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6420" yWindow="705" windowWidth="19185" windowHeight="12240" tabRatio="916" activeTab="2"/>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6" r:id="rId13"/>
    <sheet name="入力用データ" sheetId="3" r:id="rId14"/>
    <sheet name="hotel" sheetId="17" r:id="rId15"/>
    <sheet name="hosho" sheetId="18" r:id="rId16"/>
    <sheet name="campaign" sheetId="19" r:id="rId17"/>
    <sheet name="schedule" sheetId="20" r:id="rId18"/>
    <sheet name="Sheet1" sheetId="12" r:id="rId19"/>
    <sheet name="csvdata" sheetId="25"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 name="Z_38C676DE_4484_4432_918A_73D9B0DE6B69_.wvu.Cols" localSheetId="4" hidden="1">スケジュール!$F:$F,スケジュール!$I:$I,スケジュール!$K:$P,スケジュール!$U:$AC</definedName>
    <definedName name="Z_38C676DE_4484_4432_918A_73D9B0DE6B69_.wvu.Cols" localSheetId="5" hidden="1">'スケジュール (見本)'!$F:$F,'スケジュール (見本)'!$I:$I,'スケジュール (見本)'!$K:$P,'スケジュール (見本)'!$U:$AC</definedName>
    <definedName name="Z_38C676DE_4484_4432_918A_73D9B0DE6B69_.wvu.PrintArea" localSheetId="6" hidden="1">カレンダー!$A$1:$AF$106</definedName>
    <definedName name="Z_38C676DE_4484_4432_918A_73D9B0DE6B69_.wvu.PrintArea" localSheetId="7" hidden="1">'カレンダー (見本)'!$A$1:$AF$106</definedName>
    <definedName name="Z_38C676DE_4484_4432_918A_73D9B0DE6B69_.wvu.PrintArea" localSheetId="4" hidden="1">スケジュール!$A$1:$AG$253</definedName>
    <definedName name="Z_38C676DE_4484_4432_918A_73D9B0DE6B69_.wvu.PrintArea" localSheetId="5" hidden="1">'スケジュール (見本)'!$A$1:$AG$252</definedName>
    <definedName name="Z_38C676DE_4484_4432_918A_73D9B0DE6B69_.wvu.PrintArea" localSheetId="0" hidden="1">'入力シート１＜普通車　料金表＞'!$A$1:$U$55</definedName>
    <definedName name="Z_38C676DE_4484_4432_918A_73D9B0DE6B69_.wvu.PrintArea" localSheetId="1" hidden="1">'入力シート１＜普通車　料金表＞ (見本)'!$A$1:$U$55</definedName>
    <definedName name="Z_38C676DE_4484_4432_918A_73D9B0DE6B69_.wvu.PrintArea" localSheetId="2" hidden="1">'入力シート２　＜特別企画・割引＞'!$A$1:$M$56</definedName>
    <definedName name="Z_38C676DE_4484_4432_918A_73D9B0DE6B69_.wvu.PrintArea" localSheetId="3" hidden="1">'入力シート２　＜特別企画・割引＞ (見本)'!$A$1:$M$56</definedName>
    <definedName name="Z_38C676DE_4484_4432_918A_73D9B0DE6B69_.wvu.PrintTitles" localSheetId="4" hidden="1">スケジュール!$7:$9</definedName>
    <definedName name="Z_38C676DE_4484_4432_918A_73D9B0DE6B69_.wvu.PrintTitles" localSheetId="5" hidden="1">'スケジュール (見本)'!$6:$8</definedName>
    <definedName name="Z_38C676DE_4484_4432_918A_73D9B0DE6B69_.wvu.Rows" localSheetId="6" hidden="1">カレンダー!$7:$7,カレンダー!$15:$15,カレンダー!$23:$23,カレンダー!$31:$31,カレンダー!$39:$39,カレンダー!$47:$47,カレンダー!$58:$58,カレンダー!$66:$66,カレンダー!$74:$74,カレンダー!$82:$82,カレンダー!$90:$90,カレンダー!$98:$98</definedName>
    <definedName name="Z_38C676DE_4484_4432_918A_73D9B0DE6B69_.wvu.Rows" localSheetId="7" hidden="1">'カレンダー (見本)'!$7:$7,'カレンダー (見本)'!$15:$15,'カレンダー (見本)'!$23:$23,'カレンダー (見本)'!$31:$31,'カレンダー (見本)'!$39:$39,'カレンダー (見本)'!$47:$47,'カレンダー (見本)'!$58:$58,'カレンダー (見本)'!$66:$66,'カレンダー (見本)'!$74:$74,'カレンダー (見本)'!$82:$82,'カレンダー (見本)'!$90:$90,'カレンダー (見本)'!$98:$98</definedName>
    <definedName name="Z_38C676DE_4484_4432_918A_73D9B0DE6B69_.wvu.Rows" localSheetId="0" hidden="1">'入力シート１＜普通車　料金表＞'!$34:$41</definedName>
    <definedName name="Z_38C676DE_4484_4432_918A_73D9B0DE6B69_.wvu.Rows" localSheetId="1" hidden="1">'入力シート１＜普通車　料金表＞ (見本)'!$34:$41</definedName>
    <definedName name="Z_38C676DE_4484_4432_918A_73D9B0DE6B69_.wvu.Rows" localSheetId="2" hidden="1">'入力シート２　＜特別企画・割引＞'!$11:$11,'入力シート２　＜特別企画・割引＞'!$14:$14,'入力シート２　＜特別企画・割引＞'!$31:$31,'入力シート２　＜特別企画・割引＞'!$34:$34</definedName>
    <definedName name="Z_38C676DE_4484_4432_918A_73D9B0DE6B69_.wvu.Rows" localSheetId="3" hidden="1">'入力シート２　＜特別企画・割引＞ (見本)'!$11:$11,'入力シート２　＜特別企画・割引＞ (見本)'!$14:$14,'入力シート２　＜特別企画・割引＞ (見本)'!$31:$31,'入力シート２　＜特別企画・割引＞ (見本)'!$34:$34</definedName>
  </definedNames>
  <calcPr calcId="125725"/>
  <customWorkbookViews>
    <customWorkbookView name="FUJITSU - 個人用ビュー" guid="{38C676DE-4484-4432-918A-73D9B0DE6B69}" mergeInterval="0" personalView="1" xWindow="374" yWindow="144" windowWidth="1440" windowHeight="760" tabRatio="916" activeSheetId="1"/>
  </customWorkbookViews>
</workbook>
</file>

<file path=xl/calcChain.xml><?xml version="1.0" encoding="utf-8"?>
<calcChain xmlns="http://schemas.openxmlformats.org/spreadsheetml/2006/main">
  <c r="B2" i="27"/>
  <c r="B3"/>
  <c r="B4"/>
  <c r="C4"/>
  <c r="D4"/>
  <c r="E4"/>
  <c r="F4"/>
  <c r="G4"/>
  <c r="H4"/>
  <c r="I4"/>
  <c r="A5"/>
  <c r="B5"/>
  <c r="C5"/>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C2" i="25"/>
  <c r="D2"/>
  <c r="E2"/>
  <c r="F2"/>
  <c r="G2"/>
  <c r="H2"/>
  <c r="I2"/>
  <c r="J2"/>
  <c r="K2"/>
  <c r="L2"/>
  <c r="M2"/>
  <c r="N2"/>
  <c r="O2"/>
  <c r="P2"/>
  <c r="Q2"/>
  <c r="R2"/>
  <c r="S2"/>
  <c r="T2"/>
  <c r="U2"/>
  <c r="V2"/>
  <c r="W2"/>
  <c r="X2"/>
  <c r="Y2"/>
  <c r="Z2"/>
  <c r="AA2"/>
  <c r="AB2"/>
  <c r="AC2"/>
  <c r="AD2"/>
  <c r="AE2"/>
  <c r="AF2"/>
  <c r="AG2"/>
  <c r="AK2"/>
  <c r="AL2"/>
  <c r="AO2"/>
  <c r="AQ2"/>
  <c r="AR2"/>
  <c r="AS2"/>
  <c r="AT2"/>
  <c r="AU2"/>
  <c r="AV2"/>
  <c r="AW2"/>
  <c r="AX2"/>
  <c r="AY2"/>
  <c r="AZ2"/>
  <c r="BA2"/>
  <c r="BB2"/>
  <c r="BC2"/>
  <c r="BD2"/>
  <c r="BE2"/>
  <c r="BF2"/>
  <c r="BG2"/>
  <c r="BH2"/>
  <c r="BI2"/>
  <c r="BM2"/>
  <c r="BN2"/>
  <c r="BO2"/>
  <c r="BS2"/>
  <c r="BT2"/>
  <c r="BU2"/>
  <c r="BY2"/>
  <c r="CB2"/>
  <c r="CC2"/>
  <c r="CD2"/>
  <c r="CH2"/>
  <c r="CI2"/>
  <c r="CJ2"/>
  <c r="CN2"/>
  <c r="CO2"/>
  <c r="CP2"/>
  <c r="CT2"/>
  <c r="CU2"/>
  <c r="CV2"/>
  <c r="CZ2"/>
  <c r="DA2"/>
  <c r="DB2"/>
  <c r="DF2"/>
  <c r="DG2"/>
  <c r="DH2"/>
  <c r="DL2"/>
  <c r="DM2"/>
  <c r="DN2"/>
  <c r="DR2"/>
  <c r="DS2"/>
  <c r="DT2"/>
  <c r="DX2"/>
  <c r="DY2"/>
  <c r="DZ2"/>
  <c r="ED2"/>
  <c r="EE2"/>
  <c r="EF2"/>
  <c r="EJ2"/>
  <c r="EK2"/>
  <c r="EL2"/>
  <c r="EP2"/>
  <c r="EQ2"/>
  <c r="ER2"/>
  <c r="EU2"/>
  <c r="EV2"/>
  <c r="EW2"/>
  <c r="EX2"/>
  <c r="EY2"/>
  <c r="FA2"/>
  <c r="FB2"/>
  <c r="FC2"/>
  <c r="FD2"/>
  <c r="FE2"/>
  <c r="FG2"/>
  <c r="FH2"/>
  <c r="FI2"/>
  <c r="FJ2"/>
  <c r="FK2"/>
  <c r="FM2"/>
  <c r="FN2"/>
  <c r="FO2"/>
  <c r="FP2"/>
  <c r="FQ2"/>
  <c r="HZ2"/>
  <c r="IF2"/>
  <c r="IG2"/>
  <c r="IH2"/>
  <c r="II2"/>
  <c r="IJ2"/>
  <c r="IK2"/>
  <c r="IL2"/>
  <c r="IM2"/>
  <c r="IN2"/>
  <c r="IO2"/>
  <c r="IP2"/>
  <c r="IQ2"/>
  <c r="IR2"/>
  <c r="IS2"/>
  <c r="IT2"/>
  <c r="IU2"/>
  <c r="IV2"/>
  <c r="IW2"/>
  <c r="IX2"/>
  <c r="IZ2"/>
  <c r="JA2"/>
  <c r="IY2" l="1"/>
  <c r="AE1" i="20"/>
  <c r="AF1"/>
  <c r="AG1"/>
  <c r="AH1"/>
  <c r="AI1"/>
  <c r="AE2"/>
  <c r="AF2"/>
  <c r="AG2"/>
  <c r="AH2"/>
  <c r="AI2"/>
  <c r="AE3"/>
  <c r="AF3"/>
  <c r="AG3"/>
  <c r="AH3"/>
  <c r="AI3"/>
  <c r="AE4"/>
  <c r="AF4"/>
  <c r="AG4"/>
  <c r="AH4"/>
  <c r="AI4"/>
  <c r="AE5"/>
  <c r="AF5"/>
  <c r="AG5"/>
  <c r="AH5"/>
  <c r="AI5"/>
  <c r="A6"/>
  <c r="B6"/>
  <c r="C6"/>
  <c r="D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B89"/>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B33" i="26"/>
  <c r="AH2" i="25" s="1"/>
  <c r="B39" i="26"/>
  <c r="AN2" i="25" s="1"/>
  <c r="B38" i="26"/>
  <c r="AM2" i="25" s="1"/>
  <c r="B41" i="26"/>
  <c r="AP2" i="25" s="1"/>
  <c r="B35" i="26"/>
  <c r="AJ2" i="25" s="1"/>
  <c r="B34" i="26"/>
  <c r="AI2" i="25" s="1"/>
  <c r="AD84" i="1"/>
  <c r="AE83"/>
  <c r="AD83"/>
  <c r="AE82"/>
  <c r="AD82"/>
  <c r="AE81"/>
  <c r="AD81"/>
  <c r="AE80"/>
  <c r="AD80"/>
  <c r="AE78"/>
  <c r="AD77"/>
  <c r="AE76"/>
  <c r="AD76"/>
  <c r="AE75"/>
  <c r="AD75"/>
  <c r="AE74"/>
  <c r="AD74"/>
  <c r="AE73"/>
  <c r="AD73"/>
  <c r="AE71"/>
  <c r="AD70"/>
  <c r="AE69"/>
  <c r="AD69"/>
  <c r="AE68"/>
  <c r="AD68"/>
  <c r="AE67"/>
  <c r="AD67"/>
  <c r="AE66"/>
  <c r="AD66"/>
  <c r="AE64"/>
  <c r="AD63"/>
  <c r="AE62"/>
  <c r="AD62"/>
  <c r="AE61"/>
  <c r="AD61"/>
  <c r="AE60"/>
  <c r="AD60"/>
  <c r="AE59"/>
  <c r="AD59"/>
  <c r="AE57"/>
  <c r="AD56"/>
  <c r="AD55"/>
  <c r="AE54"/>
  <c r="AD54"/>
  <c r="AE53"/>
  <c r="AD53"/>
  <c r="AE52"/>
  <c r="AD52"/>
  <c r="AE50"/>
  <c r="AD49"/>
  <c r="AE48"/>
  <c r="AD48"/>
  <c r="AE47"/>
  <c r="AD47"/>
  <c r="AE46"/>
  <c r="AD46"/>
  <c r="AE45"/>
  <c r="AD45"/>
  <c r="AE43"/>
  <c r="AD42"/>
  <c r="AE41"/>
  <c r="AD41"/>
  <c r="AE40"/>
  <c r="AD40"/>
  <c r="AE39"/>
  <c r="AD39"/>
  <c r="AE38"/>
  <c r="AD38"/>
  <c r="AE36"/>
  <c r="AD35"/>
  <c r="AE34"/>
  <c r="AD34"/>
  <c r="AE33"/>
  <c r="AD33"/>
  <c r="AE32"/>
  <c r="AD32"/>
  <c r="AE31"/>
  <c r="AD31"/>
  <c r="AE29"/>
  <c r="AD28"/>
  <c r="AE27"/>
  <c r="AD27"/>
  <c r="AE26"/>
  <c r="AD26"/>
  <c r="AE25"/>
  <c r="AD25"/>
  <c r="AE24"/>
  <c r="AD24"/>
  <c r="AE22"/>
  <c r="AD21"/>
  <c r="AE20"/>
  <c r="AD20"/>
  <c r="AE19"/>
  <c r="AD19"/>
  <c r="AE18"/>
  <c r="AD18"/>
  <c r="AE17"/>
  <c r="AD17"/>
  <c r="AE15"/>
  <c r="AD14"/>
  <c r="AE13"/>
  <c r="AD13"/>
  <c r="AE12"/>
  <c r="AD12"/>
  <c r="AE11"/>
  <c r="AD11"/>
  <c r="AE10"/>
  <c r="AA105" i="15"/>
  <c r="AA102"/>
  <c r="AA100"/>
  <c r="AA98"/>
  <c r="AA96"/>
  <c r="AA94"/>
  <c r="AA90"/>
  <c r="AA88"/>
  <c r="AA86"/>
  <c r="AA84"/>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I44" i="8"/>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c r="A10" s="1"/>
  <c r="A8" i="20" s="1"/>
  <c r="B3" i="1"/>
  <c r="AC2"/>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V9" i="1"/>
  <c r="U9"/>
  <c r="U7" i="20" s="1"/>
  <c r="T9" i="1"/>
  <c r="T7" i="20" s="1"/>
  <c r="S9" i="1"/>
  <c r="S7" i="20" s="1"/>
  <c r="R9" i="1"/>
  <c r="R7" i="20" s="1"/>
  <c r="Q9" i="1"/>
  <c r="Q7" i="20" s="1"/>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R55"/>
  <c r="J55"/>
  <c r="B55"/>
  <c r="H55" s="1"/>
  <c r="Z4"/>
  <c r="R4"/>
  <c r="X4" s="1"/>
  <c r="R6" s="1"/>
  <c r="S6" s="1"/>
  <c r="T6" s="1"/>
  <c r="U6" s="1"/>
  <c r="V6" s="1"/>
  <c r="W6" s="1"/>
  <c r="X6" s="1"/>
  <c r="R14" s="1"/>
  <c r="S14" s="1"/>
  <c r="T14" s="1"/>
  <c r="U14" s="1"/>
  <c r="V14" s="1"/>
  <c r="W14" s="1"/>
  <c r="X14" s="1"/>
  <c r="R22" s="1"/>
  <c r="S22" s="1"/>
  <c r="T22" s="1"/>
  <c r="U22" s="1"/>
  <c r="V22" s="1"/>
  <c r="W22" s="1"/>
  <c r="X22" s="1"/>
  <c r="R30" s="1"/>
  <c r="S30" s="1"/>
  <c r="T30" s="1"/>
  <c r="U30" s="1"/>
  <c r="V30" s="1"/>
  <c r="W30" s="1"/>
  <c r="X30" s="1"/>
  <c r="R38" s="1"/>
  <c r="S38" s="1"/>
  <c r="T38" s="1"/>
  <c r="U38" s="1"/>
  <c r="V38" s="1"/>
  <c r="W38" s="1"/>
  <c r="J4"/>
  <c r="B4"/>
  <c r="H4" s="1"/>
  <c r="B6" s="1"/>
  <c r="C6"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E8"/>
  <c r="E6" i="20" s="1"/>
  <c r="C7" i="1"/>
  <c r="K45" i="8"/>
  <c r="I45"/>
  <c r="B45"/>
  <c r="FL2" i="25" s="1"/>
  <c r="B44" i="8"/>
  <c r="FF2" i="25" s="1"/>
  <c r="B43" i="8"/>
  <c r="K42"/>
  <c r="I42"/>
  <c r="B42"/>
  <c r="L41"/>
  <c r="ES2" i="25" s="1"/>
  <c r="K41" i="8"/>
  <c r="I41"/>
  <c r="C41"/>
  <c r="EO2" i="25" s="1"/>
  <c r="B41" i="8"/>
  <c r="L40"/>
  <c r="EM2" i="25" s="1"/>
  <c r="C40" i="8"/>
  <c r="EI2" i="25" s="1"/>
  <c r="B40" i="8"/>
  <c r="L39"/>
  <c r="EG2" i="25" s="1"/>
  <c r="K39" i="8"/>
  <c r="I39"/>
  <c r="C39"/>
  <c r="EC2" i="25" s="1"/>
  <c r="B39" i="8"/>
  <c r="L38"/>
  <c r="EA2" i="25" s="1"/>
  <c r="K38" i="8"/>
  <c r="I38"/>
  <c r="C38"/>
  <c r="DW2" i="25" s="1"/>
  <c r="B38" i="8"/>
  <c r="L37"/>
  <c r="DU2" i="25" s="1"/>
  <c r="K37" i="8"/>
  <c r="I37"/>
  <c r="C37"/>
  <c r="DQ2" i="25" s="1"/>
  <c r="B37" i="8"/>
  <c r="L36"/>
  <c r="DO2" i="25" s="1"/>
  <c r="K36" i="8"/>
  <c r="I36"/>
  <c r="C36"/>
  <c r="DK2" i="25" s="1"/>
  <c r="B36" i="8"/>
  <c r="L35"/>
  <c r="DI2" i="25" s="1"/>
  <c r="K35" i="8"/>
  <c r="I35"/>
  <c r="C35"/>
  <c r="B35"/>
  <c r="L34"/>
  <c r="DC2" i="25" s="1"/>
  <c r="K34" i="8"/>
  <c r="I34"/>
  <c r="C34"/>
  <c r="B34"/>
  <c r="L33"/>
  <c r="CW2" i="25" s="1"/>
  <c r="K33" i="8"/>
  <c r="I33"/>
  <c r="C33"/>
  <c r="CS2" i="25" s="1"/>
  <c r="B33" i="8"/>
  <c r="L32"/>
  <c r="CQ2" i="25" s="1"/>
  <c r="K32" i="8"/>
  <c r="I32"/>
  <c r="C32"/>
  <c r="CM2" i="25" s="1"/>
  <c r="B32" i="8"/>
  <c r="L31"/>
  <c r="CK2" i="25" s="1"/>
  <c r="K31" i="8"/>
  <c r="I31"/>
  <c r="C31"/>
  <c r="B31"/>
  <c r="L30"/>
  <c r="CE2" i="25" s="1"/>
  <c r="K30" i="8"/>
  <c r="I30"/>
  <c r="C30"/>
  <c r="B30"/>
  <c r="D23"/>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AF10" i="1"/>
  <c r="K3"/>
  <c r="P3"/>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R89" s="1"/>
  <c r="S89" s="1"/>
  <c r="T89" s="1"/>
  <c r="U89" s="1"/>
  <c r="V89" s="1"/>
  <c r="W89" s="1"/>
  <c r="X89" s="1"/>
  <c r="R97" s="1"/>
  <c r="S97" s="1"/>
  <c r="T97" s="1"/>
  <c r="U97" s="1"/>
  <c r="V97" s="1"/>
  <c r="W97" s="1"/>
  <c r="X97" s="1"/>
  <c r="I3" i="1"/>
  <c r="M3"/>
  <c r="F3"/>
  <c r="L3"/>
  <c r="N3"/>
  <c r="U3"/>
  <c r="G9"/>
  <c r="G7" i="20" s="1"/>
  <c r="K9" i="1"/>
  <c r="K7" i="20" s="1"/>
  <c r="M9" i="1"/>
  <c r="M7" i="20" s="1"/>
  <c r="O9" i="1"/>
  <c r="O7" i="20" s="1"/>
  <c r="H9" i="1"/>
  <c r="H7" i="20" s="1"/>
  <c r="L9" i="1"/>
  <c r="L7" i="20" s="1"/>
  <c r="N9" i="1"/>
  <c r="N7" i="20" s="1"/>
  <c r="AF4" i="11"/>
  <c r="Z6" s="1"/>
  <c r="AA6" s="1"/>
  <c r="AB6" s="1"/>
  <c r="P55"/>
  <c r="J57" s="1"/>
  <c r="K57" s="1"/>
  <c r="L57" s="1"/>
  <c r="M57" s="1"/>
  <c r="N57" s="1"/>
  <c r="O57" s="1"/>
  <c r="P57" s="1"/>
  <c r="J65" s="1"/>
  <c r="K65" s="1"/>
  <c r="L65" s="1"/>
  <c r="M65" s="1"/>
  <c r="N65" s="1"/>
  <c r="O65" s="1"/>
  <c r="P65" s="1"/>
  <c r="J73" s="1"/>
  <c r="K73" s="1"/>
  <c r="L73" s="1"/>
  <c r="M73" s="1"/>
  <c r="N73" s="1"/>
  <c r="O73" s="1"/>
  <c r="P73" s="1"/>
  <c r="J81" s="1"/>
  <c r="K81" s="1"/>
  <c r="L81" s="1"/>
  <c r="M81" s="1"/>
  <c r="N81" s="1"/>
  <c r="O81" s="1"/>
  <c r="P81" s="1"/>
  <c r="J89" s="1"/>
  <c r="K89" s="1"/>
  <c r="L89" s="1"/>
  <c r="M89" s="1"/>
  <c r="N89" s="1"/>
  <c r="O89" s="1"/>
  <c r="P89" s="1"/>
  <c r="J97" s="1"/>
  <c r="K97" s="1"/>
  <c r="L97" s="1"/>
  <c r="M97" s="1"/>
  <c r="N97" s="1"/>
  <c r="O97" s="1"/>
  <c r="P97" s="1"/>
  <c r="D6"/>
  <c r="E6" s="1"/>
  <c r="AC6"/>
  <c r="AD6" s="1"/>
  <c r="AE6" s="1"/>
  <c r="AF6" s="1"/>
  <c r="Z14" s="1"/>
  <c r="AA14" s="1"/>
  <c r="AB14" s="1"/>
  <c r="AC14" s="1"/>
  <c r="AD14" s="1"/>
  <c r="AE14" s="1"/>
  <c r="AF14" s="1"/>
  <c r="Z22" s="1"/>
  <c r="AA22" s="1"/>
  <c r="AB22" s="1"/>
  <c r="AC22" s="1"/>
  <c r="AD22" s="1"/>
  <c r="AE22" s="1"/>
  <c r="AF22" s="1"/>
  <c r="Z30" s="1"/>
  <c r="AA30" s="1"/>
  <c r="AB30" s="1"/>
  <c r="AC30" s="1"/>
  <c r="AD30" s="1"/>
  <c r="AE30" s="1"/>
  <c r="AF30" s="1"/>
  <c r="Z38" s="1"/>
  <c r="AA38" s="1"/>
  <c r="AB38" s="1"/>
  <c r="AC38" s="1"/>
  <c r="AD38" s="1"/>
  <c r="AE38" s="1"/>
  <c r="AF38" s="1"/>
  <c r="Z46" s="1"/>
  <c r="AA46" s="1"/>
  <c r="AB46" s="1"/>
  <c r="AC46" s="1"/>
  <c r="AG14" i="1"/>
  <c r="AF15"/>
  <c r="AG16"/>
  <c r="AF16"/>
  <c r="AG21"/>
  <c r="AF22"/>
  <c r="AG23"/>
  <c r="AF23"/>
  <c r="AG28"/>
  <c r="AF29"/>
  <c r="AG30"/>
  <c r="AF30"/>
  <c r="AG35"/>
  <c r="AF36"/>
  <c r="AG37"/>
  <c r="AF37"/>
  <c r="AG42"/>
  <c r="AF43"/>
  <c r="AG44"/>
  <c r="AF44"/>
  <c r="AG49"/>
  <c r="AD46" i="11"/>
  <c r="AE46" s="1"/>
  <c r="AF46" s="1"/>
  <c r="AF50" i="1"/>
  <c r="AG51"/>
  <c r="AF51"/>
  <c r="A279" i="23"/>
  <c r="A280" s="1"/>
  <c r="AG55" i="1"/>
  <c r="AG56"/>
  <c r="AF57"/>
  <c r="AG58"/>
  <c r="AF58"/>
  <c r="AG63"/>
  <c r="AF64"/>
  <c r="AG65"/>
  <c r="AF65"/>
  <c r="AG70"/>
  <c r="AF71"/>
  <c r="AG72"/>
  <c r="AF72"/>
  <c r="AG77"/>
  <c r="AF78"/>
  <c r="AG79"/>
  <c r="AF79"/>
  <c r="AG84"/>
  <c r="AG85"/>
  <c r="AF85"/>
  <c r="AG86"/>
  <c r="AF86"/>
  <c r="AF87"/>
  <c r="AF88"/>
  <c r="AG91"/>
  <c r="AG92"/>
  <c r="AF92"/>
  <c r="AG93"/>
  <c r="AF93"/>
  <c r="AF94"/>
  <c r="AG95"/>
  <c r="AF95"/>
  <c r="AG96"/>
  <c r="AF96"/>
  <c r="AG97"/>
  <c r="AF97"/>
  <c r="AG98"/>
  <c r="AF98"/>
  <c r="AG99"/>
  <c r="AF99"/>
  <c r="AG100"/>
  <c r="AF100"/>
  <c r="AG101"/>
  <c r="AF101"/>
  <c r="AG102"/>
  <c r="AF102"/>
  <c r="AG103"/>
  <c r="AF103"/>
  <c r="AG104"/>
  <c r="AF104"/>
  <c r="AG105"/>
  <c r="AG106"/>
  <c r="AF106"/>
  <c r="AG107"/>
  <c r="AF107"/>
  <c r="AF108"/>
  <c r="AG112"/>
  <c r="AF113"/>
  <c r="AG114"/>
  <c r="AF114"/>
  <c r="AG119"/>
  <c r="AG121"/>
  <c r="AF121"/>
  <c r="AG122"/>
  <c r="AF122"/>
  <c r="AG124"/>
  <c r="AF124"/>
  <c r="AG126"/>
  <c r="AF126"/>
  <c r="AG128"/>
  <c r="AF128"/>
  <c r="AG129"/>
  <c r="AF129"/>
  <c r="AG131"/>
  <c r="AF131"/>
  <c r="AG133"/>
  <c r="AF133"/>
  <c r="AG134"/>
  <c r="AG135"/>
  <c r="AF135"/>
  <c r="AG136"/>
  <c r="AF136"/>
  <c r="AG138"/>
  <c r="AF138"/>
  <c r="AG140"/>
  <c r="AF140"/>
  <c r="AG142"/>
  <c r="AF142"/>
  <c r="AG143"/>
  <c r="AF143"/>
  <c r="AG145"/>
  <c r="AF145"/>
  <c r="AG147"/>
  <c r="AF147"/>
  <c r="AG149"/>
  <c r="AF149"/>
  <c r="AG150"/>
  <c r="AF150"/>
  <c r="AG152"/>
  <c r="AF152"/>
  <c r="AG154"/>
  <c r="AF154"/>
  <c r="AG156"/>
  <c r="AF156"/>
  <c r="AG157"/>
  <c r="AF157"/>
  <c r="AG159"/>
  <c r="AF159"/>
  <c r="AG161"/>
  <c r="AF161"/>
  <c r="AG163"/>
  <c r="AF163"/>
  <c r="AG164"/>
  <c r="AF164"/>
  <c r="AG166"/>
  <c r="AF166"/>
  <c r="AG168"/>
  <c r="AF168"/>
  <c r="AG170"/>
  <c r="AF170"/>
  <c r="AG171"/>
  <c r="AF171"/>
  <c r="AG173"/>
  <c r="AF173"/>
  <c r="AG175"/>
  <c r="AF175"/>
  <c r="AG177"/>
  <c r="AF177"/>
  <c r="AG178"/>
  <c r="AF178"/>
  <c r="AG180"/>
  <c r="AF180"/>
  <c r="AG182"/>
  <c r="AF182"/>
  <c r="AG184"/>
  <c r="AF184"/>
  <c r="AG189"/>
  <c r="AG191"/>
  <c r="AF191"/>
  <c r="AG196"/>
  <c r="AG198"/>
  <c r="AF198"/>
  <c r="AG203"/>
  <c r="AF204"/>
  <c r="AG205"/>
  <c r="AF205"/>
  <c r="AG210"/>
  <c r="AG211"/>
  <c r="AF211"/>
  <c r="AG212"/>
  <c r="AF212"/>
  <c r="AF213"/>
  <c r="AG216"/>
  <c r="AG217"/>
  <c r="AF218"/>
  <c r="AG219"/>
  <c r="AF219"/>
  <c r="AG224"/>
  <c r="AF225"/>
  <c r="AG226"/>
  <c r="AF226"/>
  <c r="AG231"/>
  <c r="AF232"/>
  <c r="AG233"/>
  <c r="AF233"/>
  <c r="AG238"/>
  <c r="AF239"/>
  <c r="AG240"/>
  <c r="AF240"/>
  <c r="AG245"/>
  <c r="AF246"/>
  <c r="AG247"/>
  <c r="AF247"/>
  <c r="AG252"/>
  <c r="F9" l="1"/>
  <c r="F7" i="20" s="1"/>
  <c r="CG2" i="25"/>
  <c r="D5" i="19"/>
  <c r="C5"/>
  <c r="CL2" i="25"/>
  <c r="B5" i="19"/>
  <c r="F5"/>
  <c r="A5"/>
  <c r="E5"/>
  <c r="J9" i="1"/>
  <c r="J7" i="20" s="1"/>
  <c r="DE2" i="25"/>
  <c r="C9" i="19"/>
  <c r="G9"/>
  <c r="DJ2" i="25"/>
  <c r="B9" i="19"/>
  <c r="F9"/>
  <c r="D9"/>
  <c r="A9"/>
  <c r="E9"/>
  <c r="A13"/>
  <c r="D13"/>
  <c r="EH2" i="25"/>
  <c r="C13" i="19"/>
  <c r="G13"/>
  <c r="E13"/>
  <c r="B13"/>
  <c r="F13"/>
  <c r="B15"/>
  <c r="F15"/>
  <c r="ET2" i="25"/>
  <c r="A15" i="19"/>
  <c r="E15"/>
  <c r="C15"/>
  <c r="D15"/>
  <c r="G15"/>
  <c r="E9" i="1"/>
  <c r="E7" i="20" s="1"/>
  <c r="CA2" i="25"/>
  <c r="CF2"/>
  <c r="B4" i="19"/>
  <c r="F4"/>
  <c r="A4"/>
  <c r="E4"/>
  <c r="C4"/>
  <c r="D4"/>
  <c r="G4"/>
  <c r="I9" i="1"/>
  <c r="I7" i="20" s="1"/>
  <c r="CY2" i="25"/>
  <c r="DD2"/>
  <c r="B8" i="19"/>
  <c r="F8"/>
  <c r="A8"/>
  <c r="E8"/>
  <c r="C8"/>
  <c r="D8"/>
  <c r="G8"/>
  <c r="EB2" i="25"/>
  <c r="C12" i="19"/>
  <c r="G12"/>
  <c r="D12"/>
  <c r="B12"/>
  <c r="F12"/>
  <c r="A12"/>
  <c r="E12"/>
  <c r="EN2" i="25"/>
  <c r="A14" i="19"/>
  <c r="E14"/>
  <c r="F14"/>
  <c r="D14"/>
  <c r="C14"/>
  <c r="G14"/>
  <c r="B14"/>
  <c r="EZ2" i="25"/>
  <c r="D16" i="19"/>
  <c r="C16"/>
  <c r="G16"/>
  <c r="B16"/>
  <c r="F16"/>
  <c r="A16"/>
  <c r="E16"/>
  <c r="D3"/>
  <c r="BZ2" i="25"/>
  <c r="C3" i="19"/>
  <c r="A3"/>
  <c r="E3"/>
  <c r="B3"/>
  <c r="F3"/>
  <c r="F7"/>
  <c r="E7"/>
  <c r="CX2" i="25"/>
  <c r="B7" i="19"/>
  <c r="A7"/>
  <c r="G7"/>
  <c r="B11"/>
  <c r="F11"/>
  <c r="DV2" i="25"/>
  <c r="A11" i="19"/>
  <c r="E11"/>
  <c r="C11"/>
  <c r="D11"/>
  <c r="G11"/>
  <c r="B1" i="27"/>
  <c r="CR2" i="25"/>
  <c r="A6" i="19"/>
  <c r="E6"/>
  <c r="D6"/>
  <c r="B6"/>
  <c r="C6"/>
  <c r="F6"/>
  <c r="DP2" i="25"/>
  <c r="A10" i="19"/>
  <c r="D10"/>
  <c r="C10"/>
  <c r="B10"/>
  <c r="F10"/>
  <c r="E10"/>
  <c r="G10"/>
  <c r="G6"/>
  <c r="G5"/>
  <c r="G3"/>
  <c r="B279" i="23"/>
  <c r="G3" i="1"/>
  <c r="F6" i="20"/>
  <c r="E3" i="1"/>
  <c r="A9" i="11" s="1"/>
  <c r="A17" s="1"/>
  <c r="A25" s="1"/>
  <c r="A33" s="1"/>
  <c r="A41" s="1"/>
  <c r="A60" s="1"/>
  <c r="A68" s="1"/>
  <c r="A76" s="1"/>
  <c r="A84" s="1"/>
  <c r="A92" s="1"/>
  <c r="A100" s="1"/>
  <c r="H106" s="1"/>
  <c r="X10" i="1"/>
  <c r="AD8" i="20" s="1"/>
  <c r="B10" i="1"/>
  <c r="B8" i="20" s="1"/>
  <c r="Z10" i="1"/>
  <c r="AF8" i="20" s="1"/>
  <c r="AA10" i="1"/>
  <c r="AG8" i="20" s="1"/>
  <c r="A11" i="1"/>
  <c r="A9" i="20" s="1"/>
  <c r="AB10" i="1"/>
  <c r="AH8" i="20" s="1"/>
  <c r="Y10" i="1"/>
  <c r="AE8" i="20" s="1"/>
  <c r="AC10" i="1"/>
  <c r="AI8" i="20" s="1"/>
  <c r="AG10" i="1"/>
  <c r="P9"/>
  <c r="P7" i="20" s="1"/>
  <c r="P4" i="11"/>
  <c r="J6" s="1"/>
  <c r="AF55"/>
  <c r="Z57" s="1"/>
  <c r="X38"/>
  <c r="A281" i="23"/>
  <c r="B281" s="1"/>
  <c r="B280"/>
  <c r="F6" i="11"/>
  <c r="C7"/>
  <c r="AB11" i="1"/>
  <c r="AH9" i="20" s="1"/>
  <c r="Y11" i="1"/>
  <c r="AE9" i="20" s="1"/>
  <c r="AG11" i="1"/>
  <c r="B11"/>
  <c r="B9" i="20" s="1"/>
  <c r="A8" i="11"/>
  <c r="B57"/>
  <c r="Q3" i="1"/>
  <c r="H3"/>
  <c r="A10" i="11" s="1"/>
  <c r="R3" i="1"/>
  <c r="T3"/>
  <c r="S3"/>
  <c r="J3"/>
  <c r="V3"/>
  <c r="A12" l="1"/>
  <c r="A10" i="20" s="1"/>
  <c r="AG9" i="11"/>
  <c r="E9" s="1"/>
  <c r="A49"/>
  <c r="Z11" i="1"/>
  <c r="AF9" i="20" s="1"/>
  <c r="X11" i="1"/>
  <c r="AD9" i="20" s="1"/>
  <c r="AA11" i="1"/>
  <c r="AG9" i="20" s="1"/>
  <c r="AC11" i="1"/>
  <c r="AI9" i="20" s="1"/>
  <c r="AF11" i="1"/>
  <c r="AA57" i="11"/>
  <c r="K6"/>
  <c r="G6"/>
  <c r="AG10"/>
  <c r="A18"/>
  <c r="A26" s="1"/>
  <c r="A34" s="1"/>
  <c r="A42" s="1"/>
  <c r="AC12" i="1"/>
  <c r="AI10" i="20" s="1"/>
  <c r="AB12" i="1"/>
  <c r="AH10" i="20" s="1"/>
  <c r="AF12" i="1"/>
  <c r="A13"/>
  <c r="A11" i="20" s="1"/>
  <c r="Z12" i="1"/>
  <c r="AF10" i="20" s="1"/>
  <c r="Y12" i="1"/>
  <c r="AE10" i="20" s="1"/>
  <c r="AA12" i="1"/>
  <c r="AG10" i="20" s="1"/>
  <c r="B12" i="1"/>
  <c r="B10" i="20" s="1"/>
  <c r="AG12" i="1"/>
  <c r="X12"/>
  <c r="AD10" i="20" s="1"/>
  <c r="A11" i="11"/>
  <c r="A16"/>
  <c r="A24" s="1"/>
  <c r="A32" s="1"/>
  <c r="A40" s="1"/>
  <c r="AG8"/>
  <c r="C57"/>
  <c r="R46"/>
  <c r="C9" l="1"/>
  <c r="D9"/>
  <c r="AG17"/>
  <c r="AG25" s="1"/>
  <c r="E7"/>
  <c r="D7"/>
  <c r="S46"/>
  <c r="D57"/>
  <c r="AG16"/>
  <c r="C8"/>
  <c r="E8"/>
  <c r="D8"/>
  <c r="AG18"/>
  <c r="D10"/>
  <c r="E10"/>
  <c r="C10"/>
  <c r="H6"/>
  <c r="L6"/>
  <c r="AB57"/>
  <c r="F10"/>
  <c r="AC13" i="1"/>
  <c r="AI11" i="20" s="1"/>
  <c r="X13" i="1"/>
  <c r="AD11" i="20" s="1"/>
  <c r="AF13" i="1"/>
  <c r="B13"/>
  <c r="B11" i="20" s="1"/>
  <c r="AB13" i="1"/>
  <c r="AH11" i="20" s="1"/>
  <c r="AG13" i="1"/>
  <c r="Z13"/>
  <c r="AF11" i="20" s="1"/>
  <c r="Y13" i="1"/>
  <c r="AE11" i="20" s="1"/>
  <c r="A14" i="1"/>
  <c r="A12" i="20" s="1"/>
  <c r="AA13" i="1"/>
  <c r="AG11" i="20" s="1"/>
  <c r="A61" i="11"/>
  <c r="A69" s="1"/>
  <c r="A77" s="1"/>
  <c r="A85" s="1"/>
  <c r="A93" s="1"/>
  <c r="A101" s="1"/>
  <c r="L106" s="1"/>
  <c r="A50"/>
  <c r="F8"/>
  <c r="AG11"/>
  <c r="A19"/>
  <c r="A27" s="1"/>
  <c r="A35" s="1"/>
  <c r="A43" s="1"/>
  <c r="F7"/>
  <c r="A59"/>
  <c r="A67" s="1"/>
  <c r="A75" s="1"/>
  <c r="A83" s="1"/>
  <c r="A91" s="1"/>
  <c r="A99" s="1"/>
  <c r="D106" s="1"/>
  <c r="A48"/>
  <c r="F9"/>
  <c r="A62" l="1"/>
  <c r="A70" s="1"/>
  <c r="A78" s="1"/>
  <c r="A86" s="1"/>
  <c r="A94" s="1"/>
  <c r="A102" s="1"/>
  <c r="P106" s="1"/>
  <c r="A51"/>
  <c r="AG26"/>
  <c r="AC14" i="1"/>
  <c r="AI12" i="20" s="1"/>
  <c r="AB14" i="1"/>
  <c r="AH12" i="20" s="1"/>
  <c r="AF14" i="1"/>
  <c r="Z14"/>
  <c r="AF12" i="20" s="1"/>
  <c r="A15" i="1"/>
  <c r="H10" i="11" s="1"/>
  <c r="Y14" i="1"/>
  <c r="AE12" i="20" s="1"/>
  <c r="AA14" i="1"/>
  <c r="AG12" i="20" s="1"/>
  <c r="B14" i="1"/>
  <c r="B12" i="20" s="1"/>
  <c r="X14" i="1"/>
  <c r="AD12" i="20" s="1"/>
  <c r="AG33" i="11"/>
  <c r="H8"/>
  <c r="B14"/>
  <c r="AG24"/>
  <c r="E57"/>
  <c r="T46"/>
  <c r="G8"/>
  <c r="G9"/>
  <c r="AG19"/>
  <c r="C11"/>
  <c r="D11"/>
  <c r="E11"/>
  <c r="F11"/>
  <c r="AC57"/>
  <c r="M6"/>
  <c r="G10"/>
  <c r="G11"/>
  <c r="H11" l="1"/>
  <c r="H9"/>
  <c r="A13" i="20"/>
  <c r="AB15" i="1"/>
  <c r="AH13" i="20" s="1"/>
  <c r="AC15" i="1"/>
  <c r="AI13" i="20" s="1"/>
  <c r="B15" i="1"/>
  <c r="B13" i="20" s="1"/>
  <c r="AA15" i="1"/>
  <c r="AG13" i="20" s="1"/>
  <c r="X15" i="1"/>
  <c r="AD13" i="20" s="1"/>
  <c r="Z15" i="1"/>
  <c r="AF13" i="20" s="1"/>
  <c r="A16" i="1"/>
  <c r="A14" i="20" s="1"/>
  <c r="AG15" i="1"/>
  <c r="Y15"/>
  <c r="AE13" i="20" s="1"/>
  <c r="AG27" i="11"/>
  <c r="U46"/>
  <c r="F57"/>
  <c r="N6"/>
  <c r="AD57"/>
  <c r="AG32"/>
  <c r="C14"/>
  <c r="AG41"/>
  <c r="AG34"/>
  <c r="G7"/>
  <c r="B18" l="1"/>
  <c r="B17"/>
  <c r="B16"/>
  <c r="B19"/>
  <c r="D14"/>
  <c r="AG40"/>
  <c r="AE57"/>
  <c r="O6"/>
  <c r="G57"/>
  <c r="V46"/>
  <c r="H7"/>
  <c r="AG42"/>
  <c r="AG35"/>
  <c r="AG60"/>
  <c r="AG49"/>
  <c r="AC16" i="1"/>
  <c r="AI14" i="20" s="1"/>
  <c r="AB16" i="1"/>
  <c r="AH14" i="20" s="1"/>
  <c r="Z16" i="1"/>
  <c r="AF14" i="20" s="1"/>
  <c r="AA16" i="1"/>
  <c r="AG14" i="20" s="1"/>
  <c r="A17" i="1"/>
  <c r="X16"/>
  <c r="AD14" i="20" s="1"/>
  <c r="B16" i="1"/>
  <c r="B14" i="20" s="1"/>
  <c r="Y16" i="1"/>
  <c r="AE14" i="20" s="1"/>
  <c r="C19" i="11" l="1"/>
  <c r="A15" i="20"/>
  <c r="B15" i="11"/>
  <c r="AG43"/>
  <c r="P6"/>
  <c r="AF57"/>
  <c r="C16"/>
  <c r="AG61"/>
  <c r="AG50"/>
  <c r="AG59"/>
  <c r="AG48"/>
  <c r="C17"/>
  <c r="C18"/>
  <c r="E14"/>
  <c r="AC17" i="1"/>
  <c r="AI15" i="20" s="1"/>
  <c r="X17" i="1"/>
  <c r="AD15" i="20" s="1"/>
  <c r="AF17" i="1"/>
  <c r="B17"/>
  <c r="B15" i="20" s="1"/>
  <c r="AB17" i="1"/>
  <c r="AH15" i="20" s="1"/>
  <c r="AG17" i="1"/>
  <c r="A18"/>
  <c r="A16" i="20" s="1"/>
  <c r="Z17" i="1"/>
  <c r="AF15" i="20" s="1"/>
  <c r="Y17" i="1"/>
  <c r="AE15" i="20" s="1"/>
  <c r="AA17" i="1"/>
  <c r="AG15" i="20" s="1"/>
  <c r="AG68" i="11"/>
  <c r="W46"/>
  <c r="H57"/>
  <c r="C15"/>
  <c r="AG76" l="1"/>
  <c r="Z65"/>
  <c r="J14"/>
  <c r="D17"/>
  <c r="AG51"/>
  <c r="AG62"/>
  <c r="D18"/>
  <c r="F14"/>
  <c r="AG67"/>
  <c r="AG69"/>
  <c r="D19"/>
  <c r="B65"/>
  <c r="X46"/>
  <c r="AC18" i="1"/>
  <c r="AI16" i="20" s="1"/>
  <c r="AB18" i="1"/>
  <c r="AH16" i="20" s="1"/>
  <c r="AF18" i="1"/>
  <c r="A19"/>
  <c r="A17" i="20" s="1"/>
  <c r="Z18" i="1"/>
  <c r="AF16" i="20" s="1"/>
  <c r="AG18" i="1"/>
  <c r="X18"/>
  <c r="AD16" i="20" s="1"/>
  <c r="Y18" i="1"/>
  <c r="AE16" i="20" s="1"/>
  <c r="B18" i="1"/>
  <c r="B16" i="20" s="1"/>
  <c r="AA18" i="1"/>
  <c r="AG16" i="20" s="1"/>
  <c r="D15" i="11"/>
  <c r="D16"/>
  <c r="E16" l="1"/>
  <c r="AG75"/>
  <c r="K14"/>
  <c r="AA65"/>
  <c r="E17"/>
  <c r="E18"/>
  <c r="AC19" i="1"/>
  <c r="AI17" i="20" s="1"/>
  <c r="X19" i="1"/>
  <c r="AD17" i="20" s="1"/>
  <c r="AF19" i="1"/>
  <c r="A20"/>
  <c r="A18" i="20" s="1"/>
  <c r="AB19" i="1"/>
  <c r="AH17" i="20" s="1"/>
  <c r="AG19" i="1"/>
  <c r="Z19"/>
  <c r="AF17" i="20" s="1"/>
  <c r="Y19" i="1"/>
  <c r="AE17" i="20" s="1"/>
  <c r="B19" i="1"/>
  <c r="B17" i="20" s="1"/>
  <c r="AA19" i="1"/>
  <c r="AG17" i="20" s="1"/>
  <c r="AG77" i="11"/>
  <c r="G14"/>
  <c r="F16"/>
  <c r="F17"/>
  <c r="F19"/>
  <c r="F18"/>
  <c r="AG70"/>
  <c r="AG84"/>
  <c r="E19"/>
  <c r="C65"/>
  <c r="E15"/>
  <c r="AG78" l="1"/>
  <c r="H14"/>
  <c r="AG83"/>
  <c r="AG85"/>
  <c r="AC20" i="1"/>
  <c r="AI18" i="20" s="1"/>
  <c r="AB20" i="1"/>
  <c r="AH18" i="20" s="1"/>
  <c r="AF20" i="1"/>
  <c r="A21"/>
  <c r="A19" i="20" s="1"/>
  <c r="Z20" i="1"/>
  <c r="AF18" i="20" s="1"/>
  <c r="AG20" i="1"/>
  <c r="X20"/>
  <c r="AD18" i="20" s="1"/>
  <c r="Y20" i="1"/>
  <c r="AE18" i="20" s="1"/>
  <c r="B20" i="1"/>
  <c r="B18" i="20" s="1"/>
  <c r="AA20" i="1"/>
  <c r="AG18" i="20" s="1"/>
  <c r="D65" i="11"/>
  <c r="AG92"/>
  <c r="AB65"/>
  <c r="L14"/>
  <c r="F15" l="1"/>
  <c r="AC21" i="1"/>
  <c r="AI19" i="20" s="1"/>
  <c r="X21" i="1"/>
  <c r="AD19" i="20" s="1"/>
  <c r="AF21" i="1"/>
  <c r="A22"/>
  <c r="A20" i="20" s="1"/>
  <c r="AB21" i="1"/>
  <c r="AH19" i="20" s="1"/>
  <c r="Z21" i="1"/>
  <c r="AF19" i="20" s="1"/>
  <c r="Y21" i="1"/>
  <c r="AE19" i="20" s="1"/>
  <c r="B21" i="1"/>
  <c r="B19" i="20" s="1"/>
  <c r="AA21" i="1"/>
  <c r="AG19" i="20" s="1"/>
  <c r="AG91" i="11"/>
  <c r="G16"/>
  <c r="G18"/>
  <c r="AC65"/>
  <c r="AG86"/>
  <c r="G17"/>
  <c r="G19"/>
  <c r="M14"/>
  <c r="AG100"/>
  <c r="E65"/>
  <c r="AG93"/>
  <c r="B22"/>
  <c r="H16"/>
  <c r="H17"/>
  <c r="H18"/>
  <c r="H19"/>
  <c r="G15" l="1"/>
  <c r="AG101"/>
  <c r="F65"/>
  <c r="AB22" i="1"/>
  <c r="AH20" i="20" s="1"/>
  <c r="Y22" i="1"/>
  <c r="AE20" i="20" s="1"/>
  <c r="A23" i="1"/>
  <c r="A21" i="20" s="1"/>
  <c r="AC22" i="1"/>
  <c r="AI20" i="20" s="1"/>
  <c r="AG22" i="1"/>
  <c r="AA22"/>
  <c r="AG20" i="20" s="1"/>
  <c r="X22" i="1"/>
  <c r="AD20" i="20" s="1"/>
  <c r="B22" i="1"/>
  <c r="B20" i="20" s="1"/>
  <c r="Z22" i="1"/>
  <c r="AF20" i="20" s="1"/>
  <c r="B26" i="11"/>
  <c r="B27"/>
  <c r="C22"/>
  <c r="B24"/>
  <c r="B25"/>
  <c r="N14"/>
  <c r="AG94"/>
  <c r="AD65"/>
  <c r="AG99"/>
  <c r="O14" l="1"/>
  <c r="AC23" i="1"/>
  <c r="AI21" i="20" s="1"/>
  <c r="X23" i="1"/>
  <c r="AD21" i="20" s="1"/>
  <c r="A24" i="1"/>
  <c r="A22" i="20" s="1"/>
  <c r="AB23" i="1"/>
  <c r="AH21" i="20" s="1"/>
  <c r="Z23" i="1"/>
  <c r="AF21" i="20" s="1"/>
  <c r="Y23" i="1"/>
  <c r="AE21" i="20" s="1"/>
  <c r="B23" i="1"/>
  <c r="B21" i="20" s="1"/>
  <c r="AA23" i="1"/>
  <c r="AG21" i="20" s="1"/>
  <c r="AE65" i="11"/>
  <c r="D22"/>
  <c r="C24"/>
  <c r="C25"/>
  <c r="C26"/>
  <c r="C27"/>
  <c r="H15"/>
  <c r="AG102"/>
  <c r="G65"/>
  <c r="H65" l="1"/>
  <c r="P14"/>
  <c r="E22"/>
  <c r="AF65"/>
  <c r="B23"/>
  <c r="AC24" i="1"/>
  <c r="AI22" i="20" s="1"/>
  <c r="AB24" i="1"/>
  <c r="AH22" i="20" s="1"/>
  <c r="AF24" i="1"/>
  <c r="A25"/>
  <c r="Z24"/>
  <c r="AF22" i="20" s="1"/>
  <c r="Y24" i="1"/>
  <c r="AE22" i="20" s="1"/>
  <c r="AA24" i="1"/>
  <c r="AG22" i="20" s="1"/>
  <c r="B24" i="1"/>
  <c r="B22" i="20" s="1"/>
  <c r="AG24" i="1"/>
  <c r="X24"/>
  <c r="AD22" i="20" s="1"/>
  <c r="D26" i="11" l="1"/>
  <c r="A23" i="20"/>
  <c r="D24" i="11"/>
  <c r="AC25" i="1"/>
  <c r="AI23" i="20" s="1"/>
  <c r="X25" i="1"/>
  <c r="AD23" i="20" s="1"/>
  <c r="AF25" i="1"/>
  <c r="A26"/>
  <c r="A24" i="20" s="1"/>
  <c r="AB25" i="1"/>
  <c r="AH23" i="20" s="1"/>
  <c r="Y25" i="1"/>
  <c r="AE23" i="20" s="1"/>
  <c r="AA25" i="1"/>
  <c r="AG23" i="20" s="1"/>
  <c r="B25" i="1"/>
  <c r="B23" i="20" s="1"/>
  <c r="AG25" i="1"/>
  <c r="Z25"/>
  <c r="AF23" i="20" s="1"/>
  <c r="D25" i="11"/>
  <c r="D27"/>
  <c r="B73"/>
  <c r="F22"/>
  <c r="E24"/>
  <c r="E25"/>
  <c r="E26"/>
  <c r="E27"/>
  <c r="C23"/>
  <c r="Z73"/>
  <c r="J22"/>
  <c r="D23" l="1"/>
  <c r="G22"/>
  <c r="C73"/>
  <c r="K22"/>
  <c r="AA73"/>
  <c r="AC26" i="1"/>
  <c r="AI24" i="20" s="1"/>
  <c r="AB26" i="1"/>
  <c r="AH24" i="20" s="1"/>
  <c r="AF26" i="1"/>
  <c r="A27"/>
  <c r="A25" i="20" s="1"/>
  <c r="Z26" i="1"/>
  <c r="AF24" i="20" s="1"/>
  <c r="Y26" i="1"/>
  <c r="AE24" i="20" s="1"/>
  <c r="AA26" i="1"/>
  <c r="AG24" i="20" s="1"/>
  <c r="B26" i="1"/>
  <c r="B24" i="20" s="1"/>
  <c r="AG26" i="1"/>
  <c r="X26"/>
  <c r="AD24" i="20" s="1"/>
  <c r="E23" i="11" l="1"/>
  <c r="AC27" i="1"/>
  <c r="AI25" i="20" s="1"/>
  <c r="X27" i="1"/>
  <c r="AD25" i="20" s="1"/>
  <c r="A28" i="1"/>
  <c r="A26" i="20" s="1"/>
  <c r="AB27" i="1"/>
  <c r="AH25" i="20" s="1"/>
  <c r="AF27" i="1"/>
  <c r="Y27"/>
  <c r="AE25" i="20" s="1"/>
  <c r="B27" i="1"/>
  <c r="B25" i="20" s="1"/>
  <c r="AA27" i="1"/>
  <c r="AG25" i="20" s="1"/>
  <c r="AG27" i="1"/>
  <c r="Z27"/>
  <c r="AF25" i="20" s="1"/>
  <c r="H22" i="11"/>
  <c r="G24"/>
  <c r="G25"/>
  <c r="G26"/>
  <c r="G27"/>
  <c r="F24"/>
  <c r="AB73"/>
  <c r="L22"/>
  <c r="D73"/>
  <c r="F25"/>
  <c r="F26"/>
  <c r="F27"/>
  <c r="E73" l="1"/>
  <c r="M22"/>
  <c r="AC73"/>
  <c r="F23"/>
  <c r="B30"/>
  <c r="AC28" i="1"/>
  <c r="AI26" i="20" s="1"/>
  <c r="AB28" i="1"/>
  <c r="AH26" i="20" s="1"/>
  <c r="A29" i="1"/>
  <c r="A27" i="20" s="1"/>
  <c r="Z28" i="1"/>
  <c r="AF26" i="20" s="1"/>
  <c r="AF28" i="1"/>
  <c r="Y28"/>
  <c r="AE26" i="20" s="1"/>
  <c r="AA28" i="1"/>
  <c r="AG26" i="20" s="1"/>
  <c r="B28" i="1"/>
  <c r="B26" i="20" s="1"/>
  <c r="X28" i="1"/>
  <c r="AD26" i="20" s="1"/>
  <c r="AB29" i="1" l="1"/>
  <c r="AH27" i="20" s="1"/>
  <c r="AC29" i="1"/>
  <c r="AI27" i="20" s="1"/>
  <c r="A30" i="1"/>
  <c r="A28" i="20" s="1"/>
  <c r="AA29" i="1"/>
  <c r="AG27" i="20" s="1"/>
  <c r="X29" i="1"/>
  <c r="AD27" i="20" s="1"/>
  <c r="Z29" i="1"/>
  <c r="AF27" i="20" s="1"/>
  <c r="AG29" i="1"/>
  <c r="Y29"/>
  <c r="AE27" i="20" s="1"/>
  <c r="B29" i="1"/>
  <c r="B27" i="20" s="1"/>
  <c r="AD73" i="11"/>
  <c r="F73"/>
  <c r="H24"/>
  <c r="N22"/>
  <c r="H25"/>
  <c r="H26"/>
  <c r="G23"/>
  <c r="C30"/>
  <c r="B32"/>
  <c r="B33"/>
  <c r="B34"/>
  <c r="B35"/>
  <c r="H27"/>
  <c r="H23" l="1"/>
  <c r="D30"/>
  <c r="O22"/>
  <c r="G73"/>
  <c r="AE73"/>
  <c r="AC30" i="1"/>
  <c r="AI28" i="20" s="1"/>
  <c r="AB30" i="1"/>
  <c r="AH28" i="20" s="1"/>
  <c r="A31" i="1"/>
  <c r="Z30"/>
  <c r="AF28" i="20" s="1"/>
  <c r="AA30" i="1"/>
  <c r="AG28" i="20" s="1"/>
  <c r="X30" i="1"/>
  <c r="AD28" i="20" s="1"/>
  <c r="Y30" i="1"/>
  <c r="AE28" i="20" s="1"/>
  <c r="B30" i="1"/>
  <c r="B28" i="20" s="1"/>
  <c r="C35" i="11" l="1"/>
  <c r="A29" i="20"/>
  <c r="AF73" i="11"/>
  <c r="H73"/>
  <c r="P22"/>
  <c r="C33"/>
  <c r="C34"/>
  <c r="E30"/>
  <c r="B31"/>
  <c r="AC31" i="1"/>
  <c r="AI29" i="20" s="1"/>
  <c r="X31" i="1"/>
  <c r="AD29" i="20" s="1"/>
  <c r="AF31" i="1"/>
  <c r="A32"/>
  <c r="A30" i="20" s="1"/>
  <c r="AB31" i="1"/>
  <c r="AH29" i="20" s="1"/>
  <c r="AG31" i="1"/>
  <c r="Z31"/>
  <c r="AF29" i="20" s="1"/>
  <c r="Y31" i="1"/>
  <c r="AE29" i="20" s="1"/>
  <c r="AA31" i="1"/>
  <c r="AG29" i="20" s="1"/>
  <c r="B31" i="1"/>
  <c r="B29" i="20" s="1"/>
  <c r="C32" i="11"/>
  <c r="C31" l="1"/>
  <c r="AC32" i="1"/>
  <c r="AI30" i="20" s="1"/>
  <c r="AB32" i="1"/>
  <c r="AH30" i="20" s="1"/>
  <c r="AF32" i="1"/>
  <c r="A33"/>
  <c r="A31" i="20" s="1"/>
  <c r="Z32" i="1"/>
  <c r="AF30" i="20" s="1"/>
  <c r="AG32" i="1"/>
  <c r="X32"/>
  <c r="AD30" i="20" s="1"/>
  <c r="Y32" i="1"/>
  <c r="AE30" i="20" s="1"/>
  <c r="AA32" i="1"/>
  <c r="AG30" i="20" s="1"/>
  <c r="B32" i="1"/>
  <c r="B30" i="20" s="1"/>
  <c r="J30" i="11"/>
  <c r="B81"/>
  <c r="Z81"/>
  <c r="D34"/>
  <c r="E34"/>
  <c r="E35"/>
  <c r="F30"/>
  <c r="D35"/>
  <c r="D32"/>
  <c r="D33"/>
  <c r="D31" l="1"/>
  <c r="E32"/>
  <c r="E33"/>
  <c r="G30"/>
  <c r="AA81"/>
  <c r="C81"/>
  <c r="K30"/>
  <c r="AC33" i="1"/>
  <c r="AI31" i="20" s="1"/>
  <c r="X33" i="1"/>
  <c r="AD31" i="20" s="1"/>
  <c r="AF33" i="1"/>
  <c r="A34"/>
  <c r="AB33"/>
  <c r="AH31" i="20" s="1"/>
  <c r="AG33" i="1"/>
  <c r="Z33"/>
  <c r="AF31" i="20" s="1"/>
  <c r="Y33" i="1"/>
  <c r="AE31" i="20" s="1"/>
  <c r="AA33" i="1"/>
  <c r="AG31" i="20" s="1"/>
  <c r="B33" i="1"/>
  <c r="B31" i="20" s="1"/>
  <c r="F35" i="11" l="1"/>
  <c r="A32" i="20"/>
  <c r="L30" i="11"/>
  <c r="D81"/>
  <c r="AB81"/>
  <c r="F32"/>
  <c r="F33"/>
  <c r="E31"/>
  <c r="H30"/>
  <c r="F34"/>
  <c r="AC34" i="1"/>
  <c r="AI32" i="20" s="1"/>
  <c r="AB34" i="1"/>
  <c r="AH32" i="20" s="1"/>
  <c r="AF34" i="1"/>
  <c r="A35"/>
  <c r="A33" i="20" s="1"/>
  <c r="Z34" i="1"/>
  <c r="AF32" i="20" s="1"/>
  <c r="AG34" i="1"/>
  <c r="X34"/>
  <c r="AD32" i="20" s="1"/>
  <c r="Y34" i="1"/>
  <c r="AE32" i="20" s="1"/>
  <c r="AA34" i="1"/>
  <c r="AG32" i="20" s="1"/>
  <c r="B34" i="1"/>
  <c r="B32" i="20" s="1"/>
  <c r="F31" i="11" l="1"/>
  <c r="B38"/>
  <c r="AC81"/>
  <c r="E81"/>
  <c r="M30"/>
  <c r="G34"/>
  <c r="G32"/>
  <c r="AC35" i="1"/>
  <c r="AI33" i="20" s="1"/>
  <c r="X35" i="1"/>
  <c r="AD33" i="20" s="1"/>
  <c r="AF35" i="1"/>
  <c r="A36"/>
  <c r="AB35"/>
  <c r="AH33" i="20" s="1"/>
  <c r="Z35" i="1"/>
  <c r="AF33" i="20" s="1"/>
  <c r="Y35" i="1"/>
  <c r="AE33" i="20" s="1"/>
  <c r="B35" i="1"/>
  <c r="B33" i="20" s="1"/>
  <c r="AA35" i="1"/>
  <c r="AG33" i="20" s="1"/>
  <c r="G33" i="11"/>
  <c r="G35"/>
  <c r="G31" l="1"/>
  <c r="H33"/>
  <c r="A34" i="20"/>
  <c r="N30" i="11"/>
  <c r="F81"/>
  <c r="AD81"/>
  <c r="H32"/>
  <c r="AC36" i="1"/>
  <c r="AI34" i="20" s="1"/>
  <c r="X36" i="1"/>
  <c r="AD34" i="20" s="1"/>
  <c r="AG36" i="1"/>
  <c r="Z36"/>
  <c r="AF34" i="20" s="1"/>
  <c r="AA36" i="1"/>
  <c r="AG34" i="20" s="1"/>
  <c r="B36" i="1"/>
  <c r="B34" i="20" s="1"/>
  <c r="Y36" i="1"/>
  <c r="AE34" i="20" s="1"/>
  <c r="AB36" i="1"/>
  <c r="AH34" i="20" s="1"/>
  <c r="A37" i="1"/>
  <c r="A35" i="20" s="1"/>
  <c r="B41" i="11"/>
  <c r="B42"/>
  <c r="B43"/>
  <c r="B40"/>
  <c r="C38"/>
  <c r="H34"/>
  <c r="H35"/>
  <c r="D38" l="1"/>
  <c r="AB37" i="1"/>
  <c r="AH35" i="20" s="1"/>
  <c r="Y37" i="1"/>
  <c r="AE35" i="20" s="1"/>
  <c r="B37" i="1"/>
  <c r="B35" i="20" s="1"/>
  <c r="AA37" i="1"/>
  <c r="AG35" i="20" s="1"/>
  <c r="Z37" i="1"/>
  <c r="AF35" i="20" s="1"/>
  <c r="X37" i="1"/>
  <c r="AD35" i="20" s="1"/>
  <c r="A38" i="1"/>
  <c r="A36" i="20" s="1"/>
  <c r="AC37" i="1"/>
  <c r="AI35" i="20" s="1"/>
  <c r="H31" i="11"/>
  <c r="AE81"/>
  <c r="G81"/>
  <c r="O30"/>
  <c r="C41" l="1"/>
  <c r="C43"/>
  <c r="H81"/>
  <c r="AF81"/>
  <c r="C42"/>
  <c r="P30"/>
  <c r="B39"/>
  <c r="E38"/>
  <c r="Z38" i="1"/>
  <c r="AF36" i="20" s="1"/>
  <c r="Y38" i="1"/>
  <c r="AE36" i="20" s="1"/>
  <c r="AG38" i="1"/>
  <c r="AA38"/>
  <c r="AG36" i="20" s="1"/>
  <c r="X38" i="1"/>
  <c r="AD36" i="20" s="1"/>
  <c r="B38" i="1"/>
  <c r="B36" i="20" s="1"/>
  <c r="AF38" i="1"/>
  <c r="AB38"/>
  <c r="AH36" i="20" s="1"/>
  <c r="AC38" i="1"/>
  <c r="AI36" i="20" s="1"/>
  <c r="A39" i="1"/>
  <c r="A37" i="20" s="1"/>
  <c r="C40" i="11"/>
  <c r="C39" l="1"/>
  <c r="Y39" i="1"/>
  <c r="AE37" i="20" s="1"/>
  <c r="AG39" i="1"/>
  <c r="AA39"/>
  <c r="AG37" i="20" s="1"/>
  <c r="Z39" i="1"/>
  <c r="AF37" i="20" s="1"/>
  <c r="B39" i="1"/>
  <c r="B37" i="20" s="1"/>
  <c r="AC39" i="1"/>
  <c r="AI37" i="20" s="1"/>
  <c r="X39" i="1"/>
  <c r="AD37" i="20" s="1"/>
  <c r="AF39" i="1"/>
  <c r="A40"/>
  <c r="AB39"/>
  <c r="AH37" i="20" s="1"/>
  <c r="J38" i="11"/>
  <c r="D41"/>
  <c r="E41"/>
  <c r="F38"/>
  <c r="D42"/>
  <c r="Z89"/>
  <c r="B89"/>
  <c r="D40"/>
  <c r="D43"/>
  <c r="E42" l="1"/>
  <c r="A38" i="20"/>
  <c r="E43" i="11"/>
  <c r="E40"/>
  <c r="K38"/>
  <c r="AA40" i="1"/>
  <c r="AG38" i="20" s="1"/>
  <c r="X40" i="1"/>
  <c r="AD38" i="20" s="1"/>
  <c r="B40" i="1"/>
  <c r="B38" i="20" s="1"/>
  <c r="AC40" i="1"/>
  <c r="AI38" i="20" s="1"/>
  <c r="AB40" i="1"/>
  <c r="AH38" i="20" s="1"/>
  <c r="AF40" i="1"/>
  <c r="A41"/>
  <c r="F40" i="11" s="1"/>
  <c r="Z40" i="1"/>
  <c r="AF38" i="20" s="1"/>
  <c r="AG40" i="1"/>
  <c r="Y40"/>
  <c r="AE38" i="20" s="1"/>
  <c r="C89" i="11"/>
  <c r="AA89"/>
  <c r="G38"/>
  <c r="D39"/>
  <c r="F42" l="1"/>
  <c r="A39" i="20"/>
  <c r="F43" i="11"/>
  <c r="F41"/>
  <c r="AB89"/>
  <c r="D89"/>
  <c r="L38"/>
  <c r="E39"/>
  <c r="H38"/>
  <c r="AC41" i="1"/>
  <c r="AI39" i="20" s="1"/>
  <c r="X41" i="1"/>
  <c r="AD39" i="20" s="1"/>
  <c r="AF41" i="1"/>
  <c r="A42"/>
  <c r="A40" i="20" s="1"/>
  <c r="AB41" i="1"/>
  <c r="AH39" i="20" s="1"/>
  <c r="Y41" i="1"/>
  <c r="AE39" i="20" s="1"/>
  <c r="AG41" i="1"/>
  <c r="Z41"/>
  <c r="AF39" i="20" s="1"/>
  <c r="AA41" i="1"/>
  <c r="AG39" i="20" s="1"/>
  <c r="B41" i="1"/>
  <c r="B39" i="20" s="1"/>
  <c r="M38" i="11" l="1"/>
  <c r="E89"/>
  <c r="AC89"/>
  <c r="G41"/>
  <c r="Z42" i="1"/>
  <c r="AF40" i="20" s="1"/>
  <c r="AA42" i="1"/>
  <c r="AG40" i="20" s="1"/>
  <c r="X42" i="1"/>
  <c r="AD40" i="20" s="1"/>
  <c r="B42" i="1"/>
  <c r="B40" i="20" s="1"/>
  <c r="Y42" i="1"/>
  <c r="AE40" i="20" s="1"/>
  <c r="AC42" i="1"/>
  <c r="AI40" i="20" s="1"/>
  <c r="AF42" i="1"/>
  <c r="A43"/>
  <c r="H42" i="11" s="1"/>
  <c r="AB42" i="1"/>
  <c r="AH40" i="20" s="1"/>
  <c r="G42" i="11"/>
  <c r="B46"/>
  <c r="G43"/>
  <c r="F39"/>
  <c r="G40"/>
  <c r="H41" l="1"/>
  <c r="A41" i="20"/>
  <c r="H43" i="11"/>
  <c r="G39"/>
  <c r="H40"/>
  <c r="C46"/>
  <c r="AD89"/>
  <c r="F89"/>
  <c r="N38"/>
  <c r="X43" i="1"/>
  <c r="AD41" i="20" s="1"/>
  <c r="AG43" i="1"/>
  <c r="B43"/>
  <c r="B41" i="20" s="1"/>
  <c r="AB43" i="1"/>
  <c r="AH41" i="20" s="1"/>
  <c r="AC43" i="1"/>
  <c r="AI41" i="20" s="1"/>
  <c r="A44" i="1"/>
  <c r="A42" i="20" s="1"/>
  <c r="Z43" i="1"/>
  <c r="AF41" i="20" s="1"/>
  <c r="Y43" i="1"/>
  <c r="AE41" i="20" s="1"/>
  <c r="AA43" i="1"/>
  <c r="AG41" i="20" s="1"/>
  <c r="B51" i="11" l="1"/>
  <c r="AA44" i="1"/>
  <c r="AG42" i="20" s="1"/>
  <c r="AB44" i="1"/>
  <c r="AH42" i="20" s="1"/>
  <c r="B44" i="1"/>
  <c r="B42" i="20" s="1"/>
  <c r="Y44" i="1"/>
  <c r="AE42" i="20" s="1"/>
  <c r="X44" i="1"/>
  <c r="AD42" i="20" s="1"/>
  <c r="Z44" i="1"/>
  <c r="AF42" i="20" s="1"/>
  <c r="AC44" i="1"/>
  <c r="AI42" i="20" s="1"/>
  <c r="A45" i="1"/>
  <c r="A43" i="20" s="1"/>
  <c r="O38" i="11"/>
  <c r="G89"/>
  <c r="AE89"/>
  <c r="C49"/>
  <c r="D46"/>
  <c r="B49"/>
  <c r="B50"/>
  <c r="H39"/>
  <c r="B48"/>
  <c r="B47" l="1"/>
  <c r="C48"/>
  <c r="C50"/>
  <c r="C51"/>
  <c r="E46"/>
  <c r="AA45" i="1"/>
  <c r="AG43" i="20" s="1"/>
  <c r="X45" i="1"/>
  <c r="AD43" i="20" s="1"/>
  <c r="AF45" i="1"/>
  <c r="Y45"/>
  <c r="AE43" i="20" s="1"/>
  <c r="AG45" i="1"/>
  <c r="Z45"/>
  <c r="AF43" i="20" s="1"/>
  <c r="AB45" i="1"/>
  <c r="AH43" i="20" s="1"/>
  <c r="B45" i="1"/>
  <c r="B43" i="20" s="1"/>
  <c r="A46" i="1"/>
  <c r="AC45"/>
  <c r="AI43" i="20" s="1"/>
  <c r="AF89" i="11"/>
  <c r="H89"/>
  <c r="P38"/>
  <c r="D48" l="1"/>
  <c r="A44" i="20"/>
  <c r="J46" i="11"/>
  <c r="Z97"/>
  <c r="F46"/>
  <c r="B97"/>
  <c r="AA46" i="1"/>
  <c r="AG44" i="20" s="1"/>
  <c r="AB46" i="1"/>
  <c r="AH44" i="20" s="1"/>
  <c r="B46" i="1"/>
  <c r="B44" i="20" s="1"/>
  <c r="Y46" i="1"/>
  <c r="AE44" i="20" s="1"/>
  <c r="X46" i="1"/>
  <c r="AD44" i="20" s="1"/>
  <c r="Z46" i="1"/>
  <c r="AF44" i="20" s="1"/>
  <c r="AF46" i="1"/>
  <c r="A47"/>
  <c r="A45" i="20" s="1"/>
  <c r="AG46" i="1"/>
  <c r="AC46"/>
  <c r="AI44" i="20" s="1"/>
  <c r="C47" i="11"/>
  <c r="D50"/>
  <c r="D49"/>
  <c r="D51"/>
  <c r="D47" l="1"/>
  <c r="AA47" i="1"/>
  <c r="AG45" i="20" s="1"/>
  <c r="X47" i="1"/>
  <c r="AD45" i="20" s="1"/>
  <c r="AF47" i="1"/>
  <c r="B47"/>
  <c r="B45" i="20" s="1"/>
  <c r="Y47" i="1"/>
  <c r="AE45" i="20" s="1"/>
  <c r="AG47" i="1"/>
  <c r="Z47"/>
  <c r="AF45" i="20" s="1"/>
  <c r="AB47" i="1"/>
  <c r="AH45" i="20" s="1"/>
  <c r="A48" i="1"/>
  <c r="A46" i="20" s="1"/>
  <c r="AC47" i="1"/>
  <c r="AI45" i="20" s="1"/>
  <c r="C97" i="11"/>
  <c r="AA97"/>
  <c r="K46"/>
  <c r="E49"/>
  <c r="E51"/>
  <c r="F48"/>
  <c r="F50"/>
  <c r="G46"/>
  <c r="F49"/>
  <c r="F51"/>
  <c r="E47"/>
  <c r="E50"/>
  <c r="E48"/>
  <c r="L46" l="1"/>
  <c r="AB97"/>
  <c r="D97"/>
  <c r="AA48" i="1"/>
  <c r="AG46" i="20" s="1"/>
  <c r="AB48" i="1"/>
  <c r="AH46" i="20" s="1"/>
  <c r="B48" i="1"/>
  <c r="B46" i="20" s="1"/>
  <c r="Y48" i="1"/>
  <c r="AE46" i="20" s="1"/>
  <c r="X48" i="1"/>
  <c r="AD46" i="20" s="1"/>
  <c r="Z48" i="1"/>
  <c r="AF46" i="20" s="1"/>
  <c r="AF48" i="1"/>
  <c r="A49"/>
  <c r="A47" i="20" s="1"/>
  <c r="AG48" i="1"/>
  <c r="AC48"/>
  <c r="AI46" i="20" s="1"/>
  <c r="G50" i="11"/>
  <c r="G49"/>
  <c r="G51"/>
  <c r="G48"/>
  <c r="H46"/>
  <c r="AA49" i="1" l="1"/>
  <c r="AG47" i="20" s="1"/>
  <c r="X49" i="1"/>
  <c r="AD47" i="20" s="1"/>
  <c r="AF49" i="1"/>
  <c r="B49"/>
  <c r="B47" i="20" s="1"/>
  <c r="Y49" i="1"/>
  <c r="AE47" i="20" s="1"/>
  <c r="Z49" i="1"/>
  <c r="AF47" i="20" s="1"/>
  <c r="AB49" i="1"/>
  <c r="AH47" i="20" s="1"/>
  <c r="A50" i="1"/>
  <c r="AC49"/>
  <c r="AI47" i="20" s="1"/>
  <c r="AC97" i="11"/>
  <c r="M46"/>
  <c r="H50"/>
  <c r="H51"/>
  <c r="F47"/>
  <c r="E97"/>
  <c r="H49" l="1"/>
  <c r="A48" i="20"/>
  <c r="H48" i="11"/>
  <c r="Z50" i="1"/>
  <c r="AF48" i="20" s="1"/>
  <c r="AA50" i="1"/>
  <c r="AG48" i="20" s="1"/>
  <c r="B50" i="1"/>
  <c r="B48" i="20" s="1"/>
  <c r="AC50" i="1"/>
  <c r="AI48" i="20" s="1"/>
  <c r="AG50" i="1"/>
  <c r="Y50"/>
  <c r="AE48" i="20" s="1"/>
  <c r="X50" i="1"/>
  <c r="AD48" i="20" s="1"/>
  <c r="A51" i="1"/>
  <c r="A49" i="20" s="1"/>
  <c r="AB50" i="1"/>
  <c r="AH48" i="20" s="1"/>
  <c r="G47" i="11"/>
  <c r="F97"/>
  <c r="N46"/>
  <c r="AD97"/>
  <c r="AA51" i="1" l="1"/>
  <c r="AG49" i="20" s="1"/>
  <c r="X51" i="1"/>
  <c r="AD49" i="20" s="1"/>
  <c r="Y51" i="1"/>
  <c r="AE49" i="20" s="1"/>
  <c r="AC51" i="1"/>
  <c r="AI49" i="20" s="1"/>
  <c r="Z51" i="1"/>
  <c r="AF49" i="20" s="1"/>
  <c r="B51" i="1"/>
  <c r="B49" i="20" s="1"/>
  <c r="A52" i="1"/>
  <c r="A50" i="20" s="1"/>
  <c r="AB51" i="1"/>
  <c r="AH49" i="20" s="1"/>
  <c r="AE97" i="11"/>
  <c r="O46"/>
  <c r="G97"/>
  <c r="H47"/>
  <c r="P46" l="1"/>
  <c r="AF97"/>
  <c r="H97"/>
  <c r="AA52" i="1"/>
  <c r="AG50" i="20" s="1"/>
  <c r="AB52" i="1"/>
  <c r="AH50" i="20" s="1"/>
  <c r="B52" i="1"/>
  <c r="B50" i="20" s="1"/>
  <c r="Y52" i="1"/>
  <c r="AE50" i="20" s="1"/>
  <c r="X52" i="1"/>
  <c r="AD50" i="20" s="1"/>
  <c r="Z52" i="1"/>
  <c r="AF50" i="20" s="1"/>
  <c r="AF52" i="1"/>
  <c r="A53"/>
  <c r="A51" i="20" s="1"/>
  <c r="AG52" i="1"/>
  <c r="AC52"/>
  <c r="AI50" i="20" s="1"/>
  <c r="AC53" i="1" l="1"/>
  <c r="AI51" i="20" s="1"/>
  <c r="AB53" i="1"/>
  <c r="AH51" i="20" s="1"/>
  <c r="A54" i="1"/>
  <c r="A52" i="20" s="1"/>
  <c r="Z53" i="1"/>
  <c r="AF51" i="20" s="1"/>
  <c r="B53" i="1"/>
  <c r="B51" i="20" s="1"/>
  <c r="X53" i="1"/>
  <c r="AD51" i="20" s="1"/>
  <c r="Y53" i="1"/>
  <c r="AE51" i="20" s="1"/>
  <c r="AA53" i="1"/>
  <c r="AG51" i="20" s="1"/>
  <c r="AF53" i="1"/>
  <c r="AG53"/>
  <c r="AA54" l="1"/>
  <c r="AG52" i="20" s="1"/>
  <c r="Z54" i="1"/>
  <c r="AF52" i="20" s="1"/>
  <c r="AG54" i="1"/>
  <c r="A55"/>
  <c r="A53" i="20" s="1"/>
  <c r="Y54" i="1"/>
  <c r="AE52" i="20" s="1"/>
  <c r="X54" i="1"/>
  <c r="AD52" i="20" s="1"/>
  <c r="AF54" i="1"/>
  <c r="AC54"/>
  <c r="AI52" i="20" s="1"/>
  <c r="B54" i="1"/>
  <c r="B52" i="20" s="1"/>
  <c r="AB54" i="1"/>
  <c r="AH52" i="20" s="1"/>
  <c r="Z55" i="1" l="1"/>
  <c r="AF53" i="20" s="1"/>
  <c r="AA55" i="1"/>
  <c r="AG53" i="20" s="1"/>
  <c r="X55" i="1"/>
  <c r="AD53" i="20" s="1"/>
  <c r="AF55" i="1"/>
  <c r="B55"/>
  <c r="B53" i="20" s="1"/>
  <c r="AC55" i="1"/>
  <c r="AI53" i="20" s="1"/>
  <c r="AB55" i="1"/>
  <c r="AH53" i="20" s="1"/>
  <c r="A56" i="1"/>
  <c r="A54" i="20" s="1"/>
  <c r="Y55" i="1"/>
  <c r="AE53" i="20" s="1"/>
  <c r="AC56" i="1" l="1"/>
  <c r="AI54" i="20" s="1"/>
  <c r="X56" i="1"/>
  <c r="AD54" i="20" s="1"/>
  <c r="B56" i="1"/>
  <c r="B54" i="20" s="1"/>
  <c r="Z56" i="1"/>
  <c r="AF54" i="20" s="1"/>
  <c r="AA56" i="1"/>
  <c r="AG54" i="20" s="1"/>
  <c r="AF56" i="1"/>
  <c r="AB56"/>
  <c r="AH54" i="20" s="1"/>
  <c r="Y56" i="1"/>
  <c r="AE54" i="20" s="1"/>
  <c r="A57" i="1"/>
  <c r="A55" i="20" s="1"/>
  <c r="Y57" i="1" l="1"/>
  <c r="AE55" i="20" s="1"/>
  <c r="AG57" i="1"/>
  <c r="Z57"/>
  <c r="AF55" i="20" s="1"/>
  <c r="B57" i="1"/>
  <c r="B55" i="20" s="1"/>
  <c r="AA57" i="1"/>
  <c r="AG55" i="20" s="1"/>
  <c r="X57" i="1"/>
  <c r="AD55" i="20" s="1"/>
  <c r="AB57" i="1"/>
  <c r="AH55" i="20" s="1"/>
  <c r="A58" i="1"/>
  <c r="A56" i="20" s="1"/>
  <c r="AC57" i="1"/>
  <c r="AI55" i="20" s="1"/>
  <c r="AC58" i="1" l="1"/>
  <c r="AI56" i="20" s="1"/>
  <c r="X58" i="1"/>
  <c r="AD56" i="20" s="1"/>
  <c r="Z58" i="1"/>
  <c r="AF56" i="20" s="1"/>
  <c r="AA58" i="1"/>
  <c r="AG56" i="20" s="1"/>
  <c r="B58" i="1"/>
  <c r="B56" i="20" s="1"/>
  <c r="AB58" i="1"/>
  <c r="AH56" i="20" s="1"/>
  <c r="A59" i="1"/>
  <c r="A57" i="20" s="1"/>
  <c r="Y58" i="1"/>
  <c r="AE56" i="20" s="1"/>
  <c r="AA59" i="1" l="1"/>
  <c r="AG57" i="20" s="1"/>
  <c r="X59" i="1"/>
  <c r="AD57" i="20" s="1"/>
  <c r="Y59" i="1"/>
  <c r="AE57" i="20" s="1"/>
  <c r="AF59" i="1"/>
  <c r="Z59"/>
  <c r="AF57" i="20" s="1"/>
  <c r="AC59" i="1"/>
  <c r="AI57" i="20" s="1"/>
  <c r="B59" i="1"/>
  <c r="B57" i="20" s="1"/>
  <c r="AB59" i="1"/>
  <c r="AH57" i="20" s="1"/>
  <c r="A60" i="1"/>
  <c r="A58" i="20" s="1"/>
  <c r="AG59" i="1"/>
  <c r="AC60" l="1"/>
  <c r="AI58" i="20" s="1"/>
  <c r="AG60" i="1"/>
  <c r="X60"/>
  <c r="AD58" i="20" s="1"/>
  <c r="B60" i="1"/>
  <c r="B58" i="20" s="1"/>
  <c r="Z60" i="1"/>
  <c r="AF58" i="20" s="1"/>
  <c r="AA60" i="1"/>
  <c r="AG58" i="20" s="1"/>
  <c r="AF60" i="1"/>
  <c r="AB60"/>
  <c r="AH58" i="20" s="1"/>
  <c r="A61" i="1"/>
  <c r="A59" i="20" s="1"/>
  <c r="Y60" i="1"/>
  <c r="AE58" i="20" s="1"/>
  <c r="AA61" i="1" l="1"/>
  <c r="AG59" i="20" s="1"/>
  <c r="X61" i="1"/>
  <c r="AD59" i="20" s="1"/>
  <c r="Y61" i="1"/>
  <c r="AE59" i="20" s="1"/>
  <c r="AF61" i="1"/>
  <c r="B61"/>
  <c r="B59" i="20" s="1"/>
  <c r="Z61" i="1"/>
  <c r="AF59" i="20" s="1"/>
  <c r="AC61" i="1"/>
  <c r="AI59" i="20" s="1"/>
  <c r="AG61" i="1"/>
  <c r="A62"/>
  <c r="A60" i="20" s="1"/>
  <c r="AB61" i="1"/>
  <c r="AH59" i="20" s="1"/>
  <c r="AC62" i="1" l="1"/>
  <c r="AI60" i="20" s="1"/>
  <c r="AG62" i="1"/>
  <c r="X62"/>
  <c r="AD60" i="20" s="1"/>
  <c r="Z62" i="1"/>
  <c r="AF60" i="20" s="1"/>
  <c r="AA62" i="1"/>
  <c r="AG60" i="20" s="1"/>
  <c r="AF62" i="1"/>
  <c r="B62"/>
  <c r="B60" i="20" s="1"/>
  <c r="Y62" i="1"/>
  <c r="AE60" i="20" s="1"/>
  <c r="AB62" i="1"/>
  <c r="AH60" i="20" s="1"/>
  <c r="A63" i="1"/>
  <c r="A61" i="20" s="1"/>
  <c r="AA63" i="1" l="1"/>
  <c r="AG61" i="20" s="1"/>
  <c r="X63" i="1"/>
  <c r="AD61" i="20" s="1"/>
  <c r="Y63" i="1"/>
  <c r="AE61" i="20" s="1"/>
  <c r="AF63" i="1"/>
  <c r="B63"/>
  <c r="B61" i="20" s="1"/>
  <c r="Z63" i="1"/>
  <c r="AF61" i="20" s="1"/>
  <c r="AC63" i="1"/>
  <c r="AI61" i="20" s="1"/>
  <c r="AB63" i="1"/>
  <c r="AH61" i="20" s="1"/>
  <c r="A64" i="1"/>
  <c r="A62" i="20" s="1"/>
  <c r="Y64" i="1" l="1"/>
  <c r="AE62" i="20" s="1"/>
  <c r="X64" i="1"/>
  <c r="AD62" i="20" s="1"/>
  <c r="AA64" i="1"/>
  <c r="AG62" i="20" s="1"/>
  <c r="AB64" i="1"/>
  <c r="AH62" i="20" s="1"/>
  <c r="B64" i="1"/>
  <c r="B62" i="20" s="1"/>
  <c r="AC64" i="1"/>
  <c r="AI62" i="20" s="1"/>
  <c r="AG64" i="1"/>
  <c r="A65"/>
  <c r="A63" i="20" s="1"/>
  <c r="Z64" i="1"/>
  <c r="AF62" i="20" s="1"/>
  <c r="AA65" i="1" l="1"/>
  <c r="AG63" i="20" s="1"/>
  <c r="X65" i="1"/>
  <c r="AD63" i="20" s="1"/>
  <c r="Y65" i="1"/>
  <c r="AE63" i="20" s="1"/>
  <c r="B65" i="1"/>
  <c r="B63" i="20" s="1"/>
  <c r="Z65" i="1"/>
  <c r="AF63" i="20" s="1"/>
  <c r="AC65" i="1"/>
  <c r="AI63" i="20" s="1"/>
  <c r="AB65" i="1"/>
  <c r="AH63" i="20" s="1"/>
  <c r="A66" i="1"/>
  <c r="A64" i="20" s="1"/>
  <c r="AC66" i="1" l="1"/>
  <c r="AI64" i="20" s="1"/>
  <c r="AG66" i="1"/>
  <c r="X66"/>
  <c r="AD64" i="20" s="1"/>
  <c r="B66" i="1"/>
  <c r="B64" i="20" s="1"/>
  <c r="Z66" i="1"/>
  <c r="AF64" i="20" s="1"/>
  <c r="AA66" i="1"/>
  <c r="AG64" i="20" s="1"/>
  <c r="AF66" i="1"/>
  <c r="Y66"/>
  <c r="AE64" i="20" s="1"/>
  <c r="AB66" i="1"/>
  <c r="AH64" i="20" s="1"/>
  <c r="A67" i="1"/>
  <c r="A65" i="20" s="1"/>
  <c r="AA67" i="1" l="1"/>
  <c r="AG65" i="20" s="1"/>
  <c r="X67" i="1"/>
  <c r="AD65" i="20" s="1"/>
  <c r="Y67" i="1"/>
  <c r="AE65" i="20" s="1"/>
  <c r="AF67" i="1"/>
  <c r="B67"/>
  <c r="B65" i="20" s="1"/>
  <c r="Z67" i="1"/>
  <c r="AF65" i="20" s="1"/>
  <c r="AC67" i="1"/>
  <c r="AI65" i="20" s="1"/>
  <c r="AB67" i="1"/>
  <c r="AH65" i="20" s="1"/>
  <c r="A68" i="1"/>
  <c r="A66" i="20" s="1"/>
  <c r="AG67" i="1"/>
  <c r="AC68" l="1"/>
  <c r="AI66" i="20" s="1"/>
  <c r="AG68" i="1"/>
  <c r="X68"/>
  <c r="AD66" i="20" s="1"/>
  <c r="Z68" i="1"/>
  <c r="AF66" i="20" s="1"/>
  <c r="AA68" i="1"/>
  <c r="AG66" i="20" s="1"/>
  <c r="AF68" i="1"/>
  <c r="B68"/>
  <c r="B66" i="20" s="1"/>
  <c r="AB68" i="1"/>
  <c r="AH66" i="20" s="1"/>
  <c r="A69" i="1"/>
  <c r="A67" i="20" s="1"/>
  <c r="Y68" i="1"/>
  <c r="AE66" i="20" s="1"/>
  <c r="AA69" i="1" l="1"/>
  <c r="AG67" i="20" s="1"/>
  <c r="X69" i="1"/>
  <c r="AD67" i="20" s="1"/>
  <c r="Y69" i="1"/>
  <c r="AE67" i="20" s="1"/>
  <c r="AF69" i="1"/>
  <c r="B69"/>
  <c r="B67" i="20" s="1"/>
  <c r="Z69" i="1"/>
  <c r="AF67" i="20" s="1"/>
  <c r="AC69" i="1"/>
  <c r="AI67" i="20" s="1"/>
  <c r="AG69" i="1"/>
  <c r="A70"/>
  <c r="A68" i="20" s="1"/>
  <c r="AB69" i="1"/>
  <c r="AH67" i="20" s="1"/>
  <c r="AC70" i="1" l="1"/>
  <c r="AI68" i="20" s="1"/>
  <c r="X70" i="1"/>
  <c r="AD68" i="20" s="1"/>
  <c r="B70" i="1"/>
  <c r="B68" i="20" s="1"/>
  <c r="Z70" i="1"/>
  <c r="AF68" i="20" s="1"/>
  <c r="Y70" i="1"/>
  <c r="AE68" i="20" s="1"/>
  <c r="AF70" i="1"/>
  <c r="AA70"/>
  <c r="AG68" i="20" s="1"/>
  <c r="A71" i="1"/>
  <c r="A69" i="20" s="1"/>
  <c r="AB70" i="1"/>
  <c r="AH68" i="20" s="1"/>
  <c r="Y71" i="1" l="1"/>
  <c r="AE69" i="20" s="1"/>
  <c r="X71" i="1"/>
  <c r="AD69" i="20" s="1"/>
  <c r="AA71" i="1"/>
  <c r="AG69" i="20" s="1"/>
  <c r="Z71" i="1"/>
  <c r="AF69" i="20" s="1"/>
  <c r="B71" i="1"/>
  <c r="B69" i="20" s="1"/>
  <c r="AC71" i="1"/>
  <c r="AI69" i="20" s="1"/>
  <c r="AG71" i="1"/>
  <c r="A72"/>
  <c r="A70" i="20" s="1"/>
  <c r="AB71" i="1"/>
  <c r="AH69" i="20" s="1"/>
  <c r="AC72" i="1" l="1"/>
  <c r="AI70" i="20" s="1"/>
  <c r="X72" i="1"/>
  <c r="AD70" i="20" s="1"/>
  <c r="Z72" i="1"/>
  <c r="AF70" i="20" s="1"/>
  <c r="Y72" i="1"/>
  <c r="AE70" i="20" s="1"/>
  <c r="B72" i="1"/>
  <c r="B70" i="20" s="1"/>
  <c r="AA72" i="1"/>
  <c r="AG70" i="20" s="1"/>
  <c r="AB72" i="1"/>
  <c r="AH70" i="20" s="1"/>
  <c r="A73" i="1"/>
  <c r="A71" i="20" s="1"/>
  <c r="X73" i="1" l="1"/>
  <c r="AD71" i="20" s="1"/>
  <c r="Y73" i="1"/>
  <c r="AE71" i="20" s="1"/>
  <c r="AA73" i="1"/>
  <c r="AG71" i="20" s="1"/>
  <c r="AF73" i="1"/>
  <c r="B73"/>
  <c r="B71" i="20" s="1"/>
  <c r="Z73" i="1"/>
  <c r="AF71" i="20" s="1"/>
  <c r="AG73" i="1"/>
  <c r="AC73"/>
  <c r="AI71" i="20" s="1"/>
  <c r="AB73" i="1"/>
  <c r="AH71" i="20" s="1"/>
  <c r="A74" i="1"/>
  <c r="A72" i="20" s="1"/>
  <c r="X74" i="1" l="1"/>
  <c r="AD72" i="20" s="1"/>
  <c r="AG74" i="1"/>
  <c r="Y74"/>
  <c r="AE72" i="20" s="1"/>
  <c r="B74" i="1"/>
  <c r="B72" i="20" s="1"/>
  <c r="Z74" i="1"/>
  <c r="AF72" i="20" s="1"/>
  <c r="AA74" i="1"/>
  <c r="AG72" i="20" s="1"/>
  <c r="AF74" i="1"/>
  <c r="AC74"/>
  <c r="AI72" i="20" s="1"/>
  <c r="AB74" i="1"/>
  <c r="AH72" i="20" s="1"/>
  <c r="A75" i="1"/>
  <c r="A73" i="20" s="1"/>
  <c r="X75" i="1" l="1"/>
  <c r="AD73" i="20" s="1"/>
  <c r="Y75" i="1"/>
  <c r="AE73" i="20" s="1"/>
  <c r="AA75" i="1"/>
  <c r="AG73" i="20" s="1"/>
  <c r="AF75" i="1"/>
  <c r="B75"/>
  <c r="B73" i="20" s="1"/>
  <c r="Z75" i="1"/>
  <c r="AF73" i="20" s="1"/>
  <c r="AB75" i="1"/>
  <c r="AH73" i="20" s="1"/>
  <c r="A76" i="1"/>
  <c r="A74" i="20" s="1"/>
  <c r="AG75" i="1"/>
  <c r="AC75"/>
  <c r="AI73" i="20" s="1"/>
  <c r="AC76" i="1" l="1"/>
  <c r="AI74" i="20" s="1"/>
  <c r="AG76" i="1"/>
  <c r="X76"/>
  <c r="AD74" i="20" s="1"/>
  <c r="Z76" i="1"/>
  <c r="AF74" i="20" s="1"/>
  <c r="Y76" i="1"/>
  <c r="AE74" i="20" s="1"/>
  <c r="AF76" i="1"/>
  <c r="B76"/>
  <c r="B74" i="20" s="1"/>
  <c r="AA76" i="1"/>
  <c r="AG74" i="20" s="1"/>
  <c r="A77" i="1"/>
  <c r="A75" i="20" s="1"/>
  <c r="AB76" i="1"/>
  <c r="AH74" i="20" s="1"/>
  <c r="X77" i="1" l="1"/>
  <c r="AD75" i="20" s="1"/>
  <c r="Y77" i="1"/>
  <c r="AE75" i="20" s="1"/>
  <c r="AA77" i="1"/>
  <c r="AG75" i="20" s="1"/>
  <c r="AF77" i="1"/>
  <c r="Z77"/>
  <c r="AF75" i="20" s="1"/>
  <c r="B77" i="1"/>
  <c r="B75" i="20" s="1"/>
  <c r="AC77" i="1"/>
  <c r="AI75" i="20" s="1"/>
  <c r="AB77" i="1"/>
  <c r="AH75" i="20" s="1"/>
  <c r="A78" i="1"/>
  <c r="A76" i="20" s="1"/>
  <c r="Y78" i="1" l="1"/>
  <c r="AE76" i="20" s="1"/>
  <c r="X78" i="1"/>
  <c r="AD76" i="20" s="1"/>
  <c r="B78" i="1"/>
  <c r="B76" i="20" s="1"/>
  <c r="AA78" i="1"/>
  <c r="AG76" i="20" s="1"/>
  <c r="Z78" i="1"/>
  <c r="AF76" i="20" s="1"/>
  <c r="AB78" i="1"/>
  <c r="AH76" i="20" s="1"/>
  <c r="AC78" i="1"/>
  <c r="AI76" i="20" s="1"/>
  <c r="A79" i="1"/>
  <c r="A77" i="20" s="1"/>
  <c r="AG78" i="1"/>
  <c r="X79" l="1"/>
  <c r="AD77" i="20" s="1"/>
  <c r="Y79" i="1"/>
  <c r="AE77" i="20" s="1"/>
  <c r="AA79" i="1"/>
  <c r="AG77" i="20" s="1"/>
  <c r="B79" i="1"/>
  <c r="B77" i="20" s="1"/>
  <c r="Z79" i="1"/>
  <c r="AF77" i="20" s="1"/>
  <c r="A80" i="1"/>
  <c r="A78" i="20" s="1"/>
  <c r="AC79" i="1"/>
  <c r="AI77" i="20" s="1"/>
  <c r="AB79" i="1"/>
  <c r="AH77" i="20" s="1"/>
  <c r="AC80" i="1" l="1"/>
  <c r="AI78" i="20" s="1"/>
  <c r="AG80" i="1"/>
  <c r="X80"/>
  <c r="AD78" i="20" s="1"/>
  <c r="Z80" i="1"/>
  <c r="AF78" i="20" s="1"/>
  <c r="Y80" i="1"/>
  <c r="AE78" i="20" s="1"/>
  <c r="AF80" i="1"/>
  <c r="B80"/>
  <c r="B78" i="20" s="1"/>
  <c r="AA80" i="1"/>
  <c r="AG78" i="20" s="1"/>
  <c r="AB80" i="1"/>
  <c r="AH78" i="20" s="1"/>
  <c r="A81" i="1"/>
  <c r="A79" i="20" s="1"/>
  <c r="X81" i="1" l="1"/>
  <c r="AD79" i="20" s="1"/>
  <c r="Y81" i="1"/>
  <c r="AE79" i="20" s="1"/>
  <c r="AA81" i="1"/>
  <c r="AG79" i="20" s="1"/>
  <c r="AF81" i="1"/>
  <c r="Z81"/>
  <c r="AF79" i="20" s="1"/>
  <c r="B81" i="1"/>
  <c r="B79" i="20" s="1"/>
  <c r="AG81" i="1"/>
  <c r="AC81"/>
  <c r="AI79" i="20" s="1"/>
  <c r="AB81" i="1"/>
  <c r="AH79" i="20" s="1"/>
  <c r="A82" i="1"/>
  <c r="A80" i="20" s="1"/>
  <c r="X82" i="1" l="1"/>
  <c r="AD80" i="20" s="1"/>
  <c r="AG82" i="1"/>
  <c r="Y82"/>
  <c r="AE80" i="20" s="1"/>
  <c r="B82" i="1"/>
  <c r="B80" i="20" s="1"/>
  <c r="Z82" i="1"/>
  <c r="AF80" i="20" s="1"/>
  <c r="AA82" i="1"/>
  <c r="AG80" i="20" s="1"/>
  <c r="AF82" i="1"/>
  <c r="AC82"/>
  <c r="AI80" i="20" s="1"/>
  <c r="AB82" i="1"/>
  <c r="AH80" i="20" s="1"/>
  <c r="A83" i="1"/>
  <c r="A81" i="20" s="1"/>
  <c r="X83" i="1" l="1"/>
  <c r="AD81" i="20" s="1"/>
  <c r="Y83" i="1"/>
  <c r="AE81" i="20" s="1"/>
  <c r="AA83" i="1"/>
  <c r="AG81" i="20" s="1"/>
  <c r="AF83" i="1"/>
  <c r="Z83"/>
  <c r="AF81" i="20" s="1"/>
  <c r="B83" i="1"/>
  <c r="B81" i="20" s="1"/>
  <c r="AB83" i="1"/>
  <c r="AH81" i="20" s="1"/>
  <c r="A84" i="1"/>
  <c r="A82" i="20" s="1"/>
  <c r="AG83" i="1"/>
  <c r="AC83"/>
  <c r="AI81" i="20" s="1"/>
  <c r="AC84" i="1" l="1"/>
  <c r="AI82" i="20" s="1"/>
  <c r="X84" i="1"/>
  <c r="AD82" i="20" s="1"/>
  <c r="Z84" i="1"/>
  <c r="AF82" i="20" s="1"/>
  <c r="Y84" i="1"/>
  <c r="AE82" i="20" s="1"/>
  <c r="AF84" i="1"/>
  <c r="B84"/>
  <c r="B82" i="20" s="1"/>
  <c r="AA84" i="1"/>
  <c r="AG82" i="20" s="1"/>
  <c r="A85" i="1"/>
  <c r="A83" i="20" s="1"/>
  <c r="AB84" i="1"/>
  <c r="AH82" i="20" s="1"/>
  <c r="Y85" i="1" l="1"/>
  <c r="AE83" i="20" s="1"/>
  <c r="X85" i="1"/>
  <c r="AD83" i="20" s="1"/>
  <c r="B85" i="1"/>
  <c r="B83" i="20" s="1"/>
  <c r="AA85" i="1"/>
  <c r="AG83" i="20" s="1"/>
  <c r="Z85" i="1"/>
  <c r="AF83" i="20" s="1"/>
  <c r="AB85" i="1"/>
  <c r="AH83" i="20" s="1"/>
  <c r="AC85" i="1"/>
  <c r="AI83" i="20" s="1"/>
  <c r="A86" i="1"/>
  <c r="A84" i="20" s="1"/>
  <c r="Y86" i="1" l="1"/>
  <c r="AE84" i="20" s="1"/>
  <c r="X86" i="1"/>
  <c r="AD84" i="20" s="1"/>
  <c r="AA86" i="1"/>
  <c r="AG84" i="20" s="1"/>
  <c r="Z86" i="1"/>
  <c r="AF84" i="20" s="1"/>
  <c r="B86" i="1"/>
  <c r="B84" i="20" s="1"/>
  <c r="A87" i="1"/>
  <c r="A85" i="20" s="1"/>
  <c r="AB86" i="1"/>
  <c r="AH84" i="20" s="1"/>
  <c r="AC86" i="1"/>
  <c r="AI84" i="20" s="1"/>
  <c r="AB87" i="1" l="1"/>
  <c r="AH85" i="20" s="1"/>
  <c r="AG87" i="1"/>
  <c r="Y87"/>
  <c r="AE85" i="20" s="1"/>
  <c r="X87" i="1"/>
  <c r="AD85" i="20" s="1"/>
  <c r="B87" i="1"/>
  <c r="B85" i="20" s="1"/>
  <c r="AA87" i="1"/>
  <c r="AG85" i="20" s="1"/>
  <c r="Z87" i="1"/>
  <c r="AF85" i="20" s="1"/>
  <c r="A88" i="1"/>
  <c r="A86" i="20" s="1"/>
  <c r="AC87" i="1"/>
  <c r="AI85" i="20" s="1"/>
  <c r="Y88" i="1" l="1"/>
  <c r="AE86" i="20" s="1"/>
  <c r="X88" i="1"/>
  <c r="AD86" i="20" s="1"/>
  <c r="AA88" i="1"/>
  <c r="AG86" i="20" s="1"/>
  <c r="Z88" i="1"/>
  <c r="AF86" i="20" s="1"/>
  <c r="B88" i="1"/>
  <c r="B86" i="20" s="1"/>
  <c r="AB88" i="1"/>
  <c r="AH86" i="20" s="1"/>
  <c r="AC88" i="1"/>
  <c r="AI86" i="20" s="1"/>
  <c r="AG88" i="1"/>
  <c r="A89"/>
  <c r="A87" i="20" s="1"/>
  <c r="AB89" i="1" l="1"/>
  <c r="AH87" i="20" s="1"/>
  <c r="Y89" i="1"/>
  <c r="AE87" i="20" s="1"/>
  <c r="AG89" i="1"/>
  <c r="AA89"/>
  <c r="AG87" i="20" s="1"/>
  <c r="X89" i="1"/>
  <c r="AD87" i="20" s="1"/>
  <c r="B89" i="1"/>
  <c r="B87" i="20" s="1"/>
  <c r="AF89" i="1"/>
  <c r="Z89"/>
  <c r="AF87" i="20" s="1"/>
  <c r="AC89" i="1"/>
  <c r="AI87" i="20" s="1"/>
  <c r="A90" i="1"/>
  <c r="A88" i="20" s="1"/>
  <c r="Y90" i="1" l="1"/>
  <c r="AE88" i="20" s="1"/>
  <c r="X90" i="1"/>
  <c r="AD88" i="20" s="1"/>
  <c r="AF90" i="1"/>
  <c r="AA90"/>
  <c r="AG88" i="20" s="1"/>
  <c r="Z90" i="1"/>
  <c r="AF88" i="20" s="1"/>
  <c r="B90" i="1"/>
  <c r="B88" i="20" s="1"/>
  <c r="AB90" i="1"/>
  <c r="AH88" i="20" s="1"/>
  <c r="AC90" i="1"/>
  <c r="AI88" i="20" s="1"/>
  <c r="A91" i="1"/>
  <c r="A89" i="20" s="1"/>
  <c r="AG90" i="1"/>
  <c r="Y91" l="1"/>
  <c r="AE89" i="20" s="1"/>
  <c r="X91" i="1"/>
  <c r="AD89" i="20" s="1"/>
  <c r="B91" i="1"/>
  <c r="AA91"/>
  <c r="AG89" i="20" s="1"/>
  <c r="Z91" i="1"/>
  <c r="AF89" i="20" s="1"/>
  <c r="AF91" i="1"/>
  <c r="AB91"/>
  <c r="AH89" i="20" s="1"/>
  <c r="A92" i="1"/>
  <c r="A90" i="20" s="1"/>
  <c r="AC91" i="1"/>
  <c r="AI89" i="20" s="1"/>
  <c r="Y92" i="1" l="1"/>
  <c r="AE90" i="20" s="1"/>
  <c r="X92" i="1"/>
  <c r="AD90" i="20" s="1"/>
  <c r="AB92" i="1"/>
  <c r="AH90" i="20" s="1"/>
  <c r="B92" i="1"/>
  <c r="B90" i="20" s="1"/>
  <c r="AA92" i="1"/>
  <c r="AG90" i="20" s="1"/>
  <c r="A93" i="1"/>
  <c r="A91" i="20" s="1"/>
  <c r="AC92" i="1"/>
  <c r="AI90" i="20" s="1"/>
  <c r="Z92" i="1"/>
  <c r="AF90" i="20" s="1"/>
  <c r="Y93" i="1" l="1"/>
  <c r="AE91" i="20" s="1"/>
  <c r="X93" i="1"/>
  <c r="AD91" i="20" s="1"/>
  <c r="B93" i="1"/>
  <c r="B91" i="20" s="1"/>
  <c r="Z93" i="1"/>
  <c r="AF91" i="20" s="1"/>
  <c r="AB93" i="1"/>
  <c r="AH91" i="20" s="1"/>
  <c r="AA93" i="1"/>
  <c r="AG91" i="20" s="1"/>
  <c r="A94" i="1"/>
  <c r="A92" i="20" s="1"/>
  <c r="AC93" i="1"/>
  <c r="AI91" i="20" s="1"/>
  <c r="Y94" i="1" l="1"/>
  <c r="AE92" i="20" s="1"/>
  <c r="X94" i="1"/>
  <c r="AD92" i="20" s="1"/>
  <c r="AC94" i="1"/>
  <c r="AI92" i="20" s="1"/>
  <c r="AG94" i="1"/>
  <c r="Z94"/>
  <c r="AF92" i="20" s="1"/>
  <c r="AB94" i="1"/>
  <c r="AH92" i="20" s="1"/>
  <c r="B94" i="1"/>
  <c r="B92" i="20" s="1"/>
  <c r="AA94" i="1"/>
  <c r="AG92" i="20" s="1"/>
  <c r="A95" i="1"/>
  <c r="A93" i="20" s="1"/>
  <c r="AB95" i="1" l="1"/>
  <c r="AH93" i="20" s="1"/>
  <c r="Y95" i="1"/>
  <c r="AE93" i="20" s="1"/>
  <c r="X95" i="1"/>
  <c r="AD93" i="20" s="1"/>
  <c r="AA95" i="1"/>
  <c r="AG93" i="20" s="1"/>
  <c r="A96" i="1"/>
  <c r="A94" i="20" s="1"/>
  <c r="AC95" i="1"/>
  <c r="AI93" i="20" s="1"/>
  <c r="Z95" i="1"/>
  <c r="AF93" i="20" s="1"/>
  <c r="B95" i="1"/>
  <c r="B93" i="20" s="1"/>
  <c r="Y96" i="1" l="1"/>
  <c r="AE94" i="20" s="1"/>
  <c r="B96" i="1"/>
  <c r="B94" i="20" s="1"/>
  <c r="AA96" i="1"/>
  <c r="AG94" i="20" s="1"/>
  <c r="X96" i="1"/>
  <c r="AD94" i="20" s="1"/>
  <c r="AC96" i="1"/>
  <c r="AI94" i="20" s="1"/>
  <c r="Z96" i="1"/>
  <c r="AF94" i="20" s="1"/>
  <c r="A97" i="1"/>
  <c r="A95" i="20" s="1"/>
  <c r="AB96" i="1"/>
  <c r="AH94" i="20" s="1"/>
  <c r="AA97" i="1" l="1"/>
  <c r="AG95" i="20" s="1"/>
  <c r="AC97" i="1"/>
  <c r="AI95" i="20" s="1"/>
  <c r="X97" i="1"/>
  <c r="AD95" i="20" s="1"/>
  <c r="Z97" i="1"/>
  <c r="AF95" i="20" s="1"/>
  <c r="B97" i="1"/>
  <c r="B95" i="20" s="1"/>
  <c r="AB97" i="1"/>
  <c r="AH95" i="20" s="1"/>
  <c r="A98" i="1"/>
  <c r="A96" i="20" s="1"/>
  <c r="Y97" i="1"/>
  <c r="AE95" i="20" s="1"/>
  <c r="AC98" i="1" l="1"/>
  <c r="AI96" i="20" s="1"/>
  <c r="AB98" i="1"/>
  <c r="AH96" i="20" s="1"/>
  <c r="AA98" i="1"/>
  <c r="AG96" i="20" s="1"/>
  <c r="A99" i="1"/>
  <c r="A97" i="20" s="1"/>
  <c r="Y98" i="1"/>
  <c r="AE96" i="20" s="1"/>
  <c r="X98" i="1"/>
  <c r="AD96" i="20" s="1"/>
  <c r="Z98" i="1"/>
  <c r="AF96" i="20" s="1"/>
  <c r="B98" i="1"/>
  <c r="B96" i="20" s="1"/>
  <c r="AA99" i="1" l="1"/>
  <c r="AG97" i="20" s="1"/>
  <c r="Z99" i="1"/>
  <c r="AF97" i="20" s="1"/>
  <c r="AB99" i="1"/>
  <c r="AH97" i="20" s="1"/>
  <c r="Y99" i="1"/>
  <c r="AE97" i="20" s="1"/>
  <c r="A100" i="1"/>
  <c r="A98" i="20" s="1"/>
  <c r="AC99" i="1"/>
  <c r="AI97" i="20" s="1"/>
  <c r="X99" i="1"/>
  <c r="AD97" i="20" s="1"/>
  <c r="B99" i="1"/>
  <c r="B97" i="20" s="1"/>
  <c r="AC100" i="1" l="1"/>
  <c r="AI98" i="20" s="1"/>
  <c r="X100" i="1"/>
  <c r="AD98" i="20" s="1"/>
  <c r="Z100" i="1"/>
  <c r="AF98" i="20" s="1"/>
  <c r="B100" i="1"/>
  <c r="B98" i="20" s="1"/>
  <c r="AB100" i="1"/>
  <c r="AH98" i="20" s="1"/>
  <c r="AA100" i="1"/>
  <c r="AG98" i="20" s="1"/>
  <c r="A101" i="1"/>
  <c r="A99" i="20" s="1"/>
  <c r="Y100" i="1"/>
  <c r="AE98" i="20" s="1"/>
  <c r="AA101" i="1" l="1"/>
  <c r="AG99" i="20" s="1"/>
  <c r="AC101" i="1"/>
  <c r="AI99" i="20" s="1"/>
  <c r="X101" i="1"/>
  <c r="AD99" i="20" s="1"/>
  <c r="B101" i="1"/>
  <c r="B99" i="20" s="1"/>
  <c r="Z101" i="1"/>
  <c r="AF99" i="20" s="1"/>
  <c r="A102" i="1"/>
  <c r="A100" i="20" s="1"/>
  <c r="Y101" i="1"/>
  <c r="AE99" i="20" s="1"/>
  <c r="AB101" i="1"/>
  <c r="AH99" i="20" s="1"/>
  <c r="AC102" i="1" l="1"/>
  <c r="AI100" i="20" s="1"/>
  <c r="AB102" i="1"/>
  <c r="AH100" i="20" s="1"/>
  <c r="AA102" i="1"/>
  <c r="AG100" i="20" s="1"/>
  <c r="A103" i="1"/>
  <c r="A101" i="20" s="1"/>
  <c r="Y102" i="1"/>
  <c r="AE100" i="20" s="1"/>
  <c r="X102" i="1"/>
  <c r="AD100" i="20" s="1"/>
  <c r="B102" i="1"/>
  <c r="B100" i="20" s="1"/>
  <c r="Z102" i="1"/>
  <c r="AF100" i="20" s="1"/>
  <c r="AA103" i="1" l="1"/>
  <c r="AG101" i="20" s="1"/>
  <c r="Z103" i="1"/>
  <c r="AF101" i="20" s="1"/>
  <c r="B103" i="1"/>
  <c r="B101" i="20" s="1"/>
  <c r="AB103" i="1"/>
  <c r="AH101" i="20" s="1"/>
  <c r="Y103" i="1"/>
  <c r="AE101" i="20" s="1"/>
  <c r="A104" i="1"/>
  <c r="A102" i="20" s="1"/>
  <c r="AC103" i="1"/>
  <c r="AI101" i="20" s="1"/>
  <c r="X103" i="1"/>
  <c r="AD101" i="20" s="1"/>
  <c r="AC104" i="1" l="1"/>
  <c r="AI102" i="20" s="1"/>
  <c r="X104" i="1"/>
  <c r="AD102" i="20" s="1"/>
  <c r="B104" i="1"/>
  <c r="B102" i="20" s="1"/>
  <c r="Z104" i="1"/>
  <c r="AF102" i="20" s="1"/>
  <c r="AB104" i="1"/>
  <c r="AH102" i="20" s="1"/>
  <c r="AA104" i="1"/>
  <c r="AG102" i="20" s="1"/>
  <c r="A105" i="1"/>
  <c r="A103" i="20" s="1"/>
  <c r="Y104" i="1"/>
  <c r="AE102" i="20" s="1"/>
  <c r="AA105" i="1" l="1"/>
  <c r="AG103" i="20" s="1"/>
  <c r="AC105" i="1"/>
  <c r="AI103" i="20" s="1"/>
  <c r="X105" i="1"/>
  <c r="AD103" i="20" s="1"/>
  <c r="AF105" i="1"/>
  <c r="B105"/>
  <c r="B103" i="20" s="1"/>
  <c r="Z105" i="1"/>
  <c r="AF103" i="20" s="1"/>
  <c r="AB105" i="1"/>
  <c r="AH103" i="20" s="1"/>
  <c r="A106" i="1"/>
  <c r="A104" i="20" s="1"/>
  <c r="Y105" i="1"/>
  <c r="AE103" i="20" s="1"/>
  <c r="AC106" i="1" l="1"/>
  <c r="AI104" i="20" s="1"/>
  <c r="AB106" i="1"/>
  <c r="AH104" i="20" s="1"/>
  <c r="AA106" i="1"/>
  <c r="AG104" i="20" s="1"/>
  <c r="B106" i="1"/>
  <c r="B104" i="20" s="1"/>
  <c r="Y106" i="1"/>
  <c r="AE104" i="20" s="1"/>
  <c r="A107" i="1"/>
  <c r="A105" i="20" s="1"/>
  <c r="X106" i="1"/>
  <c r="AD104" i="20" s="1"/>
  <c r="Z106" i="1"/>
  <c r="AF104" i="20" s="1"/>
  <c r="Z107" i="1" l="1"/>
  <c r="AF105" i="20" s="1"/>
  <c r="Y107" i="1"/>
  <c r="AE105" i="20" s="1"/>
  <c r="B107" i="1"/>
  <c r="B105" i="20" s="1"/>
  <c r="AB107" i="1"/>
  <c r="AH105" i="20" s="1"/>
  <c r="AC107" i="1"/>
  <c r="AI105" i="20" s="1"/>
  <c r="A108" i="1"/>
  <c r="A106" i="20" s="1"/>
  <c r="AA107" i="1"/>
  <c r="AG105" i="20" s="1"/>
  <c r="X107" i="1"/>
  <c r="AD105" i="20" s="1"/>
  <c r="Z108" i="1" l="1"/>
  <c r="AF106" i="20" s="1"/>
  <c r="AA108" i="1"/>
  <c r="AG106" i="20" s="1"/>
  <c r="AB108" i="1"/>
  <c r="AH106" i="20" s="1"/>
  <c r="Y108" i="1"/>
  <c r="AE106" i="20" s="1"/>
  <c r="A109" i="1"/>
  <c r="A107" i="20" s="1"/>
  <c r="AC108" i="1"/>
  <c r="AI106" i="20" s="1"/>
  <c r="AG108" i="1"/>
  <c r="X108"/>
  <c r="AD106" i="20" s="1"/>
  <c r="B108" i="1"/>
  <c r="B106" i="20" s="1"/>
  <c r="Z109" i="1" l="1"/>
  <c r="AF107" i="20" s="1"/>
  <c r="Y109" i="1"/>
  <c r="AE107" i="20" s="1"/>
  <c r="B109" i="1"/>
  <c r="B107" i="20" s="1"/>
  <c r="AB109" i="1"/>
  <c r="AH107" i="20" s="1"/>
  <c r="AC109" i="1"/>
  <c r="AI107" i="20" s="1"/>
  <c r="AF109" i="1"/>
  <c r="A110"/>
  <c r="A108" i="20" s="1"/>
  <c r="AA109" i="1"/>
  <c r="AG107" i="20" s="1"/>
  <c r="AG109" i="1"/>
  <c r="X109"/>
  <c r="AD107" i="20" s="1"/>
  <c r="Z110" i="1" l="1"/>
  <c r="AF108" i="20" s="1"/>
  <c r="AA110" i="1"/>
  <c r="AG108" i="20" s="1"/>
  <c r="B110" i="1"/>
  <c r="B108" i="20" s="1"/>
  <c r="AB110" i="1"/>
  <c r="AH108" i="20" s="1"/>
  <c r="Y110" i="1"/>
  <c r="AE108" i="20" s="1"/>
  <c r="AF110" i="1"/>
  <c r="A111"/>
  <c r="A109" i="20" s="1"/>
  <c r="AC110" i="1"/>
  <c r="AI108" i="20" s="1"/>
  <c r="AG110" i="1"/>
  <c r="X110"/>
  <c r="AD108" i="20" s="1"/>
  <c r="Z111" i="1" l="1"/>
  <c r="AF109" i="20" s="1"/>
  <c r="Y111" i="1"/>
  <c r="AE109" i="20" s="1"/>
  <c r="AB111" i="1"/>
  <c r="AH109" i="20" s="1"/>
  <c r="AC111" i="1"/>
  <c r="AI109" i="20" s="1"/>
  <c r="AF111" i="1"/>
  <c r="A112"/>
  <c r="A110" i="20" s="1"/>
  <c r="AA111" i="1"/>
  <c r="AG109" i="20" s="1"/>
  <c r="X111" i="1"/>
  <c r="AD109" i="20" s="1"/>
  <c r="B111" i="1"/>
  <c r="B109" i="20" s="1"/>
  <c r="AG111" i="1"/>
  <c r="Z112" l="1"/>
  <c r="AF110" i="20" s="1"/>
  <c r="AA112" i="1"/>
  <c r="AG110" i="20" s="1"/>
  <c r="B112" i="1"/>
  <c r="B110" i="20" s="1"/>
  <c r="AB112" i="1"/>
  <c r="AH110" i="20" s="1"/>
  <c r="Y112" i="1"/>
  <c r="AE110" i="20" s="1"/>
  <c r="AF112" i="1"/>
  <c r="A113"/>
  <c r="A111" i="20" s="1"/>
  <c r="AC112" i="1"/>
  <c r="AI110" i="20" s="1"/>
  <c r="X112" i="1"/>
  <c r="AD110" i="20" s="1"/>
  <c r="Z113" i="1" l="1"/>
  <c r="AF111" i="20" s="1"/>
  <c r="Y113" i="1"/>
  <c r="AE111" i="20" s="1"/>
  <c r="AB113" i="1"/>
  <c r="AH111" i="20" s="1"/>
  <c r="AC113" i="1"/>
  <c r="AI111" i="20" s="1"/>
  <c r="A114" i="1"/>
  <c r="A112" i="20" s="1"/>
  <c r="AA113" i="1"/>
  <c r="AG111" i="20" s="1"/>
  <c r="B113" i="1"/>
  <c r="B111" i="20" s="1"/>
  <c r="AG113" i="1"/>
  <c r="X113"/>
  <c r="AD111" i="20" s="1"/>
  <c r="Z114" i="1" l="1"/>
  <c r="AF112" i="20" s="1"/>
  <c r="AA114" i="1"/>
  <c r="AG112" i="20" s="1"/>
  <c r="B114" i="1"/>
  <c r="B112" i="20" s="1"/>
  <c r="AB114" i="1"/>
  <c r="AH112" i="20" s="1"/>
  <c r="Y114" i="1"/>
  <c r="AE112" i="20" s="1"/>
  <c r="A115" i="1"/>
  <c r="A113" i="20" s="1"/>
  <c r="AC114" i="1"/>
  <c r="AI112" i="20" s="1"/>
  <c r="X114" i="1"/>
  <c r="AD112" i="20" s="1"/>
  <c r="Z115" i="1" l="1"/>
  <c r="AF113" i="20" s="1"/>
  <c r="Y115" i="1"/>
  <c r="AE113" i="20" s="1"/>
  <c r="B115" i="1"/>
  <c r="B113" i="20" s="1"/>
  <c r="AB115" i="1"/>
  <c r="AH113" i="20" s="1"/>
  <c r="AC115" i="1"/>
  <c r="AI113" i="20" s="1"/>
  <c r="AF115" i="1"/>
  <c r="A116"/>
  <c r="A114" i="20" s="1"/>
  <c r="AA115" i="1"/>
  <c r="AG113" i="20" s="1"/>
  <c r="X115" i="1"/>
  <c r="AD113" i="20" s="1"/>
  <c r="AG115" i="1"/>
  <c r="Z116" l="1"/>
  <c r="AF114" i="20" s="1"/>
  <c r="AA116" i="1"/>
  <c r="AG114" i="20" s="1"/>
  <c r="AB116" i="1"/>
  <c r="AH114" i="20" s="1"/>
  <c r="Y116" i="1"/>
  <c r="AE114" i="20" s="1"/>
  <c r="AF116" i="1"/>
  <c r="A117"/>
  <c r="A115" i="20" s="1"/>
  <c r="AC116" i="1"/>
  <c r="AI114" i="20" s="1"/>
  <c r="AG116" i="1"/>
  <c r="B116"/>
  <c r="B114" i="20" s="1"/>
  <c r="X116" i="1"/>
  <c r="AD114" i="20" s="1"/>
  <c r="Z117" i="1" l="1"/>
  <c r="AF115" i="20" s="1"/>
  <c r="Y117" i="1"/>
  <c r="AE115" i="20" s="1"/>
  <c r="B117" i="1"/>
  <c r="B115" i="20" s="1"/>
  <c r="AB117" i="1"/>
  <c r="AH115" i="20" s="1"/>
  <c r="AC117" i="1"/>
  <c r="AI115" i="20" s="1"/>
  <c r="AF117" i="1"/>
  <c r="A118"/>
  <c r="A116" i="20" s="1"/>
  <c r="AA117" i="1"/>
  <c r="AG115" i="20" s="1"/>
  <c r="AG117" i="1"/>
  <c r="X117"/>
  <c r="AD115" i="20" s="1"/>
  <c r="Z118" i="1" l="1"/>
  <c r="AF116" i="20" s="1"/>
  <c r="AA118" i="1"/>
  <c r="AG116" i="20" s="1"/>
  <c r="B118" i="1"/>
  <c r="B116" i="20" s="1"/>
  <c r="AB118" i="1"/>
  <c r="AH116" i="20" s="1"/>
  <c r="Y118" i="1"/>
  <c r="AE116" i="20" s="1"/>
  <c r="AF118" i="1"/>
  <c r="A119"/>
  <c r="A117" i="20" s="1"/>
  <c r="AC118" i="1"/>
  <c r="AI116" i="20" s="1"/>
  <c r="AG118" i="1"/>
  <c r="X118"/>
  <c r="AD116" i="20" s="1"/>
  <c r="Z119" i="1" l="1"/>
  <c r="AF117" i="20" s="1"/>
  <c r="Y119" i="1"/>
  <c r="AE117" i="20" s="1"/>
  <c r="AB119" i="1"/>
  <c r="AH117" i="20" s="1"/>
  <c r="AC119" i="1"/>
  <c r="AI117" i="20" s="1"/>
  <c r="AF119" i="1"/>
  <c r="A120"/>
  <c r="A118" i="20" s="1"/>
  <c r="AA119" i="1"/>
  <c r="AG117" i="20" s="1"/>
  <c r="X119" i="1"/>
  <c r="AD117" i="20" s="1"/>
  <c r="B119" i="1"/>
  <c r="B117" i="20" s="1"/>
  <c r="Z120" i="1" l="1"/>
  <c r="AF118" i="20" s="1"/>
  <c r="AA120" i="1"/>
  <c r="AG118" i="20" s="1"/>
  <c r="B120" i="1"/>
  <c r="B118" i="20" s="1"/>
  <c r="AB120" i="1"/>
  <c r="AH118" i="20" s="1"/>
  <c r="Y120" i="1"/>
  <c r="AE118" i="20" s="1"/>
  <c r="AF120" i="1"/>
  <c r="A121"/>
  <c r="A119" i="20" s="1"/>
  <c r="AC120" i="1"/>
  <c r="AI118" i="20" s="1"/>
  <c r="AG120" i="1"/>
  <c r="X120"/>
  <c r="AD118" i="20" s="1"/>
  <c r="Z121" i="1" l="1"/>
  <c r="AF119" i="20" s="1"/>
  <c r="Y121" i="1"/>
  <c r="AE119" i="20" s="1"/>
  <c r="AB121" i="1"/>
  <c r="AH119" i="20" s="1"/>
  <c r="AC121" i="1"/>
  <c r="AI119" i="20" s="1"/>
  <c r="A122" i="1"/>
  <c r="A120" i="20" s="1"/>
  <c r="AA121" i="1"/>
  <c r="AG119" i="20" s="1"/>
  <c r="B121" i="1"/>
  <c r="B119" i="20" s="1"/>
  <c r="X121" i="1"/>
  <c r="AD119" i="20" s="1"/>
  <c r="Z122" i="1" l="1"/>
  <c r="AF120" i="20" s="1"/>
  <c r="AA122" i="1"/>
  <c r="AG120" i="20" s="1"/>
  <c r="B122" i="1"/>
  <c r="B120" i="20" s="1"/>
  <c r="AB122" i="1"/>
  <c r="AH120" i="20" s="1"/>
  <c r="Y122" i="1"/>
  <c r="AE120" i="20" s="1"/>
  <c r="A123" i="1"/>
  <c r="A121" i="20" s="1"/>
  <c r="AC122" i="1"/>
  <c r="AI120" i="20" s="1"/>
  <c r="X122" i="1"/>
  <c r="AD120" i="20" s="1"/>
  <c r="Z123" i="1" l="1"/>
  <c r="AF121" i="20" s="1"/>
  <c r="Y123" i="1"/>
  <c r="AE121" i="20" s="1"/>
  <c r="AB123" i="1"/>
  <c r="AH121" i="20" s="1"/>
  <c r="AC123" i="1"/>
  <c r="AI121" i="20" s="1"/>
  <c r="AF123" i="1"/>
  <c r="A124"/>
  <c r="A122" i="20" s="1"/>
  <c r="AA123" i="1"/>
  <c r="AG121" i="20" s="1"/>
  <c r="X123" i="1"/>
  <c r="AD121" i="20" s="1"/>
  <c r="B123" i="1"/>
  <c r="B121" i="20" s="1"/>
  <c r="AG123" i="1"/>
  <c r="Z124" l="1"/>
  <c r="AF122" i="20" s="1"/>
  <c r="AA124" i="1"/>
  <c r="AG122" i="20" s="1"/>
  <c r="B124" i="1"/>
  <c r="B122" i="20" s="1"/>
  <c r="AB124" i="1"/>
  <c r="AH122" i="20" s="1"/>
  <c r="Y124" i="1"/>
  <c r="AE122" i="20" s="1"/>
  <c r="A125" i="1"/>
  <c r="A123" i="20" s="1"/>
  <c r="AC124" i="1"/>
  <c r="AI122" i="20" s="1"/>
  <c r="X124" i="1"/>
  <c r="AD122" i="20" s="1"/>
  <c r="Z125" i="1" l="1"/>
  <c r="AF123" i="20" s="1"/>
  <c r="Y125" i="1"/>
  <c r="AE123" i="20" s="1"/>
  <c r="AB125" i="1"/>
  <c r="AH123" i="20" s="1"/>
  <c r="AC125" i="1"/>
  <c r="AI123" i="20" s="1"/>
  <c r="AF125" i="1"/>
  <c r="A126"/>
  <c r="A124" i="20" s="1"/>
  <c r="AA125" i="1"/>
  <c r="AG123" i="20" s="1"/>
  <c r="X125" i="1"/>
  <c r="AD123" i="20" s="1"/>
  <c r="B125" i="1"/>
  <c r="B123" i="20" s="1"/>
  <c r="AG125" i="1"/>
  <c r="Z126" l="1"/>
  <c r="AF124" i="20" s="1"/>
  <c r="AA126" i="1"/>
  <c r="AG124" i="20" s="1"/>
  <c r="AB126" i="1"/>
  <c r="AH124" i="20" s="1"/>
  <c r="Y126" i="1"/>
  <c r="AE124" i="20" s="1"/>
  <c r="B126" i="1"/>
  <c r="B124" i="20" s="1"/>
  <c r="AC126" i="1"/>
  <c r="AI124" i="20" s="1"/>
  <c r="A127" i="1"/>
  <c r="A125" i="20" s="1"/>
  <c r="X126" i="1"/>
  <c r="AD124" i="20" s="1"/>
  <c r="Z127" i="1" l="1"/>
  <c r="AF125" i="20" s="1"/>
  <c r="Y127" i="1"/>
  <c r="AE125" i="20" s="1"/>
  <c r="A128" i="1"/>
  <c r="A126" i="20" s="1"/>
  <c r="AB127" i="1"/>
  <c r="AH125" i="20" s="1"/>
  <c r="AC127" i="1"/>
  <c r="AI125" i="20" s="1"/>
  <c r="AF127" i="1"/>
  <c r="AA127"/>
  <c r="AG125" i="20" s="1"/>
  <c r="X127" i="1"/>
  <c r="AD125" i="20" s="1"/>
  <c r="B127" i="1"/>
  <c r="B125" i="20" s="1"/>
  <c r="AG127" i="1"/>
  <c r="Z128" l="1"/>
  <c r="AF126" i="20" s="1"/>
  <c r="AA128" i="1"/>
  <c r="AG126" i="20" s="1"/>
  <c r="AB128" i="1"/>
  <c r="AH126" i="20" s="1"/>
  <c r="Y128" i="1"/>
  <c r="AE126" i="20" s="1"/>
  <c r="B128" i="1"/>
  <c r="B126" i="20" s="1"/>
  <c r="AC128" i="1"/>
  <c r="AI126" i="20" s="1"/>
  <c r="A129" i="1"/>
  <c r="A127" i="20" s="1"/>
  <c r="X128" i="1"/>
  <c r="AD126" i="20" s="1"/>
  <c r="Z129" i="1" l="1"/>
  <c r="AF127" i="20" s="1"/>
  <c r="Y129" i="1"/>
  <c r="AE127" i="20" s="1"/>
  <c r="A130" i="1"/>
  <c r="A128" i="20" s="1"/>
  <c r="AB129" i="1"/>
  <c r="AH127" i="20" s="1"/>
  <c r="AC129" i="1"/>
  <c r="AI127" i="20" s="1"/>
  <c r="AA129" i="1"/>
  <c r="AG127" i="20" s="1"/>
  <c r="X129" i="1"/>
  <c r="AD127" i="20" s="1"/>
  <c r="B129" i="1"/>
  <c r="B127" i="20" s="1"/>
  <c r="Z130" i="1" l="1"/>
  <c r="AF128" i="20" s="1"/>
  <c r="AA130" i="1"/>
  <c r="AG128" i="20" s="1"/>
  <c r="AB130" i="1"/>
  <c r="AH128" i="20" s="1"/>
  <c r="Y130" i="1"/>
  <c r="AE128" i="20" s="1"/>
  <c r="AF130" i="1"/>
  <c r="B130"/>
  <c r="B128" i="20" s="1"/>
  <c r="AC130" i="1"/>
  <c r="AI128" i="20" s="1"/>
  <c r="AG130" i="1"/>
  <c r="X130"/>
  <c r="AD128" i="20" s="1"/>
  <c r="A131" i="1"/>
  <c r="A129" i="20" s="1"/>
  <c r="Z131" i="1" l="1"/>
  <c r="AF129" i="20" s="1"/>
  <c r="Y131" i="1"/>
  <c r="AE129" i="20" s="1"/>
  <c r="A132" i="1"/>
  <c r="A130" i="20" s="1"/>
  <c r="AB131" i="1"/>
  <c r="AH129" i="20" s="1"/>
  <c r="AC131" i="1"/>
  <c r="AI129" i="20" s="1"/>
  <c r="AA131" i="1"/>
  <c r="AG129" i="20" s="1"/>
  <c r="X131" i="1"/>
  <c r="AD129" i="20" s="1"/>
  <c r="B131" i="1"/>
  <c r="B129" i="20" s="1"/>
  <c r="Z132" i="1" l="1"/>
  <c r="AF130" i="20" s="1"/>
  <c r="AA132" i="1"/>
  <c r="AG130" i="20" s="1"/>
  <c r="AB132" i="1"/>
  <c r="AH130" i="20" s="1"/>
  <c r="Y132" i="1"/>
  <c r="AE130" i="20" s="1"/>
  <c r="AF132" i="1"/>
  <c r="B132"/>
  <c r="B130" i="20" s="1"/>
  <c r="AC132" i="1"/>
  <c r="AI130" i="20" s="1"/>
  <c r="AG132" i="1"/>
  <c r="X132"/>
  <c r="AD130" i="20" s="1"/>
  <c r="A133" i="1"/>
  <c r="A131" i="20" s="1"/>
  <c r="Z133" i="1" l="1"/>
  <c r="AF131" i="20" s="1"/>
  <c r="Y133" i="1"/>
  <c r="AE131" i="20" s="1"/>
  <c r="A134" i="1"/>
  <c r="A132" i="20" s="1"/>
  <c r="AB133" i="1"/>
  <c r="AH131" i="20" s="1"/>
  <c r="AC133" i="1"/>
  <c r="AI131" i="20" s="1"/>
  <c r="AA133" i="1"/>
  <c r="AG131" i="20" s="1"/>
  <c r="X133" i="1"/>
  <c r="AD131" i="20" s="1"/>
  <c r="B133" i="1"/>
  <c r="B131" i="20" s="1"/>
  <c r="Z134" i="1" l="1"/>
  <c r="AF132" i="20" s="1"/>
  <c r="AA134" i="1"/>
  <c r="AG132" i="20" s="1"/>
  <c r="AB134" i="1"/>
  <c r="AH132" i="20" s="1"/>
  <c r="Y134" i="1"/>
  <c r="AE132" i="20" s="1"/>
  <c r="AF134" i="1"/>
  <c r="B134"/>
  <c r="B132" i="20" s="1"/>
  <c r="AC134" i="1"/>
  <c r="AI132" i="20" s="1"/>
  <c r="X134" i="1"/>
  <c r="AD132" i="20" s="1"/>
  <c r="A135" i="1"/>
  <c r="A133" i="20" s="1"/>
  <c r="Z135" i="1" l="1"/>
  <c r="AF133" i="20" s="1"/>
  <c r="Y135" i="1"/>
  <c r="AE133" i="20" s="1"/>
  <c r="A136" i="1"/>
  <c r="A134" i="20" s="1"/>
  <c r="AB135" i="1"/>
  <c r="AH133" i="20" s="1"/>
  <c r="AC135" i="1"/>
  <c r="AI133" i="20" s="1"/>
  <c r="AA135" i="1"/>
  <c r="AG133" i="20" s="1"/>
  <c r="X135" i="1"/>
  <c r="AD133" i="20" s="1"/>
  <c r="B135" i="1"/>
  <c r="B133" i="20" s="1"/>
  <c r="Z136" i="1" l="1"/>
  <c r="AF134" i="20" s="1"/>
  <c r="AA136" i="1"/>
  <c r="AG134" i="20" s="1"/>
  <c r="AB136" i="1"/>
  <c r="AH134" i="20" s="1"/>
  <c r="Y136" i="1"/>
  <c r="AE134" i="20" s="1"/>
  <c r="B136" i="1"/>
  <c r="B134" i="20" s="1"/>
  <c r="AC136" i="1"/>
  <c r="AI134" i="20" s="1"/>
  <c r="X136" i="1"/>
  <c r="AD134" i="20" s="1"/>
  <c r="A137" i="1"/>
  <c r="A135" i="20" s="1"/>
  <c r="Z137" i="1" l="1"/>
  <c r="AF135" i="20" s="1"/>
  <c r="Y137" i="1"/>
  <c r="AE135" i="20" s="1"/>
  <c r="A138" i="1"/>
  <c r="A136" i="20" s="1"/>
  <c r="AB137" i="1"/>
  <c r="AH135" i="20" s="1"/>
  <c r="AC137" i="1"/>
  <c r="AI135" i="20" s="1"/>
  <c r="AF137" i="1"/>
  <c r="AA137"/>
  <c r="AG135" i="20" s="1"/>
  <c r="AG137" i="1"/>
  <c r="X137"/>
  <c r="AD135" i="20" s="1"/>
  <c r="B137" i="1"/>
  <c r="B135" i="20" s="1"/>
  <c r="Z138" i="1" l="1"/>
  <c r="AF136" i="20" s="1"/>
  <c r="AA138" i="1"/>
  <c r="AG136" i="20" s="1"/>
  <c r="AB138" i="1"/>
  <c r="AH136" i="20" s="1"/>
  <c r="Y138" i="1"/>
  <c r="AE136" i="20" s="1"/>
  <c r="B138" i="1"/>
  <c r="B136" i="20" s="1"/>
  <c r="AC138" i="1"/>
  <c r="AI136" i="20" s="1"/>
  <c r="X138" i="1"/>
  <c r="AD136" i="20" s="1"/>
  <c r="A139" i="1"/>
  <c r="A137" i="20" s="1"/>
  <c r="Z139" i="1" l="1"/>
  <c r="AF137" i="20" s="1"/>
  <c r="AC139" i="1"/>
  <c r="AI137" i="20" s="1"/>
  <c r="AF139" i="1"/>
  <c r="A140"/>
  <c r="A138" i="20" s="1"/>
  <c r="AB139" i="1"/>
  <c r="AH137" i="20" s="1"/>
  <c r="AA139" i="1"/>
  <c r="AG137" i="20" s="1"/>
  <c r="X139" i="1"/>
  <c r="AD137" i="20" s="1"/>
  <c r="AG139" i="1"/>
  <c r="Y139"/>
  <c r="AE137" i="20" s="1"/>
  <c r="B139" i="1"/>
  <c r="B137" i="20" s="1"/>
  <c r="Z140" i="1" l="1"/>
  <c r="AF138" i="20" s="1"/>
  <c r="Y140" i="1"/>
  <c r="AE138" i="20" s="1"/>
  <c r="AB140" i="1"/>
  <c r="AH138" i="20" s="1"/>
  <c r="AC140" i="1"/>
  <c r="AI138" i="20" s="1"/>
  <c r="B140" i="1"/>
  <c r="B138" i="20" s="1"/>
  <c r="X140" i="1"/>
  <c r="AD138" i="20" s="1"/>
  <c r="AA140" i="1"/>
  <c r="AG138" i="20" s="1"/>
  <c r="A141" i="1"/>
  <c r="A139" i="20" s="1"/>
  <c r="Z141" i="1" l="1"/>
  <c r="AF139" i="20" s="1"/>
  <c r="AC141" i="1"/>
  <c r="AI139" i="20" s="1"/>
  <c r="AF141" i="1"/>
  <c r="A142"/>
  <c r="A140" i="20" s="1"/>
  <c r="AB141" i="1"/>
  <c r="AH139" i="20" s="1"/>
  <c r="AA141" i="1"/>
  <c r="AG139" i="20" s="1"/>
  <c r="X141" i="1"/>
  <c r="AD139" i="20" s="1"/>
  <c r="AG141" i="1"/>
  <c r="Y141"/>
  <c r="AE139" i="20" s="1"/>
  <c r="B141" i="1"/>
  <c r="B139" i="20" s="1"/>
  <c r="Z142" i="1" l="1"/>
  <c r="AF140" i="20" s="1"/>
  <c r="AA142" i="1"/>
  <c r="AG140" i="20" s="1"/>
  <c r="AB142" i="1"/>
  <c r="AH140" i="20" s="1"/>
  <c r="Y142" i="1"/>
  <c r="AE140" i="20" s="1"/>
  <c r="B142" i="1"/>
  <c r="B140" i="20" s="1"/>
  <c r="AC142" i="1"/>
  <c r="AI140" i="20" s="1"/>
  <c r="X142" i="1"/>
  <c r="AD140" i="20" s="1"/>
  <c r="A143" i="1"/>
  <c r="A141" i="20" s="1"/>
  <c r="Z143" i="1" l="1"/>
  <c r="AF141" i="20" s="1"/>
  <c r="Y143" i="1"/>
  <c r="AE141" i="20" s="1"/>
  <c r="S28" i="11"/>
  <c r="B12"/>
  <c r="C12"/>
  <c r="T12"/>
  <c r="V12"/>
  <c r="W12"/>
  <c r="X13"/>
  <c r="R21"/>
  <c r="S21"/>
  <c r="T20"/>
  <c r="W20"/>
  <c r="X20"/>
  <c r="AB28"/>
  <c r="B143" i="1"/>
  <c r="B141" i="20" s="1"/>
  <c r="Z12" i="11"/>
  <c r="AA12"/>
  <c r="T13"/>
  <c r="AB12"/>
  <c r="AC13"/>
  <c r="X12"/>
  <c r="R20"/>
  <c r="AB21"/>
  <c r="AF21"/>
  <c r="Z29"/>
  <c r="AC29"/>
  <c r="AE29"/>
  <c r="S37"/>
  <c r="AB37"/>
  <c r="AB52"/>
  <c r="AB53"/>
  <c r="AD53"/>
  <c r="AB143" i="1"/>
  <c r="AH141" i="20" s="1"/>
  <c r="AC143" i="1"/>
  <c r="AI141" i="20" s="1"/>
  <c r="C13" i="11"/>
  <c r="D13"/>
  <c r="E13"/>
  <c r="AD12"/>
  <c r="AE13"/>
  <c r="AF13"/>
  <c r="AA21"/>
  <c r="AD20"/>
  <c r="AE20"/>
  <c r="A144" i="1"/>
  <c r="A142" i="20" s="1"/>
  <c r="R13" i="11"/>
  <c r="AB13"/>
  <c r="U12"/>
  <c r="V13"/>
  <c r="AF12"/>
  <c r="S20"/>
  <c r="T21"/>
  <c r="W21"/>
  <c r="X21"/>
  <c r="T29"/>
  <c r="AC28"/>
  <c r="U29"/>
  <c r="V28"/>
  <c r="V29"/>
  <c r="AE28"/>
  <c r="W29"/>
  <c r="X28"/>
  <c r="X29"/>
  <c r="Z36"/>
  <c r="Z37"/>
  <c r="S36"/>
  <c r="AA37"/>
  <c r="AB36"/>
  <c r="T37"/>
  <c r="U36"/>
  <c r="U37"/>
  <c r="AD36"/>
  <c r="AD37"/>
  <c r="W36"/>
  <c r="W37"/>
  <c r="AF37"/>
  <c r="AF36"/>
  <c r="R44"/>
  <c r="R45"/>
  <c r="AA45"/>
  <c r="AA44"/>
  <c r="T44"/>
  <c r="T45"/>
  <c r="AC45"/>
  <c r="AC44"/>
  <c r="V44"/>
  <c r="V45"/>
  <c r="AE45"/>
  <c r="AE44"/>
  <c r="AA53"/>
  <c r="AC52"/>
  <c r="AC53"/>
  <c r="AE52"/>
  <c r="AE53"/>
  <c r="AF53"/>
  <c r="AA143" i="1"/>
  <c r="AG141" i="20" s="1"/>
  <c r="AA29" i="11"/>
  <c r="AA13"/>
  <c r="W13"/>
  <c r="AC21"/>
  <c r="U20"/>
  <c r="V20"/>
  <c r="R28"/>
  <c r="Z13"/>
  <c r="B13"/>
  <c r="S13"/>
  <c r="D12"/>
  <c r="AD13"/>
  <c r="AA20"/>
  <c r="AD21"/>
  <c r="AE21"/>
  <c r="AB29"/>
  <c r="U28"/>
  <c r="AD28"/>
  <c r="AD29"/>
  <c r="W28"/>
  <c r="AF28"/>
  <c r="AF29"/>
  <c r="R36"/>
  <c r="R37"/>
  <c r="AA36"/>
  <c r="T36"/>
  <c r="AC36"/>
  <c r="AC37"/>
  <c r="V36"/>
  <c r="V37"/>
  <c r="AE36"/>
  <c r="AE37"/>
  <c r="X37"/>
  <c r="X36"/>
  <c r="Z44"/>
  <c r="Z45"/>
  <c r="S45"/>
  <c r="S44"/>
  <c r="AB45"/>
  <c r="AB44"/>
  <c r="U45"/>
  <c r="U44"/>
  <c r="AD44"/>
  <c r="AD45"/>
  <c r="AF45"/>
  <c r="AF44"/>
  <c r="Z52"/>
  <c r="Z53"/>
  <c r="AF52"/>
  <c r="AA28"/>
  <c r="Z28"/>
  <c r="Z20"/>
  <c r="V21"/>
  <c r="R29"/>
  <c r="AA52"/>
  <c r="S12"/>
  <c r="Z21"/>
  <c r="AC20"/>
  <c r="AF20"/>
  <c r="R12"/>
  <c r="AC12"/>
  <c r="U21"/>
  <c r="X143" i="1"/>
  <c r="AD141" i="20" s="1"/>
  <c r="E12" i="11"/>
  <c r="AB20"/>
  <c r="U13"/>
  <c r="AD52"/>
  <c r="AE12"/>
  <c r="T28"/>
  <c r="S29"/>
  <c r="W45"/>
  <c r="W44"/>
  <c r="F12"/>
  <c r="B64"/>
  <c r="J12"/>
  <c r="F13"/>
  <c r="J13"/>
  <c r="B63"/>
  <c r="X44"/>
  <c r="X45"/>
  <c r="R52"/>
  <c r="C64"/>
  <c r="R53"/>
  <c r="C63"/>
  <c r="G12"/>
  <c r="K13"/>
  <c r="G13"/>
  <c r="K12"/>
  <c r="D63"/>
  <c r="S52"/>
  <c r="L12"/>
  <c r="D64"/>
  <c r="S53"/>
  <c r="H13"/>
  <c r="L13"/>
  <c r="H12"/>
  <c r="T52"/>
  <c r="E63"/>
  <c r="T53"/>
  <c r="E64"/>
  <c r="M12"/>
  <c r="B21"/>
  <c r="B20"/>
  <c r="M13"/>
  <c r="C20"/>
  <c r="N12"/>
  <c r="U53"/>
  <c r="N13"/>
  <c r="F64"/>
  <c r="C21"/>
  <c r="F63"/>
  <c r="U52"/>
  <c r="O13"/>
  <c r="O12"/>
  <c r="D21"/>
  <c r="V53"/>
  <c r="G63"/>
  <c r="G64"/>
  <c r="D20"/>
  <c r="V52"/>
  <c r="P12"/>
  <c r="E21"/>
  <c r="P13"/>
  <c r="H64"/>
  <c r="W53"/>
  <c r="E20"/>
  <c r="H63"/>
  <c r="W52"/>
  <c r="F20"/>
  <c r="F21"/>
  <c r="J21"/>
  <c r="X52"/>
  <c r="B72"/>
  <c r="J20"/>
  <c r="X53"/>
  <c r="B71"/>
  <c r="G20"/>
  <c r="C71"/>
  <c r="K21"/>
  <c r="G21"/>
  <c r="K20"/>
  <c r="C72"/>
  <c r="L21"/>
  <c r="D71"/>
  <c r="D72"/>
  <c r="H21"/>
  <c r="L20"/>
  <c r="H20"/>
  <c r="E72"/>
  <c r="M20"/>
  <c r="B28"/>
  <c r="M21"/>
  <c r="E71"/>
  <c r="B29"/>
  <c r="N20"/>
  <c r="C29"/>
  <c r="F71"/>
  <c r="N21"/>
  <c r="F72"/>
  <c r="C28"/>
  <c r="G71"/>
  <c r="O20"/>
  <c r="D28"/>
  <c r="G72"/>
  <c r="O21"/>
  <c r="D29"/>
  <c r="H72"/>
  <c r="P20"/>
  <c r="E28"/>
  <c r="H71"/>
  <c r="E29"/>
  <c r="P21"/>
  <c r="F28"/>
  <c r="B80"/>
  <c r="J29"/>
  <c r="F29"/>
  <c r="B79"/>
  <c r="J28"/>
  <c r="G29"/>
  <c r="K29"/>
  <c r="C79"/>
  <c r="K28"/>
  <c r="G28"/>
  <c r="L28"/>
  <c r="L29"/>
  <c r="H29"/>
  <c r="H28"/>
  <c r="M29"/>
  <c r="B36"/>
  <c r="B37"/>
  <c r="M28"/>
  <c r="C37"/>
  <c r="C36"/>
  <c r="N29"/>
  <c r="N28"/>
  <c r="D37"/>
  <c r="O28"/>
  <c r="O29"/>
  <c r="D36"/>
  <c r="P28"/>
  <c r="E37"/>
  <c r="E36"/>
  <c r="P29"/>
  <c r="F36"/>
  <c r="F37"/>
  <c r="J36"/>
  <c r="J37"/>
  <c r="G36"/>
  <c r="K37"/>
  <c r="K36"/>
  <c r="G37"/>
  <c r="H37"/>
  <c r="L36"/>
  <c r="L37"/>
  <c r="H36"/>
  <c r="B44"/>
  <c r="M36"/>
  <c r="M37"/>
  <c r="B45"/>
  <c r="C44"/>
  <c r="N36"/>
  <c r="C45"/>
  <c r="N37"/>
  <c r="O36"/>
  <c r="O37"/>
  <c r="D44"/>
  <c r="D45"/>
  <c r="E44"/>
  <c r="P37"/>
  <c r="E45"/>
  <c r="P36"/>
  <c r="F44"/>
  <c r="F45"/>
  <c r="J45"/>
  <c r="J44"/>
  <c r="K45"/>
  <c r="K44"/>
  <c r="G44"/>
  <c r="G45"/>
  <c r="L45"/>
  <c r="H45"/>
  <c r="H44"/>
  <c r="L44"/>
  <c r="B53"/>
  <c r="B52"/>
  <c r="M45"/>
  <c r="M44"/>
  <c r="C52"/>
  <c r="N44"/>
  <c r="C53"/>
  <c r="N45"/>
  <c r="D52"/>
  <c r="O45"/>
  <c r="D53"/>
  <c r="O44"/>
  <c r="E53"/>
  <c r="E52"/>
  <c r="P45"/>
  <c r="P44"/>
  <c r="F53"/>
  <c r="J52"/>
  <c r="F52"/>
  <c r="J53"/>
  <c r="K53"/>
  <c r="G53"/>
  <c r="G52"/>
  <c r="K52"/>
  <c r="H52"/>
  <c r="L52"/>
  <c r="L53"/>
  <c r="H53"/>
  <c r="M53"/>
  <c r="M52"/>
  <c r="N52"/>
  <c r="N53"/>
  <c r="O53"/>
  <c r="O52"/>
  <c r="P53"/>
  <c r="P52"/>
  <c r="C80" l="1"/>
  <c r="AC144" i="1"/>
  <c r="AI142" i="20" s="1"/>
  <c r="X144" i="1"/>
  <c r="AD142" i="20" s="1"/>
  <c r="AG144" i="1"/>
  <c r="B144"/>
  <c r="B142" i="20" s="1"/>
  <c r="Z144" i="1"/>
  <c r="AF142" i="20" s="1"/>
  <c r="AA144" i="1"/>
  <c r="AG142" i="20" s="1"/>
  <c r="AB144" i="1"/>
  <c r="AH142" i="20" s="1"/>
  <c r="AF144" i="1"/>
  <c r="A145"/>
  <c r="A143" i="20" s="1"/>
  <c r="Y144" i="1"/>
  <c r="AE142" i="20" s="1"/>
  <c r="Z145" i="1" l="1"/>
  <c r="AF143" i="20" s="1"/>
  <c r="Y145" i="1"/>
  <c r="AE143" i="20" s="1"/>
  <c r="A146" i="1"/>
  <c r="A144" i="20" s="1"/>
  <c r="AB145" i="1"/>
  <c r="AH143" i="20" s="1"/>
  <c r="AC145" i="1"/>
  <c r="AI143" i="20" s="1"/>
  <c r="AA145" i="1"/>
  <c r="AG143" i="20" s="1"/>
  <c r="B145" i="1"/>
  <c r="B143" i="20" s="1"/>
  <c r="X145" i="1"/>
  <c r="AD143" i="20" s="1"/>
  <c r="Z146" i="1" l="1"/>
  <c r="AF144" i="20" s="1"/>
  <c r="AA146" i="1"/>
  <c r="AG144" i="20" s="1"/>
  <c r="AB146" i="1"/>
  <c r="AH144" i="20" s="1"/>
  <c r="Y146" i="1"/>
  <c r="AE144" i="20" s="1"/>
  <c r="AF146" i="1"/>
  <c r="B146"/>
  <c r="B144" i="20" s="1"/>
  <c r="AC146" i="1"/>
  <c r="AI144" i="20" s="1"/>
  <c r="X146" i="1"/>
  <c r="AD144" i="20" s="1"/>
  <c r="A147" i="1"/>
  <c r="A145" i="20" s="1"/>
  <c r="AG146" i="1"/>
  <c r="Z147" l="1"/>
  <c r="AF145" i="20" s="1"/>
  <c r="Y147" i="1"/>
  <c r="AE145" i="20" s="1"/>
  <c r="A148" i="1"/>
  <c r="A146" i="20" s="1"/>
  <c r="AB147" i="1"/>
  <c r="AH145" i="20" s="1"/>
  <c r="AC147" i="1"/>
  <c r="AI145" i="20" s="1"/>
  <c r="AA147" i="1"/>
  <c r="AG145" i="20" s="1"/>
  <c r="B147" i="1"/>
  <c r="B145" i="20" s="1"/>
  <c r="X147" i="1"/>
  <c r="AD145" i="20" s="1"/>
  <c r="Z148" i="1" l="1"/>
  <c r="AF146" i="20" s="1"/>
  <c r="AA148" i="1"/>
  <c r="AG146" i="20" s="1"/>
  <c r="AB148" i="1"/>
  <c r="AH146" i="20" s="1"/>
  <c r="Y148" i="1"/>
  <c r="AE146" i="20" s="1"/>
  <c r="AF148" i="1"/>
  <c r="B148"/>
  <c r="B146" i="20" s="1"/>
  <c r="AC148" i="1"/>
  <c r="AI146" i="20" s="1"/>
  <c r="AG148" i="1"/>
  <c r="X148"/>
  <c r="AD146" i="20" s="1"/>
  <c r="A149" i="1"/>
  <c r="A147" i="20" s="1"/>
  <c r="Z149" i="1" l="1"/>
  <c r="AF147" i="20" s="1"/>
  <c r="Y149" i="1"/>
  <c r="AE147" i="20" s="1"/>
  <c r="A150" i="1"/>
  <c r="A148" i="20" s="1"/>
  <c r="AB149" i="1"/>
  <c r="AH147" i="20" s="1"/>
  <c r="AC149" i="1"/>
  <c r="AI147" i="20" s="1"/>
  <c r="AA149" i="1"/>
  <c r="AG147" i="20" s="1"/>
  <c r="X149" i="1"/>
  <c r="AD147" i="20" s="1"/>
  <c r="B149" i="1"/>
  <c r="B147" i="20" s="1"/>
  <c r="Z150" i="1" l="1"/>
  <c r="AF148" i="20" s="1"/>
  <c r="AA150" i="1"/>
  <c r="AG148" i="20" s="1"/>
  <c r="AB150" i="1"/>
  <c r="AH148" i="20" s="1"/>
  <c r="Y150" i="1"/>
  <c r="AE148" i="20" s="1"/>
  <c r="B150" i="1"/>
  <c r="B148" i="20" s="1"/>
  <c r="AC150" i="1"/>
  <c r="AI148" i="20" s="1"/>
  <c r="A151" i="1"/>
  <c r="A149" i="20" s="1"/>
  <c r="X150" i="1"/>
  <c r="AD148" i="20" s="1"/>
  <c r="Z151" i="1" l="1"/>
  <c r="AF149" i="20" s="1"/>
  <c r="Y151" i="1"/>
  <c r="AE149" i="20" s="1"/>
  <c r="A152" i="1"/>
  <c r="A150" i="20" s="1"/>
  <c r="AB151" i="1"/>
  <c r="AH149" i="20" s="1"/>
  <c r="AC151" i="1"/>
  <c r="AI149" i="20" s="1"/>
  <c r="AF151" i="1"/>
  <c r="AA151"/>
  <c r="AG149" i="20" s="1"/>
  <c r="X151" i="1"/>
  <c r="AD149" i="20" s="1"/>
  <c r="B151" i="1"/>
  <c r="B149" i="20" s="1"/>
  <c r="AG151" i="1"/>
  <c r="Z152" l="1"/>
  <c r="AF150" i="20" s="1"/>
  <c r="AA152" i="1"/>
  <c r="AG150" i="20" s="1"/>
  <c r="AB152" i="1"/>
  <c r="AH150" i="20" s="1"/>
  <c r="Y152" i="1"/>
  <c r="AE150" i="20" s="1"/>
  <c r="B152" i="1"/>
  <c r="B150" i="20" s="1"/>
  <c r="AC152" i="1"/>
  <c r="AI150" i="20" s="1"/>
  <c r="A153" i="1"/>
  <c r="A151" i="20" s="1"/>
  <c r="X152" i="1"/>
  <c r="AD150" i="20" s="1"/>
  <c r="Z153" i="1" l="1"/>
  <c r="AF151" i="20" s="1"/>
  <c r="Y153" i="1"/>
  <c r="AE151" i="20" s="1"/>
  <c r="A154" i="1"/>
  <c r="A152" i="20" s="1"/>
  <c r="AB153" i="1"/>
  <c r="AH151" i="20" s="1"/>
  <c r="AC153" i="1"/>
  <c r="AI151" i="20" s="1"/>
  <c r="AF153" i="1"/>
  <c r="AA153"/>
  <c r="AG151" i="20" s="1"/>
  <c r="AG153" i="1"/>
  <c r="X153"/>
  <c r="AD151" i="20" s="1"/>
  <c r="B153" i="1"/>
  <c r="B151" i="20" s="1"/>
  <c r="Z154" i="1" l="1"/>
  <c r="AF152" i="20" s="1"/>
  <c r="AA154" i="1"/>
  <c r="AG152" i="20" s="1"/>
  <c r="AB154" i="1"/>
  <c r="AH152" i="20" s="1"/>
  <c r="Y154" i="1"/>
  <c r="AE152" i="20" s="1"/>
  <c r="B154" i="1"/>
  <c r="B152" i="20" s="1"/>
  <c r="AC154" i="1"/>
  <c r="AI152" i="20" s="1"/>
  <c r="X154" i="1"/>
  <c r="AD152" i="20" s="1"/>
  <c r="A155" i="1"/>
  <c r="A153" i="20" s="1"/>
  <c r="Z155" i="1" l="1"/>
  <c r="AF153" i="20" s="1"/>
  <c r="Y155" i="1"/>
  <c r="AE153" i="20" s="1"/>
  <c r="A156" i="1"/>
  <c r="A154" i="20" s="1"/>
  <c r="AB155" i="1"/>
  <c r="AH153" i="20" s="1"/>
  <c r="AC155" i="1"/>
  <c r="AI153" i="20" s="1"/>
  <c r="AF155" i="1"/>
  <c r="AA155"/>
  <c r="AG153" i="20" s="1"/>
  <c r="AG155" i="1"/>
  <c r="X155"/>
  <c r="AD153" i="20" s="1"/>
  <c r="B155" i="1"/>
  <c r="B153" i="20" s="1"/>
  <c r="Z156" i="1" l="1"/>
  <c r="AF154" i="20" s="1"/>
  <c r="AA156" i="1"/>
  <c r="AG154" i="20" s="1"/>
  <c r="AB156" i="1"/>
  <c r="AH154" i="20" s="1"/>
  <c r="Y156" i="1"/>
  <c r="AE154" i="20" s="1"/>
  <c r="B156" i="1"/>
  <c r="B154" i="20" s="1"/>
  <c r="AC156" i="1"/>
  <c r="AI154" i="20" s="1"/>
  <c r="A157" i="1"/>
  <c r="A155" i="20" s="1"/>
  <c r="X156" i="1"/>
  <c r="AD154" i="20" s="1"/>
  <c r="Z157" i="1" l="1"/>
  <c r="AF155" i="20" s="1"/>
  <c r="Y157" i="1"/>
  <c r="AE155" i="20" s="1"/>
  <c r="A158" i="1"/>
  <c r="A156" i="20" s="1"/>
  <c r="AB157" i="1"/>
  <c r="AH155" i="20" s="1"/>
  <c r="AC157" i="1"/>
  <c r="AI155" i="20" s="1"/>
  <c r="AA157" i="1"/>
  <c r="AG155" i="20" s="1"/>
  <c r="B157" i="1"/>
  <c r="B155" i="20" s="1"/>
  <c r="X157" i="1"/>
  <c r="AD155" i="20" s="1"/>
  <c r="Z158" i="1" l="1"/>
  <c r="AF156" i="20" s="1"/>
  <c r="AA158" i="1"/>
  <c r="AG156" i="20" s="1"/>
  <c r="AB158" i="1"/>
  <c r="AH156" i="20" s="1"/>
  <c r="Y158" i="1"/>
  <c r="AE156" i="20" s="1"/>
  <c r="AF158" i="1"/>
  <c r="B158"/>
  <c r="B156" i="20" s="1"/>
  <c r="AC158" i="1"/>
  <c r="AI156" i="20" s="1"/>
  <c r="AG158" i="1"/>
  <c r="X158"/>
  <c r="AD156" i="20" s="1"/>
  <c r="A159" i="1"/>
  <c r="A157" i="20" s="1"/>
  <c r="Z159" i="1" l="1"/>
  <c r="AF157" i="20" s="1"/>
  <c r="Y159" i="1"/>
  <c r="AE157" i="20" s="1"/>
  <c r="A160" i="1"/>
  <c r="A158" i="20" s="1"/>
  <c r="AB159" i="1"/>
  <c r="AH157" i="20" s="1"/>
  <c r="AC159" i="1"/>
  <c r="AI157" i="20" s="1"/>
  <c r="AA159" i="1"/>
  <c r="AG157" i="20" s="1"/>
  <c r="X159" i="1"/>
  <c r="AD157" i="20" s="1"/>
  <c r="B159" i="1"/>
  <c r="B157" i="20" s="1"/>
  <c r="Z160" i="1" l="1"/>
  <c r="AF158" i="20" s="1"/>
  <c r="AA160" i="1"/>
  <c r="AG158" i="20" s="1"/>
  <c r="AB160" i="1"/>
  <c r="AH158" i="20" s="1"/>
  <c r="AC160" i="1"/>
  <c r="AI158" i="20" s="1"/>
  <c r="AG160" i="1"/>
  <c r="Y160"/>
  <c r="AE158" i="20" s="1"/>
  <c r="X160" i="1"/>
  <c r="AD158" i="20" s="1"/>
  <c r="A161" i="1"/>
  <c r="A159" i="20" s="1"/>
  <c r="B160" i="1"/>
  <c r="B158" i="20" s="1"/>
  <c r="AF160" i="1"/>
  <c r="Z161" l="1"/>
  <c r="AF159" i="20" s="1"/>
  <c r="Y161" i="1"/>
  <c r="AE159" i="20" s="1"/>
  <c r="A162" i="1"/>
  <c r="A160" i="20" s="1"/>
  <c r="AA161" i="1"/>
  <c r="AG159" i="20" s="1"/>
  <c r="X161" i="1"/>
  <c r="AD159" i="20" s="1"/>
  <c r="B161" i="1"/>
  <c r="B159" i="20" s="1"/>
  <c r="AB161" i="1"/>
  <c r="AH159" i="20" s="1"/>
  <c r="AC161" i="1"/>
  <c r="AI159" i="20" s="1"/>
  <c r="Z162" i="1" l="1"/>
  <c r="AF160" i="20" s="1"/>
  <c r="AA162" i="1"/>
  <c r="AG160" i="20" s="1"/>
  <c r="AC162" i="1"/>
  <c r="AI160" i="20" s="1"/>
  <c r="AG162" i="1"/>
  <c r="Y162"/>
  <c r="AE160" i="20" s="1"/>
  <c r="X162" i="1"/>
  <c r="AD160" i="20" s="1"/>
  <c r="A163" i="1"/>
  <c r="A161" i="20" s="1"/>
  <c r="AB162" i="1"/>
  <c r="AH160" i="20" s="1"/>
  <c r="B162" i="1"/>
  <c r="B160" i="20" s="1"/>
  <c r="AF162" i="1"/>
  <c r="Z163" l="1"/>
  <c r="AF161" i="20" s="1"/>
  <c r="Y163" i="1"/>
  <c r="AE161" i="20" s="1"/>
  <c r="A164" i="1"/>
  <c r="A162" i="20" s="1"/>
  <c r="AA163" i="1"/>
  <c r="AG161" i="20" s="1"/>
  <c r="X163" i="1"/>
  <c r="AD161" i="20" s="1"/>
  <c r="B163" i="1"/>
  <c r="B161" i="20" s="1"/>
  <c r="AB163" i="1"/>
  <c r="AH161" i="20" s="1"/>
  <c r="AC163" i="1"/>
  <c r="AI161" i="20" s="1"/>
  <c r="Z164" i="1" l="1"/>
  <c r="AF162" i="20" s="1"/>
  <c r="AC164" i="1"/>
  <c r="AI162" i="20" s="1"/>
  <c r="AA164" i="1"/>
  <c r="AG162" i="20" s="1"/>
  <c r="A165" i="1"/>
  <c r="A163" i="20" s="1"/>
  <c r="Y164" i="1"/>
  <c r="AE162" i="20" s="1"/>
  <c r="B164" i="1"/>
  <c r="B162" i="20" s="1"/>
  <c r="X164" i="1"/>
  <c r="AD162" i="20" s="1"/>
  <c r="AB164" i="1"/>
  <c r="AH162" i="20" s="1"/>
  <c r="Z165" i="1" l="1"/>
  <c r="AF163" i="20" s="1"/>
  <c r="AA165" i="1"/>
  <c r="AG163" i="20" s="1"/>
  <c r="AG165" i="1"/>
  <c r="A166"/>
  <c r="A164" i="20" s="1"/>
  <c r="X165" i="1"/>
  <c r="AD163" i="20" s="1"/>
  <c r="AF165" i="1"/>
  <c r="AC165"/>
  <c r="AI163" i="20" s="1"/>
  <c r="B165" i="1"/>
  <c r="B163" i="20" s="1"/>
  <c r="Y165" i="1"/>
  <c r="AE163" i="20" s="1"/>
  <c r="AB165" i="1"/>
  <c r="AH163" i="20" s="1"/>
  <c r="Z166" i="1" l="1"/>
  <c r="AF164" i="20" s="1"/>
  <c r="AA166" i="1"/>
  <c r="AG164" i="20" s="1"/>
  <c r="A167" i="1"/>
  <c r="A165" i="20" s="1"/>
  <c r="AC166" i="1"/>
  <c r="AI164" i="20" s="1"/>
  <c r="X166" i="1"/>
  <c r="AD164" i="20" s="1"/>
  <c r="B166" i="1"/>
  <c r="B164" i="20" s="1"/>
  <c r="AB166" i="1"/>
  <c r="AH164" i="20" s="1"/>
  <c r="Y166" i="1"/>
  <c r="AE164" i="20" s="1"/>
  <c r="Z167" i="1" l="1"/>
  <c r="AF165" i="20" s="1"/>
  <c r="Y167" i="1"/>
  <c r="AE165" i="20" s="1"/>
  <c r="AA167" i="1"/>
  <c r="AG165" i="20" s="1"/>
  <c r="AG167" i="1"/>
  <c r="AC167"/>
  <c r="AI165" i="20" s="1"/>
  <c r="X167" i="1"/>
  <c r="AD165" i="20" s="1"/>
  <c r="A168" i="1"/>
  <c r="A166" i="20" s="1"/>
  <c r="AB167" i="1"/>
  <c r="AH165" i="20" s="1"/>
  <c r="B167" i="1"/>
  <c r="B165" i="20" s="1"/>
  <c r="AF167" i="1"/>
  <c r="X168" l="1"/>
  <c r="AD166" i="20" s="1"/>
  <c r="AB168" i="1"/>
  <c r="AH166" i="20" s="1"/>
  <c r="Y168" i="1"/>
  <c r="AE166" i="20" s="1"/>
  <c r="B168" i="1"/>
  <c r="B166" i="20" s="1"/>
  <c r="AA168" i="1"/>
  <c r="AG166" i="20" s="1"/>
  <c r="AC168" i="1"/>
  <c r="AI166" i="20" s="1"/>
  <c r="Z168" i="1"/>
  <c r="AF166" i="20" s="1"/>
  <c r="A169" i="1"/>
  <c r="A167" i="20" s="1"/>
  <c r="AB169" i="1" l="1"/>
  <c r="AH167" i="20" s="1"/>
  <c r="AC169" i="1"/>
  <c r="AI167" i="20" s="1"/>
  <c r="X169" i="1"/>
  <c r="AD167" i="20" s="1"/>
  <c r="A170" i="1"/>
  <c r="A168" i="20" s="1"/>
  <c r="Z169" i="1"/>
  <c r="AF167" i="20" s="1"/>
  <c r="AG169" i="1"/>
  <c r="Y169"/>
  <c r="AE167" i="20" s="1"/>
  <c r="AF169" i="1"/>
  <c r="AA169"/>
  <c r="AG167" i="20" s="1"/>
  <c r="B169" i="1"/>
  <c r="B167" i="20" s="1"/>
  <c r="AB170" i="1" l="1"/>
  <c r="AH168" i="20" s="1"/>
  <c r="Y170" i="1"/>
  <c r="AE168" i="20" s="1"/>
  <c r="AC170" i="1"/>
  <c r="AI168" i="20" s="1"/>
  <c r="A171" i="1"/>
  <c r="A169" i="20" s="1"/>
  <c r="X170" i="1"/>
  <c r="AD168" i="20" s="1"/>
  <c r="Z170" i="1"/>
  <c r="AF168" i="20" s="1"/>
  <c r="B170" i="1"/>
  <c r="B168" i="20" s="1"/>
  <c r="AA170" i="1"/>
  <c r="AG168" i="20" s="1"/>
  <c r="AB171" i="1" l="1"/>
  <c r="AH169" i="20" s="1"/>
  <c r="AC171" i="1"/>
  <c r="AI169" i="20" s="1"/>
  <c r="AA171" i="1"/>
  <c r="AG169" i="20" s="1"/>
  <c r="A172" i="1"/>
  <c r="A170" i="20" s="1"/>
  <c r="X171" i="1"/>
  <c r="AD169" i="20" s="1"/>
  <c r="Y171" i="1"/>
  <c r="AE169" i="20" s="1"/>
  <c r="Z171" i="1"/>
  <c r="AF169" i="20" s="1"/>
  <c r="B171" i="1"/>
  <c r="B169" i="20" s="1"/>
  <c r="AC172" i="1" l="1"/>
  <c r="AI170" i="20" s="1"/>
  <c r="X172" i="1"/>
  <c r="AD170" i="20" s="1"/>
  <c r="AG172" i="1"/>
  <c r="Z172"/>
  <c r="AF170" i="20" s="1"/>
  <c r="AA172" i="1"/>
  <c r="AG170" i="20" s="1"/>
  <c r="B172" i="1"/>
  <c r="B170" i="20" s="1"/>
  <c r="AF172" i="1"/>
  <c r="Y172"/>
  <c r="AE170" i="20" s="1"/>
  <c r="AB172" i="1"/>
  <c r="AH170" i="20" s="1"/>
  <c r="A173" i="1"/>
  <c r="A171" i="20" s="1"/>
  <c r="AB173" i="1" l="1"/>
  <c r="AH171" i="20" s="1"/>
  <c r="AC173" i="1"/>
  <c r="AI171" i="20" s="1"/>
  <c r="AA173" i="1"/>
  <c r="AG171" i="20" s="1"/>
  <c r="B173" i="1"/>
  <c r="B171" i="20" s="1"/>
  <c r="X173" i="1"/>
  <c r="AD171" i="20" s="1"/>
  <c r="A174" i="1"/>
  <c r="A172" i="20" s="1"/>
  <c r="Y173" i="1"/>
  <c r="AE171" i="20" s="1"/>
  <c r="Z173" i="1"/>
  <c r="AF171" i="20" s="1"/>
  <c r="AC174" i="1" l="1"/>
  <c r="AI172" i="20" s="1"/>
  <c r="A175" i="1"/>
  <c r="A173" i="20" s="1"/>
  <c r="X174" i="1"/>
  <c r="AD172" i="20" s="1"/>
  <c r="AG174" i="1"/>
  <c r="Z174"/>
  <c r="AF172" i="20" s="1"/>
  <c r="AA174" i="1"/>
  <c r="AG172" i="20" s="1"/>
  <c r="B174" i="1"/>
  <c r="B172" i="20" s="1"/>
  <c r="AF174" i="1"/>
  <c r="Y174"/>
  <c r="AE172" i="20" s="1"/>
  <c r="AB174" i="1"/>
  <c r="AH172" i="20" s="1"/>
  <c r="X175" i="1" l="1"/>
  <c r="AD173" i="20" s="1"/>
  <c r="Z175" i="1"/>
  <c r="AF173" i="20" s="1"/>
  <c r="AC175" i="1"/>
  <c r="AI173" i="20" s="1"/>
  <c r="B175" i="1"/>
  <c r="B173" i="20" s="1"/>
  <c r="AB175" i="1"/>
  <c r="AH173" i="20" s="1"/>
  <c r="AA175" i="1"/>
  <c r="AG173" i="20" s="1"/>
  <c r="A176" i="1"/>
  <c r="A174" i="20" s="1"/>
  <c r="Y175" i="1"/>
  <c r="AE173" i="20" s="1"/>
  <c r="Z176" i="1" l="1"/>
  <c r="AF174" i="20" s="1"/>
  <c r="Y176" i="1"/>
  <c r="AE174" i="20" s="1"/>
  <c r="B176" i="1"/>
  <c r="B174" i="20" s="1"/>
  <c r="AB176" i="1"/>
  <c r="AH174" i="20" s="1"/>
  <c r="AG176" i="1"/>
  <c r="A177"/>
  <c r="A175" i="20" s="1"/>
  <c r="AC176" i="1"/>
  <c r="AI174" i="20" s="1"/>
  <c r="AA176" i="1"/>
  <c r="AG174" i="20" s="1"/>
  <c r="X176" i="1"/>
  <c r="AD174" i="20" s="1"/>
  <c r="AF176" i="1"/>
  <c r="Z177" l="1"/>
  <c r="AF175" i="20" s="1"/>
  <c r="AC177" i="1"/>
  <c r="AI175" i="20" s="1"/>
  <c r="AB177" i="1"/>
  <c r="AH175" i="20" s="1"/>
  <c r="AA177" i="1"/>
  <c r="AG175" i="20" s="1"/>
  <c r="X177" i="1"/>
  <c r="AD175" i="20" s="1"/>
  <c r="B177" i="1"/>
  <c r="B175" i="20" s="1"/>
  <c r="A178" i="1"/>
  <c r="A176" i="20" s="1"/>
  <c r="Y177" i="1"/>
  <c r="AE175" i="20" s="1"/>
  <c r="X178" i="1" l="1"/>
  <c r="AD176" i="20" s="1"/>
  <c r="AA178" i="1"/>
  <c r="AG176" i="20" s="1"/>
  <c r="Z178" i="1"/>
  <c r="AF176" i="20" s="1"/>
  <c r="Y178" i="1"/>
  <c r="AE176" i="20" s="1"/>
  <c r="A179" i="1"/>
  <c r="A177" i="20" s="1"/>
  <c r="AB178" i="1"/>
  <c r="AH176" i="20" s="1"/>
  <c r="AC178" i="1"/>
  <c r="AI176" i="20" s="1"/>
  <c r="B178" i="1"/>
  <c r="B176" i="20" s="1"/>
  <c r="X179" i="1" l="1"/>
  <c r="AD177" i="20" s="1"/>
  <c r="Y179" i="1"/>
  <c r="AE177" i="20" s="1"/>
  <c r="AF179" i="1"/>
  <c r="B179"/>
  <c r="B177" i="20" s="1"/>
  <c r="Z179" i="1"/>
  <c r="AF177" i="20" s="1"/>
  <c r="AC179" i="1"/>
  <c r="AI177" i="20" s="1"/>
  <c r="AG179" i="1"/>
  <c r="AA179"/>
  <c r="AG177" i="20" s="1"/>
  <c r="A180" i="1"/>
  <c r="A178" i="20" s="1"/>
  <c r="AB179" i="1"/>
  <c r="AH177" i="20" s="1"/>
  <c r="Z180" i="1" l="1"/>
  <c r="AF178" i="20" s="1"/>
  <c r="Y180" i="1"/>
  <c r="AE178" i="20" s="1"/>
  <c r="A181" i="1"/>
  <c r="A179" i="20" s="1"/>
  <c r="AB180" i="1"/>
  <c r="AH178" i="20" s="1"/>
  <c r="AC180" i="1"/>
  <c r="AI178" i="20" s="1"/>
  <c r="X180" i="1"/>
  <c r="AD178" i="20" s="1"/>
  <c r="B180" i="1"/>
  <c r="B178" i="20" s="1"/>
  <c r="AA180" i="1"/>
  <c r="AG178" i="20" s="1"/>
  <c r="Z181" i="1" l="1"/>
  <c r="AF179" i="20" s="1"/>
  <c r="AC181" i="1"/>
  <c r="AI179" i="20" s="1"/>
  <c r="AB181" i="1"/>
  <c r="AH179" i="20" s="1"/>
  <c r="AA181" i="1"/>
  <c r="AG179" i="20" s="1"/>
  <c r="AG181" i="1"/>
  <c r="A182"/>
  <c r="A180" i="20" s="1"/>
  <c r="X181" i="1"/>
  <c r="AD179" i="20" s="1"/>
  <c r="Y181" i="1"/>
  <c r="AE179" i="20" s="1"/>
  <c r="B181" i="1"/>
  <c r="B179" i="20" s="1"/>
  <c r="AF181" i="1"/>
  <c r="Z182" l="1"/>
  <c r="AF180" i="20" s="1"/>
  <c r="AB182" i="1"/>
  <c r="AH180" i="20" s="1"/>
  <c r="X182" i="1"/>
  <c r="AD180" i="20" s="1"/>
  <c r="A183" i="1"/>
  <c r="A181" i="20" s="1"/>
  <c r="AA182" i="1"/>
  <c r="AG180" i="20" s="1"/>
  <c r="AC182" i="1"/>
  <c r="AI180" i="20" s="1"/>
  <c r="B182" i="1"/>
  <c r="B180" i="20" s="1"/>
  <c r="Y182" i="1"/>
  <c r="AE180" i="20" s="1"/>
  <c r="Z183" i="1" l="1"/>
  <c r="AF181" i="20" s="1"/>
  <c r="AG183" i="1"/>
  <c r="AB183"/>
  <c r="AH181" i="20" s="1"/>
  <c r="AC183" i="1"/>
  <c r="AI181" i="20" s="1"/>
  <c r="A184" i="1"/>
  <c r="A182" i="20" s="1"/>
  <c r="X183" i="1"/>
  <c r="AD181" i="20" s="1"/>
  <c r="AA183" i="1"/>
  <c r="AG181" i="20" s="1"/>
  <c r="AF183" i="1"/>
  <c r="Y183"/>
  <c r="AE181" i="20" s="1"/>
  <c r="B183" i="1"/>
  <c r="B181" i="20" s="1"/>
  <c r="Z184" i="1" l="1"/>
  <c r="AF182" i="20" s="1"/>
  <c r="AC184" i="1"/>
  <c r="AI182" i="20" s="1"/>
  <c r="AB184" i="1"/>
  <c r="AH182" i="20" s="1"/>
  <c r="A185" i="1"/>
  <c r="A183" i="20" s="1"/>
  <c r="AA184" i="1"/>
  <c r="AG182" i="20" s="1"/>
  <c r="X184" i="1"/>
  <c r="AD182" i="20" s="1"/>
  <c r="B184" i="1"/>
  <c r="B182" i="20" s="1"/>
  <c r="Y184" i="1"/>
  <c r="AE182" i="20" s="1"/>
  <c r="AA185" i="1" l="1"/>
  <c r="AG183" i="20" s="1"/>
  <c r="AF185" i="1"/>
  <c r="A186"/>
  <c r="A184" i="20" s="1"/>
  <c r="AB185" i="1"/>
  <c r="AH183" i="20" s="1"/>
  <c r="X185" i="1"/>
  <c r="AD183" i="20" s="1"/>
  <c r="Y185" i="1"/>
  <c r="AE183" i="20" s="1"/>
  <c r="AG185" i="1"/>
  <c r="AC185"/>
  <c r="AI183" i="20" s="1"/>
  <c r="Z185" i="1"/>
  <c r="AF183" i="20" s="1"/>
  <c r="B185" i="1"/>
  <c r="B183" i="20" s="1"/>
  <c r="Z186" i="1" l="1"/>
  <c r="AF184" i="20" s="1"/>
  <c r="AB186" i="1"/>
  <c r="AH184" i="20" s="1"/>
  <c r="AA186" i="1"/>
  <c r="AG184" i="20" s="1"/>
  <c r="AG186" i="1"/>
  <c r="B186"/>
  <c r="B184" i="20" s="1"/>
  <c r="X186" i="1"/>
  <c r="AD184" i="20" s="1"/>
  <c r="AC186" i="1"/>
  <c r="AI184" i="20" s="1"/>
  <c r="A187" i="1"/>
  <c r="A185" i="20" s="1"/>
  <c r="AF186" i="1"/>
  <c r="Y186"/>
  <c r="AE184" i="20" s="1"/>
  <c r="AC187" i="1" l="1"/>
  <c r="AI185" i="20" s="1"/>
  <c r="AB187" i="1"/>
  <c r="AH185" i="20" s="1"/>
  <c r="X187" i="1"/>
  <c r="AD185" i="20" s="1"/>
  <c r="AA187" i="1"/>
  <c r="AG185" i="20" s="1"/>
  <c r="AF187" i="1"/>
  <c r="B187"/>
  <c r="B185" i="20" s="1"/>
  <c r="Y187" i="1"/>
  <c r="AE185" i="20" s="1"/>
  <c r="AG187" i="1"/>
  <c r="Z187"/>
  <c r="AF185" i="20" s="1"/>
  <c r="A188" i="1"/>
  <c r="A186" i="20" s="1"/>
  <c r="Z188" i="1" l="1"/>
  <c r="AF186" i="20" s="1"/>
  <c r="Y188" i="1"/>
  <c r="AE186" i="20" s="1"/>
  <c r="AB188" i="1"/>
  <c r="AH186" i="20" s="1"/>
  <c r="AC188" i="1"/>
  <c r="AI186" i="20" s="1"/>
  <c r="AF188" i="1"/>
  <c r="B188"/>
  <c r="B186" i="20" s="1"/>
  <c r="AA188" i="1"/>
  <c r="AG186" i="20" s="1"/>
  <c r="AG188" i="1"/>
  <c r="X188"/>
  <c r="AD186" i="20" s="1"/>
  <c r="A189" i="1"/>
  <c r="A187" i="20" s="1"/>
  <c r="Y189" i="1" l="1"/>
  <c r="AE187" i="20" s="1"/>
  <c r="AB189" i="1"/>
  <c r="AH187" i="20" s="1"/>
  <c r="AC189" i="1"/>
  <c r="AI187" i="20" s="1"/>
  <c r="B189" i="1"/>
  <c r="B187" i="20" s="1"/>
  <c r="X189" i="1"/>
  <c r="AD187" i="20" s="1"/>
  <c r="AA189" i="1"/>
  <c r="AG187" i="20" s="1"/>
  <c r="Z189" i="1"/>
  <c r="AF187" i="20" s="1"/>
  <c r="AF189" i="1"/>
  <c r="A190"/>
  <c r="A188" i="20" s="1"/>
  <c r="Z190" i="1" l="1"/>
  <c r="AF188" i="20" s="1"/>
  <c r="AC190" i="1"/>
  <c r="AI188" i="20" s="1"/>
  <c r="A191" i="1"/>
  <c r="A189" i="20" s="1"/>
  <c r="AB190" i="1"/>
  <c r="AH188" i="20" s="1"/>
  <c r="Y190" i="1"/>
  <c r="AE188" i="20" s="1"/>
  <c r="AF190" i="1"/>
  <c r="AA190"/>
  <c r="AG188" i="20" s="1"/>
  <c r="AG190" i="1"/>
  <c r="X190"/>
  <c r="AD188" i="20" s="1"/>
  <c r="B190" i="1"/>
  <c r="B188" i="20" s="1"/>
  <c r="Z191" i="1" l="1"/>
  <c r="AF189" i="20" s="1"/>
  <c r="AA191" i="1"/>
  <c r="AG189" i="20" s="1"/>
  <c r="AB191" i="1"/>
  <c r="AH189" i="20" s="1"/>
  <c r="Y191" i="1"/>
  <c r="AE189" i="20" s="1"/>
  <c r="B191" i="1"/>
  <c r="B189" i="20" s="1"/>
  <c r="AC191" i="1"/>
  <c r="AI189" i="20" s="1"/>
  <c r="X191" i="1"/>
  <c r="AD189" i="20" s="1"/>
  <c r="A192" i="1"/>
  <c r="A190" i="20" s="1"/>
  <c r="Z192" i="1" l="1"/>
  <c r="AF190" i="20" s="1"/>
  <c r="Y192" i="1"/>
  <c r="AE190" i="20" s="1"/>
  <c r="AB192" i="1"/>
  <c r="AH190" i="20" s="1"/>
  <c r="AC192" i="1"/>
  <c r="AI190" i="20" s="1"/>
  <c r="AF192" i="1"/>
  <c r="A193"/>
  <c r="A191" i="20" s="1"/>
  <c r="AA192" i="1"/>
  <c r="AG190" i="20" s="1"/>
  <c r="AG192" i="1"/>
  <c r="X192"/>
  <c r="AD190" i="20" s="1"/>
  <c r="B192" i="1"/>
  <c r="B190" i="20" s="1"/>
  <c r="Z193" i="1" l="1"/>
  <c r="AF191" i="20" s="1"/>
  <c r="AA193" i="1"/>
  <c r="AG191" i="20" s="1"/>
  <c r="AB193" i="1"/>
  <c r="AH191" i="20" s="1"/>
  <c r="Y193" i="1"/>
  <c r="AE191" i="20" s="1"/>
  <c r="AF193" i="1"/>
  <c r="B193"/>
  <c r="B191" i="20" s="1"/>
  <c r="AC193" i="1"/>
  <c r="AI191" i="20" s="1"/>
  <c r="AG193" i="1"/>
  <c r="X193"/>
  <c r="AD191" i="20" s="1"/>
  <c r="A194" i="1"/>
  <c r="A192" i="20" s="1"/>
  <c r="Z194" i="1" l="1"/>
  <c r="AF192" i="20" s="1"/>
  <c r="AC194" i="1"/>
  <c r="AI192" i="20" s="1"/>
  <c r="B194" i="1"/>
  <c r="B192" i="20" s="1"/>
  <c r="AB194" i="1"/>
  <c r="AH192" i="20" s="1"/>
  <c r="Y194" i="1"/>
  <c r="AE192" i="20" s="1"/>
  <c r="AF194" i="1"/>
  <c r="A195"/>
  <c r="A193" i="20" s="1"/>
  <c r="AA194" i="1"/>
  <c r="AG192" i="20" s="1"/>
  <c r="X194" i="1"/>
  <c r="AD192" i="20" s="1"/>
  <c r="AG194" i="1"/>
  <c r="Z195" l="1"/>
  <c r="AF193" i="20" s="1"/>
  <c r="AA195" i="1"/>
  <c r="AG193" i="20" s="1"/>
  <c r="AB195" i="1"/>
  <c r="AH193" i="20" s="1"/>
  <c r="Y195" i="1"/>
  <c r="AE193" i="20" s="1"/>
  <c r="AF195" i="1"/>
  <c r="B195"/>
  <c r="B193" i="20" s="1"/>
  <c r="AC195" i="1"/>
  <c r="AI193" i="20" s="1"/>
  <c r="AG195" i="1"/>
  <c r="X195"/>
  <c r="AD193" i="20" s="1"/>
  <c r="A196" i="1"/>
  <c r="A194" i="20" s="1"/>
  <c r="Z196" i="1" l="1"/>
  <c r="AF194" i="20" s="1"/>
  <c r="Y196" i="1"/>
  <c r="AE194" i="20" s="1"/>
  <c r="AB196" i="1"/>
  <c r="AH194" i="20" s="1"/>
  <c r="AC196" i="1"/>
  <c r="AI194" i="20" s="1"/>
  <c r="AF196" i="1"/>
  <c r="B196"/>
  <c r="B194" i="20" s="1"/>
  <c r="AA196" i="1"/>
  <c r="AG194" i="20" s="1"/>
  <c r="A197" i="1"/>
  <c r="A195" i="20" s="1"/>
  <c r="X196" i="1"/>
  <c r="AD194" i="20" s="1"/>
  <c r="Z197" i="1" l="1"/>
  <c r="AF195" i="20" s="1"/>
  <c r="AA197" i="1"/>
  <c r="AG195" i="20" s="1"/>
  <c r="AB197" i="1"/>
  <c r="AH195" i="20" s="1"/>
  <c r="Y197" i="1"/>
  <c r="AE195" i="20" s="1"/>
  <c r="AF197" i="1"/>
  <c r="B197"/>
  <c r="B195" i="20" s="1"/>
  <c r="AC197" i="1"/>
  <c r="AI195" i="20" s="1"/>
  <c r="AG197" i="1"/>
  <c r="X197"/>
  <c r="AD195" i="20" s="1"/>
  <c r="A198" i="1"/>
  <c r="A196" i="20" s="1"/>
  <c r="Z198" i="1" l="1"/>
  <c r="AF196" i="20" s="1"/>
  <c r="AC198" i="1"/>
  <c r="AI196" i="20" s="1"/>
  <c r="AB198" i="1"/>
  <c r="AH196" i="20" s="1"/>
  <c r="Y198" i="1"/>
  <c r="AE196" i="20" s="1"/>
  <c r="B198" i="1"/>
  <c r="B196" i="20" s="1"/>
  <c r="AA198" i="1"/>
  <c r="AG196" i="20" s="1"/>
  <c r="X198" i="1"/>
  <c r="AD196" i="20" s="1"/>
  <c r="A199" i="1"/>
  <c r="A197" i="20" s="1"/>
  <c r="Z199" i="1" l="1"/>
  <c r="AF197" i="20" s="1"/>
  <c r="AA199" i="1"/>
  <c r="AG197" i="20" s="1"/>
  <c r="A200" i="1"/>
  <c r="A198" i="20" s="1"/>
  <c r="AB199" i="1"/>
  <c r="AH197" i="20" s="1"/>
  <c r="Y199" i="1"/>
  <c r="AE197" i="20" s="1"/>
  <c r="AF199" i="1"/>
  <c r="AC199"/>
  <c r="AI197" i="20" s="1"/>
  <c r="X199" i="1"/>
  <c r="AD197" i="20" s="1"/>
  <c r="B199" i="1"/>
  <c r="B197" i="20" s="1"/>
  <c r="AG199" i="1"/>
  <c r="Z200" l="1"/>
  <c r="AF198" i="20" s="1"/>
  <c r="Y200" i="1"/>
  <c r="AE198" i="20" s="1"/>
  <c r="AB200" i="1"/>
  <c r="AH198" i="20" s="1"/>
  <c r="AC200" i="1"/>
  <c r="AI198" i="20" s="1"/>
  <c r="AF200" i="1"/>
  <c r="B200"/>
  <c r="B198" i="20" s="1"/>
  <c r="AA200" i="1"/>
  <c r="AG198" i="20" s="1"/>
  <c r="AG200" i="1"/>
  <c r="A201"/>
  <c r="A199" i="20" s="1"/>
  <c r="X200" i="1"/>
  <c r="AD198" i="20" s="1"/>
  <c r="Z201" i="1" l="1"/>
  <c r="AF199" i="20" s="1"/>
  <c r="AA201" i="1"/>
  <c r="AG199" i="20" s="1"/>
  <c r="A202" i="1"/>
  <c r="A200" i="20" s="1"/>
  <c r="AB201" i="1"/>
  <c r="AH199" i="20" s="1"/>
  <c r="Y201" i="1"/>
  <c r="AE199" i="20" s="1"/>
  <c r="AF201" i="1"/>
  <c r="AC201"/>
  <c r="AI199" i="20" s="1"/>
  <c r="X201" i="1"/>
  <c r="AD199" i="20" s="1"/>
  <c r="B201" i="1"/>
  <c r="B199" i="20" s="1"/>
  <c r="AG201" i="1"/>
  <c r="Z202" l="1"/>
  <c r="AF200" i="20" s="1"/>
  <c r="AC202" i="1"/>
  <c r="AI200" i="20" s="1"/>
  <c r="AB202" i="1"/>
  <c r="AH200" i="20" s="1"/>
  <c r="Y202" i="1"/>
  <c r="AE200" i="20" s="1"/>
  <c r="AF202" i="1"/>
  <c r="B202"/>
  <c r="B200" i="20" s="1"/>
  <c r="AA202" i="1"/>
  <c r="AG200" i="20" s="1"/>
  <c r="AG202" i="1"/>
  <c r="X202"/>
  <c r="AD200" i="20" s="1"/>
  <c r="A203" i="1"/>
  <c r="A201" i="20" s="1"/>
  <c r="Z203" i="1" l="1"/>
  <c r="AF201" i="20" s="1"/>
  <c r="AA203" i="1"/>
  <c r="AG201" i="20" s="1"/>
  <c r="AB203" i="1"/>
  <c r="AH201" i="20" s="1"/>
  <c r="Y203" i="1"/>
  <c r="AE201" i="20" s="1"/>
  <c r="AF203" i="1"/>
  <c r="A204"/>
  <c r="A202" i="20" s="1"/>
  <c r="AC203" i="1"/>
  <c r="AI201" i="20" s="1"/>
  <c r="X203" i="1"/>
  <c r="AD201" i="20" s="1"/>
  <c r="B203" i="1"/>
  <c r="B201" i="20" s="1"/>
  <c r="Z204" i="1" l="1"/>
  <c r="AF202" i="20" s="1"/>
  <c r="Y204" i="1"/>
  <c r="AE202" i="20" s="1"/>
  <c r="AB204" i="1"/>
  <c r="AH202" i="20" s="1"/>
  <c r="AC204" i="1"/>
  <c r="AI202" i="20" s="1"/>
  <c r="B204" i="1"/>
  <c r="B202" i="20" s="1"/>
  <c r="AA204" i="1"/>
  <c r="AG202" i="20" s="1"/>
  <c r="AG204" i="1"/>
  <c r="A205"/>
  <c r="A203" i="20" s="1"/>
  <c r="X204" i="1"/>
  <c r="AD202" i="20" s="1"/>
  <c r="Z205" i="1" l="1"/>
  <c r="AF203" i="20" s="1"/>
  <c r="AA205" i="1"/>
  <c r="AG203" i="20" s="1"/>
  <c r="A206" i="1"/>
  <c r="A204" i="20" s="1"/>
  <c r="AB205" i="1"/>
  <c r="AH203" i="20" s="1"/>
  <c r="Y205" i="1"/>
  <c r="AE203" i="20" s="1"/>
  <c r="AC205" i="1"/>
  <c r="AI203" i="20" s="1"/>
  <c r="B205" i="1"/>
  <c r="B203" i="20" s="1"/>
  <c r="X205" i="1"/>
  <c r="AD203" i="20" s="1"/>
  <c r="Z206" i="1" l="1"/>
  <c r="AF204" i="20" s="1"/>
  <c r="AC206" i="1"/>
  <c r="AI204" i="20" s="1"/>
  <c r="AB206" i="1"/>
  <c r="AH204" i="20" s="1"/>
  <c r="Y206" i="1"/>
  <c r="AE204" i="20" s="1"/>
  <c r="AF206" i="1"/>
  <c r="B206"/>
  <c r="B204" i="20" s="1"/>
  <c r="AA206" i="1"/>
  <c r="AG204" i="20" s="1"/>
  <c r="AG206" i="1"/>
  <c r="X206"/>
  <c r="AD204" i="20" s="1"/>
  <c r="A207" i="1"/>
  <c r="A205" i="20" s="1"/>
  <c r="Z207" i="1" l="1"/>
  <c r="AF205" i="20" s="1"/>
  <c r="AA207" i="1"/>
  <c r="AG205" i="20" s="1"/>
  <c r="AB207" i="1"/>
  <c r="AH205" i="20" s="1"/>
  <c r="Y207" i="1"/>
  <c r="AE205" i="20" s="1"/>
  <c r="AF207" i="1"/>
  <c r="A208"/>
  <c r="A206" i="20" s="1"/>
  <c r="AC207" i="1"/>
  <c r="AI205" i="20" s="1"/>
  <c r="X207" i="1"/>
  <c r="AD205" i="20" s="1"/>
  <c r="B207" i="1"/>
  <c r="B205" i="20" s="1"/>
  <c r="AG207" i="1"/>
  <c r="Z208" l="1"/>
  <c r="AF206" i="20" s="1"/>
  <c r="Y208" i="1"/>
  <c r="AE206" i="20" s="1"/>
  <c r="A209" i="1"/>
  <c r="A207" i="20" s="1"/>
  <c r="AB208" i="1"/>
  <c r="AH206" i="20" s="1"/>
  <c r="AC208" i="1"/>
  <c r="AI206" i="20" s="1"/>
  <c r="AF208" i="1"/>
  <c r="AA208"/>
  <c r="AG206" i="20" s="1"/>
  <c r="AG208" i="1"/>
  <c r="X208"/>
  <c r="AD206" i="20" s="1"/>
  <c r="B208" i="1"/>
  <c r="B206" i="20" s="1"/>
  <c r="Z209" i="1" l="1"/>
  <c r="AF207" i="20" s="1"/>
  <c r="AA209" i="1"/>
  <c r="AG207" i="20" s="1"/>
  <c r="AB209" i="1"/>
  <c r="AH207" i="20" s="1"/>
  <c r="Y209" i="1"/>
  <c r="AE207" i="20" s="1"/>
  <c r="AF209" i="1"/>
  <c r="A210"/>
  <c r="A208" i="20" s="1"/>
  <c r="AC209" i="1"/>
  <c r="AI207" i="20" s="1"/>
  <c r="X209" i="1"/>
  <c r="AD207" i="20" s="1"/>
  <c r="B209" i="1"/>
  <c r="B207" i="20" s="1"/>
  <c r="AG209" i="1"/>
  <c r="Z210" l="1"/>
  <c r="AF208" i="20" s="1"/>
  <c r="AC210" i="1"/>
  <c r="AI208" i="20" s="1"/>
  <c r="A211" i="1"/>
  <c r="A209" i="20" s="1"/>
  <c r="AB210" i="1"/>
  <c r="AH208" i="20" s="1"/>
  <c r="Y210" i="1"/>
  <c r="AE208" i="20" s="1"/>
  <c r="AA210" i="1"/>
  <c r="AG208" i="20" s="1"/>
  <c r="AF210" i="1"/>
  <c r="B210"/>
  <c r="B208" i="20" s="1"/>
  <c r="X210" i="1"/>
  <c r="AD208" i="20" s="1"/>
  <c r="V63" i="11"/>
  <c r="P88"/>
  <c r="M79"/>
  <c r="L64"/>
  <c r="K95"/>
  <c r="L63"/>
  <c r="M87"/>
  <c r="P103"/>
  <c r="M80"/>
  <c r="T64"/>
  <c r="N71"/>
  <c r="P95"/>
  <c r="P71"/>
  <c r="J63"/>
  <c r="M96"/>
  <c r="K64"/>
  <c r="J71"/>
  <c r="L104"/>
  <c r="X63"/>
  <c r="M95"/>
  <c r="X71"/>
  <c r="K87"/>
  <c r="M103"/>
  <c r="O64"/>
  <c r="O88"/>
  <c r="J96"/>
  <c r="P80"/>
  <c r="O103"/>
  <c r="O95"/>
  <c r="U71"/>
  <c r="D79"/>
  <c r="E79"/>
  <c r="F79"/>
  <c r="H80"/>
  <c r="C88"/>
  <c r="D87"/>
  <c r="G87"/>
  <c r="H88"/>
  <c r="H87"/>
  <c r="B95"/>
  <c r="D95"/>
  <c r="E96"/>
  <c r="G95"/>
  <c r="H96"/>
  <c r="B104"/>
  <c r="C104"/>
  <c r="E104"/>
  <c r="N63"/>
  <c r="O79"/>
  <c r="U63"/>
  <c r="R64"/>
  <c r="N87"/>
  <c r="S64"/>
  <c r="P79"/>
  <c r="K103"/>
  <c r="J79"/>
  <c r="S63"/>
  <c r="L96"/>
  <c r="L71"/>
  <c r="X72"/>
  <c r="L88"/>
  <c r="W80"/>
  <c r="T71"/>
  <c r="O96"/>
  <c r="O71"/>
  <c r="W71"/>
  <c r="P87"/>
  <c r="T72"/>
  <c r="V79"/>
  <c r="P96"/>
  <c r="R71"/>
  <c r="V64"/>
  <c r="X64"/>
  <c r="L103"/>
  <c r="M88"/>
  <c r="V80"/>
  <c r="M104"/>
  <c r="N88"/>
  <c r="E80"/>
  <c r="F80"/>
  <c r="G80"/>
  <c r="H79"/>
  <c r="B88"/>
  <c r="B87"/>
  <c r="D88"/>
  <c r="E88"/>
  <c r="F87"/>
  <c r="B96"/>
  <c r="C95"/>
  <c r="B103"/>
  <c r="E103"/>
  <c r="J80"/>
  <c r="N64"/>
  <c r="T80"/>
  <c r="M63"/>
  <c r="J87"/>
  <c r="M64"/>
  <c r="U79"/>
  <c r="N96"/>
  <c r="T63"/>
  <c r="V72"/>
  <c r="K88"/>
  <c r="V71"/>
  <c r="K63"/>
  <c r="R80"/>
  <c r="N103"/>
  <c r="S80"/>
  <c r="J88"/>
  <c r="L72"/>
  <c r="J72"/>
  <c r="L87"/>
  <c r="K79"/>
  <c r="M71"/>
  <c r="L95"/>
  <c r="K104"/>
  <c r="K96"/>
  <c r="P63"/>
  <c r="U72"/>
  <c r="S71"/>
  <c r="P64"/>
  <c r="W64"/>
  <c r="K71"/>
  <c r="S72"/>
  <c r="D80"/>
  <c r="G79"/>
  <c r="C87"/>
  <c r="E87"/>
  <c r="F88"/>
  <c r="C96"/>
  <c r="L80"/>
  <c r="O63"/>
  <c r="U64"/>
  <c r="N104"/>
  <c r="P72"/>
  <c r="P104"/>
  <c r="R79"/>
  <c r="J95"/>
  <c r="O80"/>
  <c r="L79"/>
  <c r="U80"/>
  <c r="R63"/>
  <c r="O104"/>
  <c r="M72"/>
  <c r="J103"/>
  <c r="K80"/>
  <c r="N72"/>
  <c r="W72"/>
  <c r="S79"/>
  <c r="K72"/>
  <c r="J104"/>
  <c r="R72"/>
  <c r="O87"/>
  <c r="W79"/>
  <c r="N79"/>
  <c r="J64"/>
  <c r="N80"/>
  <c r="W63"/>
  <c r="O72"/>
  <c r="T79"/>
  <c r="N95"/>
  <c r="G88"/>
  <c r="D96"/>
  <c r="E95"/>
  <c r="F96"/>
  <c r="F95"/>
  <c r="G96"/>
  <c r="H95"/>
  <c r="C103"/>
  <c r="D103"/>
  <c r="D104"/>
  <c r="F104"/>
  <c r="H104"/>
  <c r="F103"/>
  <c r="G103"/>
  <c r="H103"/>
  <c r="G104"/>
  <c r="AC211" i="1" l="1"/>
  <c r="AI209" i="20" s="1"/>
  <c r="X211" i="1"/>
  <c r="AD209" i="20" s="1"/>
  <c r="B211" i="1"/>
  <c r="B209" i="20" s="1"/>
  <c r="Z211" i="1"/>
  <c r="AF209" i="20" s="1"/>
  <c r="AA211" i="1"/>
  <c r="AG209" i="20" s="1"/>
  <c r="Y211" i="1"/>
  <c r="AE209" i="20" s="1"/>
  <c r="A212" i="1"/>
  <c r="A210" i="20" s="1"/>
  <c r="AB211" i="1"/>
  <c r="AH209" i="20" s="1"/>
  <c r="Z212" i="1" l="1"/>
  <c r="AF210" i="20" s="1"/>
  <c r="Y212" i="1"/>
  <c r="AE210" i="20" s="1"/>
  <c r="AB212" i="1"/>
  <c r="AH210" i="20" s="1"/>
  <c r="AC212" i="1"/>
  <c r="AI210" i="20" s="1"/>
  <c r="B212" i="1"/>
  <c r="B210" i="20" s="1"/>
  <c r="AA212" i="1"/>
  <c r="AG210" i="20" s="1"/>
  <c r="A213" i="1"/>
  <c r="A211" i="20" s="1"/>
  <c r="X212" i="1"/>
  <c r="AD210" i="20" s="1"/>
  <c r="Z213" i="1" l="1"/>
  <c r="AF211" i="20" s="1"/>
  <c r="AA213" i="1"/>
  <c r="AG211" i="20" s="1"/>
  <c r="A214" i="1"/>
  <c r="A212" i="20" s="1"/>
  <c r="AB213" i="1"/>
  <c r="AH211" i="20" s="1"/>
  <c r="Y213" i="1"/>
  <c r="AE211" i="20" s="1"/>
  <c r="AC213" i="1"/>
  <c r="AI211" i="20" s="1"/>
  <c r="AG213" i="1"/>
  <c r="B213"/>
  <c r="B211" i="20" s="1"/>
  <c r="X213" i="1"/>
  <c r="AD211" i="20" s="1"/>
  <c r="Z214" i="1" l="1"/>
  <c r="AF212" i="20" s="1"/>
  <c r="AC214" i="1"/>
  <c r="AI212" i="20" s="1"/>
  <c r="AB214" i="1"/>
  <c r="AH212" i="20" s="1"/>
  <c r="Y214" i="1"/>
  <c r="AE212" i="20" s="1"/>
  <c r="AF214" i="1"/>
  <c r="B214"/>
  <c r="B212" i="20" s="1"/>
  <c r="AA214" i="1"/>
  <c r="AG212" i="20" s="1"/>
  <c r="AG214" i="1"/>
  <c r="A215"/>
  <c r="A213" i="20" s="1"/>
  <c r="X214" i="1"/>
  <c r="AD212" i="20" s="1"/>
  <c r="Z215" i="1" l="1"/>
  <c r="AF213" i="20" s="1"/>
  <c r="AA215" i="1"/>
  <c r="AG213" i="20" s="1"/>
  <c r="AB215" i="1"/>
  <c r="AH213" i="20" s="1"/>
  <c r="Y215" i="1"/>
  <c r="AE213" i="20" s="1"/>
  <c r="AF215" i="1"/>
  <c r="A216"/>
  <c r="A214" i="20" s="1"/>
  <c r="AC215" i="1"/>
  <c r="AI213" i="20" s="1"/>
  <c r="X215" i="1"/>
  <c r="AD213" i="20" s="1"/>
  <c r="B215" i="1"/>
  <c r="B213" i="20" s="1"/>
  <c r="AG215" i="1"/>
  <c r="Z216" l="1"/>
  <c r="AF214" i="20" s="1"/>
  <c r="Y216" i="1"/>
  <c r="AE214" i="20" s="1"/>
  <c r="A217" i="1"/>
  <c r="A215" i="20" s="1"/>
  <c r="AB216" i="1"/>
  <c r="AH214" i="20" s="1"/>
  <c r="AC216" i="1"/>
  <c r="AI214" i="20" s="1"/>
  <c r="AF216" i="1"/>
  <c r="AA216"/>
  <c r="AG214" i="20" s="1"/>
  <c r="X216" i="1"/>
  <c r="AD214" i="20" s="1"/>
  <c r="B216" i="1"/>
  <c r="B214" i="20" s="1"/>
  <c r="Z217" i="1" l="1"/>
  <c r="AF215" i="20" s="1"/>
  <c r="AA217" i="1"/>
  <c r="AG215" i="20" s="1"/>
  <c r="AB217" i="1"/>
  <c r="AH215" i="20" s="1"/>
  <c r="Y217" i="1"/>
  <c r="AE215" i="20" s="1"/>
  <c r="AF217" i="1"/>
  <c r="B217"/>
  <c r="B215" i="20" s="1"/>
  <c r="AC217" i="1"/>
  <c r="AI215" i="20" s="1"/>
  <c r="X217" i="1"/>
  <c r="AD215" i="20" s="1"/>
  <c r="A218" i="1"/>
  <c r="A216" i="20" s="1"/>
  <c r="Z218" i="1" l="1"/>
  <c r="AF216" i="20" s="1"/>
  <c r="AC218" i="1"/>
  <c r="AI216" i="20" s="1"/>
  <c r="AB218" i="1"/>
  <c r="AH216" i="20" s="1"/>
  <c r="Y218" i="1"/>
  <c r="AE216" i="20" s="1"/>
  <c r="B218" i="1"/>
  <c r="B216" i="20" s="1"/>
  <c r="AA218" i="1"/>
  <c r="AG216" i="20" s="1"/>
  <c r="AG218" i="1"/>
  <c r="A219"/>
  <c r="A217" i="20" s="1"/>
  <c r="X218" i="1"/>
  <c r="AD216" i="20" s="1"/>
  <c r="Z219" i="1" l="1"/>
  <c r="AF217" i="20" s="1"/>
  <c r="AA219" i="1"/>
  <c r="AG217" i="20" s="1"/>
  <c r="AB219" i="1"/>
  <c r="AH217" i="20" s="1"/>
  <c r="Y219" i="1"/>
  <c r="AE217" i="20" s="1"/>
  <c r="B219" i="1"/>
  <c r="B217" i="20" s="1"/>
  <c r="AC219" i="1"/>
  <c r="AI217" i="20" s="1"/>
  <c r="A220" i="1"/>
  <c r="A218" i="20" s="1"/>
  <c r="X219" i="1"/>
  <c r="AD217" i="20" s="1"/>
  <c r="Z220" i="1" l="1"/>
  <c r="AF218" i="20" s="1"/>
  <c r="Y220" i="1"/>
  <c r="AE218" i="20" s="1"/>
  <c r="AB220" i="1"/>
  <c r="AH218" i="20" s="1"/>
  <c r="AC220" i="1"/>
  <c r="AI218" i="20" s="1"/>
  <c r="AF220" i="1"/>
  <c r="A221"/>
  <c r="A219" i="20" s="1"/>
  <c r="AA220" i="1"/>
  <c r="AG218" i="20" s="1"/>
  <c r="AG220" i="1"/>
  <c r="B220"/>
  <c r="B218" i="20" s="1"/>
  <c r="X220" i="1"/>
  <c r="AD218" i="20" s="1"/>
  <c r="Z221" i="1" l="1"/>
  <c r="AF219" i="20" s="1"/>
  <c r="AA221" i="1"/>
  <c r="AG219" i="20" s="1"/>
  <c r="AB221" i="1"/>
  <c r="AH219" i="20" s="1"/>
  <c r="Y221" i="1"/>
  <c r="AE219" i="20" s="1"/>
  <c r="AF221" i="1"/>
  <c r="B221"/>
  <c r="B219" i="20" s="1"/>
  <c r="AC221" i="1"/>
  <c r="AI219" i="20" s="1"/>
  <c r="X221" i="1"/>
  <c r="AD219" i="20" s="1"/>
  <c r="A222" i="1"/>
  <c r="A220" i="20" s="1"/>
  <c r="AG221" i="1"/>
  <c r="Z222" l="1"/>
  <c r="AF220" i="20" s="1"/>
  <c r="AC222" i="1"/>
  <c r="AI220" i="20" s="1"/>
  <c r="AB222" i="1"/>
  <c r="AH220" i="20" s="1"/>
  <c r="Y222" i="1"/>
  <c r="AE220" i="20" s="1"/>
  <c r="AF222" i="1"/>
  <c r="B222"/>
  <c r="B220" i="20" s="1"/>
  <c r="AA222" i="1"/>
  <c r="AG220" i="20" s="1"/>
  <c r="AG222" i="1"/>
  <c r="X222"/>
  <c r="AD220" i="20" s="1"/>
  <c r="A223" i="1"/>
  <c r="A221" i="20" s="1"/>
  <c r="Z223" i="1" l="1"/>
  <c r="AF221" i="20" s="1"/>
  <c r="AA223" i="1"/>
  <c r="AG221" i="20" s="1"/>
  <c r="A224" i="1"/>
  <c r="A222" i="20" s="1"/>
  <c r="AB223" i="1"/>
  <c r="AH221" i="20" s="1"/>
  <c r="Y223" i="1"/>
  <c r="AE221" i="20" s="1"/>
  <c r="AF223" i="1"/>
  <c r="AC223"/>
  <c r="AI221" i="20" s="1"/>
  <c r="X223" i="1"/>
  <c r="AD221" i="20" s="1"/>
  <c r="B223" i="1"/>
  <c r="B221" i="20" s="1"/>
  <c r="AG223" i="1"/>
  <c r="AB224" l="1"/>
  <c r="AH222" i="20" s="1"/>
  <c r="Y224" i="1"/>
  <c r="AE222" i="20" s="1"/>
  <c r="AC224" i="1"/>
  <c r="AI222" i="20" s="1"/>
  <c r="AA224" i="1"/>
  <c r="AG222" i="20" s="1"/>
  <c r="AF224" i="1"/>
  <c r="A225"/>
  <c r="A223" i="20" s="1"/>
  <c r="X224" i="1"/>
  <c r="AD222" i="20" s="1"/>
  <c r="Z224" i="1"/>
  <c r="AF222" i="20" s="1"/>
  <c r="B224" i="1"/>
  <c r="B222" i="20" s="1"/>
  <c r="AA225" i="1" l="1"/>
  <c r="AG223" i="20" s="1"/>
  <c r="X225" i="1"/>
  <c r="AD223" i="20" s="1"/>
  <c r="A226" i="1"/>
  <c r="A224" i="20" s="1"/>
  <c r="AC225" i="1"/>
  <c r="AI223" i="20" s="1"/>
  <c r="AB225" i="1"/>
  <c r="AH223" i="20" s="1"/>
  <c r="Z225" i="1"/>
  <c r="AF223" i="20" s="1"/>
  <c r="Y225" i="1"/>
  <c r="AE223" i="20" s="1"/>
  <c r="AG225" i="1"/>
  <c r="B225"/>
  <c r="B223" i="20" s="1"/>
  <c r="AA226" i="1" l="1"/>
  <c r="AG224" i="20" s="1"/>
  <c r="Z226" i="1"/>
  <c r="AF224" i="20" s="1"/>
  <c r="AC226" i="1"/>
  <c r="AI224" i="20" s="1"/>
  <c r="X226" i="1"/>
  <c r="AD224" i="20" s="1"/>
  <c r="B226" i="1"/>
  <c r="B224" i="20" s="1"/>
  <c r="AB226" i="1"/>
  <c r="AH224" i="20" s="1"/>
  <c r="Y226" i="1"/>
  <c r="AE224" i="20" s="1"/>
  <c r="A227" i="1"/>
  <c r="A225" i="20" s="1"/>
  <c r="AA227" i="1" l="1"/>
  <c r="AG225" i="20" s="1"/>
  <c r="AB227" i="1"/>
  <c r="AH225" i="20" s="1"/>
  <c r="AC227" i="1"/>
  <c r="AI225" i="20" s="1"/>
  <c r="X227" i="1"/>
  <c r="AD225" i="20" s="1"/>
  <c r="AF227" i="1"/>
  <c r="A228"/>
  <c r="A226" i="20" s="1"/>
  <c r="Z227" i="1"/>
  <c r="AF225" i="20" s="1"/>
  <c r="Y227" i="1"/>
  <c r="AE225" i="20" s="1"/>
  <c r="B227" i="1"/>
  <c r="B225" i="20" s="1"/>
  <c r="AG227" i="1"/>
  <c r="AA228" l="1"/>
  <c r="AG226" i="20" s="1"/>
  <c r="Z228" i="1"/>
  <c r="AF226" i="20" s="1"/>
  <c r="AC228" i="1"/>
  <c r="AI226" i="20" s="1"/>
  <c r="X228" i="1"/>
  <c r="AD226" i="20" s="1"/>
  <c r="AF228" i="1"/>
  <c r="AB228"/>
  <c r="AH226" i="20" s="1"/>
  <c r="AG228" i="1"/>
  <c r="B228"/>
  <c r="B226" i="20" s="1"/>
  <c r="Y228" i="1"/>
  <c r="AE226" i="20" s="1"/>
  <c r="A229" i="1"/>
  <c r="A227" i="20" s="1"/>
  <c r="AA229" i="1" l="1"/>
  <c r="AG227" i="20" s="1"/>
  <c r="X229" i="1"/>
  <c r="AD227" i="20" s="1"/>
  <c r="Z229" i="1"/>
  <c r="AF227" i="20" s="1"/>
  <c r="AC229" i="1"/>
  <c r="AI227" i="20" s="1"/>
  <c r="AF229" i="1"/>
  <c r="A230"/>
  <c r="A228" i="20" s="1"/>
  <c r="AB229" i="1"/>
  <c r="AH227" i="20" s="1"/>
  <c r="Y229" i="1"/>
  <c r="AE227" i="20" s="1"/>
  <c r="B229" i="1"/>
  <c r="B227" i="20" s="1"/>
  <c r="AG229" i="1"/>
  <c r="AA230" l="1"/>
  <c r="AG228" i="20" s="1"/>
  <c r="Z230" i="1"/>
  <c r="AF228" i="20" s="1"/>
  <c r="A231" i="1"/>
  <c r="A229" i="20" s="1"/>
  <c r="AB230" i="1"/>
  <c r="AH228" i="20" s="1"/>
  <c r="X230" i="1"/>
  <c r="AD228" i="20" s="1"/>
  <c r="AC230" i="1"/>
  <c r="AI228" i="20" s="1"/>
  <c r="AF230" i="1"/>
  <c r="AG230"/>
  <c r="Y230"/>
  <c r="AE228" i="20" s="1"/>
  <c r="B230" i="1"/>
  <c r="B228" i="20" s="1"/>
  <c r="AA231" i="1" l="1"/>
  <c r="AG229" i="20" s="1"/>
  <c r="AB231" i="1"/>
  <c r="AH229" i="20" s="1"/>
  <c r="Z231" i="1"/>
  <c r="AF229" i="20" s="1"/>
  <c r="AC231" i="1"/>
  <c r="AI229" i="20" s="1"/>
  <c r="AF231" i="1"/>
  <c r="B231"/>
  <c r="B229" i="20" s="1"/>
  <c r="X231" i="1"/>
  <c r="AD229" i="20" s="1"/>
  <c r="Y231" i="1"/>
  <c r="AE229" i="20" s="1"/>
  <c r="A232" i="1"/>
  <c r="A230" i="20" s="1"/>
  <c r="AA232" i="1" l="1"/>
  <c r="AG230" i="20" s="1"/>
  <c r="Z232" i="1"/>
  <c r="AF230" i="20" s="1"/>
  <c r="AB232" i="1"/>
  <c r="AH230" i="20" s="1"/>
  <c r="X232" i="1"/>
  <c r="AD230" i="20" s="1"/>
  <c r="AC232" i="1"/>
  <c r="AI230" i="20" s="1"/>
  <c r="A233" i="1"/>
  <c r="A231" i="20" s="1"/>
  <c r="AG232" i="1"/>
  <c r="B232"/>
  <c r="B230" i="20" s="1"/>
  <c r="Y232" i="1"/>
  <c r="AE230" i="20" s="1"/>
  <c r="AA233" i="1" l="1"/>
  <c r="AG231" i="20" s="1"/>
  <c r="X233" i="1"/>
  <c r="AD231" i="20" s="1"/>
  <c r="Z233" i="1"/>
  <c r="AF231" i="20" s="1"/>
  <c r="AC233" i="1"/>
  <c r="AI231" i="20" s="1"/>
  <c r="B233" i="1"/>
  <c r="B231" i="20" s="1"/>
  <c r="AB233" i="1"/>
  <c r="AH231" i="20" s="1"/>
  <c r="Y233" i="1"/>
  <c r="AE231" i="20" s="1"/>
  <c r="A234" i="1"/>
  <c r="A232" i="20" s="1"/>
  <c r="AA234" i="1" l="1"/>
  <c r="AG232" i="20" s="1"/>
  <c r="Z234" i="1"/>
  <c r="AF232" i="20" s="1"/>
  <c r="AB234" i="1"/>
  <c r="AH232" i="20" s="1"/>
  <c r="X234" i="1"/>
  <c r="AD232" i="20" s="1"/>
  <c r="AC234" i="1"/>
  <c r="AI232" i="20" s="1"/>
  <c r="AF234" i="1"/>
  <c r="B234"/>
  <c r="B232" i="20" s="1"/>
  <c r="AG234" i="1"/>
  <c r="Y234"/>
  <c r="AE232" i="20" s="1"/>
  <c r="A235" i="1"/>
  <c r="A233" i="20" s="1"/>
  <c r="AA235" i="1" l="1"/>
  <c r="AG233" i="20" s="1"/>
  <c r="AB235" i="1"/>
  <c r="AH233" i="20" s="1"/>
  <c r="Z235" i="1"/>
  <c r="AF233" i="20" s="1"/>
  <c r="AC235" i="1"/>
  <c r="AI233" i="20" s="1"/>
  <c r="AF235" i="1"/>
  <c r="A236"/>
  <c r="A234" i="20" s="1"/>
  <c r="X235" i="1"/>
  <c r="AD233" i="20" s="1"/>
  <c r="Y235" i="1"/>
  <c r="AE233" i="20" s="1"/>
  <c r="B235" i="1"/>
  <c r="B233" i="20" s="1"/>
  <c r="AG235" i="1"/>
  <c r="AA236" l="1"/>
  <c r="AG234" i="20" s="1"/>
  <c r="Z236" i="1"/>
  <c r="AF234" i="20" s="1"/>
  <c r="A237" i="1"/>
  <c r="A235" i="20" s="1"/>
  <c r="AB236" i="1"/>
  <c r="AH234" i="20" s="1"/>
  <c r="X236" i="1"/>
  <c r="AD234" i="20" s="1"/>
  <c r="AC236" i="1"/>
  <c r="AI234" i="20" s="1"/>
  <c r="AF236" i="1"/>
  <c r="AG236"/>
  <c r="B236"/>
  <c r="B234" i="20" s="1"/>
  <c r="Y236" i="1"/>
  <c r="AE234" i="20" s="1"/>
  <c r="AA237" i="1" l="1"/>
  <c r="AG235" i="20" s="1"/>
  <c r="X237" i="1"/>
  <c r="AD235" i="20" s="1"/>
  <c r="Z237" i="1"/>
  <c r="AF235" i="20" s="1"/>
  <c r="AC237" i="1"/>
  <c r="AI235" i="20" s="1"/>
  <c r="AF237" i="1"/>
  <c r="AB237"/>
  <c r="AH235" i="20" s="1"/>
  <c r="Y237" i="1"/>
  <c r="AE235" i="20" s="1"/>
  <c r="B237" i="1"/>
  <c r="B235" i="20" s="1"/>
  <c r="AG237" i="1"/>
  <c r="A238"/>
  <c r="A236" i="20" s="1"/>
  <c r="AA238" i="1" l="1"/>
  <c r="AG236" i="20" s="1"/>
  <c r="Z238" i="1"/>
  <c r="AF236" i="20" s="1"/>
  <c r="AB238" i="1"/>
  <c r="AH236" i="20" s="1"/>
  <c r="Y238" i="1"/>
  <c r="AE236" i="20" s="1"/>
  <c r="A239" i="1"/>
  <c r="A237" i="20" s="1"/>
  <c r="X238" i="1"/>
  <c r="AD236" i="20" s="1"/>
  <c r="B238" i="1"/>
  <c r="B236" i="20" s="1"/>
  <c r="AC238" i="1"/>
  <c r="AI236" i="20" s="1"/>
  <c r="AF238" i="1"/>
  <c r="AA239" l="1"/>
  <c r="AG237" i="20" s="1"/>
  <c r="AB239" i="1"/>
  <c r="AH237" i="20" s="1"/>
  <c r="Z239" i="1"/>
  <c r="AF237" i="20" s="1"/>
  <c r="Y239" i="1"/>
  <c r="AE237" i="20" s="1"/>
  <c r="AG239" i="1"/>
  <c r="A240"/>
  <c r="A238" i="20" s="1"/>
  <c r="X239" i="1"/>
  <c r="AD237" i="20" s="1"/>
  <c r="AC239" i="1"/>
  <c r="AI237" i="20" s="1"/>
  <c r="B239" i="1"/>
  <c r="B237" i="20" s="1"/>
  <c r="AA240" i="1" l="1"/>
  <c r="AG238" i="20" s="1"/>
  <c r="Z240" i="1"/>
  <c r="AF238" i="20" s="1"/>
  <c r="AB240" i="1"/>
  <c r="AH238" i="20" s="1"/>
  <c r="Y240" i="1"/>
  <c r="AE238" i="20" s="1"/>
  <c r="A241" i="1"/>
  <c r="A239" i="20" s="1"/>
  <c r="X240" i="1"/>
  <c r="AD238" i="20" s="1"/>
  <c r="B240" i="1"/>
  <c r="B238" i="20" s="1"/>
  <c r="AC240" i="1"/>
  <c r="AI238" i="20" s="1"/>
  <c r="AA241" i="1" l="1"/>
  <c r="AG239" i="20" s="1"/>
  <c r="X241" i="1"/>
  <c r="AD239" i="20" s="1"/>
  <c r="B241" i="1"/>
  <c r="B239" i="20" s="1"/>
  <c r="Z241" i="1"/>
  <c r="AF239" i="20" s="1"/>
  <c r="Y241" i="1"/>
  <c r="AE239" i="20" s="1"/>
  <c r="AG241" i="1"/>
  <c r="AC241"/>
  <c r="AI239" i="20" s="1"/>
  <c r="A242" i="1"/>
  <c r="A240" i="20" s="1"/>
  <c r="AF241" i="1"/>
  <c r="AB241"/>
  <c r="AH239" i="20" s="1"/>
  <c r="AA242" i="1" l="1"/>
  <c r="AG240" i="20" s="1"/>
  <c r="Z242" i="1"/>
  <c r="AF240" i="20" s="1"/>
  <c r="B242" i="1"/>
  <c r="B240" i="20" s="1"/>
  <c r="AB242" i="1"/>
  <c r="AH240" i="20" s="1"/>
  <c r="Y242" i="1"/>
  <c r="AE240" i="20" s="1"/>
  <c r="AG242" i="1"/>
  <c r="AF242"/>
  <c r="X242"/>
  <c r="AD240" i="20" s="1"/>
  <c r="AC242" i="1"/>
  <c r="AI240" i="20" s="1"/>
  <c r="A243" i="1"/>
  <c r="A241" i="20" s="1"/>
  <c r="AA243" i="1" l="1"/>
  <c r="AG241" i="20" s="1"/>
  <c r="AB243" i="1"/>
  <c r="AH241" i="20" s="1"/>
  <c r="Z243" i="1"/>
  <c r="AF241" i="20" s="1"/>
  <c r="Y243" i="1"/>
  <c r="AE241" i="20" s="1"/>
  <c r="AG243" i="1"/>
  <c r="A244"/>
  <c r="A242" i="20" s="1"/>
  <c r="AF243" i="1"/>
  <c r="X243"/>
  <c r="AD241" i="20" s="1"/>
  <c r="AC243" i="1"/>
  <c r="AI241" i="20" s="1"/>
  <c r="B243" i="1"/>
  <c r="B241" i="20" s="1"/>
  <c r="S88" i="11"/>
  <c r="W88"/>
  <c r="R88"/>
  <c r="V104"/>
  <c r="AA72"/>
  <c r="AC87"/>
  <c r="S104"/>
  <c r="X103"/>
  <c r="AB71"/>
  <c r="AA80"/>
  <c r="AA88"/>
  <c r="T95"/>
  <c r="U87"/>
  <c r="AD71"/>
  <c r="AB79"/>
  <c r="AB87"/>
  <c r="W87"/>
  <c r="V88"/>
  <c r="S96"/>
  <c r="U95"/>
  <c r="AC63"/>
  <c r="AF64"/>
  <c r="Z80"/>
  <c r="AE79"/>
  <c r="Z88"/>
  <c r="X88"/>
  <c r="R103"/>
  <c r="AE64"/>
  <c r="V95"/>
  <c r="W95"/>
  <c r="U96"/>
  <c r="Z64"/>
  <c r="AC80"/>
  <c r="S95"/>
  <c r="R104"/>
  <c r="AC64"/>
  <c r="AF80"/>
  <c r="S103"/>
  <c r="U88"/>
  <c r="T96"/>
  <c r="Z71"/>
  <c r="AF72"/>
  <c r="AE80"/>
  <c r="R96"/>
  <c r="V103"/>
  <c r="T104"/>
  <c r="Z72"/>
  <c r="AF71"/>
  <c r="AC88"/>
  <c r="X79"/>
  <c r="T103"/>
  <c r="AE63"/>
  <c r="U103"/>
  <c r="S87"/>
  <c r="X95"/>
  <c r="W103"/>
  <c r="AB64"/>
  <c r="AD64"/>
  <c r="AE71"/>
  <c r="AD79"/>
  <c r="Z87"/>
  <c r="X80"/>
  <c r="AD72"/>
  <c r="Z79"/>
  <c r="V87"/>
  <c r="AA71"/>
  <c r="V96"/>
  <c r="W96"/>
  <c r="AF63"/>
  <c r="AE72"/>
  <c r="AA87"/>
  <c r="W104"/>
  <c r="X104"/>
  <c r="AB63"/>
  <c r="AC72"/>
  <c r="AC79"/>
  <c r="R87"/>
  <c r="R95"/>
  <c r="U104"/>
  <c r="AA63"/>
  <c r="AA79"/>
  <c r="X87"/>
  <c r="T87"/>
  <c r="AA64"/>
  <c r="AD63"/>
  <c r="AB72"/>
  <c r="AD80"/>
  <c r="AF79"/>
  <c r="T88"/>
  <c r="X96"/>
  <c r="AC71"/>
  <c r="AB88"/>
  <c r="Z63"/>
  <c r="AB80"/>
  <c r="AC244" i="1" l="1"/>
  <c r="AI242" i="20" s="1"/>
  <c r="X244" i="1"/>
  <c r="AD242" i="20" s="1"/>
  <c r="AF244" i="1"/>
  <c r="Y244"/>
  <c r="AE242" i="20" s="1"/>
  <c r="AG244" i="1"/>
  <c r="A245"/>
  <c r="A243" i="20" s="1"/>
  <c r="AA244" i="1"/>
  <c r="AG242" i="20" s="1"/>
  <c r="Z244" i="1"/>
  <c r="AF242" i="20" s="1"/>
  <c r="AB244" i="1"/>
  <c r="AH242" i="20" s="1"/>
  <c r="B244" i="1"/>
  <c r="B242" i="20" s="1"/>
  <c r="Z245" i="1" l="1"/>
  <c r="AF243" i="20" s="1"/>
  <c r="AA245" i="1"/>
  <c r="AG243" i="20" s="1"/>
  <c r="X245" i="1"/>
  <c r="AD243" i="20" s="1"/>
  <c r="AC245" i="1"/>
  <c r="AI243" i="20" s="1"/>
  <c r="AB245" i="1"/>
  <c r="AH243" i="20" s="1"/>
  <c r="AF245" i="1"/>
  <c r="A246"/>
  <c r="A244" i="20" s="1"/>
  <c r="Y245" i="1"/>
  <c r="AE243" i="20" s="1"/>
  <c r="B245" i="1"/>
  <c r="B243" i="20" s="1"/>
  <c r="AB246" i="1" l="1"/>
  <c r="AH244" i="20" s="1"/>
  <c r="AA246" i="1"/>
  <c r="AG244" i="20" s="1"/>
  <c r="Z246" i="1"/>
  <c r="AF244" i="20" s="1"/>
  <c r="AC246" i="1"/>
  <c r="AI244" i="20" s="1"/>
  <c r="X246" i="1"/>
  <c r="AD244" i="20" s="1"/>
  <c r="A247" i="1"/>
  <c r="A245" i="20" s="1"/>
  <c r="Y246" i="1"/>
  <c r="AE244" i="20" s="1"/>
  <c r="AG246" i="1"/>
  <c r="B246"/>
  <c r="B244" i="20" s="1"/>
  <c r="Z247" i="1" l="1"/>
  <c r="AF245" i="20" s="1"/>
  <c r="AA247" i="1"/>
  <c r="AG245" i="20" s="1"/>
  <c r="AB247" i="1"/>
  <c r="AH245" i="20" s="1"/>
  <c r="A248" i="1"/>
  <c r="A246" i="20" s="1"/>
  <c r="AC247" i="1"/>
  <c r="AI245" i="20" s="1"/>
  <c r="X247" i="1"/>
  <c r="AD245" i="20" s="1"/>
  <c r="B247" i="1"/>
  <c r="B245" i="20" s="1"/>
  <c r="Y247" i="1"/>
  <c r="AE245" i="20" s="1"/>
  <c r="AB248" i="1" l="1"/>
  <c r="AH246" i="20" s="1"/>
  <c r="AA248" i="1"/>
  <c r="AG246" i="20" s="1"/>
  <c r="Z248" i="1"/>
  <c r="AF246" i="20" s="1"/>
  <c r="AC248" i="1"/>
  <c r="AI246" i="20" s="1"/>
  <c r="X248" i="1"/>
  <c r="AD246" i="20" s="1"/>
  <c r="AF248" i="1"/>
  <c r="A249"/>
  <c r="A247" i="20" s="1"/>
  <c r="Y248" i="1"/>
  <c r="AE246" i="20" s="1"/>
  <c r="B248" i="1"/>
  <c r="B246" i="20" s="1"/>
  <c r="AG248" i="1"/>
  <c r="Z249" l="1"/>
  <c r="AF247" i="20" s="1"/>
  <c r="AA249" i="1"/>
  <c r="AG247" i="20" s="1"/>
  <c r="X249" i="1"/>
  <c r="AD247" i="20" s="1"/>
  <c r="AC249" i="1"/>
  <c r="AI247" i="20" s="1"/>
  <c r="AB249" i="1"/>
  <c r="AH247" i="20" s="1"/>
  <c r="AF249" i="1"/>
  <c r="A250"/>
  <c r="A248" i="20" s="1"/>
  <c r="AG249" i="1"/>
  <c r="Y249"/>
  <c r="AE247" i="20" s="1"/>
  <c r="B249" i="1"/>
  <c r="B247" i="20" s="1"/>
  <c r="AB250" i="1" l="1"/>
  <c r="AH248" i="20" s="1"/>
  <c r="AA250" i="1"/>
  <c r="AG248" i="20" s="1"/>
  <c r="Z250" i="1"/>
  <c r="AF248" i="20" s="1"/>
  <c r="AC250" i="1"/>
  <c r="AI248" i="20" s="1"/>
  <c r="X250" i="1"/>
  <c r="AD248" i="20" s="1"/>
  <c r="AF250" i="1"/>
  <c r="A251"/>
  <c r="A249" i="20" s="1"/>
  <c r="AG250" i="1"/>
  <c r="Y250"/>
  <c r="AE248" i="20" s="1"/>
  <c r="B250" i="1"/>
  <c r="B248" i="20" s="1"/>
  <c r="Z251" i="1" l="1"/>
  <c r="AF249" i="20" s="1"/>
  <c r="A252" i="1"/>
  <c r="A250" i="20" s="1"/>
  <c r="AA251" i="1"/>
  <c r="AG249" i="20" s="1"/>
  <c r="AB251" i="1"/>
  <c r="AH249" i="20" s="1"/>
  <c r="B251" i="1"/>
  <c r="B249" i="20" s="1"/>
  <c r="AC251" i="1"/>
  <c r="AI249" i="20" s="1"/>
  <c r="X251" i="1"/>
  <c r="AD249" i="20" s="1"/>
  <c r="AF251" i="1"/>
  <c r="Y251"/>
  <c r="AE249" i="20" s="1"/>
  <c r="AG251" i="1"/>
  <c r="B2" i="25" s="1"/>
  <c r="AB252" i="1" l="1"/>
  <c r="AH250" i="20" s="1"/>
  <c r="AA252" i="1"/>
  <c r="AG250" i="20" s="1"/>
  <c r="Z252" i="1"/>
  <c r="AF250" i="20" s="1"/>
  <c r="AC252" i="1"/>
  <c r="AI250" i="20" s="1"/>
  <c r="X252" i="1"/>
  <c r="AD250" i="20" s="1"/>
  <c r="AF252" i="1"/>
  <c r="A2" i="25" s="1"/>
  <c r="A253" i="1"/>
  <c r="Y252"/>
  <c r="AE250" i="20" s="1"/>
  <c r="B252" i="1"/>
  <c r="B250" i="20" s="1"/>
  <c r="B253" i="1" l="1"/>
  <c r="A254"/>
  <c r="A255" l="1"/>
  <c r="B254"/>
  <c r="A256" l="1"/>
  <c r="B255"/>
  <c r="A257" l="1"/>
  <c r="B256"/>
  <c r="A258" l="1"/>
  <c r="B257"/>
  <c r="A259" l="1"/>
  <c r="B258"/>
  <c r="A260" l="1"/>
  <c r="B259"/>
  <c r="A261" l="1"/>
  <c r="B260"/>
  <c r="B261" l="1"/>
  <c r="A262"/>
  <c r="A263" l="1"/>
  <c r="B262"/>
  <c r="B263" l="1"/>
  <c r="A264"/>
  <c r="B264" l="1"/>
  <c r="A265"/>
  <c r="B265" l="1"/>
  <c r="A266"/>
  <c r="A267" l="1"/>
  <c r="B266"/>
  <c r="A268" l="1"/>
  <c r="B267"/>
  <c r="J10" i="11"/>
  <c r="Z10"/>
  <c r="J9"/>
  <c r="AE18"/>
  <c r="AC18"/>
  <c r="T18"/>
  <c r="AD9"/>
  <c r="J8"/>
  <c r="AC9"/>
  <c r="X19"/>
  <c r="X8"/>
  <c r="AC17"/>
  <c r="R17"/>
  <c r="AF24"/>
  <c r="T24"/>
  <c r="AE25"/>
  <c r="AB8"/>
  <c r="K8"/>
  <c r="R19"/>
  <c r="B8"/>
  <c r="AA10"/>
  <c r="AD19"/>
  <c r="X16"/>
  <c r="AE59"/>
  <c r="F60"/>
  <c r="W10"/>
  <c r="U8"/>
  <c r="V17"/>
  <c r="AC19"/>
  <c r="U27"/>
  <c r="AB10"/>
  <c r="AF10"/>
  <c r="X41"/>
  <c r="AA17"/>
  <c r="B10"/>
  <c r="J11"/>
  <c r="U10"/>
  <c r="AE17"/>
  <c r="W8"/>
  <c r="U17"/>
  <c r="Z8"/>
  <c r="T9"/>
  <c r="U9"/>
  <c r="R8"/>
  <c r="W27"/>
  <c r="AE34"/>
  <c r="U34"/>
  <c r="AF41"/>
  <c r="AE9"/>
  <c r="R9"/>
  <c r="T17"/>
  <c r="AB9"/>
  <c r="V8"/>
  <c r="K11"/>
  <c r="AF9"/>
  <c r="AF8"/>
  <c r="AC10"/>
  <c r="S10"/>
  <c r="X25"/>
  <c r="X17"/>
  <c r="AE8"/>
  <c r="S19"/>
  <c r="Z17"/>
  <c r="AD10"/>
  <c r="V41"/>
  <c r="S32"/>
  <c r="Z27"/>
  <c r="S34"/>
  <c r="AD41"/>
  <c r="X10"/>
  <c r="W17"/>
  <c r="T10"/>
  <c r="B9"/>
  <c r="X9"/>
  <c r="AB17"/>
  <c r="T8"/>
  <c r="K10"/>
  <c r="AC8"/>
  <c r="S17"/>
  <c r="S9"/>
  <c r="AE10"/>
  <c r="T49"/>
  <c r="AB41"/>
  <c r="AD60"/>
  <c r="W42"/>
  <c r="Z34"/>
  <c r="AA32"/>
  <c r="V10"/>
  <c r="W9"/>
  <c r="AA8"/>
  <c r="Z9"/>
  <c r="R10"/>
  <c r="S8"/>
  <c r="V9"/>
  <c r="AD8"/>
  <c r="K9"/>
  <c r="AD17"/>
  <c r="AA9"/>
  <c r="AF17"/>
  <c r="AB32"/>
  <c r="T32"/>
  <c r="R27"/>
  <c r="AE27"/>
  <c r="Z49"/>
  <c r="AD34"/>
  <c r="W18"/>
  <c r="T27"/>
  <c r="V19"/>
  <c r="S42"/>
  <c r="AB42"/>
  <c r="AD59"/>
  <c r="U18"/>
  <c r="AA41"/>
  <c r="AE32"/>
  <c r="N10"/>
  <c r="X40"/>
  <c r="AB18"/>
  <c r="AA18"/>
  <c r="T34"/>
  <c r="R18"/>
  <c r="R35"/>
  <c r="AA19"/>
  <c r="M11"/>
  <c r="S18"/>
  <c r="Z41"/>
  <c r="V34"/>
  <c r="AF18"/>
  <c r="V32"/>
  <c r="AD18"/>
  <c r="AC27"/>
  <c r="V18"/>
  <c r="Z18"/>
  <c r="R49"/>
  <c r="AE41"/>
  <c r="V27"/>
  <c r="X18"/>
  <c r="AD27"/>
  <c r="S41"/>
  <c r="X42"/>
  <c r="AC41"/>
  <c r="L9"/>
  <c r="S16"/>
  <c r="U32"/>
  <c r="L10"/>
  <c r="AA34"/>
  <c r="V42"/>
  <c r="L8"/>
  <c r="AC11"/>
  <c r="AA25"/>
  <c r="AF62"/>
  <c r="B11"/>
  <c r="AD25"/>
  <c r="AA49"/>
  <c r="W11"/>
  <c r="AF11"/>
  <c r="AD42"/>
  <c r="W25"/>
  <c r="R25"/>
  <c r="Z16"/>
  <c r="AB16"/>
  <c r="AE16"/>
  <c r="AC32"/>
  <c r="D61"/>
  <c r="AA16"/>
  <c r="S49"/>
  <c r="D59"/>
  <c r="Z40"/>
  <c r="AE61"/>
  <c r="O10"/>
  <c r="AF25"/>
  <c r="AC34"/>
  <c r="V16"/>
  <c r="AA61"/>
  <c r="T26"/>
  <c r="Z61"/>
  <c r="Z59"/>
  <c r="AD11"/>
  <c r="AE11"/>
  <c r="AB25"/>
  <c r="S25"/>
  <c r="R11"/>
  <c r="T25"/>
  <c r="AB27"/>
  <c r="AC25"/>
  <c r="AE35"/>
  <c r="F59"/>
  <c r="O11"/>
  <c r="AC61"/>
  <c r="AA11"/>
  <c r="AD32"/>
  <c r="R16"/>
  <c r="R34"/>
  <c r="Z11"/>
  <c r="L11"/>
  <c r="AD16"/>
  <c r="U25"/>
  <c r="Z25"/>
  <c r="R40"/>
  <c r="AF35"/>
  <c r="AB59"/>
  <c r="W26"/>
  <c r="AD40"/>
  <c r="AB11"/>
  <c r="X11"/>
  <c r="N8"/>
  <c r="V25"/>
  <c r="U11"/>
  <c r="AA40"/>
  <c r="AB40"/>
  <c r="AC16"/>
  <c r="S11"/>
  <c r="T11"/>
  <c r="AD61"/>
  <c r="X43"/>
  <c r="W16"/>
  <c r="U40"/>
  <c r="V11"/>
  <c r="U16"/>
  <c r="T41"/>
  <c r="T16"/>
  <c r="AA27"/>
  <c r="AF16"/>
  <c r="B59"/>
  <c r="S35"/>
  <c r="R32"/>
  <c r="AB33"/>
  <c r="AD33"/>
  <c r="AA26"/>
  <c r="AE42"/>
  <c r="AC26"/>
  <c r="R33"/>
  <c r="AA33"/>
  <c r="W32"/>
  <c r="V35"/>
  <c r="X33"/>
  <c r="N9"/>
  <c r="AB60"/>
  <c r="E60"/>
  <c r="AA59"/>
  <c r="AE49"/>
  <c r="T33"/>
  <c r="AE60"/>
  <c r="X24"/>
  <c r="S27"/>
  <c r="AE24"/>
  <c r="T42"/>
  <c r="W41"/>
  <c r="AB34"/>
  <c r="Z19"/>
  <c r="AF27"/>
  <c r="U49"/>
  <c r="S26"/>
  <c r="X27"/>
  <c r="N11"/>
  <c r="AF49"/>
  <c r="AB26"/>
  <c r="Z42"/>
  <c r="B61"/>
  <c r="AE19"/>
  <c r="AF40"/>
  <c r="AF26"/>
  <c r="S24"/>
  <c r="AC49"/>
  <c r="Z60"/>
  <c r="U26"/>
  <c r="X61"/>
  <c r="AC33"/>
  <c r="X35"/>
  <c r="Z35"/>
  <c r="AF33"/>
  <c r="U42"/>
  <c r="AF34"/>
  <c r="AB24"/>
  <c r="T51"/>
  <c r="R41"/>
  <c r="C59"/>
  <c r="AC35"/>
  <c r="Z32"/>
  <c r="AB19"/>
  <c r="Z43"/>
  <c r="Z24"/>
  <c r="R26"/>
  <c r="U33"/>
  <c r="W40"/>
  <c r="AA24"/>
  <c r="T40"/>
  <c r="W34"/>
  <c r="AB61"/>
  <c r="E59"/>
  <c r="F61"/>
  <c r="V24"/>
  <c r="X34"/>
  <c r="W19"/>
  <c r="AE40"/>
  <c r="M8"/>
  <c r="W33"/>
  <c r="D60"/>
  <c r="AA42"/>
  <c r="AC60"/>
  <c r="E61"/>
  <c r="V33"/>
  <c r="AC24"/>
  <c r="S33"/>
  <c r="X32"/>
  <c r="C61"/>
  <c r="Z26"/>
  <c r="B60"/>
  <c r="K68"/>
  <c r="AA60"/>
  <c r="AC59"/>
  <c r="T19"/>
  <c r="M9"/>
  <c r="U41"/>
  <c r="AE26"/>
  <c r="C60"/>
  <c r="W24"/>
  <c r="V26"/>
  <c r="U24"/>
  <c r="U19"/>
  <c r="R24"/>
  <c r="Z33"/>
  <c r="AF32"/>
  <c r="AF19"/>
  <c r="AE33"/>
  <c r="X26"/>
  <c r="AA35"/>
  <c r="AD26"/>
  <c r="AD24"/>
  <c r="M10"/>
  <c r="G61"/>
  <c r="U48"/>
  <c r="S50"/>
  <c r="R50"/>
  <c r="AB43"/>
  <c r="J61"/>
  <c r="AC43"/>
  <c r="R43"/>
  <c r="V68"/>
  <c r="S40"/>
  <c r="S51"/>
  <c r="S48"/>
  <c r="V51"/>
  <c r="U43"/>
  <c r="U59"/>
  <c r="P68"/>
  <c r="P9"/>
  <c r="T48"/>
  <c r="V59"/>
  <c r="P11"/>
  <c r="S59"/>
  <c r="R59"/>
  <c r="O9"/>
  <c r="P61"/>
  <c r="M68"/>
  <c r="T50"/>
  <c r="U50"/>
  <c r="AC42"/>
  <c r="AC40"/>
  <c r="U51"/>
  <c r="W35"/>
  <c r="V61"/>
  <c r="U35"/>
  <c r="O8"/>
  <c r="AD43"/>
  <c r="R42"/>
  <c r="N68"/>
  <c r="AB35"/>
  <c r="V40"/>
  <c r="R51"/>
  <c r="J68"/>
  <c r="AF59"/>
  <c r="R48"/>
  <c r="W59"/>
  <c r="AF42"/>
  <c r="T35"/>
  <c r="S61"/>
  <c r="M59"/>
  <c r="U61"/>
  <c r="AD49"/>
  <c r="N61"/>
  <c r="AD35"/>
  <c r="AB49"/>
  <c r="W50"/>
  <c r="X68"/>
  <c r="B62"/>
  <c r="O61"/>
  <c r="W60"/>
  <c r="AD62"/>
  <c r="H62"/>
  <c r="F62"/>
  <c r="V50"/>
  <c r="AB62"/>
  <c r="H60"/>
  <c r="P10"/>
  <c r="W43"/>
  <c r="S68"/>
  <c r="L61"/>
  <c r="G59"/>
  <c r="J60"/>
  <c r="AC62"/>
  <c r="C62"/>
  <c r="U68"/>
  <c r="U60"/>
  <c r="D62"/>
  <c r="G62"/>
  <c r="M60"/>
  <c r="T60"/>
  <c r="AF60"/>
  <c r="X60"/>
  <c r="AF61"/>
  <c r="O59"/>
  <c r="Z70"/>
  <c r="P60"/>
  <c r="AD51"/>
  <c r="T61"/>
  <c r="E62"/>
  <c r="O68"/>
  <c r="N60"/>
  <c r="R61"/>
  <c r="W48"/>
  <c r="T59"/>
  <c r="O60"/>
  <c r="G60"/>
  <c r="AE43"/>
  <c r="T43"/>
  <c r="L68"/>
  <c r="V60"/>
  <c r="T68"/>
  <c r="W68"/>
  <c r="V43"/>
  <c r="N59"/>
  <c r="X59"/>
  <c r="H61"/>
  <c r="Z62"/>
  <c r="P59"/>
  <c r="R60"/>
  <c r="M61"/>
  <c r="L59"/>
  <c r="R68"/>
  <c r="V48"/>
  <c r="K60"/>
  <c r="L60"/>
  <c r="AE62"/>
  <c r="P8"/>
  <c r="J59"/>
  <c r="S60"/>
  <c r="S43"/>
  <c r="AF43"/>
  <c r="K59"/>
  <c r="V49"/>
  <c r="W61"/>
  <c r="K61"/>
  <c r="AA43"/>
  <c r="AC51"/>
  <c r="AA62"/>
  <c r="O67"/>
  <c r="AA50"/>
  <c r="Z50"/>
  <c r="U67"/>
  <c r="Z69"/>
  <c r="AC48"/>
  <c r="Z51"/>
  <c r="T67"/>
  <c r="J16"/>
  <c r="J19"/>
  <c r="H59"/>
  <c r="J67"/>
  <c r="AB48"/>
  <c r="L67"/>
  <c r="R67"/>
  <c r="Z67"/>
  <c r="N67"/>
  <c r="AF48"/>
  <c r="Z68"/>
  <c r="K67"/>
  <c r="Z48"/>
  <c r="AF50"/>
  <c r="AD50"/>
  <c r="AE48"/>
  <c r="AD48"/>
  <c r="W67"/>
  <c r="AE51"/>
  <c r="AC50"/>
  <c r="S67"/>
  <c r="P67"/>
  <c r="AE50"/>
  <c r="AA48"/>
  <c r="AF51"/>
  <c r="J17"/>
  <c r="V67"/>
  <c r="AB51"/>
  <c r="AA51"/>
  <c r="X67"/>
  <c r="W49"/>
  <c r="M67"/>
  <c r="AB50"/>
  <c r="J18"/>
  <c r="W51"/>
  <c r="S75"/>
  <c r="R62"/>
  <c r="S70"/>
  <c r="X78"/>
  <c r="O70"/>
  <c r="V70"/>
  <c r="X62"/>
  <c r="P76"/>
  <c r="N69"/>
  <c r="O75"/>
  <c r="O62"/>
  <c r="S76"/>
  <c r="X48"/>
  <c r="U77"/>
  <c r="U70"/>
  <c r="J75"/>
  <c r="R69"/>
  <c r="P75"/>
  <c r="R70"/>
  <c r="N62"/>
  <c r="M75"/>
  <c r="U69"/>
  <c r="N75"/>
  <c r="K70"/>
  <c r="P84"/>
  <c r="B67"/>
  <c r="S69"/>
  <c r="L75"/>
  <c r="N76"/>
  <c r="K69"/>
  <c r="O77"/>
  <c r="L70"/>
  <c r="R75"/>
  <c r="O69"/>
  <c r="S62"/>
  <c r="J70"/>
  <c r="M62"/>
  <c r="U75"/>
  <c r="O76"/>
  <c r="M69"/>
  <c r="L69"/>
  <c r="X50"/>
  <c r="K62"/>
  <c r="W70"/>
  <c r="X69"/>
  <c r="U62"/>
  <c r="L76"/>
  <c r="J62"/>
  <c r="M70"/>
  <c r="T76"/>
  <c r="V77"/>
  <c r="X51"/>
  <c r="J69"/>
  <c r="X77"/>
  <c r="P77"/>
  <c r="N18"/>
  <c r="X76"/>
  <c r="T69"/>
  <c r="V76"/>
  <c r="B68"/>
  <c r="P70"/>
  <c r="B70"/>
  <c r="X49"/>
  <c r="V62"/>
  <c r="R76"/>
  <c r="X70"/>
  <c r="P69"/>
  <c r="B69"/>
  <c r="M76"/>
  <c r="V75"/>
  <c r="X75"/>
  <c r="L62"/>
  <c r="R77"/>
  <c r="T62"/>
  <c r="K76"/>
  <c r="U76"/>
  <c r="T75"/>
  <c r="N70"/>
  <c r="P62"/>
  <c r="V69"/>
  <c r="S77"/>
  <c r="J76"/>
  <c r="T70"/>
  <c r="W75"/>
  <c r="W69"/>
  <c r="W76"/>
  <c r="W62"/>
  <c r="J84"/>
  <c r="AA67"/>
  <c r="AA70"/>
  <c r="N77"/>
  <c r="AA68"/>
  <c r="W77"/>
  <c r="K18"/>
  <c r="K16"/>
  <c r="U84"/>
  <c r="K19"/>
  <c r="C67"/>
  <c r="T77"/>
  <c r="S84"/>
  <c r="L84"/>
  <c r="T84"/>
  <c r="C70"/>
  <c r="M77"/>
  <c r="W86"/>
  <c r="C68"/>
  <c r="K17"/>
  <c r="U86"/>
  <c r="L77"/>
  <c r="AA69"/>
  <c r="J77"/>
  <c r="K77"/>
  <c r="X86"/>
  <c r="N84"/>
  <c r="W84"/>
  <c r="V84"/>
  <c r="O84"/>
  <c r="K75"/>
  <c r="R84"/>
  <c r="M84"/>
  <c r="C69"/>
  <c r="K84"/>
  <c r="X84"/>
  <c r="D70"/>
  <c r="X83"/>
  <c r="R92"/>
  <c r="W92"/>
  <c r="L16"/>
  <c r="X93"/>
  <c r="E68"/>
  <c r="W78"/>
  <c r="AB67"/>
  <c r="N78"/>
  <c r="O85"/>
  <c r="E70"/>
  <c r="AB69"/>
  <c r="J85"/>
  <c r="U83"/>
  <c r="T83"/>
  <c r="L78"/>
  <c r="K83"/>
  <c r="T93"/>
  <c r="M83"/>
  <c r="X85"/>
  <c r="D68"/>
  <c r="R85"/>
  <c r="U85"/>
  <c r="S85"/>
  <c r="P83"/>
  <c r="J83"/>
  <c r="L83"/>
  <c r="M93"/>
  <c r="M78"/>
  <c r="J92"/>
  <c r="R83"/>
  <c r="P93"/>
  <c r="T78"/>
  <c r="K93"/>
  <c r="L19"/>
  <c r="S93"/>
  <c r="P92"/>
  <c r="J93"/>
  <c r="M85"/>
  <c r="L18"/>
  <c r="D67"/>
  <c r="K85"/>
  <c r="AB70"/>
  <c r="R93"/>
  <c r="V78"/>
  <c r="N93"/>
  <c r="O92"/>
  <c r="T92"/>
  <c r="V92"/>
  <c r="N92"/>
  <c r="U92"/>
  <c r="P78"/>
  <c r="K78"/>
  <c r="K92"/>
  <c r="O83"/>
  <c r="V83"/>
  <c r="V85"/>
  <c r="P85"/>
  <c r="U78"/>
  <c r="W85"/>
  <c r="S83"/>
  <c r="L93"/>
  <c r="O93"/>
  <c r="X92"/>
  <c r="Z77"/>
  <c r="T85"/>
  <c r="E67"/>
  <c r="S92"/>
  <c r="M92"/>
  <c r="L92"/>
  <c r="D69"/>
  <c r="W83"/>
  <c r="N85"/>
  <c r="L17"/>
  <c r="O78"/>
  <c r="J78"/>
  <c r="U93"/>
  <c r="L85"/>
  <c r="V93"/>
  <c r="W93"/>
  <c r="S78"/>
  <c r="AB68"/>
  <c r="R78"/>
  <c r="N83"/>
  <c r="E69"/>
  <c r="N86"/>
  <c r="M19"/>
  <c r="R91"/>
  <c r="P91"/>
  <c r="O91"/>
  <c r="K86"/>
  <c r="S91"/>
  <c r="O86"/>
  <c r="U91"/>
  <c r="M91"/>
  <c r="K91"/>
  <c r="M100"/>
  <c r="K100"/>
  <c r="J100"/>
  <c r="N16"/>
  <c r="N100"/>
  <c r="AC70"/>
  <c r="L100"/>
  <c r="S86"/>
  <c r="P86"/>
  <c r="S100"/>
  <c r="W100"/>
  <c r="J86"/>
  <c r="V91"/>
  <c r="M86"/>
  <c r="X100"/>
  <c r="AC69"/>
  <c r="W91"/>
  <c r="P100"/>
  <c r="AC67"/>
  <c r="M16"/>
  <c r="M17"/>
  <c r="O100"/>
  <c r="M18"/>
  <c r="J91"/>
  <c r="T86"/>
  <c r="AC68"/>
  <c r="T91"/>
  <c r="R86"/>
  <c r="T100"/>
  <c r="L91"/>
  <c r="U100"/>
  <c r="V86"/>
  <c r="X91"/>
  <c r="R100"/>
  <c r="L86"/>
  <c r="N91"/>
  <c r="V100"/>
  <c r="O18"/>
  <c r="K94"/>
  <c r="AE68"/>
  <c r="AD69"/>
  <c r="O17"/>
  <c r="G70"/>
  <c r="V102"/>
  <c r="J99"/>
  <c r="N102"/>
  <c r="N19"/>
  <c r="O16"/>
  <c r="U101"/>
  <c r="W94"/>
  <c r="W99"/>
  <c r="S99"/>
  <c r="F68"/>
  <c r="K99"/>
  <c r="U102"/>
  <c r="AD67"/>
  <c r="M102"/>
  <c r="G69"/>
  <c r="AE69"/>
  <c r="X101"/>
  <c r="F70"/>
  <c r="L94"/>
  <c r="R94"/>
  <c r="T99"/>
  <c r="R101"/>
  <c r="F69"/>
  <c r="W101"/>
  <c r="L102"/>
  <c r="AD70"/>
  <c r="J102"/>
  <c r="O94"/>
  <c r="X99"/>
  <c r="X102"/>
  <c r="O102"/>
  <c r="K102"/>
  <c r="F67"/>
  <c r="S94"/>
  <c r="S102"/>
  <c r="M94"/>
  <c r="N94"/>
  <c r="P102"/>
  <c r="O101"/>
  <c r="L99"/>
  <c r="U94"/>
  <c r="O99"/>
  <c r="J101"/>
  <c r="N17"/>
  <c r="M101"/>
  <c r="L101"/>
  <c r="P101"/>
  <c r="T94"/>
  <c r="J94"/>
  <c r="P99"/>
  <c r="M99"/>
  <c r="N101"/>
  <c r="U99"/>
  <c r="V99"/>
  <c r="G68"/>
  <c r="AD68"/>
  <c r="P94"/>
  <c r="T101"/>
  <c r="O19"/>
  <c r="G67"/>
  <c r="V101"/>
  <c r="W102"/>
  <c r="V94"/>
  <c r="X94"/>
  <c r="N99"/>
  <c r="K101"/>
  <c r="S101"/>
  <c r="R99"/>
  <c r="J25"/>
  <c r="Z78"/>
  <c r="R102"/>
  <c r="T102"/>
  <c r="B78"/>
  <c r="AE70"/>
  <c r="P16"/>
  <c r="AE67"/>
  <c r="Z76"/>
  <c r="H70"/>
  <c r="P19"/>
  <c r="P17"/>
  <c r="H68"/>
  <c r="AF70"/>
  <c r="B76"/>
  <c r="J27"/>
  <c r="AF69"/>
  <c r="J26"/>
  <c r="AF67"/>
  <c r="J24"/>
  <c r="B77"/>
  <c r="Z75"/>
  <c r="AF68"/>
  <c r="H69"/>
  <c r="P18"/>
  <c r="H67"/>
  <c r="B75"/>
  <c r="D78"/>
  <c r="L24"/>
  <c r="AB77"/>
  <c r="D76"/>
  <c r="C76"/>
  <c r="L25"/>
  <c r="AA76"/>
  <c r="AA78"/>
  <c r="K26"/>
  <c r="L27"/>
  <c r="D77"/>
  <c r="AB78"/>
  <c r="C77"/>
  <c r="AB75"/>
  <c r="C78"/>
  <c r="K25"/>
  <c r="AB76"/>
  <c r="AA77"/>
  <c r="K27"/>
  <c r="D75"/>
  <c r="L26"/>
  <c r="K24"/>
  <c r="C75"/>
  <c r="AA75"/>
  <c r="F75"/>
  <c r="O27"/>
  <c r="AD77"/>
  <c r="F76"/>
  <c r="AD76"/>
  <c r="M27"/>
  <c r="F78"/>
  <c r="E77"/>
  <c r="N25"/>
  <c r="N24"/>
  <c r="M26"/>
  <c r="B84"/>
  <c r="E78"/>
  <c r="AC78"/>
  <c r="M24"/>
  <c r="AC76"/>
  <c r="N27"/>
  <c r="AC75"/>
  <c r="F77"/>
  <c r="E76"/>
  <c r="E75"/>
  <c r="AD78"/>
  <c r="Z85"/>
  <c r="J32"/>
  <c r="N26"/>
  <c r="M25"/>
  <c r="AD75"/>
  <c r="AC77"/>
  <c r="Z83"/>
  <c r="AE76"/>
  <c r="AE78"/>
  <c r="G77"/>
  <c r="AF77"/>
  <c r="O26"/>
  <c r="AE77"/>
  <c r="O24"/>
  <c r="AE75"/>
  <c r="K32"/>
  <c r="G75"/>
  <c r="G78"/>
  <c r="G76"/>
  <c r="B83"/>
  <c r="O25"/>
  <c r="P27"/>
  <c r="P25"/>
  <c r="H78"/>
  <c r="J33"/>
  <c r="H77"/>
  <c r="H75"/>
  <c r="AF78"/>
  <c r="AF75"/>
  <c r="J34"/>
  <c r="AA84"/>
  <c r="K35"/>
  <c r="B85"/>
  <c r="Z84"/>
  <c r="Z86"/>
  <c r="B86"/>
  <c r="J35"/>
  <c r="P26"/>
  <c r="D83"/>
  <c r="AF76"/>
  <c r="C84"/>
  <c r="H76"/>
  <c r="P24"/>
  <c r="C85"/>
  <c r="AA85"/>
  <c r="C83"/>
  <c r="AB86"/>
  <c r="L33"/>
  <c r="C86"/>
  <c r="AA86"/>
  <c r="K33"/>
  <c r="D84"/>
  <c r="K34"/>
  <c r="L34"/>
  <c r="L35"/>
  <c r="AB84"/>
  <c r="AB85"/>
  <c r="AA83"/>
  <c r="D85"/>
  <c r="M34"/>
  <c r="AB83"/>
  <c r="E83"/>
  <c r="G85"/>
  <c r="L32"/>
  <c r="D86"/>
  <c r="AC84"/>
  <c r="E86"/>
  <c r="M35"/>
  <c r="M32"/>
  <c r="M33"/>
  <c r="AC85"/>
  <c r="E84"/>
  <c r="AD83"/>
  <c r="N35"/>
  <c r="AC83"/>
  <c r="E85"/>
  <c r="AC86"/>
  <c r="O34"/>
  <c r="N32"/>
  <c r="AE84"/>
  <c r="G83"/>
  <c r="O32"/>
  <c r="AE85"/>
  <c r="AD84"/>
  <c r="O33"/>
  <c r="F84"/>
  <c r="F83"/>
  <c r="F85"/>
  <c r="G86"/>
  <c r="F86"/>
  <c r="AD86"/>
  <c r="AE86"/>
  <c r="AE83"/>
  <c r="AD85"/>
  <c r="N33"/>
  <c r="AA92"/>
  <c r="N34"/>
  <c r="G84"/>
  <c r="O35"/>
  <c r="L41"/>
  <c r="P32"/>
  <c r="J43"/>
  <c r="AF83"/>
  <c r="P34"/>
  <c r="J41"/>
  <c r="H83"/>
  <c r="AF85"/>
  <c r="H84"/>
  <c r="P35"/>
  <c r="AF84"/>
  <c r="H85"/>
  <c r="AF86"/>
  <c r="P33"/>
  <c r="H86"/>
  <c r="J40"/>
  <c r="K40"/>
  <c r="C94"/>
  <c r="AA93"/>
  <c r="K42"/>
  <c r="B91"/>
  <c r="Z92"/>
  <c r="C91"/>
  <c r="B94"/>
  <c r="Z93"/>
  <c r="J42"/>
  <c r="AA94"/>
  <c r="Z91"/>
  <c r="L42"/>
  <c r="AA91"/>
  <c r="D92"/>
  <c r="C92"/>
  <c r="K43"/>
  <c r="B93"/>
  <c r="B92"/>
  <c r="Z94"/>
  <c r="C93"/>
  <c r="K41"/>
  <c r="AB93"/>
  <c r="L43"/>
  <c r="D91"/>
  <c r="AB92"/>
  <c r="D93"/>
  <c r="AB94"/>
  <c r="AB91"/>
  <c r="D94"/>
  <c r="L40"/>
  <c r="E94"/>
  <c r="M41"/>
  <c r="M43"/>
  <c r="AC93"/>
  <c r="AC94"/>
  <c r="M42"/>
  <c r="E91"/>
  <c r="E92"/>
  <c r="E93"/>
  <c r="AC91"/>
  <c r="M40"/>
  <c r="AC92"/>
  <c r="N42"/>
  <c r="F94"/>
  <c r="N41"/>
  <c r="F91"/>
  <c r="AD94"/>
  <c r="N43"/>
  <c r="AD93"/>
  <c r="AD92"/>
  <c r="F92"/>
  <c r="N40"/>
  <c r="F93"/>
  <c r="AD91"/>
  <c r="H92"/>
  <c r="H91"/>
  <c r="AE91"/>
  <c r="AE93"/>
  <c r="AF93"/>
  <c r="H93"/>
  <c r="G93"/>
  <c r="P42"/>
  <c r="O42"/>
  <c r="G91"/>
  <c r="P43"/>
  <c r="O40"/>
  <c r="AF92"/>
  <c r="AF94"/>
  <c r="AE92"/>
  <c r="H94"/>
  <c r="O43"/>
  <c r="AF91"/>
  <c r="P40"/>
  <c r="AE94"/>
  <c r="G94"/>
  <c r="O41"/>
  <c r="G92"/>
  <c r="P41"/>
  <c r="C102"/>
  <c r="Z102"/>
  <c r="C100"/>
  <c r="B100"/>
  <c r="B102"/>
  <c r="Z101"/>
  <c r="J51"/>
  <c r="C99"/>
  <c r="Z99"/>
  <c r="K51"/>
  <c r="B101"/>
  <c r="AA100"/>
  <c r="J50"/>
  <c r="J48"/>
  <c r="B99"/>
  <c r="AA99"/>
  <c r="AA102"/>
  <c r="C101"/>
  <c r="J49"/>
  <c r="K50"/>
  <c r="K49"/>
  <c r="AA101"/>
  <c r="K48"/>
  <c r="Z100"/>
  <c r="AB101"/>
  <c r="D102"/>
  <c r="AB100"/>
  <c r="D99"/>
  <c r="AB99"/>
  <c r="AB102"/>
  <c r="L48"/>
  <c r="L51"/>
  <c r="L50"/>
  <c r="D101"/>
  <c r="L49"/>
  <c r="D100"/>
  <c r="AC99"/>
  <c r="E100"/>
  <c r="AC102"/>
  <c r="E102"/>
  <c r="M48"/>
  <c r="AC101"/>
  <c r="M50"/>
  <c r="M49"/>
  <c r="AC100"/>
  <c r="E101"/>
  <c r="M51"/>
  <c r="E99"/>
  <c r="AE102"/>
  <c r="F101"/>
  <c r="AE101"/>
  <c r="O51"/>
  <c r="N51"/>
  <c r="AD100"/>
  <c r="AD102"/>
  <c r="AD99"/>
  <c r="F99"/>
  <c r="O49"/>
  <c r="O50"/>
  <c r="F100"/>
  <c r="AE99"/>
  <c r="G100"/>
  <c r="G99"/>
  <c r="G102"/>
  <c r="N49"/>
  <c r="AD101"/>
  <c r="G101"/>
  <c r="AE100"/>
  <c r="O48"/>
  <c r="N48"/>
  <c r="F102"/>
  <c r="N50"/>
  <c r="P48"/>
  <c r="H99"/>
  <c r="H100"/>
  <c r="P51"/>
  <c r="H102"/>
  <c r="AF101"/>
  <c r="P50"/>
  <c r="AF99"/>
  <c r="P49"/>
  <c r="AF100"/>
  <c r="H101"/>
  <c r="AF102"/>
  <c r="B268" i="1" l="1"/>
  <c r="A269"/>
  <c r="B269" l="1"/>
  <c r="A270"/>
  <c r="A271" l="1"/>
  <c r="B270"/>
  <c r="A272" l="1"/>
  <c r="B271"/>
  <c r="A273" l="1"/>
  <c r="B272"/>
  <c r="B273" l="1"/>
  <c r="A274"/>
  <c r="A275" l="1"/>
  <c r="B274"/>
  <c r="B275" l="1"/>
  <c r="A276"/>
  <c r="B276" l="1"/>
  <c r="A277"/>
  <c r="AF103" i="11" l="1"/>
  <c r="Z104"/>
  <c r="Z103"/>
  <c r="AF95"/>
  <c r="AE88"/>
  <c r="AD104"/>
  <c r="AC95"/>
  <c r="AD103"/>
  <c r="Z96"/>
  <c r="AE87"/>
  <c r="Z95"/>
  <c r="AD96"/>
  <c r="AC104"/>
  <c r="AD87"/>
  <c r="AF88"/>
  <c r="AC96"/>
  <c r="AB95"/>
  <c r="AF87"/>
  <c r="AA104"/>
  <c r="AA96"/>
  <c r="AF104"/>
  <c r="AD95"/>
  <c r="AE104"/>
  <c r="AA103"/>
  <c r="AE95"/>
  <c r="AE96"/>
  <c r="AC103"/>
  <c r="AE103"/>
  <c r="AA95"/>
  <c r="AB96"/>
  <c r="AF96"/>
  <c r="AD88"/>
  <c r="AB104"/>
  <c r="AB103"/>
  <c r="A278" i="1"/>
  <c r="B277"/>
  <c r="B278" l="1"/>
  <c r="A279"/>
  <c r="A280" l="1"/>
  <c r="B279"/>
  <c r="B280" l="1"/>
  <c r="A281"/>
  <c r="B281" l="1"/>
  <c r="A282"/>
  <c r="B282" l="1"/>
  <c r="N66" i="11" l="1"/>
  <c r="Z58"/>
  <c r="N98"/>
  <c r="J74"/>
  <c r="P90"/>
  <c r="B7"/>
  <c r="J7"/>
  <c r="O90"/>
  <c r="AC7"/>
  <c r="J90"/>
  <c r="V23"/>
  <c r="AD47"/>
  <c r="AB7"/>
  <c r="K58"/>
  <c r="AA39"/>
  <c r="Z47"/>
  <c r="R7"/>
  <c r="V98"/>
  <c r="L90"/>
  <c r="AC47"/>
  <c r="AE31"/>
  <c r="N58"/>
  <c r="AB15"/>
  <c r="AC58"/>
  <c r="L66"/>
  <c r="R47"/>
  <c r="U39"/>
  <c r="V31"/>
  <c r="AD23"/>
  <c r="T7"/>
  <c r="V74"/>
  <c r="M98"/>
  <c r="N82"/>
  <c r="U82"/>
  <c r="S66"/>
  <c r="M90"/>
  <c r="O74"/>
  <c r="O98"/>
  <c r="AD15"/>
  <c r="Z23"/>
  <c r="U7"/>
  <c r="AE7"/>
  <c r="K66"/>
  <c r="C58"/>
  <c r="W66"/>
  <c r="N74"/>
  <c r="V39"/>
  <c r="AA7"/>
  <c r="P58"/>
  <c r="R74"/>
  <c r="S58"/>
  <c r="P74"/>
  <c r="U31"/>
  <c r="R31"/>
  <c r="AB47"/>
  <c r="T98"/>
  <c r="AF39"/>
  <c r="P66"/>
  <c r="W15"/>
  <c r="Z15"/>
  <c r="S7"/>
  <c r="AE23"/>
  <c r="T74"/>
  <c r="X58"/>
  <c r="X82"/>
  <c r="K7"/>
  <c r="U98"/>
  <c r="X98"/>
  <c r="T58"/>
  <c r="AA23"/>
  <c r="R58"/>
  <c r="AD31"/>
  <c r="J58"/>
  <c r="R82"/>
  <c r="W7"/>
  <c r="X39"/>
  <c r="AA58"/>
  <c r="V90"/>
  <c r="J82"/>
  <c r="AB31"/>
  <c r="W74"/>
  <c r="X31"/>
  <c r="N90"/>
  <c r="U58"/>
  <c r="O82"/>
  <c r="AB23"/>
  <c r="W90"/>
  <c r="W39"/>
  <c r="Z7"/>
  <c r="T15"/>
  <c r="V7"/>
  <c r="R98"/>
  <c r="T23"/>
  <c r="R90"/>
  <c r="P82"/>
  <c r="X7"/>
  <c r="V82"/>
  <c r="S98"/>
  <c r="X90"/>
  <c r="V66"/>
  <c r="W31"/>
  <c r="X74"/>
  <c r="Z39"/>
  <c r="AF31"/>
  <c r="S90"/>
  <c r="T82"/>
  <c r="R39"/>
  <c r="AA15"/>
  <c r="R23"/>
  <c r="O66"/>
  <c r="AC15"/>
  <c r="T31"/>
  <c r="U23"/>
  <c r="L98"/>
  <c r="X66"/>
  <c r="P98"/>
  <c r="B58"/>
  <c r="S15"/>
  <c r="S23"/>
  <c r="AB39"/>
  <c r="AC39"/>
  <c r="AC23"/>
  <c r="AD7"/>
  <c r="J98"/>
  <c r="M66"/>
  <c r="W82"/>
  <c r="S39"/>
  <c r="J66"/>
  <c r="AE47"/>
  <c r="S82"/>
  <c r="AF15"/>
  <c r="AA47"/>
  <c r="U66"/>
  <c r="K82"/>
  <c r="AE39"/>
  <c r="L82"/>
  <c r="V58"/>
  <c r="W98"/>
  <c r="M74"/>
  <c r="S31"/>
  <c r="X23"/>
  <c r="T90"/>
  <c r="W58"/>
  <c r="AC31"/>
  <c r="T66"/>
  <c r="O58"/>
  <c r="W23"/>
  <c r="AF7"/>
  <c r="U90"/>
  <c r="K90"/>
  <c r="M82"/>
  <c r="AF23"/>
  <c r="L58"/>
  <c r="S74"/>
  <c r="K74"/>
  <c r="L74"/>
  <c r="R66"/>
  <c r="Z31"/>
  <c r="X15"/>
  <c r="M58"/>
  <c r="T39"/>
  <c r="U15"/>
  <c r="AA31"/>
  <c r="V15"/>
  <c r="K98"/>
  <c r="U74"/>
  <c r="AE15"/>
  <c r="AD39"/>
  <c r="R15"/>
  <c r="AF47"/>
  <c r="U47"/>
  <c r="N7"/>
  <c r="L7"/>
  <c r="F58"/>
  <c r="S47"/>
  <c r="D58"/>
  <c r="AB58"/>
  <c r="T47"/>
  <c r="E58"/>
  <c r="M7"/>
  <c r="O7"/>
  <c r="AD58"/>
  <c r="AE58"/>
  <c r="P7"/>
  <c r="AF58"/>
  <c r="G58"/>
  <c r="V47"/>
  <c r="Z66"/>
  <c r="H58"/>
  <c r="W47"/>
  <c r="J15"/>
  <c r="B66"/>
  <c r="X47"/>
  <c r="K15"/>
  <c r="AA66"/>
  <c r="C66"/>
  <c r="AB66"/>
  <c r="D66"/>
  <c r="L15"/>
  <c r="E66"/>
  <c r="M15"/>
  <c r="N15"/>
  <c r="AC66"/>
  <c r="O15"/>
  <c r="AD66"/>
  <c r="G66"/>
  <c r="F66"/>
  <c r="AE66"/>
  <c r="P15"/>
  <c r="Z74"/>
  <c r="H66"/>
  <c r="B74"/>
  <c r="AF66"/>
  <c r="J23"/>
  <c r="AB74"/>
  <c r="L23"/>
  <c r="K23"/>
  <c r="D74"/>
  <c r="AA74"/>
  <c r="C74"/>
  <c r="N23"/>
  <c r="AC74"/>
  <c r="F74"/>
  <c r="K31"/>
  <c r="B82"/>
  <c r="M23"/>
  <c r="AD74"/>
  <c r="E74"/>
  <c r="G74"/>
  <c r="AE74"/>
  <c r="O23"/>
  <c r="J31"/>
  <c r="P23"/>
  <c r="Z82"/>
  <c r="C82"/>
  <c r="H74"/>
  <c r="AF74"/>
  <c r="AA82"/>
  <c r="D82"/>
  <c r="AB82"/>
  <c r="L31"/>
  <c r="AC82"/>
  <c r="E82"/>
  <c r="M31"/>
  <c r="O31"/>
  <c r="N31"/>
  <c r="F82"/>
  <c r="AD82"/>
  <c r="G82"/>
  <c r="AE82"/>
  <c r="K39"/>
  <c r="J39"/>
  <c r="P31"/>
  <c r="AF82"/>
  <c r="H82"/>
  <c r="B90"/>
  <c r="D90"/>
  <c r="C90"/>
  <c r="Z90"/>
  <c r="AA90"/>
  <c r="L39"/>
  <c r="AB90"/>
  <c r="E90"/>
  <c r="AC90"/>
  <c r="M39"/>
  <c r="N39"/>
  <c r="AD90"/>
  <c r="F90"/>
  <c r="P39"/>
  <c r="AF90"/>
  <c r="G90"/>
  <c r="O39"/>
  <c r="H90"/>
  <c r="AE90"/>
  <c r="C98"/>
  <c r="AA98"/>
  <c r="B98"/>
  <c r="J47"/>
  <c r="K47"/>
  <c r="Z98"/>
  <c r="D98"/>
  <c r="L47"/>
  <c r="AB98"/>
  <c r="E98"/>
  <c r="AC98"/>
  <c r="M47"/>
  <c r="G98"/>
  <c r="F98"/>
  <c r="O47"/>
  <c r="AE98"/>
  <c r="AD98"/>
  <c r="N47"/>
  <c r="AF98"/>
  <c r="H98"/>
  <c r="P47"/>
</calcChain>
</file>

<file path=xl/sharedStrings.xml><?xml version="1.0" encoding="utf-8"?>
<sst xmlns="http://schemas.openxmlformats.org/spreadsheetml/2006/main" count="5800" uniqueCount="798">
  <si>
    <t>開始日</t>
  </si>
  <si>
    <t>終了日</t>
  </si>
  <si>
    <t>水色</t>
  </si>
  <si>
    <t>オレンジ</t>
  </si>
  <si>
    <t>緑</t>
  </si>
  <si>
    <t>ピンク</t>
  </si>
  <si>
    <t>紫</t>
  </si>
  <si>
    <t>黄色</t>
  </si>
  <si>
    <t>スケジュール開始</t>
    <rPh sb="0" eb="2">
      <t>カイシ</t>
    </rPh>
    <phoneticPr fontId="10"/>
  </si>
  <si>
    <t>スケジュール終了</t>
    <rPh sb="0" eb="2">
      <t>シュウリョウ</t>
    </rPh>
    <phoneticPr fontId="10"/>
  </si>
  <si>
    <t>×</t>
    <phoneticPr fontId="10"/>
  </si>
  <si>
    <t>全宿泊プラン（AT）</t>
    <phoneticPr fontId="10"/>
  </si>
  <si>
    <t>税抜金額</t>
    <rPh sb="0" eb="4">
      <t>ゼイヌキキンガク</t>
    </rPh>
    <phoneticPr fontId="10"/>
  </si>
  <si>
    <t>税込金額</t>
    <rPh sb="0" eb="4">
      <t>ゼイコミゼイヌキキンガク</t>
    </rPh>
    <phoneticPr fontId="10"/>
  </si>
  <si>
    <t>税率</t>
    <rPh sb="0" eb="2">
      <t>ゼイリツ</t>
    </rPh>
    <phoneticPr fontId="10"/>
  </si>
  <si>
    <t>※他の宿泊プランはお問い合わせください。
カレンダーの●の日</t>
    <phoneticPr fontId="10"/>
  </si>
  <si>
    <t>～</t>
    <phoneticPr fontId="10"/>
  </si>
  <si>
    <t>税込</t>
    <phoneticPr fontId="10"/>
  </si>
  <si>
    <t>期間1</t>
    <rPh sb="0" eb="2">
      <t>キカン</t>
    </rPh>
    <phoneticPr fontId="10"/>
  </si>
  <si>
    <t>期間２</t>
    <rPh sb="0" eb="2">
      <t>キカン</t>
    </rPh>
    <phoneticPr fontId="10"/>
  </si>
  <si>
    <t>期間3</t>
    <rPh sb="0" eb="2">
      <t>キカン</t>
    </rPh>
    <phoneticPr fontId="10"/>
  </si>
  <si>
    <t>期間4</t>
    <rPh sb="0" eb="2">
      <t>キカン</t>
    </rPh>
    <phoneticPr fontId="10"/>
  </si>
  <si>
    <t>期間5</t>
    <rPh sb="0" eb="2">
      <t>キカン</t>
    </rPh>
    <phoneticPr fontId="10"/>
  </si>
  <si>
    <t>期間6</t>
    <rPh sb="0" eb="2">
      <t>キカン</t>
    </rPh>
    <phoneticPr fontId="10"/>
  </si>
  <si>
    <t>レギュラー</t>
    <phoneticPr fontId="10"/>
  </si>
  <si>
    <t>ホテルシングルB</t>
    <phoneticPr fontId="10"/>
  </si>
  <si>
    <t>適応</t>
    <rPh sb="0" eb="2">
      <t>テキオウ</t>
    </rPh>
    <phoneticPr fontId="10"/>
  </si>
  <si>
    <t>日</t>
    <rPh sb="0" eb="1">
      <t>ニチ</t>
    </rPh>
    <phoneticPr fontId="10"/>
  </si>
  <si>
    <t>月</t>
    <rPh sb="0" eb="1">
      <t>ゲツ</t>
    </rPh>
    <phoneticPr fontId="10"/>
  </si>
  <si>
    <t>火</t>
    <rPh sb="0" eb="1">
      <t>カ</t>
    </rPh>
    <phoneticPr fontId="10"/>
  </si>
  <si>
    <t>水</t>
    <rPh sb="0" eb="1">
      <t>スイ</t>
    </rPh>
    <phoneticPr fontId="10"/>
  </si>
  <si>
    <t>木</t>
    <rPh sb="0" eb="1">
      <t>モク</t>
    </rPh>
    <phoneticPr fontId="10"/>
  </si>
  <si>
    <t>金</t>
    <rPh sb="0" eb="1">
      <t>キン</t>
    </rPh>
    <phoneticPr fontId="10"/>
  </si>
  <si>
    <t>土</t>
    <rPh sb="0" eb="1">
      <t>ド</t>
    </rPh>
    <phoneticPr fontId="10"/>
  </si>
  <si>
    <t>シート</t>
    <phoneticPr fontId="10"/>
  </si>
  <si>
    <t>acehappy</t>
    <phoneticPr fontId="10"/>
  </si>
  <si>
    <t>　ご担当者名：</t>
    <rPh sb="2" eb="5">
      <t>タントウシャ</t>
    </rPh>
    <rPh sb="5" eb="6">
      <t>メイ</t>
    </rPh>
    <phoneticPr fontId="13"/>
  </si>
  <si>
    <t>　　　円UP 税別</t>
    <rPh sb="3" eb="4">
      <t>エン</t>
    </rPh>
    <rPh sb="7" eb="9">
      <t>ゼイベツ</t>
    </rPh>
    <phoneticPr fontId="13"/>
  </si>
  <si>
    <t>自動二輪　　　　    　　免許所持</t>
    <rPh sb="0" eb="2">
      <t>ジドウ</t>
    </rPh>
    <rPh sb="2" eb="4">
      <t>ニリン</t>
    </rPh>
    <rPh sb="14" eb="16">
      <t>メンキョ</t>
    </rPh>
    <rPh sb="16" eb="18">
      <t>ショジ</t>
    </rPh>
    <phoneticPr fontId="13"/>
  </si>
  <si>
    <t>　　　円割引 税別</t>
    <rPh sb="3" eb="4">
      <t>エン</t>
    </rPh>
    <rPh sb="4" eb="6">
      <t>ワリビキ</t>
    </rPh>
    <rPh sb="7" eb="9">
      <t>ゼイベツ</t>
    </rPh>
    <phoneticPr fontId="13"/>
  </si>
  <si>
    <t>　　　円UP（税込）</t>
    <rPh sb="3" eb="4">
      <t>エン</t>
    </rPh>
    <rPh sb="7" eb="9">
      <t>ゼイコミ</t>
    </rPh>
    <phoneticPr fontId="13"/>
  </si>
  <si>
    <t>　　　円割引（税込）</t>
    <rPh sb="3" eb="4">
      <t>エン</t>
    </rPh>
    <rPh sb="4" eb="6">
      <t>ワリビキ</t>
    </rPh>
    <rPh sb="7" eb="9">
      <t>ゼイコミ</t>
    </rPh>
    <phoneticPr fontId="13"/>
  </si>
  <si>
    <t>■普通車　AT車教習料金</t>
    <rPh sb="1" eb="3">
      <t>フツウ</t>
    </rPh>
    <rPh sb="3" eb="4">
      <t>シャ</t>
    </rPh>
    <rPh sb="7" eb="8">
      <t>シャ</t>
    </rPh>
    <rPh sb="8" eb="10">
      <t>キョウシュウ</t>
    </rPh>
    <rPh sb="10" eb="12">
      <t>リョウキン</t>
    </rPh>
    <phoneticPr fontId="13"/>
  </si>
  <si>
    <t>■保証内容（教習料金に含みます）</t>
    <rPh sb="1" eb="3">
      <t>ホショウ</t>
    </rPh>
    <rPh sb="3" eb="5">
      <t>ナイヨウ</t>
    </rPh>
    <rPh sb="6" eb="8">
      <t>キョウシュウ</t>
    </rPh>
    <rPh sb="8" eb="10">
      <t>リョウキン</t>
    </rPh>
    <rPh sb="11" eb="12">
      <t>フク</t>
    </rPh>
    <phoneticPr fontId="13"/>
  </si>
  <si>
    <t>30歳までの方</t>
    <phoneticPr fontId="13"/>
  </si>
  <si>
    <t>31歳〜39歳までの方</t>
    <phoneticPr fontId="13"/>
  </si>
  <si>
    <t>追加料金</t>
    <rPh sb="0" eb="2">
      <t>ツイカリョウキｎ</t>
    </rPh>
    <phoneticPr fontId="13"/>
  </si>
  <si>
    <t>技能教習</t>
    <rPh sb="0" eb="2">
      <t>ギノウ</t>
    </rPh>
    <phoneticPr fontId="13"/>
  </si>
  <si>
    <t>卒業まで追加料金無し</t>
    <rPh sb="0" eb="2">
      <t>ソツギョウマデ</t>
    </rPh>
    <phoneticPr fontId="13"/>
  </si>
  <si>
    <t>1時限5,000円（税込5,400円）</t>
    <rPh sb="0" eb="2">
      <t>ゼイコミ</t>
    </rPh>
    <phoneticPr fontId="13"/>
  </si>
  <si>
    <t>修了検定</t>
    <rPh sb="0" eb="2">
      <t>シュウリョウケンテイ</t>
    </rPh>
    <phoneticPr fontId="13"/>
  </si>
  <si>
    <t>2回まで</t>
    <phoneticPr fontId="13"/>
  </si>
  <si>
    <t>1回6,000円（税込6,480円）</t>
    <rPh sb="0" eb="2">
      <t>ゼイコミ</t>
    </rPh>
    <phoneticPr fontId="13"/>
  </si>
  <si>
    <t>卒業検定</t>
    <rPh sb="0" eb="2">
      <t>ソツギョウケンテイ</t>
    </rPh>
    <phoneticPr fontId="13"/>
  </si>
  <si>
    <t>宿泊
(食事付）</t>
    <rPh sb="0" eb="2">
      <t>シュクハク</t>
    </rPh>
    <phoneticPr fontId="13"/>
  </si>
  <si>
    <t>規定宿泊数＋3泊まで</t>
    <rPh sb="0" eb="2">
      <t>キテイシュクハクスウ</t>
    </rPh>
    <phoneticPr fontId="13"/>
  </si>
  <si>
    <t>レギュラーの場合
1泊3,000円（税込3,240円）
ホテルシングルの場合
1泊4,000円（税込4,320円）</t>
    <rPh sb="0" eb="2">
      <t>ゼイコミ</t>
    </rPh>
    <phoneticPr fontId="13"/>
  </si>
  <si>
    <t>備考</t>
    <rPh sb="0" eb="2">
      <t>ビコウ</t>
    </rPh>
    <phoneticPr fontId="13"/>
  </si>
  <si>
    <t>※ホテルシングルプランは規定宿泊数＋3泊まで保証　以降はレギュラーへ移動</t>
    <rPh sb="0" eb="5">
      <t>キテイシュクハクスウ</t>
    </rPh>
    <phoneticPr fontId="13"/>
  </si>
  <si>
    <t>別途料金</t>
    <rPh sb="0" eb="2">
      <t>ベットリョウキｎ</t>
    </rPh>
    <phoneticPr fontId="13"/>
  </si>
  <si>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3"/>
  </si>
  <si>
    <t>二輪同時</t>
    <rPh sb="0" eb="2">
      <t>２リン</t>
    </rPh>
    <rPh sb="2" eb="4">
      <t>ドウジ</t>
    </rPh>
    <phoneticPr fontId="13"/>
  </si>
  <si>
    <t>普通二輪同時ＵＰ料金</t>
    <rPh sb="0" eb="2">
      <t>フツウ</t>
    </rPh>
    <rPh sb="2" eb="4">
      <t>ニリン</t>
    </rPh>
    <rPh sb="4" eb="6">
      <t>ドウジ</t>
    </rPh>
    <rPh sb="8" eb="10">
      <t>リョウキン</t>
    </rPh>
    <phoneticPr fontId="13"/>
  </si>
  <si>
    <t>税別</t>
    <rPh sb="0" eb="2">
      <t>ゼイベツ</t>
    </rPh>
    <phoneticPr fontId="13"/>
  </si>
  <si>
    <t>円</t>
    <rPh sb="0" eb="1">
      <t>エン</t>
    </rPh>
    <phoneticPr fontId="13"/>
  </si>
  <si>
    <t>宿泊プラン【　　　　　　　　　</t>
    <rPh sb="0" eb="2">
      <t>シュクハク</t>
    </rPh>
    <phoneticPr fontId="13"/>
  </si>
  <si>
    <t>（税込）</t>
    <rPh sb="1" eb="3">
      <t>ゼイコミ</t>
    </rPh>
    <phoneticPr fontId="13"/>
  </si>
  <si>
    <t>適用期間　【　　　　　　　　　　</t>
    <rPh sb="0" eb="2">
      <t>テキヨウ</t>
    </rPh>
    <rPh sb="2" eb="4">
      <t>キカン</t>
    </rPh>
    <phoneticPr fontId="13"/>
  </si>
  <si>
    <t>大型二輪同時ＵＰ料金</t>
    <rPh sb="0" eb="2">
      <t>オオガタ</t>
    </rPh>
    <rPh sb="2" eb="4">
      <t>ニリン</t>
    </rPh>
    <rPh sb="4" eb="6">
      <t>ドウジ</t>
    </rPh>
    <phoneticPr fontId="13"/>
  </si>
  <si>
    <t>Ａ：普通車料金+大型二輪同時ＵＰ料金</t>
    <rPh sb="2" eb="5">
      <t>フツウシャ</t>
    </rPh>
    <rPh sb="5" eb="7">
      <t>リョウキン</t>
    </rPh>
    <rPh sb="8" eb="10">
      <t>オオガタ</t>
    </rPh>
    <rPh sb="10" eb="12">
      <t>ニリン</t>
    </rPh>
    <rPh sb="12" eb="14">
      <t>ドウジ</t>
    </rPh>
    <rPh sb="16" eb="18">
      <t>リョウキン</t>
    </rPh>
    <phoneticPr fontId="13"/>
  </si>
  <si>
    <t>賛同する</t>
    <rPh sb="0" eb="2">
      <t>サンドウ</t>
    </rPh>
    <phoneticPr fontId="13"/>
  </si>
  <si>
    <t>限定割</t>
    <rPh sb="0" eb="2">
      <t>ゲンテイ</t>
    </rPh>
    <rPh sb="2" eb="3">
      <t>ワ</t>
    </rPh>
    <phoneticPr fontId="13"/>
  </si>
  <si>
    <t>全入校者</t>
    <rPh sb="0" eb="1">
      <t>ゼン</t>
    </rPh>
    <rPh sb="1" eb="3">
      <t>ニュウコウ</t>
    </rPh>
    <rPh sb="3" eb="4">
      <t>シャ</t>
    </rPh>
    <phoneticPr fontId="13"/>
  </si>
  <si>
    <t>春特</t>
    <rPh sb="0" eb="1">
      <t>ハル</t>
    </rPh>
    <rPh sb="1" eb="2">
      <t>トク</t>
    </rPh>
    <phoneticPr fontId="13"/>
  </si>
  <si>
    <t>年末一時帰宅</t>
    <rPh sb="0" eb="2">
      <t>ネンマツ</t>
    </rPh>
    <rPh sb="2" eb="4">
      <t>イチジ</t>
    </rPh>
    <rPh sb="4" eb="6">
      <t>キタク</t>
    </rPh>
    <phoneticPr fontId="13"/>
  </si>
  <si>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3"/>
  </si>
  <si>
    <t>卒業日一時帰宅</t>
    <rPh sb="0" eb="2">
      <t>ソツギョウ</t>
    </rPh>
    <rPh sb="2" eb="3">
      <t>ビ</t>
    </rPh>
    <rPh sb="3" eb="5">
      <t>イチジ</t>
    </rPh>
    <rPh sb="5" eb="7">
      <t>キタク</t>
    </rPh>
    <phoneticPr fontId="13"/>
  </si>
  <si>
    <t>二輪同時特別</t>
    <rPh sb="0" eb="2">
      <t>ニリン</t>
    </rPh>
    <rPh sb="2" eb="4">
      <t>ドウジ</t>
    </rPh>
    <rPh sb="4" eb="6">
      <t>トクベツ</t>
    </rPh>
    <phoneticPr fontId="13"/>
  </si>
  <si>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3"/>
  </si>
  <si>
    <t>学割（3,000円）</t>
    <rPh sb="0" eb="1">
      <t>ガク</t>
    </rPh>
    <rPh sb="1" eb="2">
      <t>ワ</t>
    </rPh>
    <phoneticPr fontId="13"/>
  </si>
  <si>
    <t>●</t>
    <phoneticPr fontId="13"/>
  </si>
  <si>
    <t>ゴールド</t>
    <phoneticPr fontId="13"/>
  </si>
  <si>
    <t>プラチナ</t>
    <phoneticPr fontId="13"/>
  </si>
  <si>
    <t>オールシーズン</t>
    <phoneticPr fontId="13"/>
  </si>
  <si>
    <t>グループユース</t>
    <phoneticPr fontId="13"/>
  </si>
  <si>
    <t>2名以上又は3名以上でお申し込み</t>
    <phoneticPr fontId="13"/>
  </si>
  <si>
    <t>その他の割引</t>
    <rPh sb="0" eb="2">
      <t>ワリビキ</t>
    </rPh>
    <phoneticPr fontId="13"/>
  </si>
  <si>
    <t>夏特</t>
    <rPh sb="0" eb="1">
      <t>ナツ</t>
    </rPh>
    <rPh sb="1" eb="2">
      <t>トク</t>
    </rPh>
    <phoneticPr fontId="13"/>
  </si>
  <si>
    <t>オフシーズン一時帰宅コース</t>
    <rPh sb="6" eb="8">
      <t>イチジ</t>
    </rPh>
    <rPh sb="8" eb="10">
      <t>キタク</t>
    </rPh>
    <phoneticPr fontId="13"/>
  </si>
  <si>
    <t>AT卒業日</t>
    <rPh sb="2" eb="4">
      <t>ソツギョウ</t>
    </rPh>
    <rPh sb="4" eb="5">
      <t>ビ</t>
    </rPh>
    <phoneticPr fontId="10"/>
  </si>
  <si>
    <t>MT卒業日</t>
    <rPh sb="2" eb="4">
      <t>ソツギョウ</t>
    </rPh>
    <rPh sb="4" eb="5">
      <t>ビ</t>
    </rPh>
    <phoneticPr fontId="10"/>
  </si>
  <si>
    <t>AT卒業日を入れてくだい</t>
    <rPh sb="6" eb="7">
      <t>イ</t>
    </rPh>
    <phoneticPr fontId="10"/>
  </si>
  <si>
    <t>AT/MT</t>
    <phoneticPr fontId="10"/>
  </si>
  <si>
    <t>●</t>
    <phoneticPr fontId="10"/>
  </si>
  <si>
    <t>～</t>
    <phoneticPr fontId="10"/>
  </si>
  <si>
    <t>●</t>
  </si>
  <si>
    <t>×</t>
  </si>
  <si>
    <t>　】←ﾚｷﾞｭﾗｰのみ等、宿泊プランに限りがある場合、宿泊プラン名をご記入下さい。</t>
    <phoneticPr fontId="13"/>
  </si>
  <si>
    <t>エース
企画</t>
    <rPh sb="3" eb="5">
      <t>キカク</t>
    </rPh>
    <phoneticPr fontId="10"/>
  </si>
  <si>
    <t>学校
企画</t>
    <rPh sb="0" eb="2">
      <t>ガッコウ</t>
    </rPh>
    <rPh sb="2" eb="4">
      <t>キカク</t>
    </rPh>
    <phoneticPr fontId="10"/>
  </si>
  <si>
    <t>入力シート１＜普通車　料金表＞</t>
    <rPh sb="0" eb="2">
      <t>ジョセイノカタノミ</t>
    </rPh>
    <rPh sb="1" eb="3">
      <t>フツウ</t>
    </rPh>
    <rPh sb="3" eb="4">
      <t>シャリョウキンヒョウニュウリョク</t>
    </rPh>
    <phoneticPr fontId="13"/>
  </si>
  <si>
    <t>入力シート２　＜特別企画・割引＞</t>
    <phoneticPr fontId="13"/>
  </si>
  <si>
    <t>早割（5,000円）</t>
    <phoneticPr fontId="13"/>
  </si>
  <si>
    <t>Ｇ割（5,000円）</t>
    <phoneticPr fontId="13"/>
  </si>
  <si>
    <t>MT時のUP金額
税込金額</t>
    <rPh sb="9" eb="13">
      <t>ゼイコミゼイヌキキンガク</t>
    </rPh>
    <phoneticPr fontId="10"/>
  </si>
  <si>
    <t>MT時のUP金額
（税抜）</t>
    <rPh sb="0" eb="1">
      <t>ジ</t>
    </rPh>
    <phoneticPr fontId="10"/>
  </si>
  <si>
    <t>普通AT車+普通二輪（MT科）</t>
    <rPh sb="0" eb="2">
      <t>フツウ</t>
    </rPh>
    <phoneticPr fontId="10"/>
  </si>
  <si>
    <t>企画名</t>
    <rPh sb="0" eb="3">
      <t>キカク</t>
    </rPh>
    <phoneticPr fontId="10"/>
  </si>
  <si>
    <t>特記事項</t>
    <rPh sb="0" eb="2">
      <t>トッキジコウ</t>
    </rPh>
    <phoneticPr fontId="13"/>
  </si>
  <si>
    <t>AT卒業日数</t>
    <phoneticPr fontId="10"/>
  </si>
  <si>
    <t>MT卒業日数</t>
    <rPh sb="0" eb="2">
      <t>ソツギョウ</t>
    </rPh>
    <phoneticPr fontId="10"/>
  </si>
  <si>
    <t>入卒カレンダー</t>
    <rPh sb="0" eb="2">
      <t>ニュウソツカレンダー</t>
    </rPh>
    <phoneticPr fontId="10"/>
  </si>
  <si>
    <t>下記緑のエリアに入力すると、入卒カレンダーへ自動的に反映されます。</t>
    <rPh sb="0" eb="2">
      <t>カキニュウリョクスルト</t>
    </rPh>
    <rPh sb="2" eb="3">
      <t>ミドリ</t>
    </rPh>
    <phoneticPr fontId="10"/>
  </si>
  <si>
    <t>/</t>
    <phoneticPr fontId="10"/>
  </si>
  <si>
    <t>/</t>
    <phoneticPr fontId="10"/>
  </si>
  <si>
    <t>適用
期間　</t>
    <phoneticPr fontId="13"/>
  </si>
  <si>
    <t>MT車
UP料金</t>
    <rPh sb="2" eb="3">
      <t>シャ</t>
    </rPh>
    <rPh sb="6" eb="8">
      <t>リョウキン</t>
    </rPh>
    <phoneticPr fontId="13"/>
  </si>
  <si>
    <t>MT卒業日を入れてください</t>
    <rPh sb="6" eb="7">
      <t>イ</t>
    </rPh>
    <phoneticPr fontId="10"/>
  </si>
  <si>
    <t>各企画該当日に、●を入れてください</t>
    <phoneticPr fontId="10"/>
  </si>
  <si>
    <t>1/19～1/25</t>
    <phoneticPr fontId="10"/>
  </si>
  <si>
    <t>の期間で1日設定</t>
    <rPh sb="1" eb="3">
      <t>キカン</t>
    </rPh>
    <rPh sb="5" eb="6">
      <t>ニチ</t>
    </rPh>
    <rPh sb="6" eb="8">
      <t>セッテイ</t>
    </rPh>
    <phoneticPr fontId="10"/>
  </si>
  <si>
    <t>1/26～1/31
3/16～3/23</t>
    <phoneticPr fontId="10"/>
  </si>
  <si>
    <t>の期間それぞれ
1日設定(計2日）</t>
    <rPh sb="1" eb="3">
      <t>キカン</t>
    </rPh>
    <rPh sb="9" eb="10">
      <t>ニチ</t>
    </rPh>
    <rPh sb="10" eb="12">
      <t>セッテイ</t>
    </rPh>
    <rPh sb="13" eb="14">
      <t>ケイ</t>
    </rPh>
    <rPh sb="15" eb="16">
      <t>ニチ</t>
    </rPh>
    <phoneticPr fontId="10"/>
  </si>
  <si>
    <t>レギュラー・シングルユース（AT車）</t>
    <rPh sb="16" eb="17">
      <t>シャ</t>
    </rPh>
    <phoneticPr fontId="10"/>
  </si>
  <si>
    <t>宿泊プラン（車種）</t>
    <rPh sb="0" eb="2">
      <t>シュクハク</t>
    </rPh>
    <rPh sb="6" eb="8">
      <t>シャシュ</t>
    </rPh>
    <phoneticPr fontId="10"/>
  </si>
  <si>
    <t>レギュラー（AT車）</t>
    <rPh sb="8" eb="9">
      <t>シャ</t>
    </rPh>
    <phoneticPr fontId="10"/>
  </si>
  <si>
    <t>30歳までの方に限ります。
ＭＴ車　税込16,200円ＵＰ
ホテル（ツイン・シングル）は税込10,800円ＵＰ
カレンダーの●の日</t>
    <phoneticPr fontId="10"/>
  </si>
  <si>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10"/>
  </si>
  <si>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3"/>
  </si>
  <si>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10"/>
  </si>
  <si>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0"/>
  </si>
  <si>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0"/>
  </si>
  <si>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10"/>
  </si>
  <si>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0"/>
  </si>
  <si>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0"/>
  </si>
  <si>
    <t>貴校名：</t>
    <rPh sb="0" eb="1">
      <t>キ</t>
    </rPh>
    <rPh sb="1" eb="2">
      <t>コウ</t>
    </rPh>
    <rPh sb="2" eb="3">
      <t>メイ</t>
    </rPh>
    <phoneticPr fontId="10"/>
  </si>
  <si>
    <t>　ご担当者名：</t>
    <rPh sb="2" eb="5">
      <t>タントウシャ</t>
    </rPh>
    <rPh sb="5" eb="6">
      <t>メイ</t>
    </rPh>
    <phoneticPr fontId="10"/>
  </si>
  <si>
    <t>　適用期間　：</t>
    <phoneticPr fontId="10"/>
  </si>
  <si>
    <t>対象の車種のみご記入願います。</t>
    <rPh sb="0" eb="2">
      <t>タイショウ</t>
    </rPh>
    <rPh sb="3" eb="5">
      <t>シャシュ</t>
    </rPh>
    <rPh sb="8" eb="10">
      <t>キニュウ</t>
    </rPh>
    <rPh sb="10" eb="11">
      <t>ネガ</t>
    </rPh>
    <phoneticPr fontId="10"/>
  </si>
  <si>
    <t>期間</t>
    <rPh sb="0" eb="2">
      <t>キカン</t>
    </rPh>
    <phoneticPr fontId="10"/>
  </si>
  <si>
    <t>■保証内容</t>
    <rPh sb="1" eb="3">
      <t>ホショウ</t>
    </rPh>
    <rPh sb="3" eb="5">
      <t>ナイヨウ</t>
    </rPh>
    <phoneticPr fontId="10"/>
  </si>
  <si>
    <t>～</t>
    <phoneticPr fontId="10"/>
  </si>
  <si>
    <t>取得免許</t>
    <rPh sb="0" eb="2">
      <t>シュトク</t>
    </rPh>
    <rPh sb="2" eb="4">
      <t>メンキョ</t>
    </rPh>
    <phoneticPr fontId="10"/>
  </si>
  <si>
    <t>所持免許（ＭＴ）</t>
    <rPh sb="0" eb="2">
      <t>ショジ</t>
    </rPh>
    <rPh sb="2" eb="4">
      <t>メンキョ</t>
    </rPh>
    <phoneticPr fontId="10"/>
  </si>
  <si>
    <t>宿泊プラン</t>
    <rPh sb="0" eb="2">
      <t>シュクハク</t>
    </rPh>
    <phoneticPr fontId="10"/>
  </si>
  <si>
    <t>料金</t>
    <rPh sb="0" eb="2">
      <t>リョウキン</t>
    </rPh>
    <phoneticPr fontId="10"/>
  </si>
  <si>
    <t>日数</t>
    <rPh sb="0" eb="2">
      <t>ニッスウ</t>
    </rPh>
    <phoneticPr fontId="10"/>
  </si>
  <si>
    <t>入校
曜日</t>
    <rPh sb="0" eb="2">
      <t>ニュウコウ</t>
    </rPh>
    <rPh sb="3" eb="5">
      <t>ヨウビ</t>
    </rPh>
    <phoneticPr fontId="10"/>
  </si>
  <si>
    <t>歳まで</t>
    <rPh sb="0" eb="1">
      <t>サイ</t>
    </rPh>
    <phoneticPr fontId="10"/>
  </si>
  <si>
    <t>歳以上</t>
    <rPh sb="0" eb="1">
      <t>サイ</t>
    </rPh>
    <rPh sb="1" eb="3">
      <t>イジョウ</t>
    </rPh>
    <phoneticPr fontId="10"/>
  </si>
  <si>
    <t>追加料金</t>
    <rPh sb="0" eb="2">
      <t>ツイカ</t>
    </rPh>
    <rPh sb="2" eb="4">
      <t>リョウキン</t>
    </rPh>
    <phoneticPr fontId="10"/>
  </si>
  <si>
    <t>準中型車</t>
    <rPh sb="0" eb="1">
      <t>ジュン</t>
    </rPh>
    <rPh sb="1" eb="3">
      <t>チュウガタ</t>
    </rPh>
    <rPh sb="3" eb="4">
      <t>シャ</t>
    </rPh>
    <phoneticPr fontId="10"/>
  </si>
  <si>
    <t>準中型５ｔ限定</t>
    <rPh sb="0" eb="1">
      <t>ジュン</t>
    </rPh>
    <rPh sb="1" eb="3">
      <t>チュウガタ</t>
    </rPh>
    <rPh sb="5" eb="7">
      <t>ゲンテイ</t>
    </rPh>
    <phoneticPr fontId="10"/>
  </si>
  <si>
    <t>レギュラー</t>
    <phoneticPr fontId="10"/>
  </si>
  <si>
    <t>円</t>
    <rPh sb="0" eb="1">
      <t>エン</t>
    </rPh>
    <phoneticPr fontId="10"/>
  </si>
  <si>
    <t>技能教習</t>
    <rPh sb="0" eb="2">
      <t>ギノウ</t>
    </rPh>
    <rPh sb="2" eb="4">
      <t>キョウシュウ</t>
    </rPh>
    <phoneticPr fontId="10"/>
  </si>
  <si>
    <t>準中型</t>
    <rPh sb="0" eb="1">
      <t>ジュン</t>
    </rPh>
    <rPh sb="1" eb="3">
      <t>チュウガタ</t>
    </rPh>
    <phoneticPr fontId="10"/>
  </si>
  <si>
    <t>（税込）</t>
    <rPh sb="1" eb="3">
      <t>ゼイコミ</t>
    </rPh>
    <phoneticPr fontId="10"/>
  </si>
  <si>
    <t>シングル</t>
    <phoneticPr fontId="10"/>
  </si>
  <si>
    <t>中型</t>
    <rPh sb="0" eb="2">
      <t>チュウガタ</t>
    </rPh>
    <phoneticPr fontId="10"/>
  </si>
  <si>
    <t>普通車</t>
    <rPh sb="0" eb="3">
      <t>フツウシャ</t>
    </rPh>
    <phoneticPr fontId="10"/>
  </si>
  <si>
    <t>レギュラー</t>
    <phoneticPr fontId="10"/>
  </si>
  <si>
    <t>大型</t>
    <rPh sb="0" eb="2">
      <t>オオガタ</t>
    </rPh>
    <phoneticPr fontId="10"/>
  </si>
  <si>
    <t>大特</t>
    <rPh sb="0" eb="2">
      <t>ダイトク</t>
    </rPh>
    <phoneticPr fontId="10"/>
  </si>
  <si>
    <t>けん引</t>
    <rPh sb="2" eb="3">
      <t>イン</t>
    </rPh>
    <phoneticPr fontId="10"/>
  </si>
  <si>
    <t>修了検定</t>
    <rPh sb="0" eb="2">
      <t>シュウリョウ</t>
    </rPh>
    <rPh sb="2" eb="4">
      <t>ケンテイ</t>
    </rPh>
    <phoneticPr fontId="10"/>
  </si>
  <si>
    <t>中型車</t>
    <rPh sb="0" eb="2">
      <t>チュウガタ</t>
    </rPh>
    <rPh sb="2" eb="3">
      <t>シャ</t>
    </rPh>
    <phoneticPr fontId="10"/>
  </si>
  <si>
    <t>中型８ｔ限定</t>
    <rPh sb="0" eb="2">
      <t>チュウガタ</t>
    </rPh>
    <rPh sb="4" eb="6">
      <t>ゲンテイ</t>
    </rPh>
    <phoneticPr fontId="10"/>
  </si>
  <si>
    <t>レギュラー</t>
    <phoneticPr fontId="10"/>
  </si>
  <si>
    <t>卒業検定</t>
    <rPh sb="0" eb="2">
      <t>ソツギョウ</t>
    </rPh>
    <rPh sb="2" eb="4">
      <t>ケンテイ</t>
    </rPh>
    <phoneticPr fontId="10"/>
  </si>
  <si>
    <t>大型車</t>
    <rPh sb="0" eb="2">
      <t>オオガタ</t>
    </rPh>
    <rPh sb="2" eb="3">
      <t>シャ</t>
    </rPh>
    <phoneticPr fontId="10"/>
  </si>
  <si>
    <t>宿泊食事</t>
    <rPh sb="0" eb="2">
      <t>シュクハク</t>
    </rPh>
    <rPh sb="2" eb="4">
      <t>ショクジ</t>
    </rPh>
    <phoneticPr fontId="10"/>
  </si>
  <si>
    <t>レギュラー
（1泊につき）</t>
    <rPh sb="8" eb="9">
      <t>ハク</t>
    </rPh>
    <phoneticPr fontId="10"/>
  </si>
  <si>
    <t>備考</t>
    <rPh sb="0" eb="2">
      <t>ビコウ</t>
    </rPh>
    <phoneticPr fontId="10"/>
  </si>
  <si>
    <t>※特記事項あればご記入下さい。</t>
    <rPh sb="1" eb="3">
      <t>トッキ</t>
    </rPh>
    <rPh sb="3" eb="5">
      <t>ジコウ</t>
    </rPh>
    <rPh sb="9" eb="11">
      <t>キニュウ</t>
    </rPh>
    <rPh sb="11" eb="12">
      <t>クダ</t>
    </rPh>
    <phoneticPr fontId="10"/>
  </si>
  <si>
    <t>大型特殊車</t>
    <rPh sb="0" eb="2">
      <t>オオガタ</t>
    </rPh>
    <rPh sb="2" eb="4">
      <t>トクシュ</t>
    </rPh>
    <rPh sb="4" eb="5">
      <t>シャ</t>
    </rPh>
    <phoneticPr fontId="10"/>
  </si>
  <si>
    <t>別途料金</t>
    <rPh sb="0" eb="2">
      <t>ベット</t>
    </rPh>
    <rPh sb="2" eb="4">
      <t>リョウキン</t>
    </rPh>
    <phoneticPr fontId="10"/>
  </si>
  <si>
    <t>準中型5ｔ限定</t>
    <rPh sb="0" eb="1">
      <t>ジュン</t>
    </rPh>
    <rPh sb="1" eb="3">
      <t>チュウガタ</t>
    </rPh>
    <rPh sb="5" eb="7">
      <t>ゲンテイ</t>
    </rPh>
    <phoneticPr fontId="10"/>
  </si>
  <si>
    <t>～</t>
    <phoneticPr fontId="10"/>
  </si>
  <si>
    <t>大型特殊車+けん引</t>
    <rPh sb="0" eb="2">
      <t>オオガタ</t>
    </rPh>
    <rPh sb="2" eb="4">
      <t>トクシュ</t>
    </rPh>
    <rPh sb="4" eb="5">
      <t>シャ</t>
    </rPh>
    <rPh sb="8" eb="9">
      <t>イン</t>
    </rPh>
    <phoneticPr fontId="10"/>
  </si>
  <si>
    <t>中型車+大型特殊車</t>
    <rPh sb="0" eb="2">
      <t>チュウガタ</t>
    </rPh>
    <rPh sb="2" eb="3">
      <t>シャ</t>
    </rPh>
    <rPh sb="4" eb="6">
      <t>オオガタ</t>
    </rPh>
    <rPh sb="6" eb="8">
      <t>トクシュ</t>
    </rPh>
    <rPh sb="8" eb="9">
      <t>シャ</t>
    </rPh>
    <phoneticPr fontId="10"/>
  </si>
  <si>
    <t>大型車+大型特殊車</t>
    <rPh sb="0" eb="2">
      <t>オオガタ</t>
    </rPh>
    <rPh sb="2" eb="3">
      <t>シャ</t>
    </rPh>
    <rPh sb="4" eb="6">
      <t>オオガタ</t>
    </rPh>
    <rPh sb="6" eb="8">
      <t>トクシュ</t>
    </rPh>
    <rPh sb="8" eb="9">
      <t>シャ</t>
    </rPh>
    <phoneticPr fontId="10"/>
  </si>
  <si>
    <t>中型車+けん引</t>
    <rPh sb="0" eb="2">
      <t>チュウガタ</t>
    </rPh>
    <rPh sb="2" eb="3">
      <t>シャ</t>
    </rPh>
    <rPh sb="6" eb="7">
      <t>イン</t>
    </rPh>
    <phoneticPr fontId="10"/>
  </si>
  <si>
    <t>大型車+けん引</t>
    <rPh sb="0" eb="2">
      <t>オオガタ</t>
    </rPh>
    <rPh sb="2" eb="3">
      <t>シャ</t>
    </rPh>
    <rPh sb="6" eb="7">
      <t>イン</t>
    </rPh>
    <phoneticPr fontId="10"/>
  </si>
  <si>
    <t>中型車
+大型特殊車
+けん引</t>
    <rPh sb="0" eb="2">
      <t>チュウガタ</t>
    </rPh>
    <rPh sb="2" eb="3">
      <t>シャ</t>
    </rPh>
    <rPh sb="5" eb="7">
      <t>オオガタ</t>
    </rPh>
    <rPh sb="7" eb="9">
      <t>トクシュ</t>
    </rPh>
    <rPh sb="9" eb="10">
      <t>シャ</t>
    </rPh>
    <rPh sb="14" eb="15">
      <t>イン</t>
    </rPh>
    <phoneticPr fontId="10"/>
  </si>
  <si>
    <t>大型車
+大型特殊車
+けん引</t>
    <rPh sb="0" eb="2">
      <t>オオガタ</t>
    </rPh>
    <rPh sb="2" eb="3">
      <t>シャ</t>
    </rPh>
    <rPh sb="5" eb="7">
      <t>オオガタ</t>
    </rPh>
    <rPh sb="7" eb="9">
      <t>トクシュ</t>
    </rPh>
    <rPh sb="9" eb="10">
      <t>シャ</t>
    </rPh>
    <rPh sb="14" eb="15">
      <t>イン</t>
    </rPh>
    <phoneticPr fontId="10"/>
  </si>
  <si>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10"/>
  </si>
  <si>
    <t>　適用期間　：</t>
    <phoneticPr fontId="10"/>
  </si>
  <si>
    <t>■　保証内容</t>
    <rPh sb="2" eb="4">
      <t>ホショウ</t>
    </rPh>
    <rPh sb="4" eb="6">
      <t>ナイヨウ</t>
    </rPh>
    <phoneticPr fontId="10"/>
  </si>
  <si>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10"/>
  </si>
  <si>
    <t>普通二輪</t>
    <rPh sb="0" eb="2">
      <t>フツウ</t>
    </rPh>
    <rPh sb="2" eb="4">
      <t>ニリン</t>
    </rPh>
    <phoneticPr fontId="10"/>
  </si>
  <si>
    <t>所持免許</t>
    <rPh sb="0" eb="2">
      <t>ショジ</t>
    </rPh>
    <rPh sb="2" eb="4">
      <t>メンキョ</t>
    </rPh>
    <phoneticPr fontId="10"/>
  </si>
  <si>
    <t>大型二輪</t>
    <rPh sb="0" eb="2">
      <t>オオガタ</t>
    </rPh>
    <rPh sb="2" eb="4">
      <t>ニリン</t>
    </rPh>
    <phoneticPr fontId="10"/>
  </si>
  <si>
    <t>普通二輪（ＭＴ）</t>
    <rPh sb="0" eb="2">
      <t>フツウ</t>
    </rPh>
    <rPh sb="2" eb="4">
      <t>ニリン</t>
    </rPh>
    <phoneticPr fontId="10"/>
  </si>
  <si>
    <t>免なし・原付</t>
    <rPh sb="0" eb="1">
      <t>メン</t>
    </rPh>
    <rPh sb="4" eb="6">
      <t>ゲンツキ</t>
    </rPh>
    <phoneticPr fontId="10"/>
  </si>
  <si>
    <t>技能検定</t>
    <rPh sb="0" eb="2">
      <t>ギノウ</t>
    </rPh>
    <rPh sb="2" eb="4">
      <t>ケンテイ</t>
    </rPh>
    <phoneticPr fontId="10"/>
  </si>
  <si>
    <t>ツイン</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</si>
  <si>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10"/>
  </si>
  <si>
    <r>
      <t xml:space="preserve">レギュラー
</t>
    </r>
    <r>
      <rPr>
        <sz val="8"/>
        <color indexed="8"/>
        <rFont val="ＭＳ Ｐゴシック"/>
        <family val="3"/>
        <charset val="128"/>
      </rPr>
      <t>(1泊につき)</t>
    </r>
    <rPh sb="8" eb="9">
      <t>ハク</t>
    </rPh>
    <phoneticPr fontId="10"/>
  </si>
  <si>
    <r>
      <t xml:space="preserve">ツイン
</t>
    </r>
    <r>
      <rPr>
        <sz val="8"/>
        <color indexed="8"/>
        <rFont val="ＭＳ Ｐゴシック"/>
        <family val="3"/>
        <charset val="128"/>
      </rPr>
      <t>(1泊につき)</t>
    </r>
    <rPh sb="6" eb="7">
      <t>ハク</t>
    </rPh>
    <phoneticPr fontId="10"/>
  </si>
  <si>
    <r>
      <t xml:space="preserve">シングル
</t>
    </r>
    <r>
      <rPr>
        <sz val="8"/>
        <color indexed="8"/>
        <rFont val="ＭＳ Ｐゴシック"/>
        <family val="3"/>
        <charset val="128"/>
      </rPr>
      <t>(1泊につき)</t>
    </r>
    <phoneticPr fontId="10"/>
  </si>
  <si>
    <t>大型二輪（ＭＴ）</t>
    <rPh sb="0" eb="2">
      <t>オオガタ</t>
    </rPh>
    <rPh sb="2" eb="4">
      <t>ニリン</t>
    </rPh>
    <phoneticPr fontId="10"/>
  </si>
  <si>
    <t>ツイン</t>
    <phoneticPr fontId="10"/>
  </si>
  <si>
    <t>　適用期間　：</t>
    <phoneticPr fontId="10"/>
  </si>
  <si>
    <t>料金①</t>
    <rPh sb="0" eb="2">
      <t>リョウキン</t>
    </rPh>
    <phoneticPr fontId="10"/>
  </si>
  <si>
    <t>料金②</t>
    <rPh sb="0" eb="2">
      <t>リョウキン</t>
    </rPh>
    <phoneticPr fontId="10"/>
  </si>
  <si>
    <t>普通二種</t>
    <rPh sb="0" eb="2">
      <t>フツウ</t>
    </rPh>
    <rPh sb="2" eb="3">
      <t>ニ</t>
    </rPh>
    <rPh sb="3" eb="4">
      <t>シュ</t>
    </rPh>
    <phoneticPr fontId="10"/>
  </si>
  <si>
    <t>大型車or中型車</t>
    <rPh sb="0" eb="2">
      <t>オオガタ</t>
    </rPh>
    <rPh sb="2" eb="3">
      <t>シャ</t>
    </rPh>
    <rPh sb="5" eb="7">
      <t>チュウガタ</t>
    </rPh>
    <rPh sb="7" eb="8">
      <t>シャ</t>
    </rPh>
    <phoneticPr fontId="10"/>
  </si>
  <si>
    <t>レギュラー</t>
    <phoneticPr fontId="10"/>
  </si>
  <si>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10"/>
  </si>
  <si>
    <t>普通二種</t>
    <rPh sb="0" eb="2">
      <t>フツウ</t>
    </rPh>
    <rPh sb="2" eb="4">
      <t>ニシュ</t>
    </rPh>
    <phoneticPr fontId="10"/>
  </si>
  <si>
    <t>シングル</t>
    <phoneticPr fontId="10"/>
  </si>
  <si>
    <t>大型二種</t>
    <rPh sb="0" eb="2">
      <t>オオガタ</t>
    </rPh>
    <rPh sb="2" eb="4">
      <t>ニシュ</t>
    </rPh>
    <phoneticPr fontId="10"/>
  </si>
  <si>
    <t>レギュラー</t>
    <phoneticPr fontId="10"/>
  </si>
  <si>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10"/>
  </si>
  <si>
    <t>準中型５ｔ限定</t>
    <rPh sb="0" eb="3">
      <t>ジュンチュウガタ</t>
    </rPh>
    <rPh sb="5" eb="7">
      <t>ゲンテイ</t>
    </rPh>
    <phoneticPr fontId="10"/>
  </si>
  <si>
    <t>レギュラー</t>
    <phoneticPr fontId="10"/>
  </si>
  <si>
    <t>普通車</t>
    <rPh sb="0" eb="2">
      <t>フツウ</t>
    </rPh>
    <rPh sb="2" eb="3">
      <t>シャ</t>
    </rPh>
    <phoneticPr fontId="10"/>
  </si>
  <si>
    <t>レギュラー</t>
    <phoneticPr fontId="10"/>
  </si>
  <si>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10"/>
  </si>
  <si>
    <r>
      <t xml:space="preserve">レギュラー
</t>
    </r>
    <r>
      <rPr>
        <sz val="8"/>
        <color indexed="8"/>
        <rFont val="ＭＳ Ｐゴシック"/>
        <family val="3"/>
        <charset val="128"/>
      </rPr>
      <t>（1泊につき）</t>
    </r>
    <rPh sb="8" eb="9">
      <t>ハク</t>
    </rPh>
    <phoneticPr fontId="10"/>
  </si>
  <si>
    <r>
      <t xml:space="preserve">シングル
</t>
    </r>
    <r>
      <rPr>
        <sz val="8"/>
        <color indexed="8"/>
        <rFont val="ＭＳ Ｐゴシック"/>
        <family val="3"/>
        <charset val="128"/>
      </rPr>
      <t>（1泊につき）</t>
    </r>
    <rPh sb="7" eb="8">
      <t>ハク</t>
    </rPh>
    <phoneticPr fontId="10"/>
  </si>
  <si>
    <t>大型+普通二種</t>
    <rPh sb="0" eb="2">
      <t>オオガタ</t>
    </rPh>
    <rPh sb="3" eb="5">
      <t>フツウ</t>
    </rPh>
    <rPh sb="5" eb="6">
      <t>ニ</t>
    </rPh>
    <rPh sb="6" eb="7">
      <t>シュ</t>
    </rPh>
    <phoneticPr fontId="10"/>
  </si>
  <si>
    <t>中型８ｔ限定一種
（MT)</t>
    <rPh sb="6" eb="8">
      <t>イッシュ</t>
    </rPh>
    <phoneticPr fontId="10"/>
  </si>
  <si>
    <t>レギュラー</t>
    <phoneticPr fontId="10"/>
  </si>
  <si>
    <t>準中型5T限定一種
（MT)</t>
    <rPh sb="0" eb="1">
      <t>ジュン</t>
    </rPh>
    <rPh sb="1" eb="3">
      <t>チュウガタ</t>
    </rPh>
    <rPh sb="5" eb="7">
      <t>ゲンテイ</t>
    </rPh>
    <rPh sb="7" eb="9">
      <t>イッシュ</t>
    </rPh>
    <phoneticPr fontId="10"/>
  </si>
  <si>
    <t>2018年10月1日～2019年5月31日</t>
    <rPh sb="4" eb="5">
      <t>ネン</t>
    </rPh>
    <rPh sb="7" eb="8">
      <t>ガツ</t>
    </rPh>
    <rPh sb="9" eb="10">
      <t>ニチ</t>
    </rPh>
    <rPh sb="15" eb="16">
      <t>ネン</t>
    </rPh>
    <rPh sb="17" eb="18">
      <t>ガツ</t>
    </rPh>
    <rPh sb="20" eb="21">
      <t>ニチ</t>
    </rPh>
    <phoneticPr fontId="10"/>
  </si>
  <si>
    <t>MT車UP料金</t>
    <phoneticPr fontId="74"/>
  </si>
  <si>
    <t>自動二輪免許所持</t>
    <phoneticPr fontId="74"/>
  </si>
  <si>
    <t>適用期間（開始）</t>
    <rPh sb="0" eb="4">
      <t xml:space="preserve">
</t>
    </rPh>
    <phoneticPr fontId="74"/>
  </si>
  <si>
    <t>適用期間（終了）</t>
    <rPh sb="0" eb="4">
      <t xml:space="preserve">
</t>
    </rPh>
    <phoneticPr fontId="74"/>
  </si>
  <si>
    <t>宿泊プラン　期間1-1開始</t>
    <rPh sb="0" eb="2">
      <t>キカン</t>
    </rPh>
    <phoneticPr fontId="74"/>
  </si>
  <si>
    <t>宿泊プラン　期間1-1終了</t>
    <rPh sb="0" eb="2">
      <t>キカン</t>
    </rPh>
    <phoneticPr fontId="74"/>
  </si>
  <si>
    <t>宿泊プラン　期間1-2開始</t>
    <rPh sb="0" eb="2">
      <t>キカン</t>
    </rPh>
    <phoneticPr fontId="74"/>
  </si>
  <si>
    <t>宿泊プラン　期間1-2終了</t>
    <rPh sb="0" eb="2">
      <t>キカン</t>
    </rPh>
    <phoneticPr fontId="74"/>
  </si>
  <si>
    <t>宿泊プラン　期間1-3開始</t>
    <rPh sb="0" eb="2">
      <t>キカン</t>
    </rPh>
    <phoneticPr fontId="74"/>
  </si>
  <si>
    <t>宿泊プラン　期間1-3終了</t>
    <rPh sb="0" eb="2">
      <t>キカン</t>
    </rPh>
    <phoneticPr fontId="74"/>
  </si>
  <si>
    <t>宿泊プラン　期間2-1開始</t>
    <rPh sb="0" eb="2">
      <t>キカン</t>
    </rPh>
    <phoneticPr fontId="74"/>
  </si>
  <si>
    <t>宿泊プラン　期間2-1終了</t>
    <rPh sb="0" eb="2">
      <t>キカン</t>
    </rPh>
    <phoneticPr fontId="74"/>
  </si>
  <si>
    <t>宿泊プラン　期間2-2開始</t>
    <rPh sb="0" eb="2">
      <t>キカン</t>
    </rPh>
    <phoneticPr fontId="74"/>
  </si>
  <si>
    <t>宿泊プラン　期間2-2終了</t>
    <rPh sb="0" eb="2">
      <t>キカン</t>
    </rPh>
    <phoneticPr fontId="74"/>
  </si>
  <si>
    <t>宿泊プラン　期間2-3開始</t>
    <rPh sb="0" eb="2">
      <t>キカン</t>
    </rPh>
    <phoneticPr fontId="74"/>
  </si>
  <si>
    <t>宿泊プラン　期間2-3終了</t>
    <rPh sb="0" eb="2">
      <t>キカン</t>
    </rPh>
    <phoneticPr fontId="74"/>
  </si>
  <si>
    <t>宿泊プラン　期間3-1開始</t>
    <rPh sb="0" eb="2">
      <t>キカン</t>
    </rPh>
    <phoneticPr fontId="74"/>
  </si>
  <si>
    <t>宿泊プラン　期間3-1終了</t>
    <rPh sb="0" eb="2">
      <t>キカン</t>
    </rPh>
    <phoneticPr fontId="74"/>
  </si>
  <si>
    <t>宿泊プラン　期間3-2開始</t>
    <rPh sb="0" eb="2">
      <t>キカン</t>
    </rPh>
    <phoneticPr fontId="74"/>
  </si>
  <si>
    <t>宿泊プラン　期間3-2終了</t>
    <rPh sb="0" eb="2">
      <t>キカン</t>
    </rPh>
    <phoneticPr fontId="74"/>
  </si>
  <si>
    <t>宿泊プラン　期間3-3開始</t>
    <rPh sb="0" eb="2">
      <t>キカン</t>
    </rPh>
    <phoneticPr fontId="74"/>
  </si>
  <si>
    <t>宿泊プラン　期間3-3終了</t>
    <rPh sb="0" eb="2">
      <t>キカン</t>
    </rPh>
    <phoneticPr fontId="74"/>
  </si>
  <si>
    <t>宿泊プラン　期間4-1開始</t>
    <rPh sb="0" eb="2">
      <t>キカン</t>
    </rPh>
    <phoneticPr fontId="74"/>
  </si>
  <si>
    <t>宿泊プラン　期間4-1終了</t>
    <rPh sb="0" eb="2">
      <t>キカン</t>
    </rPh>
    <phoneticPr fontId="74"/>
  </si>
  <si>
    <t>宿泊プラン　期間4-2開始</t>
    <rPh sb="0" eb="2">
      <t>キカン</t>
    </rPh>
    <phoneticPr fontId="74"/>
  </si>
  <si>
    <t>宿泊プラン　期間4-2終了</t>
    <rPh sb="0" eb="2">
      <t>キカン</t>
    </rPh>
    <phoneticPr fontId="74"/>
  </si>
  <si>
    <t>宿泊プラン　期間4-3開始</t>
    <rPh sb="0" eb="2">
      <t>キカン</t>
    </rPh>
    <phoneticPr fontId="74"/>
  </si>
  <si>
    <t>宿泊プラン　期間4-3終了</t>
    <rPh sb="0" eb="2">
      <t>キカン</t>
    </rPh>
    <phoneticPr fontId="74"/>
  </si>
  <si>
    <t>宿泊プラン　期間5-1開始</t>
    <rPh sb="0" eb="2">
      <t>キカン</t>
    </rPh>
    <phoneticPr fontId="74"/>
  </si>
  <si>
    <t>宿泊プラン　期間5-1終了</t>
    <rPh sb="0" eb="2">
      <t>キカン</t>
    </rPh>
    <phoneticPr fontId="74"/>
  </si>
  <si>
    <t>宿泊プラン　期間5-2開始</t>
    <rPh sb="0" eb="2">
      <t>キカン</t>
    </rPh>
    <phoneticPr fontId="74"/>
  </si>
  <si>
    <t>宿泊プラン　期間5-2終了</t>
    <rPh sb="0" eb="2">
      <t>キカン</t>
    </rPh>
    <phoneticPr fontId="74"/>
  </si>
  <si>
    <t>宿泊プラン　期間5-3開始</t>
    <rPh sb="0" eb="2">
      <t>キカン</t>
    </rPh>
    <phoneticPr fontId="74"/>
  </si>
  <si>
    <t>宿泊プラン　期間5-3終了</t>
    <rPh sb="0" eb="2">
      <t>キカン</t>
    </rPh>
    <phoneticPr fontId="74"/>
  </si>
  <si>
    <t>宿泊プラン　期間6-1開始</t>
    <rPh sb="0" eb="2">
      <t>キカン</t>
    </rPh>
    <phoneticPr fontId="74"/>
  </si>
  <si>
    <t>宿泊プラン　期間6-1終了</t>
    <rPh sb="0" eb="2">
      <t>キカン</t>
    </rPh>
    <phoneticPr fontId="74"/>
  </si>
  <si>
    <t>宿泊プラン　期間6-2開始</t>
    <rPh sb="0" eb="2">
      <t>キカン</t>
    </rPh>
    <phoneticPr fontId="74"/>
  </si>
  <si>
    <t>宿泊プラン　期間6-2終了</t>
    <rPh sb="0" eb="2">
      <t>キカン</t>
    </rPh>
    <phoneticPr fontId="74"/>
  </si>
  <si>
    <t>宿泊プラン　期間6-3開始</t>
    <rPh sb="0" eb="2">
      <t>キカン</t>
    </rPh>
    <phoneticPr fontId="74"/>
  </si>
  <si>
    <t>宿泊プラン　期間6-3終了</t>
    <rPh sb="0" eb="2">
      <t>キカン</t>
    </rPh>
    <phoneticPr fontId="74"/>
  </si>
  <si>
    <t>宿泊プラン1 名前</t>
    <rPh sb="0" eb="2">
      <t>ナマエ</t>
    </rPh>
    <phoneticPr fontId="74"/>
  </si>
  <si>
    <t>宿泊プラン1 宿泊プラン　期間1　金額</t>
    <rPh sb="0" eb="2">
      <t>ナマエ</t>
    </rPh>
    <phoneticPr fontId="74"/>
  </si>
  <si>
    <t>宿泊プラン1 宿泊プラン　期間2　金額</t>
    <rPh sb="0" eb="2">
      <t>ナマエ</t>
    </rPh>
    <phoneticPr fontId="74"/>
  </si>
  <si>
    <t>宿泊プラン1 宿泊プラン　期間3　金額</t>
    <rPh sb="0" eb="2">
      <t>ナマエ</t>
    </rPh>
    <phoneticPr fontId="74"/>
  </si>
  <si>
    <t>宿泊プラン1 宿泊プラン　期間4　金額</t>
    <rPh sb="0" eb="2">
      <t>ナマエ</t>
    </rPh>
    <phoneticPr fontId="74"/>
  </si>
  <si>
    <t>宿泊プラン1 宿泊プラン　期間5　金額</t>
    <rPh sb="0" eb="2">
      <t>ナマエ</t>
    </rPh>
    <phoneticPr fontId="74"/>
  </si>
  <si>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</si>
  <si>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</si>
  <si>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</si>
  <si>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</si>
  <si>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</si>
  <si>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</si>
  <si>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4"/>
  </si>
  <si>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</si>
  <si>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</si>
  <si>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</si>
  <si>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</si>
  <si>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</si>
  <si>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</si>
  <si>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</si>
  <si>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</si>
  <si>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</si>
  <si>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</si>
  <si>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</si>
  <si>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</si>
  <si>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</si>
  <si>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</si>
  <si>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</si>
  <si>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</si>
  <si>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</si>
  <si>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</si>
  <si>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</si>
  <si>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</si>
  <si>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</si>
  <si>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</si>
  <si>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</si>
  <si>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</si>
  <si>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</si>
  <si>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</si>
  <si>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</si>
  <si>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</si>
  <si>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</si>
  <si>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</si>
  <si>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</si>
  <si>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10"/>
  </si>
  <si>
    <t>ホテルシングルC</t>
    <rPh sb="0" eb="2">
      <t>ジョセイノカタノミ</t>
    </rPh>
    <phoneticPr fontId="10"/>
  </si>
  <si>
    <t>エース自動車学校</t>
    <rPh sb="3" eb="6">
      <t>ジドウシャ</t>
    </rPh>
    <rPh sb="6" eb="8">
      <t>ガッコウ</t>
    </rPh>
    <phoneticPr fontId="13"/>
  </si>
  <si>
    <t>エース太郎</t>
    <rPh sb="3" eb="5">
      <t>タロウ</t>
    </rPh>
    <phoneticPr fontId="13"/>
  </si>
  <si>
    <t>入校期間：4/2～6/28・9/25～11/15</t>
  </si>
  <si>
    <t>入校期間：4/2～6/28・9/25～11/15</t>
    <phoneticPr fontId="13"/>
  </si>
  <si>
    <t>対象入校期間</t>
    <rPh sb="0" eb="2">
      <t>タイショウ</t>
    </rPh>
    <rPh sb="2" eb="4">
      <t>ニュウコウ</t>
    </rPh>
    <rPh sb="4" eb="6">
      <t>キカン</t>
    </rPh>
    <phoneticPr fontId="13"/>
  </si>
  <si>
    <t>補足(設定日を記入）</t>
    <rPh sb="0" eb="2">
      <t>ホソク</t>
    </rPh>
    <rPh sb="3" eb="6">
      <t>セッテイビ</t>
    </rPh>
    <rPh sb="7" eb="9">
      <t>キニュウ</t>
    </rPh>
    <phoneticPr fontId="10"/>
  </si>
  <si>
    <t>「スケジュール」シートに
●をご記入ください。</t>
    <rPh sb="16" eb="18">
      <t>キニュウ</t>
    </rPh>
    <phoneticPr fontId="10"/>
  </si>
  <si>
    <t>1/26・3/22</t>
    <phoneticPr fontId="10"/>
  </si>
  <si>
    <t>までに申込が対象</t>
    <rPh sb="3" eb="5">
      <t>モウシコミ</t>
    </rPh>
    <rPh sb="6" eb="8">
      <t>タイショウ</t>
    </rPh>
    <phoneticPr fontId="13"/>
  </si>
  <si>
    <t>特割</t>
    <rPh sb="0" eb="2">
      <t>トクワリ</t>
    </rPh>
    <phoneticPr fontId="10"/>
  </si>
  <si>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10"/>
  </si>
  <si>
    <t>ご担当者名：</t>
    <phoneticPr fontId="10"/>
  </si>
  <si>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10"/>
  </si>
  <si>
    <t>入力シート５＜二輪　料金表＞</t>
    <rPh sb="7" eb="8">
      <t>ニ</t>
    </rPh>
    <rPh sb="8" eb="9">
      <t>リン</t>
    </rPh>
    <rPh sb="10" eb="12">
      <t>リョウキン</t>
    </rPh>
    <rPh sb="12" eb="13">
      <t>ヒョウ</t>
    </rPh>
    <phoneticPr fontId="10"/>
  </si>
  <si>
    <t>入力シート６＜普通二種・大型二種　料金表＞</t>
    <rPh sb="12" eb="14">
      <t>フツウ</t>
    </rPh>
    <rPh sb="14" eb="16">
      <t>ニシュ</t>
    </rPh>
    <rPh sb="17" eb="19">
      <t>オオガタ</t>
    </rPh>
    <rPh sb="19" eb="21">
      <t>ニシュリョウキンヒョウ</t>
    </rPh>
    <phoneticPr fontId="10"/>
  </si>
  <si>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3"/>
  </si>
  <si>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3"/>
  </si>
  <si>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3"/>
  </si>
  <si>
    <t>10/1～1/18</t>
    <phoneticPr fontId="13"/>
  </si>
  <si>
    <t>3/24～5/31</t>
    <phoneticPr fontId="13"/>
  </si>
  <si>
    <t>規定時限数＋8時限まで</t>
    <rPh sb="0" eb="2">
      <t>キテイジカｎ</t>
    </rPh>
    <phoneticPr fontId="13"/>
  </si>
  <si>
    <t>入力シート4＜大特・けん引・大型中型・　料金表＞</t>
    <rPh sb="7" eb="9">
      <t>ダイトク</t>
    </rPh>
    <rPh sb="12" eb="13">
      <t>イン</t>
    </rPh>
    <rPh sb="20" eb="22">
      <t>リョウキン</t>
    </rPh>
    <rPh sb="22" eb="23">
      <t>ヒョウ</t>
    </rPh>
    <phoneticPr fontId="10"/>
  </si>
  <si>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4"/>
  </si>
  <si>
    <t>30歳までの方に限ります。
ＭＴ車　税込16,200円ＵＰ
ホテル（ツイン・シングル）は税込10,800円ＵＰ
カレンダーの●の日</t>
    <phoneticPr fontId="10"/>
  </si>
  <si>
    <t>1/１１までに申込み　1/19～3/23入校</t>
    <phoneticPr fontId="10"/>
  </si>
  <si>
    <t>1/19～3/23入校</t>
    <phoneticPr fontId="10"/>
  </si>
  <si>
    <t>3人～</t>
    <phoneticPr fontId="10"/>
  </si>
  <si>
    <t>※Ｇ割6,000円税込　オールシーズン　6人～　　※Ｇ割7,000円　オールシーズン　10人～</t>
    <phoneticPr fontId="10"/>
  </si>
  <si>
    <t>宿泊
追加料金</t>
    <rPh sb="0" eb="2">
      <t>シュクハク</t>
    </rPh>
    <rPh sb="3" eb="5">
      <t>ツイカ</t>
    </rPh>
    <rPh sb="5" eb="6">
      <t>リョウ</t>
    </rPh>
    <rPh sb="6" eb="7">
      <t>キン</t>
    </rPh>
    <phoneticPr fontId="13"/>
  </si>
  <si>
    <t>宿泊プラン</t>
    <phoneticPr fontId="10"/>
  </si>
  <si>
    <t>シングルユース</t>
    <phoneticPr fontId="13"/>
  </si>
  <si>
    <t>ツイン特別</t>
    <phoneticPr fontId="13"/>
  </si>
  <si>
    <t>①</t>
    <phoneticPr fontId="10"/>
  </si>
  <si>
    <t>②</t>
    <phoneticPr fontId="10"/>
  </si>
  <si>
    <t>＜スケジュール＞</t>
    <phoneticPr fontId="13"/>
  </si>
  <si>
    <r>
      <t>1/19～3/</t>
    </r>
    <r>
      <rPr>
        <sz val="24"/>
        <color indexed="8"/>
        <rFont val="ＭＳ Ｐゴシック"/>
        <family val="3"/>
        <charset val="128"/>
      </rPr>
      <t>23</t>
    </r>
    <phoneticPr fontId="13"/>
  </si>
  <si>
    <t>AT修検日</t>
    <rPh sb="2" eb="3">
      <t>シュウ</t>
    </rPh>
    <rPh sb="3" eb="4">
      <t>ケン</t>
    </rPh>
    <rPh sb="4" eb="5">
      <t>ビ</t>
    </rPh>
    <phoneticPr fontId="10"/>
  </si>
  <si>
    <t>MT修検日</t>
    <rPh sb="2" eb="3">
      <t>シュウ</t>
    </rPh>
    <rPh sb="3" eb="4">
      <t>ケン</t>
    </rPh>
    <rPh sb="4" eb="5">
      <t>ビ</t>
    </rPh>
    <phoneticPr fontId="10"/>
  </si>
  <si>
    <t>　学校名：　</t>
    <rPh sb="1" eb="3">
      <t>ガッコウ</t>
    </rPh>
    <rPh sb="3" eb="4">
      <t>メイ</t>
    </rPh>
    <phoneticPr fontId="13"/>
  </si>
  <si>
    <t>学校名</t>
    <rPh sb="0" eb="1">
      <t>ガク</t>
    </rPh>
    <rPh sb="1" eb="3">
      <t>コウメイ</t>
    </rPh>
    <phoneticPr fontId="10"/>
  </si>
  <si>
    <t>学校名</t>
    <rPh sb="0" eb="1">
      <t>ガク</t>
    </rPh>
    <rPh sb="1" eb="3">
      <t>コウメイ</t>
    </rPh>
    <phoneticPr fontId="13"/>
  </si>
  <si>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</si>
  <si>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</si>
  <si>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</si>
  <si>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</si>
  <si>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</si>
  <si>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</si>
  <si>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</si>
  <si>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</si>
  <si>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</si>
  <si>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</si>
  <si>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</si>
  <si>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</si>
  <si>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</si>
  <si>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</si>
  <si>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</si>
  <si>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</si>
  <si>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</si>
  <si>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</si>
  <si>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</si>
  <si>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</si>
  <si>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</si>
  <si>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</si>
  <si>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</si>
  <si>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</si>
  <si>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</si>
  <si>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</si>
  <si>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</si>
  <si>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</si>
  <si>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</si>
  <si>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</si>
  <si>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</si>
  <si>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</si>
  <si>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</si>
  <si>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</si>
  <si>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</si>
  <si>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</si>
  <si>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</si>
  <si>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</si>
  <si>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</si>
  <si>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</si>
  <si>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</si>
  <si>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</si>
  <si>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</si>
  <si>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</si>
  <si>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</si>
  <si>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</si>
  <si>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</si>
  <si>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</si>
  <si>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0"/>
  </si>
  <si>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0"/>
  </si>
  <si>
    <t>学校名：</t>
    <rPh sb="0" eb="2">
      <t>ガッコウ</t>
    </rPh>
    <rPh sb="2" eb="3">
      <t>メイ</t>
    </rPh>
    <phoneticPr fontId="10"/>
  </si>
  <si>
    <t>学校名：</t>
    <rPh sb="0" eb="1">
      <t>ガク</t>
    </rPh>
    <rPh sb="1" eb="2">
      <t>コウ</t>
    </rPh>
    <rPh sb="2" eb="3">
      <t>メイ</t>
    </rPh>
    <phoneticPr fontId="10"/>
  </si>
  <si>
    <t>見本</t>
    <rPh sb="0" eb="2">
      <t>ミホン</t>
    </rPh>
    <phoneticPr fontId="105"/>
  </si>
  <si>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3"/>
  </si>
  <si>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3"/>
  </si>
  <si>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3"/>
  </si>
  <si>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3"/>
  </si>
  <si>
    <t>右記にご記入ください。「スケジュール」シートにもお願いします。</t>
    <rPh sb="0" eb="2">
      <t>ウキ</t>
    </rPh>
    <rPh sb="4" eb="6">
      <t>キニュウ</t>
    </rPh>
    <rPh sb="25" eb="26">
      <t>ネガ</t>
    </rPh>
    <phoneticPr fontId="10"/>
  </si>
  <si>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10"/>
  </si>
  <si>
    <t>レギュラー部屋を１人（※１）・３人で使用可能（※2）</t>
  </si>
  <si>
    <t>鳥取県東部自動車学校</t>
    <rPh sb="0" eb="3">
      <t>トットリケン</t>
    </rPh>
    <rPh sb="3" eb="5">
      <t>トウブ</t>
    </rPh>
    <rPh sb="5" eb="7">
      <t>ジドウ</t>
    </rPh>
    <rPh sb="7" eb="8">
      <t>シャ</t>
    </rPh>
    <rPh sb="8" eb="10">
      <t>ガッコウ</t>
    </rPh>
    <phoneticPr fontId="10"/>
  </si>
  <si>
    <t>岡田　平尾</t>
    <rPh sb="0" eb="2">
      <t>オカダ</t>
    </rPh>
    <rPh sb="3" eb="5">
      <t>ヒラオ</t>
    </rPh>
    <phoneticPr fontId="10"/>
  </si>
  <si>
    <t>ホテルツインA</t>
  </si>
  <si>
    <t>ホテルシングルA</t>
  </si>
  <si>
    <t>ホテルシングルB</t>
  </si>
  <si>
    <t>年末一時帰宅交通費は最大で往復10,000円までとなります</t>
    <rPh sb="0" eb="2">
      <t>ネンマツ</t>
    </rPh>
    <rPh sb="2" eb="4">
      <t>イチジ</t>
    </rPh>
    <rPh sb="4" eb="6">
      <t>キタク</t>
    </rPh>
    <rPh sb="6" eb="9">
      <t>コウツウヒ</t>
    </rPh>
    <rPh sb="10" eb="12">
      <t>サイダイ</t>
    </rPh>
    <rPh sb="13" eb="15">
      <t>オウフク</t>
    </rPh>
    <rPh sb="21" eb="22">
      <t>エン</t>
    </rPh>
    <phoneticPr fontId="10"/>
  </si>
  <si>
    <t>3人～</t>
    <rPh sb="1" eb="2">
      <t>ニン</t>
    </rPh>
    <phoneticPr fontId="10"/>
  </si>
  <si>
    <t xml:space="preserve">30歳までの方に限る
ＭＴ車　税込16,200円ＵＰ
ホテル（ツイン・シングル）は税込10,800円ＵＰ
</t>
    <phoneticPr fontId="10"/>
  </si>
  <si>
    <t>1/26・3/23</t>
    <phoneticPr fontId="10"/>
  </si>
  <si>
    <t>30歳までの方に限る
ＭＴ車　税込16,200円ＵＰ
ホテル（ツイン・シングル）は税込10,800円ＵＰ</t>
    <phoneticPr fontId="10"/>
  </si>
  <si>
    <t>ホテルレギュラー（AT車）</t>
    <rPh sb="11" eb="12">
      <t>シャ</t>
    </rPh>
    <phoneticPr fontId="10"/>
  </si>
  <si>
    <t>30歳までの方</t>
  </si>
  <si>
    <t>31歳以上の方</t>
    <rPh sb="3" eb="5">
      <t>イジョウ</t>
    </rPh>
    <phoneticPr fontId="13"/>
  </si>
  <si>
    <t>規定時限数＋５時限まで</t>
    <rPh sb="0" eb="2">
      <t>キテイジカｎ</t>
    </rPh>
    <phoneticPr fontId="13"/>
  </si>
  <si>
    <t>１回まで</t>
    <phoneticPr fontId="13"/>
  </si>
  <si>
    <t>規定宿泊数＋3泊まで</t>
    <rPh sb="0" eb="2">
      <t>キテイジカｎ</t>
    </rPh>
    <rPh sb="2" eb="4">
      <t>シュクハク</t>
    </rPh>
    <rPh sb="7" eb="8">
      <t>パク</t>
    </rPh>
    <phoneticPr fontId="13"/>
  </si>
  <si>
    <t>仮免許試験手数料：1,700円（非課税）/回（不合格の場合、受験ごとに必要）
仮免許交付手数料：1,150円（非課税）</t>
    <phoneticPr fontId="13"/>
  </si>
  <si>
    <t>1時限4,000円（税込4,320円）</t>
    <rPh sb="1" eb="3">
      <t>ジゲン</t>
    </rPh>
    <rPh sb="8" eb="9">
      <t>エン</t>
    </rPh>
    <rPh sb="10" eb="12">
      <t>ゼイコミ</t>
    </rPh>
    <rPh sb="17" eb="18">
      <t>エン</t>
    </rPh>
    <phoneticPr fontId="10"/>
  </si>
  <si>
    <t>1回5,000円(税込5,400円）</t>
    <rPh sb="1" eb="2">
      <t>カイ</t>
    </rPh>
    <rPh sb="7" eb="8">
      <t>エン</t>
    </rPh>
    <rPh sb="9" eb="10">
      <t>ゼイ</t>
    </rPh>
    <rPh sb="10" eb="11">
      <t>コミ</t>
    </rPh>
    <rPh sb="16" eb="17">
      <t>エン</t>
    </rPh>
    <phoneticPr fontId="10"/>
  </si>
  <si>
    <t>（一時帰宅の交通費は自己負担となります）</t>
    <rPh sb="1" eb="5">
      <t>イチジキタク</t>
    </rPh>
    <rPh sb="6" eb="9">
      <t>コウツウヒ</t>
    </rPh>
    <rPh sb="10" eb="12">
      <t>ジコ</t>
    </rPh>
    <rPh sb="12" eb="14">
      <t>フタン</t>
    </rPh>
    <phoneticPr fontId="10"/>
  </si>
  <si>
    <t>1/19～3/23入校</t>
    <rPh sb="9" eb="10">
      <t>ニュウ</t>
    </rPh>
    <rPh sb="10" eb="11">
      <t>コウ</t>
    </rPh>
    <phoneticPr fontId="10"/>
  </si>
  <si>
    <t>1/11までに申し込み　1/19～3/23入校</t>
    <rPh sb="7" eb="8">
      <t>モウ</t>
    </rPh>
    <rPh sb="9" eb="10">
      <t>コ</t>
    </rPh>
    <rPh sb="21" eb="23">
      <t>ニュウコウ</t>
    </rPh>
    <phoneticPr fontId="10"/>
  </si>
  <si>
    <t>交通費は4回分で、最大20,000円となります（2往復分）</t>
  </si>
  <si>
    <t>鳥取県東部自動車学校</t>
    <rPh sb="0" eb="3">
      <t>トットリケン</t>
    </rPh>
    <rPh sb="3" eb="5">
      <t>トウブ</t>
    </rPh>
    <rPh sb="5" eb="8">
      <t>ジドウシャ</t>
    </rPh>
    <rPh sb="8" eb="10">
      <t>ガッコウ</t>
    </rPh>
    <phoneticPr fontId="10"/>
  </si>
  <si>
    <t>　適用期間　：</t>
    <phoneticPr fontId="10"/>
  </si>
  <si>
    <t>レギュラー</t>
    <phoneticPr fontId="10"/>
  </si>
  <si>
    <t>月～土</t>
    <rPh sb="0" eb="1">
      <t>ゲツ</t>
    </rPh>
    <rPh sb="2" eb="3">
      <t>ド</t>
    </rPh>
    <phoneticPr fontId="10"/>
  </si>
  <si>
    <t>レギュラー</t>
    <phoneticPr fontId="10"/>
  </si>
  <si>
    <t>月・火・水</t>
    <rPh sb="0" eb="1">
      <t>ゲツ</t>
    </rPh>
    <rPh sb="2" eb="3">
      <t>カ</t>
    </rPh>
    <rPh sb="4" eb="5">
      <t>スイ</t>
    </rPh>
    <phoneticPr fontId="10"/>
  </si>
  <si>
    <t>なし</t>
    <phoneticPr fontId="10"/>
  </si>
  <si>
    <t>シングル</t>
    <phoneticPr fontId="10"/>
  </si>
  <si>
    <t>30歳まで</t>
    <rPh sb="2" eb="3">
      <t>サイ</t>
    </rPh>
    <phoneticPr fontId="10"/>
  </si>
  <si>
    <t>31歳以上</t>
    <rPh sb="2" eb="3">
      <t>サイ</t>
    </rPh>
    <rPh sb="3" eb="5">
      <t>イジョウ</t>
    </rPh>
    <phoneticPr fontId="10"/>
  </si>
  <si>
    <t>ホテルシングルAプランの場合6,000円（税込6,480円）</t>
    <rPh sb="12" eb="14">
      <t>バアイ</t>
    </rPh>
    <rPh sb="19" eb="20">
      <t>エン</t>
    </rPh>
    <rPh sb="21" eb="23">
      <t>ゼイコミ</t>
    </rPh>
    <rPh sb="28" eb="29">
      <t>エン</t>
    </rPh>
    <phoneticPr fontId="10"/>
  </si>
  <si>
    <t>10/1～1/12・4/15～5/31</t>
    <phoneticPr fontId="10"/>
  </si>
  <si>
    <t>鳥取県東部自動車学校</t>
    <rPh sb="0" eb="3">
      <t>トットリケン</t>
    </rPh>
    <rPh sb="3" eb="5">
      <t>トウブ</t>
    </rPh>
    <rPh sb="5" eb="8">
      <t>ジドウシャ</t>
    </rPh>
    <rPh sb="8" eb="10">
      <t>ガッコウ</t>
    </rPh>
    <phoneticPr fontId="10"/>
  </si>
  <si>
    <t>ホテルシングルA</t>
    <phoneticPr fontId="10"/>
  </si>
  <si>
    <t>東部自動車学校</t>
    <rPh sb="0" eb="2">
      <t>トウブ</t>
    </rPh>
    <rPh sb="2" eb="5">
      <t>ジドウシャ</t>
    </rPh>
    <rPh sb="5" eb="7">
      <t>ガッコウ</t>
    </rPh>
    <phoneticPr fontId="10"/>
  </si>
  <si>
    <t>岡田平尾</t>
    <rPh sb="0" eb="2">
      <t>オカダ</t>
    </rPh>
    <rPh sb="2" eb="4">
      <t>ヒラオ</t>
    </rPh>
    <phoneticPr fontId="10"/>
  </si>
  <si>
    <t>ホテルシングルＡ</t>
  </si>
  <si>
    <t>ホテルシングルＡ</t>
    <phoneticPr fontId="10"/>
  </si>
  <si>
    <t>月～土</t>
    <rPh sb="0" eb="1">
      <t>ツキ</t>
    </rPh>
    <rPh sb="2" eb="3">
      <t>ド</t>
    </rPh>
    <phoneticPr fontId="10"/>
  </si>
  <si>
    <t>月・火・金・土</t>
    <rPh sb="0" eb="1">
      <t>ツキ</t>
    </rPh>
    <rPh sb="2" eb="3">
      <t>ヒ</t>
    </rPh>
    <rPh sb="4" eb="5">
      <t>キン</t>
    </rPh>
    <rPh sb="6" eb="7">
      <t>ド</t>
    </rPh>
    <phoneticPr fontId="10"/>
  </si>
  <si>
    <t xml:space="preserve">卒業まで
</t>
    <rPh sb="0" eb="2">
      <t>ソツギョウ</t>
    </rPh>
    <phoneticPr fontId="10"/>
  </si>
  <si>
    <t xml:space="preserve">　　　　　　　卒業まで
</t>
    <rPh sb="7" eb="9">
      <t>ソツギョウ</t>
    </rPh>
    <phoneticPr fontId="10"/>
  </si>
  <si>
    <r>
      <t xml:space="preserve">
・規定時限数+</t>
    </r>
    <r>
      <rPr>
        <u/>
        <sz val="25"/>
        <color indexed="8"/>
        <rFont val="ＭＳ Ｐゴシック"/>
        <family val="3"/>
        <charset val="128"/>
      </rPr>
      <t>　　5時限</t>
    </r>
    <r>
      <rPr>
        <sz val="25"/>
        <color indexed="8"/>
        <rFont val="ＭＳ Ｐゴシック"/>
        <family val="3"/>
        <charset val="128"/>
      </rPr>
      <t>まで</t>
    </r>
    <rPh sb="3" eb="5">
      <t>キテイ</t>
    </rPh>
    <rPh sb="5" eb="7">
      <t>ジゲン</t>
    </rPh>
    <rPh sb="7" eb="8">
      <t>スウ</t>
    </rPh>
    <rPh sb="12" eb="14">
      <t>ジゲン</t>
    </rPh>
    <phoneticPr fontId="10"/>
  </si>
  <si>
    <r>
      <t xml:space="preserve">
・</t>
    </r>
    <r>
      <rPr>
        <u/>
        <sz val="25"/>
        <color indexed="8"/>
        <rFont val="ＭＳ Ｐゴシック"/>
        <family val="3"/>
        <charset val="128"/>
      </rPr>
      <t>　　　1回</t>
    </r>
    <r>
      <rPr>
        <sz val="25"/>
        <color indexed="8"/>
        <rFont val="ＭＳ Ｐゴシック"/>
        <family val="3"/>
        <charset val="128"/>
      </rPr>
      <t>まで</t>
    </r>
    <phoneticPr fontId="10"/>
  </si>
  <si>
    <r>
      <t xml:space="preserve">
・規定+</t>
    </r>
    <r>
      <rPr>
        <u/>
        <sz val="25"/>
        <color indexed="8"/>
        <rFont val="ＭＳ Ｐゴシック"/>
        <family val="3"/>
        <charset val="128"/>
      </rPr>
      <t>　　3泊</t>
    </r>
    <r>
      <rPr>
        <sz val="25"/>
        <color indexed="8"/>
        <rFont val="ＭＳ Ｐゴシック"/>
        <family val="3"/>
        <charset val="128"/>
      </rPr>
      <t>まで</t>
    </r>
    <rPh sb="5" eb="7">
      <t>キテイ</t>
    </rPh>
    <rPh sb="11" eb="12">
      <t>ハク</t>
    </rPh>
    <phoneticPr fontId="10"/>
  </si>
  <si>
    <t>中型車・大特車は、55歳までの方は、追加料金なし(1ヶ月を限度）
※規定宿泊数+3泊まで保証　以降はレギュラーへ移動</t>
    <rPh sb="0" eb="2">
      <t>チュウガタ</t>
    </rPh>
    <rPh sb="2" eb="3">
      <t>シャ</t>
    </rPh>
    <rPh sb="4" eb="6">
      <t>ダイトク</t>
    </rPh>
    <rPh sb="6" eb="7">
      <t>シャ</t>
    </rPh>
    <rPh sb="11" eb="12">
      <t>サイ</t>
    </rPh>
    <rPh sb="15" eb="16">
      <t>カタ</t>
    </rPh>
    <rPh sb="18" eb="20">
      <t>ツイカ</t>
    </rPh>
    <rPh sb="20" eb="22">
      <t>リョウキン</t>
    </rPh>
    <rPh sb="27" eb="28">
      <t>ゲツ</t>
    </rPh>
    <rPh sb="29" eb="31">
      <t>ゲンド</t>
    </rPh>
    <rPh sb="34" eb="36">
      <t>キテイ</t>
    </rPh>
    <rPh sb="36" eb="38">
      <t>シュクハク</t>
    </rPh>
    <rPh sb="38" eb="39">
      <t>スウ</t>
    </rPh>
    <rPh sb="41" eb="42">
      <t>ハク</t>
    </rPh>
    <rPh sb="44" eb="46">
      <t>ホショウ</t>
    </rPh>
    <rPh sb="47" eb="49">
      <t>イコウ</t>
    </rPh>
    <rPh sb="56" eb="58">
      <t>イドウ</t>
    </rPh>
    <phoneticPr fontId="10"/>
  </si>
  <si>
    <t>●</t>
    <phoneticPr fontId="10"/>
  </si>
  <si>
    <t>ホテルツインB（女性の方）</t>
    <rPh sb="8" eb="10">
      <t>ジョセイ</t>
    </rPh>
    <rPh sb="11" eb="12">
      <t>カタ</t>
    </rPh>
    <phoneticPr fontId="13"/>
  </si>
  <si>
    <t>ホテルシングルC（女性の方）</t>
    <phoneticPr fontId="13"/>
  </si>
  <si>
    <t>ホテルシングルＡ
（1泊につき）</t>
    <rPh sb="11" eb="12">
      <t>ハク</t>
    </rPh>
    <phoneticPr fontId="10"/>
  </si>
  <si>
    <t>レギュラー</t>
    <phoneticPr fontId="13"/>
  </si>
  <si>
    <t>高速教習</t>
  </si>
  <si>
    <t>WIFI</t>
    <phoneticPr fontId="142"/>
  </si>
  <si>
    <t>無料</t>
    <rPh sb="0" eb="2">
      <t>ムリョウ</t>
    </rPh>
    <phoneticPr fontId="142"/>
  </si>
  <si>
    <t>レンタサイクル</t>
    <phoneticPr fontId="142"/>
  </si>
  <si>
    <t>コンビニ</t>
    <phoneticPr fontId="142"/>
  </si>
  <si>
    <t>郵便局</t>
    <rPh sb="0" eb="3">
      <t>ユウビンキョク</t>
    </rPh>
    <phoneticPr fontId="142"/>
  </si>
  <si>
    <t>徒歩2分</t>
    <rPh sb="0" eb="2">
      <t>トホ</t>
    </rPh>
    <rPh sb="3" eb="4">
      <t>フン</t>
    </rPh>
    <phoneticPr fontId="142"/>
  </si>
  <si>
    <t>銀行</t>
    <rPh sb="0" eb="2">
      <t>ギンコウ</t>
    </rPh>
    <phoneticPr fontId="142"/>
  </si>
  <si>
    <t>駅</t>
    <rPh sb="0" eb="1">
      <t>エキ</t>
    </rPh>
    <phoneticPr fontId="142"/>
  </si>
  <si>
    <t>女性専用休憩室</t>
    <rPh sb="0" eb="2">
      <t>ジョセイ</t>
    </rPh>
    <rPh sb="2" eb="4">
      <t>センヨウ</t>
    </rPh>
    <rPh sb="4" eb="7">
      <t>キュウケイシツ</t>
    </rPh>
    <phoneticPr fontId="142"/>
  </si>
  <si>
    <t>卓球台</t>
    <rPh sb="0" eb="3">
      <t>タッキュウダイ</t>
    </rPh>
    <phoneticPr fontId="142"/>
  </si>
  <si>
    <t>図書コーナー</t>
    <rPh sb="0" eb="2">
      <t>トショ</t>
    </rPh>
    <phoneticPr fontId="142"/>
  </si>
  <si>
    <t>ゲーム施設</t>
    <rPh sb="3" eb="5">
      <t>シセツ</t>
    </rPh>
    <phoneticPr fontId="142"/>
  </si>
  <si>
    <t>ネット接続パソコン</t>
    <rPh sb="3" eb="5">
      <t>セツゾク</t>
    </rPh>
    <phoneticPr fontId="142"/>
  </si>
  <si>
    <t>ランドリー</t>
    <phoneticPr fontId="142"/>
  </si>
  <si>
    <t>プラン説明（料金下の箇所）</t>
    <rPh sb="3" eb="5">
      <t>セツメイ</t>
    </rPh>
    <rPh sb="6" eb="8">
      <t>リョウキン</t>
    </rPh>
    <rPh sb="8" eb="9">
      <t>シタ</t>
    </rPh>
    <rPh sb="10" eb="12">
      <t>カショ</t>
    </rPh>
    <phoneticPr fontId="142"/>
  </si>
  <si>
    <t>普通AT</t>
    <rPh sb="0" eb="2">
      <t>フツウ</t>
    </rPh>
    <phoneticPr fontId="142"/>
  </si>
  <si>
    <t>普通MT</t>
    <rPh sb="0" eb="2">
      <t>フツウ</t>
    </rPh>
    <phoneticPr fontId="142"/>
  </si>
  <si>
    <t>普通二輪</t>
    <rPh sb="0" eb="2">
      <t>フツウ</t>
    </rPh>
    <rPh sb="2" eb="4">
      <t>ニリン</t>
    </rPh>
    <phoneticPr fontId="142"/>
  </si>
  <si>
    <t>大型二輪</t>
    <rPh sb="0" eb="4">
      <t>オオガタニリン</t>
    </rPh>
    <phoneticPr fontId="142"/>
  </si>
  <si>
    <t>準中型</t>
    <rPh sb="0" eb="1">
      <t>ジュン</t>
    </rPh>
    <rPh sb="1" eb="3">
      <t>チュウガタ</t>
    </rPh>
    <phoneticPr fontId="142"/>
  </si>
  <si>
    <t>中型</t>
    <rPh sb="0" eb="2">
      <t>チュウガタ</t>
    </rPh>
    <phoneticPr fontId="142"/>
  </si>
  <si>
    <t>大型</t>
    <rPh sb="0" eb="2">
      <t>オオガタ</t>
    </rPh>
    <phoneticPr fontId="142"/>
  </si>
  <si>
    <t>大型特殊</t>
    <rPh sb="0" eb="4">
      <t>オオガタトク</t>
    </rPh>
    <phoneticPr fontId="142"/>
  </si>
  <si>
    <t>けん引</t>
    <rPh sb="2" eb="3">
      <t>イン</t>
    </rPh>
    <phoneticPr fontId="142"/>
  </si>
  <si>
    <t>普通二種</t>
    <rPh sb="0" eb="2">
      <t>フツウ</t>
    </rPh>
    <rPh sb="2" eb="4">
      <t>ニシュ</t>
    </rPh>
    <phoneticPr fontId="142"/>
  </si>
  <si>
    <t>大型二種</t>
    <rPh sb="0" eb="2">
      <t>オオガタ</t>
    </rPh>
    <rPh sb="2" eb="4">
      <t>ニシュ</t>
    </rPh>
    <phoneticPr fontId="142"/>
  </si>
  <si>
    <t>フォークリフト</t>
    <phoneticPr fontId="142"/>
  </si>
  <si>
    <t>対応免許13</t>
    <rPh sb="0" eb="2">
      <t>タイオウ</t>
    </rPh>
    <rPh sb="2" eb="4">
      <t>メンキョ</t>
    </rPh>
    <phoneticPr fontId="142"/>
  </si>
  <si>
    <t>対応免許14</t>
    <rPh sb="0" eb="2">
      <t>タイオウ</t>
    </rPh>
    <rPh sb="2" eb="4">
      <t>メンキョ</t>
    </rPh>
    <phoneticPr fontId="142"/>
  </si>
  <si>
    <t>対応免許15</t>
    <rPh sb="0" eb="2">
      <t>タイオウ</t>
    </rPh>
    <rPh sb="2" eb="4">
      <t>メンキョ</t>
    </rPh>
    <phoneticPr fontId="142"/>
  </si>
  <si>
    <t>対応免許16</t>
    <rPh sb="0" eb="2">
      <t>タイオウ</t>
    </rPh>
    <rPh sb="2" eb="4">
      <t>メンキョ</t>
    </rPh>
    <phoneticPr fontId="142"/>
  </si>
  <si>
    <t>対応免許17</t>
    <rPh sb="0" eb="2">
      <t>タイオウ</t>
    </rPh>
    <rPh sb="2" eb="4">
      <t>メンキョ</t>
    </rPh>
    <phoneticPr fontId="142"/>
  </si>
  <si>
    <t>対応免許18</t>
    <rPh sb="0" eb="2">
      <t>タイオウ</t>
    </rPh>
    <rPh sb="2" eb="4">
      <t>メンキョ</t>
    </rPh>
    <phoneticPr fontId="142"/>
  </si>
  <si>
    <t>対応免許19</t>
    <rPh sb="0" eb="2">
      <t>タイオウ</t>
    </rPh>
    <rPh sb="2" eb="4">
      <t>メンキョ</t>
    </rPh>
    <phoneticPr fontId="142"/>
  </si>
  <si>
    <t>対応免許20</t>
    <rPh sb="0" eb="2">
      <t>タイオウ</t>
    </rPh>
    <rPh sb="2" eb="4">
      <t>メンキョ</t>
    </rPh>
    <phoneticPr fontId="142"/>
  </si>
  <si>
    <t>対応免許21</t>
    <rPh sb="0" eb="2">
      <t>タイオウ</t>
    </rPh>
    <rPh sb="2" eb="4">
      <t>メンキョ</t>
    </rPh>
    <phoneticPr fontId="142"/>
  </si>
  <si>
    <t>対応免許22</t>
    <rPh sb="0" eb="2">
      <t>タイオウ</t>
    </rPh>
    <rPh sb="2" eb="4">
      <t>メンキョ</t>
    </rPh>
    <phoneticPr fontId="142"/>
  </si>
  <si>
    <t>対応免許23</t>
    <rPh sb="0" eb="2">
      <t>タイオウ</t>
    </rPh>
    <rPh sb="2" eb="4">
      <t>メンキョ</t>
    </rPh>
    <phoneticPr fontId="142"/>
  </si>
  <si>
    <t>対応免許24</t>
    <rPh sb="0" eb="2">
      <t>タイオウ</t>
    </rPh>
    <rPh sb="2" eb="4">
      <t>メンキョ</t>
    </rPh>
    <phoneticPr fontId="142"/>
  </si>
  <si>
    <t>対応免許25</t>
    <rPh sb="0" eb="2">
      <t>タイオウ</t>
    </rPh>
    <rPh sb="2" eb="4">
      <t>メンキョ</t>
    </rPh>
    <phoneticPr fontId="142"/>
  </si>
  <si>
    <t>T-POINT</t>
    <phoneticPr fontId="142"/>
  </si>
  <si>
    <t>●</t>
    <phoneticPr fontId="142"/>
  </si>
  <si>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</si>
  <si>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</si>
  <si>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</si>
  <si>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</si>
  <si>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</si>
  <si>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</si>
  <si>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</si>
  <si>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</si>
  <si>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</si>
  <si>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</si>
  <si>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</si>
  <si>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</si>
  <si>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</si>
  <si>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</si>
  <si>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</si>
  <si>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</si>
  <si>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</si>
  <si>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</si>
  <si>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</si>
  <si>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</si>
  <si>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</si>
  <si>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</si>
  <si>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</si>
  <si>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</si>
  <si>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</si>
  <si>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</si>
  <si>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</si>
  <si>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</si>
  <si>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</si>
  <si>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</si>
  <si>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</si>
  <si>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</si>
  <si>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</si>
  <si>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</si>
  <si>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</si>
  <si>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</si>
  <si>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</si>
  <si>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</si>
  <si>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</si>
  <si>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</si>
  <si>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</si>
  <si>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</si>
  <si>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</si>
  <si>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</si>
  <si>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</si>
  <si>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</si>
  <si>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</si>
  <si>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</si>
  <si>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</si>
  <si>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</si>
  <si>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</si>
  <si>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</si>
  <si>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</si>
  <si>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</si>
  <si>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</si>
  <si>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</si>
  <si>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</si>
  <si>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</si>
  <si>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</si>
  <si>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</si>
  <si>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</si>
  <si>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</si>
  <si>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</si>
  <si>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</si>
  <si>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</si>
  <si>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</si>
  <si>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</si>
  <si>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</si>
  <si>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</si>
  <si>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</si>
  <si>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</si>
  <si>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</si>
  <si>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</si>
  <si>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</si>
  <si>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</si>
  <si>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</si>
  <si>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</si>
  <si>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</si>
  <si>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</si>
  <si>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</si>
  <si>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</si>
  <si>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</si>
  <si>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</si>
  <si>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</si>
  <si>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</si>
  <si>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</si>
  <si>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</si>
  <si>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</si>
  <si>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</si>
  <si>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</si>
  <si>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</si>
  <si>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</si>
  <si>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</si>
  <si>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</si>
  <si>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</si>
  <si>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</si>
  <si>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</si>
  <si>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</si>
  <si>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</si>
  <si>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</si>
  <si>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</si>
  <si>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</si>
  <si>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</si>
  <si>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</si>
  <si>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</si>
  <si>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</si>
  <si>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</si>
  <si>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</si>
  <si>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</si>
  <si>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</si>
  <si>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</si>
  <si>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</si>
  <si>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</si>
  <si>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</si>
  <si>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</si>
  <si>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</si>
  <si>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</si>
  <si>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</si>
  <si>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</si>
  <si>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</si>
  <si>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</si>
  <si>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</si>
  <si>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</si>
  <si>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</si>
  <si>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</si>
  <si>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</si>
  <si>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</si>
  <si>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</si>
  <si>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</si>
  <si>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</si>
  <si>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</si>
  <si>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</si>
  <si>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</si>
  <si>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</si>
  <si>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</si>
  <si>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</si>
  <si>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</si>
  <si>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</si>
  <si>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</si>
  <si>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</si>
  <si>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</si>
  <si>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</si>
  <si>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</si>
  <si>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</si>
  <si>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</si>
  <si>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</si>
  <si>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</si>
  <si>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</si>
  <si>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</si>
  <si>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</si>
  <si>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</si>
  <si>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</si>
  <si>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</si>
  <si>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</si>
  <si>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</si>
  <si>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</si>
  <si>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</si>
  <si>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</si>
  <si>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</si>
  <si>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</si>
  <si>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</si>
  <si>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</si>
  <si>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</si>
  <si>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</si>
  <si>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</si>
  <si>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</si>
  <si>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</si>
  <si>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</si>
  <si>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</si>
  <si>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</si>
  <si>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</si>
  <si>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</si>
  <si>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</si>
  <si>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</si>
  <si>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</si>
  <si>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</si>
  <si>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</si>
  <si>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</si>
  <si>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</si>
  <si>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</si>
  <si>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</si>
  <si>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</si>
  <si>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</si>
  <si>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</si>
  <si>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</si>
  <si>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</si>
  <si>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</si>
  <si>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</si>
  <si>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</si>
  <si>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</si>
  <si>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</si>
  <si>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</si>
  <si>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</si>
  <si>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</si>
  <si>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</si>
  <si>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</si>
  <si>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</si>
  <si>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</si>
  <si>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</si>
  <si>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</si>
  <si>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</si>
  <si>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</si>
  <si>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</si>
  <si>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</si>
  <si>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</si>
  <si>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</si>
  <si>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</si>
  <si>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</si>
  <si>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ローソン&lt;br&gt;徒歩5分</t>
    <rPh sb="8" eb="10">
      <t>トホ</t>
    </rPh>
    <rPh sb="11" eb="12">
      <t>プン</t>
    </rPh>
    <phoneticPr fontId="142"/>
  </si>
  <si>
    <t>鳥取銀行&lt;br&gt;徒歩3分</t>
    <rPh sb="0" eb="2">
      <t>トットリ</t>
    </rPh>
    <rPh sb="2" eb="4">
      <t>ギンコウ</t>
    </rPh>
    <rPh sb="8" eb="10">
      <t>トホ</t>
    </rPh>
    <rPh sb="11" eb="12">
      <t>フン</t>
    </rPh>
    <phoneticPr fontId="142"/>
  </si>
  <si>
    <t>JR鳥取駅&lt;br&gt;車15分</t>
    <rPh sb="2" eb="4">
      <t>トットリ</t>
    </rPh>
    <rPh sb="4" eb="5">
      <t>エキ</t>
    </rPh>
    <rPh sb="9" eb="10">
      <t>クルマ</t>
    </rPh>
    <rPh sb="12" eb="13">
      <t>フン</t>
    </rPh>
    <phoneticPr fontId="142"/>
  </si>
  <si>
    <t>シミュレーター</t>
    <phoneticPr fontId="142"/>
  </si>
  <si>
    <t>企画名</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</si>
  <si>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</si>
  <si>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</si>
  <si>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</si>
  <si>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</si>
  <si>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</si>
  <si>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</si>
  <si>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</si>
  <si>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</si>
  <si>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</si>
  <si>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</si>
  <si>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</si>
  <si>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</si>
  <si>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</si>
  <si>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</si>
  <si>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</si>
  <si>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</si>
  <si>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</si>
  <si>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</si>
  <si>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</si>
  <si>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</si>
  <si>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</si>
  <si>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</si>
  <si>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</si>
  <si>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</si>
  <si>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</si>
  <si>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</si>
  <si>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</si>
  <si>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</si>
  <si>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</si>
  <si>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</si>
  <si>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</si>
  <si>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</si>
  <si>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</si>
  <si>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</si>
  <si>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</si>
  <si>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</si>
  <si>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</si>
  <si>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</si>
  <si>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</si>
  <si>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</si>
  <si>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</si>
  <si>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</si>
  <si>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</si>
  <si>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</si>
  <si>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</si>
  <si>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</si>
  <si>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</si>
  <si>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</si>
  <si>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</si>
  <si>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スケジュールの補足</t>
  </si>
  <si>
    <t>スケジュールの補足</t>
    <rPh sb="7" eb="9">
      <t>ホソク</t>
    </rPh>
    <phoneticPr fontId="10"/>
  </si>
  <si>
    <t>※年末一時帰宅該当日以外のご入校で教習延長により年末休校日にかかる場合は、一時帰宅していただきます。その際の交通費はお客様のご負担となります。</t>
    <phoneticPr fontId="10"/>
  </si>
  <si>
    <t>&lt;br&gt;カレンダーの&lt;span&gt;●&lt;/span&gt;の日</t>
  </si>
  <si>
    <t>タイトル</t>
  </si>
  <si>
    <t>注釈</t>
  </si>
  <si>
    <t>対象入校日</t>
  </si>
  <si>
    <t>金額</t>
  </si>
  <si>
    <t>金額追加情報</t>
  </si>
  <si>
    <t>備考</t>
  </si>
  <si>
    <t>10/1～1/31、4/15～5/31入校</t>
    <rPh sb="19" eb="21">
      <t>ニュウコウ</t>
    </rPh>
    <phoneticPr fontId="10"/>
  </si>
  <si>
    <t>詳しくは&lt;a href="https://happymenkyo.com/ask"&gt;オペレーター&lt;/a&gt;までお問い合わせください</t>
  </si>
  <si>
    <t>30歳までの方に限る
ＭＴ車　税込16,200円ＵＰ
ホテルツインは税込5,400円ＵＰ
ホテルシングルは税込8,100円ＵＰ</t>
    <phoneticPr fontId="10"/>
  </si>
  <si>
    <t>30歳までの方に限る。
※同性2人でのお申込み
※対象期間：10/1～1/19　3/24～5/31</t>
    <phoneticPr fontId="10"/>
  </si>
  <si>
    <t>※上記以外にも［レギュラー・ホテルシングルA］朝野屋・魚と屋（湯村）（2～6名）・魚と屋（浜坂）（2～6名）をご利用いただく場合がございます。
※［ホテルシングルB］はワシントンホテル（男・女）・ホテルアルファーワン（男・女）、［ホテルツインB・ホテルシングルC］はホテルニューオータニ（女）をご利用いただきます。
※インターネットLAN環境のある場合、PCはご持参ください。　※満室時には他の宿舎をご利用いただく場合がございます。（途中移動を含む）</t>
    <phoneticPr fontId="13"/>
  </si>
  <si>
    <t>※ツイン・シングルプランは規定宿泊数＋3泊まで保証　以降はレギュラーへ移動
※年末年一時帰宅該当日以外のご入校で教習延長により年末休校日に係る場合は、一時帰宅していただきます。その際の交通費はお客様のご負担となります。</t>
    <rPh sb="13" eb="15">
      <t>キテイ</t>
    </rPh>
    <rPh sb="15" eb="17">
      <t>シュクハク</t>
    </rPh>
    <rPh sb="17" eb="18">
      <t>スウ</t>
    </rPh>
    <rPh sb="20" eb="21">
      <t>パク</t>
    </rPh>
    <rPh sb="23" eb="25">
      <t>ホショウ</t>
    </rPh>
    <rPh sb="26" eb="28">
      <t>イコウ</t>
    </rPh>
    <phoneticPr fontId="13"/>
  </si>
  <si>
    <t>お得情報</t>
    <phoneticPr fontId="142"/>
  </si>
  <si>
    <t>★鳥取砂丘ミニ観光ご招待
（月・水・金）（入校後、受付にて予約してください）
★エコカー体験（10月・11月・5月の月1回試乗可 希望の方）
★卒業のお祝いに初心者マークプレゼント
★レディス限定特典［以下①～③から1つ選べます。］（10/1～1/11・4/15～5/31 滞在中1回）
①生パスタ専門イタリアン昼食ご招待
（生パスタの店モルト・ボーノ・チャオ）
②大江ノ郷自然牧場ご招待
ココガーデン・大江ノ郷ヴィレッジ共通
1,000円商品券プレゼント！！（食事・お土産使用可能）
③市場食堂 海鮮丼昼食</t>
    <phoneticPr fontId="142"/>
  </si>
  <si>
    <t>その他の割引</t>
  </si>
  <si>
    <t>割引予備１</t>
  </si>
  <si>
    <t>割引予備２</t>
  </si>
  <si>
    <t>割引予備３</t>
  </si>
  <si>
    <t>割引予備４</t>
  </si>
  <si>
    <t>割引予備５</t>
  </si>
  <si>
    <t>2週間連続でお休みがとれない方。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9" eb="21">
      <t>タイショウ</t>
    </rPh>
    <rPh sb="21" eb="23">
      <t>キカン</t>
    </rPh>
    <rPh sb="24" eb="26">
      <t>キホン</t>
    </rPh>
    <rPh sb="34" eb="36">
      <t>リョウキン</t>
    </rPh>
    <rPh sb="36" eb="37">
      <t>ヒョウ</t>
    </rPh>
    <rPh sb="38" eb="40">
      <t>アオイロ</t>
    </rPh>
    <rPh sb="40" eb="42">
      <t>キカン</t>
    </rPh>
    <rPh sb="45" eb="47">
      <t>ソウダン</t>
    </rPh>
    <rPh sb="47" eb="49">
      <t>カノウ</t>
    </rPh>
    <rPh sb="52" eb="55">
      <t>シュッパツチ</t>
    </rPh>
    <rPh sb="59" eb="62">
      <t>コウツウヒ</t>
    </rPh>
    <rPh sb="62" eb="64">
      <t>シキュウ</t>
    </rPh>
    <rPh sb="64" eb="65">
      <t>ガク</t>
    </rPh>
    <rPh sb="66" eb="67">
      <t>コト</t>
    </rPh>
    <rPh sb="73" eb="74">
      <t>タズ</t>
    </rPh>
    <phoneticPr fontId="10"/>
  </si>
</sst>
</file>

<file path=xl/styles.xml><?xml version="1.0" encoding="utf-8"?>
<styleSheet xmlns="http://schemas.openxmlformats.org/spreadsheetml/2006/main">
  <numFmts count="8">
    <numFmt numFmtId="176" formatCode="0_);[Red]\(0\)"/>
    <numFmt numFmtId="177" formatCode="yyyy/m"/>
    <numFmt numFmtId="178" formatCode="d"/>
    <numFmt numFmtId="179" formatCode="#,##0_ "/>
    <numFmt numFmtId="180" formatCode="m/d"/>
    <numFmt numFmtId="181" formatCode="#,##0_);[Red]\(#,##0\)"/>
    <numFmt numFmtId="182" formatCode="yyyy/mm/dd"/>
    <numFmt numFmtId="183" formatCode="m&quot;月&quot;d&quot;日&quot;;@"/>
  </numFmts>
  <fonts count="145">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b/>
      <sz val="26"/>
      <color indexed="12"/>
      <name val="ＭＳ Ｐゴシック"/>
      <family val="3"/>
      <charset val="128"/>
    </font>
    <font>
      <sz val="24"/>
      <color indexed="8"/>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medium">
        <color indexed="64"/>
      </left>
      <right/>
      <top/>
      <bottom style="medium">
        <color indexed="64"/>
      </bottom>
      <diagonal/>
    </border>
    <border>
      <left/>
      <right style="thin">
        <color indexed="64"/>
      </right>
      <top style="medium">
        <color indexed="64"/>
      </top>
      <bottom/>
      <diagonal/>
    </border>
    <border>
      <left style="medium">
        <color indexed="64"/>
      </left>
      <right/>
      <top style="medium">
        <color indexed="64"/>
      </top>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5" fillId="21" borderId="0" applyNumberFormat="0" applyBorder="0" applyAlignment="0" applyProtection="0">
      <alignment vertical="center"/>
    </xf>
    <xf numFmtId="0" fontId="125" fillId="22" borderId="0" applyNumberFormat="0" applyBorder="0" applyAlignment="0" applyProtection="0">
      <alignment vertical="center"/>
    </xf>
    <xf numFmtId="0" fontId="125" fillId="23" borderId="0" applyNumberFormat="0" applyBorder="0" applyAlignment="0" applyProtection="0">
      <alignment vertical="center"/>
    </xf>
    <xf numFmtId="0" fontId="125" fillId="24" borderId="0" applyNumberFormat="0" applyBorder="0" applyAlignment="0" applyProtection="0">
      <alignment vertical="center"/>
    </xf>
    <xf numFmtId="0" fontId="125" fillId="25" borderId="0" applyNumberFormat="0" applyBorder="0" applyAlignment="0" applyProtection="0">
      <alignment vertical="center"/>
    </xf>
    <xf numFmtId="0" fontId="125" fillId="26" borderId="0" applyNumberFormat="0" applyBorder="0" applyAlignment="0" applyProtection="0">
      <alignment vertical="center"/>
    </xf>
    <xf numFmtId="0" fontId="125" fillId="27" borderId="0" applyNumberFormat="0" applyBorder="0" applyAlignment="0" applyProtection="0">
      <alignment vertical="center"/>
    </xf>
    <xf numFmtId="0" fontId="125" fillId="28" borderId="0" applyNumberFormat="0" applyBorder="0" applyAlignment="0" applyProtection="0">
      <alignment vertical="center"/>
    </xf>
    <xf numFmtId="0" fontId="125" fillId="29" borderId="0" applyNumberFormat="0" applyBorder="0" applyAlignment="0" applyProtection="0">
      <alignment vertical="center"/>
    </xf>
    <xf numFmtId="0" fontId="125" fillId="30" borderId="0" applyNumberFormat="0" applyBorder="0" applyAlignment="0" applyProtection="0">
      <alignment vertical="center"/>
    </xf>
    <xf numFmtId="0" fontId="125" fillId="31" borderId="0" applyNumberFormat="0" applyBorder="0" applyAlignment="0" applyProtection="0">
      <alignment vertical="center"/>
    </xf>
    <xf numFmtId="0" fontId="125" fillId="32" borderId="0" applyNumberFormat="0" applyBorder="0" applyAlignment="0" applyProtection="0">
      <alignment vertical="center"/>
    </xf>
    <xf numFmtId="0" fontId="126" fillId="33" borderId="0" applyNumberFormat="0" applyBorder="0" applyAlignment="0" applyProtection="0">
      <alignment vertical="center"/>
    </xf>
    <xf numFmtId="0" fontId="126" fillId="34" borderId="0" applyNumberFormat="0" applyBorder="0" applyAlignment="0" applyProtection="0">
      <alignment vertical="center"/>
    </xf>
    <xf numFmtId="0" fontId="126" fillId="35" borderId="0" applyNumberFormat="0" applyBorder="0" applyAlignment="0" applyProtection="0">
      <alignment vertical="center"/>
    </xf>
    <xf numFmtId="0" fontId="126" fillId="36" borderId="0" applyNumberFormat="0" applyBorder="0" applyAlignment="0" applyProtection="0">
      <alignment vertical="center"/>
    </xf>
    <xf numFmtId="0" fontId="126" fillId="37" borderId="0" applyNumberFormat="0" applyBorder="0" applyAlignment="0" applyProtection="0">
      <alignment vertical="center"/>
    </xf>
    <xf numFmtId="0" fontId="126" fillId="38" borderId="0" applyNumberFormat="0" applyBorder="0" applyAlignment="0" applyProtection="0">
      <alignment vertical="center"/>
    </xf>
    <xf numFmtId="0" fontId="126" fillId="39" borderId="0" applyNumberFormat="0" applyBorder="0" applyAlignment="0" applyProtection="0">
      <alignment vertical="center"/>
    </xf>
    <xf numFmtId="0" fontId="126" fillId="40" borderId="0" applyNumberFormat="0" applyBorder="0" applyAlignment="0" applyProtection="0">
      <alignment vertical="center"/>
    </xf>
    <xf numFmtId="0" fontId="126" fillId="41" borderId="0" applyNumberFormat="0" applyBorder="0" applyAlignment="0" applyProtection="0">
      <alignment vertical="center"/>
    </xf>
    <xf numFmtId="0" fontId="126" fillId="42" borderId="0" applyNumberFormat="0" applyBorder="0" applyAlignment="0" applyProtection="0">
      <alignment vertical="center"/>
    </xf>
    <xf numFmtId="0" fontId="126" fillId="43" borderId="0" applyNumberFormat="0" applyBorder="0" applyAlignment="0" applyProtection="0">
      <alignment vertical="center"/>
    </xf>
    <xf numFmtId="0" fontId="126" fillId="44" borderId="0" applyNumberFormat="0" applyBorder="0" applyAlignment="0" applyProtection="0">
      <alignment vertical="center"/>
    </xf>
    <xf numFmtId="0" fontId="127" fillId="0" borderId="0" applyNumberFormat="0" applyFill="0" applyBorder="0" applyAlignment="0" applyProtection="0">
      <alignment vertical="center"/>
    </xf>
    <xf numFmtId="0" fontId="128" fillId="45" borderId="56" applyNumberFormat="0" applyAlignment="0" applyProtection="0">
      <alignment vertical="center"/>
    </xf>
    <xf numFmtId="0" fontId="129" fillId="46" borderId="0" applyNumberFormat="0" applyBorder="0" applyAlignment="0" applyProtection="0">
      <alignment vertical="center"/>
    </xf>
    <xf numFmtId="0" fontId="7" fillId="47" borderId="57" applyNumberFormat="0" applyFont="0" applyAlignment="0" applyProtection="0">
      <alignment vertical="center"/>
    </xf>
    <xf numFmtId="0" fontId="130" fillId="0" borderId="58" applyNumberFormat="0" applyFill="0" applyAlignment="0" applyProtection="0">
      <alignment vertical="center"/>
    </xf>
    <xf numFmtId="0" fontId="131" fillId="48" borderId="0" applyNumberFormat="0" applyBorder="0" applyAlignment="0" applyProtection="0">
      <alignment vertical="center"/>
    </xf>
    <xf numFmtId="0" fontId="132" fillId="49" borderId="59" applyNumberFormat="0" applyAlignment="0" applyProtection="0">
      <alignment vertical="center"/>
    </xf>
    <xf numFmtId="0" fontId="133" fillId="0" borderId="0" applyNumberFormat="0" applyFill="0" applyBorder="0" applyAlignment="0" applyProtection="0">
      <alignment vertical="center"/>
    </xf>
    <xf numFmtId="38" fontId="65" fillId="0" borderId="0" applyFont="0" applyFill="0" applyBorder="0" applyAlignment="0" applyProtection="0">
      <alignment vertical="center"/>
    </xf>
    <xf numFmtId="0" fontId="134" fillId="0" borderId="60" applyNumberFormat="0" applyFill="0" applyAlignment="0" applyProtection="0">
      <alignment vertical="center"/>
    </xf>
    <xf numFmtId="0" fontId="135" fillId="0" borderId="61" applyNumberFormat="0" applyFill="0" applyAlignment="0" applyProtection="0">
      <alignment vertical="center"/>
    </xf>
    <xf numFmtId="0" fontId="136" fillId="0" borderId="62" applyNumberFormat="0" applyFill="0" applyAlignment="0" applyProtection="0">
      <alignment vertical="center"/>
    </xf>
    <xf numFmtId="0" fontId="136" fillId="0" borderId="0" applyNumberFormat="0" applyFill="0" applyBorder="0" applyAlignment="0" applyProtection="0">
      <alignment vertical="center"/>
    </xf>
    <xf numFmtId="0" fontId="137" fillId="0" borderId="63" applyNumberFormat="0" applyFill="0" applyAlignment="0" applyProtection="0">
      <alignment vertical="center"/>
    </xf>
    <xf numFmtId="0" fontId="138" fillId="49" borderId="64" applyNumberFormat="0" applyAlignment="0" applyProtection="0">
      <alignment vertical="center"/>
    </xf>
    <xf numFmtId="0" fontId="139" fillId="0" borderId="0" applyNumberFormat="0" applyFill="0" applyBorder="0" applyAlignment="0" applyProtection="0">
      <alignment vertical="center"/>
    </xf>
    <xf numFmtId="0" fontId="140" fillId="50" borderId="59" applyNumberFormat="0" applyAlignment="0" applyProtection="0">
      <alignment vertical="center"/>
    </xf>
    <xf numFmtId="0" fontId="141" fillId="51" borderId="0" applyNumberFormat="0" applyBorder="0" applyAlignment="0" applyProtection="0">
      <alignment vertical="center"/>
    </xf>
    <xf numFmtId="0" fontId="4" fillId="0" borderId="0">
      <alignment vertical="center"/>
    </xf>
  </cellStyleXfs>
  <cellXfs count="1086">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1" fillId="0" borderId="0" xfId="0" applyFont="1">
      <alignment vertical="center"/>
    </xf>
    <xf numFmtId="0" fontId="11"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2"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2" fillId="0" borderId="0" xfId="0" applyFont="1" applyBorder="1" applyAlignment="1">
      <alignment vertical="center"/>
    </xf>
    <xf numFmtId="0" fontId="14"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6"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6" fillId="0" borderId="0" xfId="0" applyFont="1" applyAlignment="1">
      <alignment horizontal="center" vertical="center"/>
    </xf>
    <xf numFmtId="0" fontId="0" fillId="0" borderId="0" xfId="0" applyFill="1">
      <alignment vertical="center"/>
    </xf>
    <xf numFmtId="0" fontId="17" fillId="0" borderId="0" xfId="0" applyFont="1">
      <alignment vertical="center"/>
    </xf>
    <xf numFmtId="0" fontId="18" fillId="0" borderId="0" xfId="0" applyFont="1">
      <alignment vertical="center"/>
    </xf>
    <xf numFmtId="0" fontId="20" fillId="0" borderId="0" xfId="0" applyFont="1" applyFill="1" applyBorder="1" applyAlignment="1">
      <alignment vertical="center"/>
    </xf>
    <xf numFmtId="0" fontId="19" fillId="3" borderId="0" xfId="0" applyFont="1" applyFill="1" applyBorder="1" applyAlignment="1">
      <alignment vertical="center"/>
    </xf>
    <xf numFmtId="0" fontId="0" fillId="3" borderId="0" xfId="0" applyFill="1" applyBorder="1" applyAlignment="1">
      <alignment horizontal="center" vertical="center"/>
    </xf>
    <xf numFmtId="0" fontId="19" fillId="3" borderId="0" xfId="0" applyFont="1" applyFill="1" applyBorder="1" applyAlignment="1">
      <alignment horizontal="center" vertical="center"/>
    </xf>
    <xf numFmtId="0" fontId="21"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16" fillId="0" borderId="4" xfId="0" applyFont="1" applyFill="1" applyBorder="1" applyAlignment="1">
      <alignment horizontal="left" vertical="center" wrapText="1"/>
    </xf>
    <xf numFmtId="0" fontId="22" fillId="0" borderId="0" xfId="0" applyFont="1" applyProtection="1">
      <alignment vertical="center"/>
    </xf>
    <xf numFmtId="0" fontId="0" fillId="0" borderId="0" xfId="0" applyFont="1" applyProtection="1">
      <alignment vertical="center"/>
    </xf>
    <xf numFmtId="0" fontId="9" fillId="0" borderId="0" xfId="0" applyFont="1" applyProtection="1">
      <alignment vertical="center"/>
    </xf>
    <xf numFmtId="0" fontId="24" fillId="0" borderId="0" xfId="0" applyFont="1" applyProtection="1">
      <alignment vertical="center"/>
    </xf>
    <xf numFmtId="0" fontId="23" fillId="0" borderId="0" xfId="0" applyFont="1" applyAlignment="1" applyProtection="1">
      <alignment horizontal="center" vertical="center"/>
    </xf>
    <xf numFmtId="0" fontId="23" fillId="0" borderId="0" xfId="0" applyFont="1" applyProtection="1">
      <alignment vertical="center"/>
    </xf>
    <xf numFmtId="14" fontId="23" fillId="0" borderId="0" xfId="0" applyNumberFormat="1" applyFont="1" applyProtection="1">
      <alignment vertical="center"/>
    </xf>
    <xf numFmtId="0" fontId="25" fillId="0" borderId="0" xfId="0" applyFont="1" applyProtection="1">
      <alignment vertical="center"/>
    </xf>
    <xf numFmtId="0" fontId="25" fillId="0" borderId="0" xfId="0" applyFont="1" applyAlignment="1" applyProtection="1">
      <alignment horizontal="center" vertical="center"/>
    </xf>
    <xf numFmtId="0" fontId="8" fillId="0" borderId="0" xfId="0" applyFont="1" applyProtection="1">
      <alignment vertical="center"/>
    </xf>
    <xf numFmtId="0" fontId="27" fillId="0" borderId="0" xfId="0" applyFont="1" applyProtection="1">
      <alignment vertical="center"/>
    </xf>
    <xf numFmtId="0" fontId="18" fillId="0" borderId="0" xfId="0" applyFont="1" applyFill="1" applyProtection="1">
      <alignment vertical="center"/>
    </xf>
    <xf numFmtId="0" fontId="18" fillId="0" borderId="0" xfId="0" applyFont="1" applyProtection="1">
      <alignment vertical="center"/>
    </xf>
    <xf numFmtId="0" fontId="26" fillId="3" borderId="0" xfId="0" applyFont="1" applyFill="1" applyProtection="1">
      <alignment vertical="center"/>
    </xf>
    <xf numFmtId="0" fontId="16" fillId="0" borderId="0" xfId="0" applyFont="1" applyFill="1" applyBorder="1" applyAlignment="1" applyProtection="1">
      <alignment horizontal="left" vertical="center"/>
    </xf>
    <xf numFmtId="0" fontId="19" fillId="0" borderId="0" xfId="0" applyFont="1" applyFill="1" applyBorder="1" applyAlignment="1" applyProtection="1">
      <alignment vertical="center"/>
    </xf>
    <xf numFmtId="0" fontId="19" fillId="3" borderId="0" xfId="0" applyFont="1" applyFill="1" applyBorder="1" applyAlignment="1" applyProtection="1">
      <alignment horizontal="center" vertical="center"/>
    </xf>
    <xf numFmtId="0" fontId="0" fillId="0" borderId="0" xfId="0" applyFill="1" applyBorder="1" applyProtection="1">
      <alignment vertical="center"/>
    </xf>
    <xf numFmtId="0" fontId="16" fillId="0" borderId="0" xfId="0" applyFont="1" applyFill="1" applyBorder="1" applyAlignment="1" applyProtection="1">
      <alignment horizontal="left" vertical="center" wrapText="1"/>
    </xf>
    <xf numFmtId="0" fontId="0" fillId="0" borderId="0" xfId="0" applyFill="1" applyProtection="1">
      <alignment vertical="center"/>
    </xf>
    <xf numFmtId="0" fontId="22" fillId="4" borderId="0" xfId="0" applyFont="1" applyFill="1" applyProtection="1">
      <alignment vertical="center"/>
    </xf>
    <xf numFmtId="0" fontId="22" fillId="0" borderId="0" xfId="0" applyFont="1">
      <alignment vertical="center"/>
    </xf>
    <xf numFmtId="0" fontId="22" fillId="0" borderId="0" xfId="0" applyFont="1" applyFill="1">
      <alignment vertical="center"/>
    </xf>
    <xf numFmtId="0" fontId="29" fillId="0" borderId="0" xfId="0" applyFont="1" applyFill="1">
      <alignment vertical="center"/>
    </xf>
    <xf numFmtId="0" fontId="28" fillId="0" borderId="0" xfId="0" applyFont="1" applyAlignment="1">
      <alignment horizontal="center" vertical="center"/>
    </xf>
    <xf numFmtId="0" fontId="28" fillId="0" borderId="0" xfId="0" applyFont="1">
      <alignment vertical="center"/>
    </xf>
    <xf numFmtId="0" fontId="30" fillId="2" borderId="0" xfId="0" applyFont="1" applyFill="1" applyAlignment="1">
      <alignment horizontal="center" vertical="center"/>
    </xf>
    <xf numFmtId="0" fontId="30" fillId="0" borderId="0" xfId="0" applyFont="1" applyFill="1" applyAlignment="1">
      <alignment horizontal="center" vertical="center"/>
    </xf>
    <xf numFmtId="0" fontId="29" fillId="0" borderId="5" xfId="0" applyFont="1" applyFill="1" applyBorder="1" applyAlignment="1">
      <alignment vertical="center"/>
    </xf>
    <xf numFmtId="0" fontId="29" fillId="0" borderId="4" xfId="0" applyFont="1" applyFill="1" applyBorder="1" applyAlignment="1">
      <alignment vertical="center"/>
    </xf>
    <xf numFmtId="0" fontId="31" fillId="5" borderId="4" xfId="0" applyFont="1" applyFill="1" applyBorder="1" applyAlignment="1" applyProtection="1">
      <alignment vertical="center" shrinkToFit="1"/>
      <protection locked="0"/>
    </xf>
    <xf numFmtId="0" fontId="22" fillId="0" borderId="1" xfId="0" applyFont="1" applyBorder="1">
      <alignment vertical="center"/>
    </xf>
    <xf numFmtId="14" fontId="22" fillId="5" borderId="6" xfId="0" applyNumberFormat="1" applyFont="1" applyFill="1" applyBorder="1" applyAlignment="1" applyProtection="1">
      <alignment horizontal="center" vertical="center"/>
      <protection locked="0"/>
    </xf>
    <xf numFmtId="14" fontId="22" fillId="5" borderId="7" xfId="0" applyNumberFormat="1" applyFont="1" applyFill="1" applyBorder="1" applyAlignment="1" applyProtection="1">
      <alignment horizontal="center" vertical="center"/>
      <protection locked="0"/>
    </xf>
    <xf numFmtId="0" fontId="33" fillId="0" borderId="0" xfId="0" applyFont="1" applyFill="1" applyBorder="1" applyAlignment="1" applyProtection="1">
      <alignment vertical="center"/>
    </xf>
    <xf numFmtId="0" fontId="29" fillId="6" borderId="6" xfId="0" applyFont="1" applyFill="1" applyBorder="1" applyAlignment="1">
      <alignment horizontal="center" vertical="center"/>
    </xf>
    <xf numFmtId="0" fontId="29" fillId="6" borderId="7" xfId="0" applyFont="1" applyFill="1" applyBorder="1" applyAlignment="1">
      <alignment horizontal="center"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2" fillId="0" borderId="0" xfId="0" applyFont="1" applyFill="1" applyBorder="1" applyAlignment="1" applyProtection="1">
      <alignment horizontal="left" vertical="center"/>
    </xf>
    <xf numFmtId="0" fontId="29" fillId="0" borderId="0" xfId="0" applyFont="1" applyFill="1" applyBorder="1" applyAlignment="1" applyProtection="1">
      <alignment horizontal="center" vertical="center"/>
    </xf>
    <xf numFmtId="0" fontId="28" fillId="0" borderId="0" xfId="0" applyFont="1" applyFill="1" applyBorder="1" applyAlignment="1" applyProtection="1">
      <alignment horizontal="left" vertical="center"/>
    </xf>
    <xf numFmtId="0" fontId="22" fillId="0" borderId="0" xfId="0" applyFont="1" applyProtection="1">
      <alignment vertical="center"/>
      <protection locked="0"/>
    </xf>
    <xf numFmtId="0" fontId="6" fillId="5" borderId="1" xfId="0" applyFont="1" applyFill="1" applyBorder="1" applyAlignment="1" applyProtection="1">
      <alignment vertical="center"/>
      <protection locked="0"/>
    </xf>
    <xf numFmtId="0" fontId="22" fillId="4" borderId="1" xfId="0" applyFont="1" applyFill="1" applyBorder="1" applyProtection="1">
      <alignment vertical="center"/>
    </xf>
    <xf numFmtId="0" fontId="35" fillId="0" borderId="0" xfId="0" applyFont="1" applyProtection="1">
      <alignment vertical="center"/>
    </xf>
    <xf numFmtId="14" fontId="22" fillId="4" borderId="0" xfId="0" applyNumberFormat="1" applyFont="1" applyFill="1" applyProtection="1">
      <alignment vertical="center"/>
    </xf>
    <xf numFmtId="14" fontId="22" fillId="4" borderId="1" xfId="0" applyNumberFormat="1" applyFont="1" applyFill="1" applyBorder="1" applyProtection="1">
      <alignment vertical="center"/>
    </xf>
    <xf numFmtId="0" fontId="22" fillId="5" borderId="1" xfId="0" applyFont="1" applyFill="1" applyBorder="1" applyProtection="1">
      <alignment vertical="center"/>
      <protection locked="0"/>
    </xf>
    <xf numFmtId="0" fontId="36" fillId="4" borderId="1" xfId="0" applyFont="1" applyFill="1" applyBorder="1" applyProtection="1">
      <alignment vertical="center"/>
    </xf>
    <xf numFmtId="0" fontId="22" fillId="0" borderId="0" xfId="0" applyFont="1" applyFill="1" applyProtection="1">
      <alignment vertical="center"/>
    </xf>
    <xf numFmtId="0" fontId="22" fillId="0" borderId="0" xfId="0" applyFont="1" applyFill="1" applyAlignment="1" applyProtection="1">
      <alignment vertical="center"/>
    </xf>
    <xf numFmtId="0" fontId="37"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40" fillId="0" borderId="0" xfId="0" applyFont="1" applyProtection="1">
      <alignment vertical="center"/>
    </xf>
    <xf numFmtId="0" fontId="41" fillId="0" borderId="0" xfId="0" applyFont="1" applyAlignment="1" applyProtection="1">
      <alignment horizontal="center" vertical="center"/>
    </xf>
    <xf numFmtId="0" fontId="41" fillId="0" borderId="0" xfId="0" applyFont="1" applyProtection="1">
      <alignment vertical="center"/>
    </xf>
    <xf numFmtId="0" fontId="42" fillId="0" borderId="0" xfId="0" applyFont="1" applyProtection="1">
      <alignment vertical="center"/>
    </xf>
    <xf numFmtId="0" fontId="43" fillId="0" borderId="0" xfId="0" applyFont="1" applyProtection="1">
      <alignment vertical="center"/>
    </xf>
    <xf numFmtId="0" fontId="39"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0" fontId="46" fillId="0" borderId="0" xfId="0" applyFont="1" applyProtection="1">
      <alignment vertical="center"/>
    </xf>
    <xf numFmtId="0" fontId="47" fillId="0" borderId="0" xfId="0" applyFont="1" applyAlignment="1" applyProtection="1">
      <alignment horizontal="center" vertical="center"/>
    </xf>
    <xf numFmtId="0" fontId="47" fillId="0" borderId="0" xfId="0" applyFont="1" applyProtection="1">
      <alignment vertical="center"/>
    </xf>
    <xf numFmtId="178" fontId="0" fillId="0" borderId="0" xfId="0" applyNumberFormat="1" applyFont="1" applyAlignment="1" applyProtection="1">
      <alignment horizontal="center" vertical="center"/>
    </xf>
    <xf numFmtId="0" fontId="38" fillId="0" borderId="0" xfId="0" applyFont="1" applyAlignment="1" applyProtection="1">
      <alignment horizontal="center" vertical="center"/>
    </xf>
    <xf numFmtId="0" fontId="49" fillId="0" borderId="0" xfId="0"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14" fontId="43" fillId="0" borderId="0" xfId="0" applyNumberFormat="1" applyFont="1" applyProtection="1">
      <alignment vertical="center"/>
    </xf>
    <xf numFmtId="0" fontId="44" fillId="0" borderId="0" xfId="0" applyFont="1" applyAlignment="1" applyProtection="1">
      <alignment horizontal="center" vertical="center"/>
    </xf>
    <xf numFmtId="0" fontId="46" fillId="0" borderId="0" xfId="0" applyFont="1" applyAlignment="1" applyProtection="1">
      <alignment horizontal="center" vertical="center"/>
    </xf>
    <xf numFmtId="14" fontId="38" fillId="0" borderId="0" xfId="0" applyNumberFormat="1" applyFont="1" applyProtection="1">
      <alignment vertical="center"/>
    </xf>
    <xf numFmtId="14" fontId="44" fillId="0" borderId="0" xfId="0" applyNumberFormat="1" applyFont="1" applyProtection="1">
      <alignment vertical="center"/>
    </xf>
    <xf numFmtId="14" fontId="46" fillId="0" borderId="0" xfId="0" applyNumberFormat="1" applyFont="1" applyProtection="1">
      <alignment vertical="center"/>
    </xf>
    <xf numFmtId="0" fontId="23" fillId="0" borderId="0" xfId="0" applyFont="1" applyAlignment="1" applyProtection="1">
      <alignment vertical="center"/>
    </xf>
    <xf numFmtId="0" fontId="9"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1" fillId="0" borderId="8" xfId="0" applyNumberFormat="1" applyFont="1" applyBorder="1" applyAlignment="1" applyProtection="1">
      <alignment horizontal="center" vertical="center"/>
    </xf>
    <xf numFmtId="0" fontId="52" fillId="0" borderId="0" xfId="0" applyFont="1" applyProtection="1">
      <alignment vertical="center"/>
    </xf>
    <xf numFmtId="14" fontId="52" fillId="0" borderId="0" xfId="0" applyNumberFormat="1" applyFont="1" applyProtection="1">
      <alignment vertical="center"/>
    </xf>
    <xf numFmtId="180" fontId="24" fillId="0" borderId="8" xfId="0" applyNumberFormat="1" applyFont="1" applyBorder="1" applyAlignment="1" applyProtection="1">
      <alignment horizontal="center" vertical="center"/>
    </xf>
    <xf numFmtId="180" fontId="53" fillId="0" borderId="8" xfId="0" applyNumberFormat="1" applyFont="1" applyBorder="1" applyAlignment="1" applyProtection="1">
      <alignment horizontal="center" vertical="center"/>
    </xf>
    <xf numFmtId="180" fontId="53" fillId="0" borderId="9" xfId="0" applyNumberFormat="1" applyFont="1" applyBorder="1" applyAlignment="1" applyProtection="1">
      <alignment horizontal="center" vertical="center"/>
    </xf>
    <xf numFmtId="178" fontId="50" fillId="0" borderId="8" xfId="0" applyNumberFormat="1" applyFont="1" applyFill="1" applyBorder="1" applyAlignment="1" applyProtection="1">
      <alignment horizontal="center" vertical="center"/>
    </xf>
    <xf numFmtId="0" fontId="54" fillId="0" borderId="0" xfId="0" applyFont="1" applyProtection="1">
      <alignment vertical="center"/>
    </xf>
    <xf numFmtId="177" fontId="35" fillId="0" borderId="6" xfId="0" applyNumberFormat="1" applyFont="1" applyBorder="1" applyAlignment="1" applyProtection="1">
      <alignment vertical="center"/>
    </xf>
    <xf numFmtId="177" fontId="22" fillId="0" borderId="10" xfId="0" applyNumberFormat="1" applyFont="1" applyBorder="1" applyAlignment="1" applyProtection="1">
      <alignment horizontal="center" vertical="center"/>
    </xf>
    <xf numFmtId="176" fontId="57" fillId="0" borderId="7" xfId="0" applyNumberFormat="1" applyFont="1" applyBorder="1" applyAlignment="1" applyProtection="1">
      <alignment vertical="center"/>
    </xf>
    <xf numFmtId="0" fontId="56" fillId="0" borderId="0" xfId="0" applyFont="1" applyProtection="1">
      <alignment vertical="center"/>
    </xf>
    <xf numFmtId="177" fontId="57" fillId="0" borderId="6" xfId="0" applyNumberFormat="1" applyFont="1" applyBorder="1" applyAlignment="1" applyProtection="1">
      <alignment vertical="center"/>
    </xf>
    <xf numFmtId="177" fontId="56" fillId="0" borderId="10" xfId="0" applyNumberFormat="1" applyFont="1" applyBorder="1" applyAlignment="1" applyProtection="1">
      <alignment horizontal="center" vertical="center"/>
    </xf>
    <xf numFmtId="0" fontId="57" fillId="0" borderId="0" xfId="0" applyFont="1" applyProtection="1">
      <alignment vertical="center"/>
    </xf>
    <xf numFmtId="0" fontId="58" fillId="0" borderId="0" xfId="0" applyFont="1" applyAlignment="1" applyProtection="1">
      <alignment horizontal="center" vertical="center"/>
    </xf>
    <xf numFmtId="178" fontId="58" fillId="0" borderId="1" xfId="0" applyNumberFormat="1" applyFont="1" applyBorder="1" applyAlignment="1" applyProtection="1">
      <alignment horizontal="center" vertical="center"/>
    </xf>
    <xf numFmtId="0" fontId="59" fillId="0" borderId="0" xfId="0" applyFont="1" applyAlignment="1" applyProtection="1">
      <alignment horizontal="center" vertical="center"/>
    </xf>
    <xf numFmtId="0" fontId="60" fillId="0" borderId="0" xfId="0" applyFont="1" applyAlignment="1" applyProtection="1">
      <alignment horizontal="center" vertical="center"/>
    </xf>
    <xf numFmtId="0" fontId="58" fillId="0" borderId="0" xfId="0" applyFont="1" applyAlignment="1" applyProtection="1">
      <alignment vertical="center"/>
    </xf>
    <xf numFmtId="0" fontId="60" fillId="0" borderId="0" xfId="0" applyFont="1" applyAlignment="1" applyProtection="1">
      <alignment vertical="center"/>
    </xf>
    <xf numFmtId="0" fontId="59" fillId="0" borderId="0" xfId="0" applyFont="1" applyAlignment="1" applyProtection="1">
      <alignment vertical="center"/>
    </xf>
    <xf numFmtId="178" fontId="61" fillId="0" borderId="1" xfId="0" applyNumberFormat="1" applyFont="1" applyBorder="1" applyAlignment="1" applyProtection="1">
      <alignment horizontal="center" vertical="center"/>
    </xf>
    <xf numFmtId="14" fontId="59"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2" fillId="6" borderId="10" xfId="0" applyFont="1" applyFill="1" applyBorder="1" applyAlignment="1">
      <alignment vertical="center"/>
    </xf>
    <xf numFmtId="0" fontId="22" fillId="6" borderId="1" xfId="0" applyFont="1" applyFill="1" applyBorder="1" applyProtection="1">
      <alignment vertical="center"/>
    </xf>
    <xf numFmtId="0" fontId="28" fillId="0" borderId="10" xfId="0" applyFont="1" applyFill="1" applyBorder="1" applyAlignment="1">
      <alignment horizontal="center" vertical="center"/>
    </xf>
    <xf numFmtId="0" fontId="34" fillId="2" borderId="0" xfId="0" applyFont="1" applyFill="1">
      <alignment vertical="center"/>
    </xf>
    <xf numFmtId="0" fontId="63" fillId="0" borderId="0" xfId="0" applyFont="1" applyProtection="1">
      <alignment vertical="center"/>
    </xf>
    <xf numFmtId="0" fontId="64" fillId="3" borderId="0" xfId="0" applyFont="1" applyFill="1" applyBorder="1" applyAlignment="1">
      <alignment horizontal="left" vertical="center"/>
    </xf>
    <xf numFmtId="0" fontId="6" fillId="6" borderId="1" xfId="0" applyFont="1" applyFill="1" applyBorder="1" applyAlignment="1" applyProtection="1">
      <alignment vertical="center" wrapText="1"/>
    </xf>
    <xf numFmtId="0" fontId="6" fillId="5" borderId="1" xfId="0" applyFont="1" applyFill="1" applyBorder="1" applyAlignment="1" applyProtection="1">
      <alignment vertical="center" wrapText="1"/>
      <protection locked="0"/>
    </xf>
    <xf numFmtId="0" fontId="14" fillId="0" borderId="0" xfId="0" applyFont="1" applyFill="1" applyAlignment="1">
      <alignment vertical="center"/>
    </xf>
    <xf numFmtId="0" fontId="30" fillId="0" borderId="0" xfId="0" applyFont="1">
      <alignment vertical="center"/>
    </xf>
    <xf numFmtId="0" fontId="0" fillId="0" borderId="0" xfId="0" applyAlignment="1">
      <alignment horizontal="center" vertical="center"/>
    </xf>
    <xf numFmtId="0" fontId="15"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7" fillId="5" borderId="7" xfId="33" applyFont="1" applyFill="1" applyBorder="1" applyAlignment="1">
      <alignment vertical="center"/>
    </xf>
    <xf numFmtId="0" fontId="67" fillId="5" borderId="7" xfId="0" applyFont="1" applyFill="1" applyBorder="1" applyAlignment="1">
      <alignment vertical="center"/>
    </xf>
    <xf numFmtId="38" fontId="67" fillId="0" borderId="7" xfId="33" applyFont="1" applyBorder="1" applyAlignment="1">
      <alignment vertical="center"/>
    </xf>
    <xf numFmtId="0" fontId="67" fillId="0" borderId="7" xfId="0" applyFont="1" applyBorder="1" applyAlignment="1">
      <alignment vertical="center"/>
    </xf>
    <xf numFmtId="38" fontId="67" fillId="0" borderId="13" xfId="33" applyFont="1" applyBorder="1" applyAlignment="1">
      <alignment vertical="center"/>
    </xf>
    <xf numFmtId="0" fontId="67" fillId="0" borderId="13" xfId="0" applyFont="1" applyBorder="1" applyAlignment="1">
      <alignment vertical="center"/>
    </xf>
    <xf numFmtId="0" fontId="62" fillId="0" borderId="0" xfId="0" applyFont="1" applyBorder="1" applyAlignment="1">
      <alignment vertical="center"/>
    </xf>
    <xf numFmtId="0" fontId="0" fillId="0" borderId="0" xfId="0" applyFill="1" applyAlignment="1">
      <alignment vertical="center"/>
    </xf>
    <xf numFmtId="38" fontId="67" fillId="0" borderId="14" xfId="33" applyFont="1" applyBorder="1" applyAlignment="1">
      <alignment vertical="center"/>
    </xf>
    <xf numFmtId="0" fontId="67" fillId="0" borderId="14" xfId="0" applyFont="1" applyBorder="1" applyAlignment="1">
      <alignment vertical="center"/>
    </xf>
    <xf numFmtId="0" fontId="0" fillId="0" borderId="0" xfId="0" applyFill="1" applyBorder="1" applyAlignment="1">
      <alignment vertical="top" wrapText="1"/>
    </xf>
    <xf numFmtId="38" fontId="67" fillId="5" borderId="15" xfId="33" applyFont="1" applyFill="1" applyBorder="1" applyAlignment="1">
      <alignment vertical="center"/>
    </xf>
    <xf numFmtId="0" fontId="67" fillId="5" borderId="15" xfId="0" applyFont="1" applyFill="1" applyBorder="1" applyAlignment="1">
      <alignment vertical="center"/>
    </xf>
    <xf numFmtId="0" fontId="0" fillId="0" borderId="0" xfId="0" applyFill="1" applyBorder="1" applyAlignment="1">
      <alignment vertical="center" wrapText="1"/>
    </xf>
    <xf numFmtId="0" fontId="62" fillId="0" borderId="0" xfId="0" applyFont="1" applyFill="1" applyBorder="1" applyAlignment="1">
      <alignment vertical="center"/>
    </xf>
    <xf numFmtId="0" fontId="0" fillId="0" borderId="0" xfId="0" applyBorder="1" applyAlignment="1">
      <alignment vertical="center"/>
    </xf>
    <xf numFmtId="38" fontId="5" fillId="5" borderId="7" xfId="33" applyFont="1" applyFill="1" applyBorder="1" applyAlignment="1">
      <alignment vertical="center"/>
    </xf>
    <xf numFmtId="0" fontId="0" fillId="5" borderId="7" xfId="0" applyFill="1" applyBorder="1" applyAlignment="1">
      <alignment vertical="center"/>
    </xf>
    <xf numFmtId="38" fontId="5" fillId="0" borderId="7" xfId="33" applyFont="1" applyBorder="1" applyAlignment="1">
      <alignment vertical="center"/>
    </xf>
    <xf numFmtId="0" fontId="0" fillId="0" borderId="7" xfId="0" applyBorder="1" applyAlignment="1">
      <alignment vertical="center"/>
    </xf>
    <xf numFmtId="38" fontId="5"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4" fillId="0" borderId="0" xfId="0" applyFont="1" applyFill="1" applyBorder="1" applyAlignment="1">
      <alignment horizontal="left" vertical="center"/>
    </xf>
    <xf numFmtId="38" fontId="5" fillId="0" borderId="0" xfId="33" applyFont="1" applyFill="1" applyBorder="1" applyAlignment="1">
      <alignment vertical="center"/>
    </xf>
    <xf numFmtId="0" fontId="14" fillId="0" borderId="3" xfId="0" applyFont="1" applyFill="1" applyBorder="1" applyAlignment="1">
      <alignment horizontal="left" vertical="center"/>
    </xf>
    <xf numFmtId="0" fontId="6" fillId="0" borderId="0" xfId="0" applyFont="1" applyAlignment="1">
      <alignment vertical="center"/>
    </xf>
    <xf numFmtId="38" fontId="71" fillId="0" borderId="0" xfId="33" applyFont="1" applyBorder="1" applyAlignment="1">
      <alignment horizontal="right" vertical="center"/>
    </xf>
    <xf numFmtId="38" fontId="5"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2" fillId="5" borderId="1" xfId="0" applyFont="1" applyFill="1" applyBorder="1" applyProtection="1">
      <alignment vertical="center"/>
    </xf>
    <xf numFmtId="0" fontId="22" fillId="17" borderId="0" xfId="0" applyFont="1" applyFill="1" applyProtection="1">
      <alignment vertical="center"/>
    </xf>
    <xf numFmtId="14" fontId="22" fillId="17" borderId="0" xfId="0" applyNumberFormat="1" applyFont="1" applyFill="1" applyProtection="1">
      <alignment vertical="center"/>
    </xf>
    <xf numFmtId="14" fontId="28" fillId="5" borderId="7" xfId="0" applyNumberFormat="1" applyFont="1" applyFill="1" applyBorder="1" applyAlignment="1" applyProtection="1">
      <alignment horizontal="center" vertical="center"/>
      <protection locked="0"/>
    </xf>
    <xf numFmtId="14" fontId="28" fillId="5" borderId="6" xfId="0" applyNumberFormat="1" applyFont="1" applyFill="1" applyBorder="1" applyAlignment="1" applyProtection="1">
      <alignment horizontal="center" vertical="center" wrapText="1"/>
      <protection locked="0"/>
    </xf>
    <xf numFmtId="181" fontId="34" fillId="5" borderId="1" xfId="0" applyNumberFormat="1" applyFont="1" applyFill="1" applyBorder="1" applyAlignment="1" applyProtection="1">
      <alignment horizontal="center" vertical="center"/>
      <protection locked="0"/>
    </xf>
    <xf numFmtId="0" fontId="78" fillId="0" borderId="0" xfId="0" applyFont="1" applyAlignment="1">
      <alignment horizontal="center" vertical="center"/>
    </xf>
    <xf numFmtId="0" fontId="78"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8" fillId="0" borderId="0" xfId="0" applyFont="1" applyFill="1" applyBorder="1" applyAlignment="1">
      <alignment vertical="center"/>
    </xf>
    <xf numFmtId="0" fontId="78" fillId="0" borderId="3" xfId="0" applyFont="1" applyBorder="1" applyAlignment="1">
      <alignment horizontal="center" vertical="center"/>
    </xf>
    <xf numFmtId="0" fontId="78" fillId="0" borderId="0" xfId="0" applyFont="1" applyAlignment="1">
      <alignment vertical="center"/>
    </xf>
    <xf numFmtId="0" fontId="81" fillId="0" borderId="0" xfId="0" applyFont="1" applyFill="1" applyBorder="1" applyAlignment="1">
      <alignment vertical="center"/>
    </xf>
    <xf numFmtId="0" fontId="81" fillId="0" borderId="0" xfId="0" applyFont="1" applyFill="1" applyBorder="1" applyAlignment="1">
      <alignment vertical="center" wrapText="1"/>
    </xf>
    <xf numFmtId="0" fontId="78" fillId="0" borderId="0" xfId="0" applyFont="1" applyFill="1" applyAlignment="1">
      <alignment vertical="center"/>
    </xf>
    <xf numFmtId="0" fontId="78" fillId="0" borderId="0" xfId="0" applyFont="1" applyFill="1" applyBorder="1" applyAlignment="1">
      <alignment vertical="top" wrapText="1"/>
    </xf>
    <xf numFmtId="0" fontId="78" fillId="0" borderId="0" xfId="0" applyFont="1" applyBorder="1">
      <alignment vertical="center"/>
    </xf>
    <xf numFmtId="0" fontId="78" fillId="0" borderId="0" xfId="0" applyFont="1" applyFill="1">
      <alignment vertical="center"/>
    </xf>
    <xf numFmtId="0" fontId="78" fillId="0" borderId="3" xfId="0" applyFont="1" applyFill="1" applyBorder="1" applyAlignment="1">
      <alignment horizontal="center" vertical="center"/>
    </xf>
    <xf numFmtId="0" fontId="78" fillId="0" borderId="0" xfId="0" applyFont="1" applyBorder="1" applyAlignment="1">
      <alignment vertical="center" shrinkToFit="1"/>
    </xf>
    <xf numFmtId="0" fontId="67" fillId="0" borderId="0" xfId="0" applyFont="1" applyBorder="1" applyAlignment="1">
      <alignment horizontal="center" vertical="center"/>
    </xf>
    <xf numFmtId="0" fontId="0" fillId="0" borderId="3" xfId="0" applyBorder="1" applyAlignment="1">
      <alignment horizontal="center" vertical="center"/>
    </xf>
    <xf numFmtId="0" fontId="69"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5" fillId="5" borderId="16" xfId="0" applyNumberFormat="1" applyFont="1" applyFill="1" applyBorder="1" applyProtection="1">
      <alignment vertical="center"/>
      <protection locked="0"/>
    </xf>
    <xf numFmtId="179" fontId="75"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2" fillId="6" borderId="1" xfId="0" applyNumberFormat="1" applyFont="1" applyFill="1" applyBorder="1" applyAlignment="1">
      <alignment horizontal="center" vertical="center"/>
    </xf>
    <xf numFmtId="181" fontId="62"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2" fillId="0" borderId="18" xfId="0" applyFont="1" applyFill="1" applyBorder="1" applyAlignment="1">
      <alignment vertical="center"/>
    </xf>
    <xf numFmtId="0" fontId="62" fillId="0" borderId="19" xfId="0" applyFont="1" applyFill="1" applyBorder="1" applyAlignment="1">
      <alignment vertical="center"/>
    </xf>
    <xf numFmtId="0" fontId="62" fillId="5" borderId="4" xfId="0" applyFont="1" applyFill="1" applyBorder="1" applyAlignment="1" applyProtection="1">
      <alignment vertical="center"/>
      <protection locked="0"/>
    </xf>
    <xf numFmtId="0" fontId="62" fillId="0" borderId="0" xfId="0" applyFont="1">
      <alignment vertical="center"/>
    </xf>
    <xf numFmtId="0" fontId="62" fillId="5" borderId="0" xfId="0" applyFont="1" applyFill="1">
      <alignment vertical="center"/>
    </xf>
    <xf numFmtId="0" fontId="34" fillId="2" borderId="0" xfId="0" applyFont="1" applyFill="1" applyBorder="1">
      <alignment vertical="center"/>
    </xf>
    <xf numFmtId="0" fontId="62" fillId="0" borderId="6" xfId="0" applyFont="1" applyBorder="1" applyAlignment="1" applyProtection="1">
      <alignment vertical="center"/>
    </xf>
    <xf numFmtId="0" fontId="62" fillId="0" borderId="20" xfId="0" applyFont="1" applyFill="1" applyBorder="1" applyAlignment="1" applyProtection="1">
      <alignment horizontal="center" vertical="center"/>
    </xf>
    <xf numFmtId="0" fontId="62" fillId="0" borderId="6" xfId="0" applyFont="1" applyFill="1" applyBorder="1" applyAlignment="1" applyProtection="1">
      <alignment horizontal="center" vertical="center"/>
    </xf>
    <xf numFmtId="14" fontId="62"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2"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2" fillId="0" borderId="6" xfId="0" applyFont="1" applyFill="1" applyBorder="1" applyAlignment="1">
      <alignment horizontal="center" vertical="center"/>
    </xf>
    <xf numFmtId="0" fontId="62" fillId="0" borderId="7" xfId="0" applyFont="1" applyFill="1" applyBorder="1" applyAlignment="1">
      <alignment horizontal="center" vertical="center"/>
    </xf>
    <xf numFmtId="0" fontId="76" fillId="0" borderId="0" xfId="0" applyFont="1" applyFill="1" applyBorder="1" applyAlignment="1" applyProtection="1">
      <alignment vertical="center"/>
    </xf>
    <xf numFmtId="0" fontId="62" fillId="0" borderId="0" xfId="0" applyFont="1" applyProtection="1">
      <alignment vertical="center"/>
    </xf>
    <xf numFmtId="56" fontId="62" fillId="5" borderId="7" xfId="0" applyNumberFormat="1" applyFont="1" applyFill="1" applyBorder="1" applyAlignment="1">
      <alignment horizontal="center" vertical="center"/>
    </xf>
    <xf numFmtId="181" fontId="62" fillId="5" borderId="6" xfId="0" applyNumberFormat="1" applyFont="1" applyFill="1" applyBorder="1" applyAlignment="1" applyProtection="1">
      <alignment horizontal="center" vertical="center"/>
      <protection locked="0"/>
    </xf>
    <xf numFmtId="181" fontId="62" fillId="6" borderId="6" xfId="0" applyNumberFormat="1" applyFont="1" applyFill="1" applyBorder="1" applyAlignment="1" applyProtection="1">
      <alignment horizontal="center" vertical="center"/>
      <protection locked="0"/>
    </xf>
    <xf numFmtId="0" fontId="62" fillId="0" borderId="1" xfId="0" applyFont="1" applyFill="1" applyBorder="1">
      <alignment vertical="center"/>
    </xf>
    <xf numFmtId="0" fontId="62"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3"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2" fillId="0" borderId="1" xfId="0" applyFont="1" applyBorder="1" applyAlignment="1">
      <alignment horizontal="center" vertical="center" wrapText="1"/>
    </xf>
    <xf numFmtId="0" fontId="32" fillId="0" borderId="2" xfId="0" applyFont="1" applyBorder="1">
      <alignment vertical="center"/>
    </xf>
    <xf numFmtId="0" fontId="32" fillId="0" borderId="3" xfId="0" applyFont="1" applyFill="1" applyBorder="1">
      <alignment vertical="center"/>
    </xf>
    <xf numFmtId="0" fontId="69"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9" fillId="0" borderId="1" xfId="0" applyFont="1" applyFill="1" applyBorder="1" applyAlignment="1" applyProtection="1">
      <alignment horizontal="center" vertical="center"/>
    </xf>
    <xf numFmtId="0" fontId="69"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9" fillId="5" borderId="6"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protection locked="0"/>
    </xf>
    <xf numFmtId="181" fontId="69"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9" fillId="6" borderId="6"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xf>
    <xf numFmtId="181" fontId="69" fillId="6" borderId="1" xfId="0" applyNumberFormat="1" applyFont="1" applyFill="1" applyBorder="1" applyAlignment="1" applyProtection="1">
      <alignment horizontal="center" vertical="center"/>
      <protection locked="0"/>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98" fillId="0" borderId="0" xfId="0" applyFont="1">
      <alignment vertical="center"/>
    </xf>
    <xf numFmtId="0" fontId="22" fillId="0" borderId="0" xfId="0" applyFont="1" applyFill="1" applyProtection="1">
      <alignment vertical="center"/>
      <protection locked="0"/>
    </xf>
    <xf numFmtId="0" fontId="36" fillId="0" borderId="0" xfId="0" applyFont="1" applyFill="1" applyProtection="1">
      <alignment vertical="center"/>
    </xf>
    <xf numFmtId="0" fontId="22" fillId="4" borderId="10" xfId="0" applyFont="1" applyFill="1" applyBorder="1" applyProtection="1">
      <alignment vertical="center"/>
    </xf>
    <xf numFmtId="14" fontId="22" fillId="4" borderId="10" xfId="0" applyNumberFormat="1" applyFont="1" applyFill="1" applyBorder="1" applyProtection="1">
      <alignment vertical="center"/>
    </xf>
    <xf numFmtId="0" fontId="97" fillId="0" borderId="1" xfId="0" applyFont="1" applyBorder="1" applyAlignment="1">
      <alignment horizontal="center" vertical="center"/>
    </xf>
    <xf numFmtId="14" fontId="62" fillId="0" borderId="0" xfId="0" applyNumberFormat="1" applyFont="1" applyProtection="1">
      <alignment vertical="center"/>
    </xf>
    <xf numFmtId="14" fontId="62" fillId="0" borderId="0" xfId="0" applyNumberFormat="1" applyFont="1" applyFill="1" applyProtection="1">
      <alignment vertical="center"/>
    </xf>
    <xf numFmtId="0" fontId="62" fillId="0" borderId="0" xfId="0" applyFont="1" applyAlignment="1" applyProtection="1">
      <alignment horizontal="center" vertical="center"/>
    </xf>
    <xf numFmtId="0" fontId="62" fillId="6" borderId="0" xfId="0" applyFont="1" applyFill="1" applyProtection="1">
      <alignment vertical="center"/>
    </xf>
    <xf numFmtId="14" fontId="62" fillId="6" borderId="0" xfId="0" applyNumberFormat="1" applyFont="1" applyFill="1" applyAlignment="1" applyProtection="1">
      <alignment horizontal="center" vertical="center"/>
    </xf>
    <xf numFmtId="0" fontId="62" fillId="0" borderId="0" xfId="0" applyFont="1" applyFill="1" applyAlignment="1" applyProtection="1">
      <alignment horizontal="center" vertical="center"/>
    </xf>
    <xf numFmtId="14" fontId="62" fillId="6" borderId="1" xfId="0" applyNumberFormat="1" applyFont="1" applyFill="1" applyBorder="1" applyProtection="1">
      <alignment vertical="center"/>
    </xf>
    <xf numFmtId="0" fontId="62" fillId="6" borderId="1" xfId="0" applyFont="1" applyFill="1" applyBorder="1" applyAlignment="1" applyProtection="1">
      <alignment horizontal="center" vertical="center"/>
    </xf>
    <xf numFmtId="14" fontId="62" fillId="6" borderId="0" xfId="0" applyNumberFormat="1" applyFont="1" applyFill="1" applyProtection="1">
      <alignment vertical="center"/>
    </xf>
    <xf numFmtId="0" fontId="62" fillId="6" borderId="0" xfId="0" applyFont="1" applyFill="1" applyAlignment="1" applyProtection="1">
      <alignment horizontal="center" vertical="center"/>
    </xf>
    <xf numFmtId="0" fontId="62" fillId="6" borderId="1" xfId="0" applyFont="1" applyFill="1" applyBorder="1" applyAlignment="1" applyProtection="1">
      <alignment vertical="center" wrapText="1"/>
    </xf>
    <xf numFmtId="0" fontId="62" fillId="0" borderId="6" xfId="0" applyFont="1" applyBorder="1" applyProtection="1">
      <alignment vertical="center"/>
    </xf>
    <xf numFmtId="0" fontId="62" fillId="0" borderId="10" xfId="0" applyFont="1" applyBorder="1" applyProtection="1">
      <alignment vertical="center"/>
    </xf>
    <xf numFmtId="0" fontId="62" fillId="0" borderId="10" xfId="0" applyFont="1" applyBorder="1" applyAlignment="1" applyProtection="1">
      <alignment horizontal="center" vertical="center"/>
    </xf>
    <xf numFmtId="0" fontId="62" fillId="0" borderId="7" xfId="0" applyFont="1" applyBorder="1" applyAlignment="1" applyProtection="1">
      <alignment horizontal="center" vertical="center"/>
    </xf>
    <xf numFmtId="0" fontId="62" fillId="5" borderId="1" xfId="0" applyFont="1" applyFill="1" applyBorder="1" applyProtection="1">
      <alignment vertical="center"/>
      <protection locked="0"/>
    </xf>
    <xf numFmtId="56" fontId="62" fillId="5" borderId="1" xfId="0" applyNumberFormat="1" applyFont="1" applyFill="1" applyBorder="1" applyProtection="1">
      <alignment vertical="center"/>
      <protection locked="0"/>
    </xf>
    <xf numFmtId="14" fontId="62" fillId="0" borderId="0" xfId="0" applyNumberFormat="1" applyFont="1" applyAlignment="1" applyProtection="1">
      <alignment horizontal="center" vertical="center"/>
    </xf>
    <xf numFmtId="14" fontId="62" fillId="0" borderId="0" xfId="0" applyNumberFormat="1" applyFont="1" applyFill="1" applyAlignment="1" applyProtection="1">
      <alignment horizontal="center" vertical="center"/>
    </xf>
    <xf numFmtId="14" fontId="62" fillId="5" borderId="1" xfId="0" applyNumberFormat="1" applyFont="1" applyFill="1" applyBorder="1" applyAlignment="1" applyProtection="1">
      <alignment horizontal="center" vertical="center"/>
      <protection locked="0"/>
    </xf>
    <xf numFmtId="14" fontId="62" fillId="0" borderId="0" xfId="0" applyNumberFormat="1" applyFont="1" applyFill="1" applyAlignment="1" applyProtection="1">
      <alignment horizontal="center" vertical="center"/>
      <protection locked="0"/>
    </xf>
    <xf numFmtId="14" fontId="62" fillId="0" borderId="0" xfId="0" applyNumberFormat="1" applyFont="1" applyAlignment="1" applyProtection="1">
      <alignment horizontal="center" vertical="center"/>
      <protection locked="0"/>
    </xf>
    <xf numFmtId="56" fontId="62" fillId="4" borderId="6" xfId="0" applyNumberFormat="1" applyFont="1" applyFill="1" applyBorder="1" applyAlignment="1">
      <alignment horizontal="center" vertical="center" wrapText="1" shrinkToFit="1"/>
    </xf>
    <xf numFmtId="14" fontId="85" fillId="6" borderId="6" xfId="0" applyNumberFormat="1" applyFont="1" applyFill="1" applyBorder="1" applyAlignment="1" applyProtection="1">
      <alignment horizontal="center" vertical="center" shrinkToFit="1"/>
      <protection locked="0"/>
    </xf>
    <xf numFmtId="0" fontId="12" fillId="6" borderId="10" xfId="0" applyFont="1" applyFill="1" applyBorder="1" applyAlignment="1">
      <alignment vertical="center"/>
    </xf>
    <xf numFmtId="14" fontId="85" fillId="6" borderId="7" xfId="0" applyNumberFormat="1" applyFont="1" applyFill="1" applyBorder="1" applyAlignment="1" applyProtection="1">
      <alignment horizontal="center" vertical="center" shrinkToFit="1"/>
      <protection locked="0"/>
    </xf>
    <xf numFmtId="0" fontId="69" fillId="0" borderId="6" xfId="0" applyFont="1" applyFill="1" applyBorder="1" applyAlignment="1" applyProtection="1">
      <alignment horizontal="center" vertical="center"/>
    </xf>
    <xf numFmtId="0" fontId="69" fillId="0" borderId="1" xfId="0" applyFont="1" applyFill="1" applyBorder="1" applyAlignment="1">
      <alignment horizontal="center" vertical="center" wrapText="1"/>
    </xf>
    <xf numFmtId="0" fontId="106" fillId="0" borderId="0" xfId="0" applyFont="1">
      <alignment vertical="center"/>
    </xf>
    <xf numFmtId="0" fontId="107" fillId="0" borderId="0" xfId="0" applyFont="1">
      <alignment vertical="center"/>
    </xf>
    <xf numFmtId="0" fontId="108" fillId="18" borderId="0" xfId="0" applyFont="1" applyFill="1" applyAlignment="1">
      <alignment horizontal="center" vertical="center"/>
    </xf>
    <xf numFmtId="14" fontId="109" fillId="18" borderId="0" xfId="0" applyNumberFormat="1" applyFont="1" applyFill="1" applyAlignment="1" applyProtection="1">
      <alignment horizontal="center" vertical="center"/>
    </xf>
    <xf numFmtId="0" fontId="110" fillId="18" borderId="0" xfId="0" applyFont="1" applyFill="1" applyAlignment="1" applyProtection="1">
      <alignment horizontal="center" vertical="center"/>
    </xf>
    <xf numFmtId="0" fontId="112" fillId="0" borderId="0" xfId="0" applyFont="1" applyFill="1" applyAlignment="1">
      <alignment horizontal="center" vertical="center"/>
    </xf>
    <xf numFmtId="0" fontId="112" fillId="3" borderId="0" xfId="0" applyFont="1" applyFill="1" applyBorder="1" applyAlignment="1">
      <alignment horizontal="left" vertical="center"/>
    </xf>
    <xf numFmtId="0" fontId="113"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5" fillId="0" borderId="1" xfId="0" applyFont="1" applyFill="1" applyBorder="1" applyAlignment="1" applyProtection="1">
      <alignment horizontal="center" vertical="center"/>
    </xf>
    <xf numFmtId="0" fontId="55" fillId="0" borderId="6" xfId="0" applyFont="1" applyFill="1" applyBorder="1" applyAlignment="1" applyProtection="1">
      <alignment horizontal="center" vertical="center"/>
    </xf>
    <xf numFmtId="0" fontId="55" fillId="0" borderId="6" xfId="0" applyFont="1" applyFill="1" applyBorder="1" applyAlignment="1" applyProtection="1">
      <alignment horizontal="center" vertical="center" wrapText="1"/>
    </xf>
    <xf numFmtId="0" fontId="55"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9"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8" fillId="0" borderId="0" xfId="0" applyFont="1" applyAlignment="1" applyProtection="1">
      <alignment horizontal="center" vertical="center"/>
    </xf>
    <xf numFmtId="0" fontId="18" fillId="0" borderId="0" xfId="0" applyFont="1" applyAlignment="1" applyProtection="1">
      <alignment vertical="center"/>
    </xf>
    <xf numFmtId="14" fontId="18" fillId="0" borderId="0" xfId="0" applyNumberFormat="1" applyFont="1" applyAlignment="1" applyProtection="1">
      <alignment vertical="center"/>
    </xf>
    <xf numFmtId="0" fontId="87" fillId="0" borderId="0" xfId="0" applyFont="1" applyAlignment="1" applyProtection="1">
      <alignment horizontal="center" vertical="center"/>
    </xf>
    <xf numFmtId="0" fontId="114" fillId="0" borderId="0" xfId="0" applyFont="1" applyProtection="1">
      <alignment vertical="center"/>
    </xf>
    <xf numFmtId="0" fontId="115" fillId="0" borderId="0" xfId="0" applyFont="1" applyProtection="1">
      <alignment vertical="center"/>
    </xf>
    <xf numFmtId="0" fontId="22" fillId="4" borderId="0" xfId="0" applyFont="1" applyFill="1" applyProtection="1">
      <alignment vertical="center"/>
    </xf>
    <xf numFmtId="0" fontId="35" fillId="4" borderId="0" xfId="0" applyFont="1" applyFill="1" applyProtection="1">
      <alignment vertical="center"/>
    </xf>
    <xf numFmtId="14" fontId="22" fillId="4" borderId="0" xfId="0" applyNumberFormat="1" applyFont="1" applyFill="1" applyProtection="1">
      <alignment vertical="center"/>
    </xf>
    <xf numFmtId="0" fontId="22" fillId="4" borderId="0" xfId="0" applyFont="1" applyFill="1" applyAlignment="1" applyProtection="1">
      <alignment vertical="center"/>
    </xf>
    <xf numFmtId="0" fontId="22" fillId="4" borderId="10" xfId="0" applyFont="1" applyFill="1" applyBorder="1" applyProtection="1">
      <alignment vertical="center"/>
    </xf>
    <xf numFmtId="14" fontId="22" fillId="4" borderId="10" xfId="0" applyNumberFormat="1" applyFont="1" applyFill="1" applyBorder="1" applyProtection="1">
      <alignment vertical="center"/>
    </xf>
    <xf numFmtId="0" fontId="22" fillId="4" borderId="1" xfId="0" applyFont="1" applyFill="1" applyBorder="1" applyProtection="1">
      <alignment vertical="center"/>
    </xf>
    <xf numFmtId="14" fontId="22" fillId="4" borderId="1" xfId="0" applyNumberFormat="1" applyFont="1" applyFill="1" applyBorder="1" applyProtection="1">
      <alignment vertical="center"/>
    </xf>
    <xf numFmtId="14" fontId="116" fillId="0" borderId="0" xfId="0" applyNumberFormat="1" applyFont="1" applyFill="1" applyProtection="1">
      <alignment vertical="center"/>
    </xf>
    <xf numFmtId="0" fontId="116" fillId="0" borderId="0" xfId="0" applyFont="1" applyFill="1" applyAlignment="1" applyProtection="1">
      <alignment horizontal="center" vertical="center"/>
    </xf>
    <xf numFmtId="14" fontId="116" fillId="0" borderId="0" xfId="0" applyNumberFormat="1" applyFont="1" applyFill="1" applyAlignment="1" applyProtection="1">
      <alignment horizontal="center" vertical="center"/>
      <protection locked="0"/>
    </xf>
    <xf numFmtId="0" fontId="117" fillId="0" borderId="0" xfId="0" applyFont="1" applyFill="1" applyProtection="1">
      <alignment vertical="center"/>
      <protection locked="0"/>
    </xf>
    <xf numFmtId="0" fontId="116" fillId="0" borderId="0" xfId="0" applyFont="1" applyFill="1" applyProtection="1">
      <alignment vertical="center"/>
    </xf>
    <xf numFmtId="0" fontId="117" fillId="0" borderId="0" xfId="0" applyFont="1" applyFill="1" applyProtection="1">
      <alignment vertical="center"/>
    </xf>
    <xf numFmtId="178" fontId="118" fillId="0" borderId="8" xfId="0" applyNumberFormat="1" applyFont="1" applyBorder="1" applyAlignment="1" applyProtection="1">
      <alignment horizontal="center" vertical="center"/>
    </xf>
    <xf numFmtId="0" fontId="110" fillId="0" borderId="0" xfId="0" applyFont="1" applyAlignment="1" applyProtection="1">
      <alignment horizontal="center" vertical="center"/>
    </xf>
    <xf numFmtId="180" fontId="119"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19" fillId="0" borderId="9" xfId="0" applyNumberFormat="1" applyFont="1" applyBorder="1" applyAlignment="1" applyProtection="1">
      <alignment horizontal="center" vertical="center"/>
    </xf>
    <xf numFmtId="0" fontId="119" fillId="0" borderId="0" xfId="0" applyFont="1" applyAlignment="1" applyProtection="1">
      <alignment horizontal="center" vertical="center"/>
    </xf>
    <xf numFmtId="0" fontId="22" fillId="4" borderId="1" xfId="0" applyFont="1" applyFill="1" applyBorder="1" applyProtection="1">
      <alignment vertical="center"/>
      <protection locked="0"/>
    </xf>
    <xf numFmtId="0" fontId="36" fillId="4" borderId="1" xfId="0" applyFont="1" applyFill="1" applyBorder="1" applyProtection="1">
      <alignment vertical="center"/>
    </xf>
    <xf numFmtId="0" fontId="78" fillId="0" borderId="0" xfId="0" applyFont="1" applyFill="1" applyBorder="1" applyAlignment="1">
      <alignment horizontal="center" vertical="center"/>
    </xf>
    <xf numFmtId="0" fontId="78" fillId="0" borderId="0" xfId="0" applyFont="1" applyFill="1" applyBorder="1" applyAlignment="1">
      <alignment horizontal="center" vertical="center" wrapText="1"/>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38" fontId="78" fillId="0" borderId="13" xfId="33" applyFont="1" applyBorder="1" applyAlignment="1">
      <alignment vertical="center"/>
    </xf>
    <xf numFmtId="0" fontId="78" fillId="0" borderId="13" xfId="0" applyFont="1" applyBorder="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8" fillId="0" borderId="0" xfId="0" applyFont="1" applyAlignment="1">
      <alignment vertical="center" shrinkToFit="1"/>
    </xf>
    <xf numFmtId="183" fontId="62" fillId="5" borderId="1" xfId="0" applyNumberFormat="1" applyFont="1" applyFill="1" applyBorder="1" applyProtection="1">
      <alignment vertical="center"/>
      <protection locked="0"/>
    </xf>
    <xf numFmtId="0" fontId="4" fillId="0" borderId="0" xfId="43">
      <alignment vertical="center"/>
    </xf>
    <xf numFmtId="0" fontId="3" fillId="0" borderId="0" xfId="43" applyFont="1">
      <alignment vertical="center"/>
    </xf>
    <xf numFmtId="0" fontId="2" fillId="0" borderId="0" xfId="43" applyFont="1">
      <alignment vertical="center"/>
    </xf>
    <xf numFmtId="0" fontId="0" fillId="0" borderId="0" xfId="0" applyAlignment="1">
      <alignment vertical="center" wrapText="1"/>
    </xf>
    <xf numFmtId="14" fontId="62" fillId="52" borderId="1" xfId="0" applyNumberFormat="1" applyFont="1" applyFill="1" applyBorder="1" applyAlignment="1" applyProtection="1">
      <alignment horizontal="center" vertical="center"/>
      <protection locked="0"/>
    </xf>
    <xf numFmtId="0" fontId="1" fillId="0" borderId="0" xfId="43" applyFont="1">
      <alignment vertical="center"/>
    </xf>
    <xf numFmtId="0" fontId="0" fillId="0" borderId="0" xfId="0" applyAlignment="1" applyProtection="1">
      <alignment vertical="center" wrapText="1"/>
      <protection locked="0"/>
    </xf>
    <xf numFmtId="0" fontId="0" fillId="0" borderId="0" xfId="0" applyFont="1" applyAlignment="1">
      <alignment vertical="center" wrapText="1"/>
    </xf>
    <xf numFmtId="0" fontId="62" fillId="5" borderId="6" xfId="0" applyFont="1" applyFill="1" applyBorder="1" applyAlignment="1" applyProtection="1">
      <alignment horizontal="left" vertical="center" wrapText="1"/>
      <protection locked="0"/>
    </xf>
    <xf numFmtId="0" fontId="62" fillId="5" borderId="10" xfId="0" applyFont="1" applyFill="1" applyBorder="1" applyAlignment="1" applyProtection="1">
      <alignment horizontal="left" vertical="center" wrapText="1"/>
      <protection locked="0"/>
    </xf>
    <xf numFmtId="0" fontId="62" fillId="5" borderId="7"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wrapText="1"/>
      <protection locked="0"/>
    </xf>
    <xf numFmtId="0" fontId="62"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2" fillId="5" borderId="1" xfId="0" applyFont="1" applyFill="1" applyBorder="1" applyAlignment="1" applyProtection="1">
      <alignment horizontal="center" vertical="center"/>
      <protection locked="0"/>
    </xf>
    <xf numFmtId="0" fontId="62" fillId="5" borderId="1" xfId="0" applyFont="1" applyFill="1" applyBorder="1" applyAlignment="1" applyProtection="1">
      <alignment horizontal="center" vertical="center" wrapText="1"/>
      <protection locked="0"/>
    </xf>
    <xf numFmtId="0" fontId="85"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2" fillId="0" borderId="20" xfId="0" applyFont="1" applyFill="1" applyBorder="1" applyAlignment="1">
      <alignment horizontal="center" vertical="center" shrinkToFit="1"/>
    </xf>
    <xf numFmtId="0" fontId="62" fillId="0" borderId="13" xfId="0" applyFont="1" applyFill="1" applyBorder="1" applyAlignment="1">
      <alignment horizontal="center" vertical="center" shrinkToFit="1"/>
    </xf>
    <xf numFmtId="0" fontId="62" fillId="0" borderId="21" xfId="0" applyFont="1" applyFill="1" applyBorder="1" applyAlignment="1">
      <alignment horizontal="center" vertical="center" shrinkToFit="1"/>
    </xf>
    <xf numFmtId="0" fontId="62" fillId="0" borderId="15" xfId="0" applyFont="1" applyFill="1" applyBorder="1" applyAlignment="1">
      <alignment horizontal="center" vertical="center" shrinkToFit="1"/>
    </xf>
    <xf numFmtId="179" fontId="75" fillId="6" borderId="21" xfId="0" applyNumberFormat="1" applyFont="1" applyFill="1" applyBorder="1" applyAlignment="1">
      <alignment horizontal="center" vertical="center"/>
    </xf>
    <xf numFmtId="179" fontId="75" fillId="6" borderId="4" xfId="0" applyNumberFormat="1" applyFont="1" applyFill="1" applyBorder="1" applyAlignment="1">
      <alignment horizontal="center" vertical="center"/>
    </xf>
    <xf numFmtId="0" fontId="62" fillId="0" borderId="20" xfId="0" applyFont="1" applyFill="1" applyBorder="1" applyAlignment="1">
      <alignment horizontal="center" vertical="center" wrapText="1"/>
    </xf>
    <xf numFmtId="0" fontId="62" fillId="0" borderId="21" xfId="0" applyFont="1" applyFill="1" applyBorder="1" applyAlignment="1">
      <alignment horizontal="center" vertical="center" wrapText="1"/>
    </xf>
    <xf numFmtId="179" fontId="75" fillId="5" borderId="20" xfId="0" applyNumberFormat="1" applyFont="1" applyFill="1" applyBorder="1" applyAlignment="1" applyProtection="1">
      <alignment horizontal="center" vertical="center"/>
      <protection locked="0"/>
    </xf>
    <xf numFmtId="179" fontId="75" fillId="5" borderId="5" xfId="0" applyNumberFormat="1" applyFont="1" applyFill="1" applyBorder="1" applyAlignment="1" applyProtection="1">
      <alignment horizontal="center" vertical="center"/>
      <protection locked="0"/>
    </xf>
    <xf numFmtId="181" fontId="85" fillId="6" borderId="1" xfId="0" applyNumberFormat="1" applyFont="1" applyFill="1" applyBorder="1" applyAlignment="1">
      <alignment horizontal="center" vertical="center" wrapText="1"/>
    </xf>
    <xf numFmtId="181" fontId="77" fillId="5" borderId="1" xfId="0" applyNumberFormat="1" applyFont="1" applyFill="1" applyBorder="1" applyAlignment="1" applyProtection="1">
      <alignment horizontal="center" vertical="center" wrapText="1"/>
      <protection locked="0"/>
    </xf>
    <xf numFmtId="0" fontId="143" fillId="0" borderId="1" xfId="0" applyFont="1" applyBorder="1" applyAlignment="1">
      <alignment horizontal="center" vertical="center"/>
    </xf>
    <xf numFmtId="0" fontId="144" fillId="52" borderId="1" xfId="42" applyFont="1" applyFill="1" applyBorder="1" applyAlignment="1">
      <alignment horizontal="left" vertical="center" wrapText="1"/>
    </xf>
    <xf numFmtId="0" fontId="144" fillId="52" borderId="1" xfId="42" applyFont="1" applyFill="1" applyBorder="1" applyAlignment="1">
      <alignment horizontal="left" vertical="center"/>
    </xf>
    <xf numFmtId="0" fontId="62" fillId="0" borderId="22" xfId="0" applyFont="1" applyFill="1" applyBorder="1" applyAlignment="1">
      <alignment horizontal="center" vertical="center" wrapText="1"/>
    </xf>
    <xf numFmtId="0" fontId="29" fillId="5" borderId="5" xfId="0" applyFont="1" applyFill="1" applyBorder="1" applyAlignment="1" applyProtection="1">
      <alignment horizontal="center" vertical="center"/>
      <protection locked="0"/>
    </xf>
    <xf numFmtId="0" fontId="62" fillId="5" borderId="4" xfId="0" applyFont="1" applyFill="1" applyBorder="1" applyAlignment="1" applyProtection="1">
      <alignment horizontal="left" vertical="center"/>
      <protection locked="0"/>
    </xf>
    <xf numFmtId="179" fontId="62" fillId="0" borderId="1" xfId="0" applyNumberFormat="1" applyFont="1" applyFill="1" applyBorder="1" applyAlignment="1">
      <alignment horizontal="left" vertical="center"/>
    </xf>
    <xf numFmtId="0" fontId="22" fillId="0" borderId="1" xfId="0" applyFont="1" applyFill="1" applyBorder="1" applyAlignment="1">
      <alignment horizontal="center" vertical="center"/>
    </xf>
    <xf numFmtId="0" fontId="62" fillId="5" borderId="23" xfId="0" applyFont="1" applyFill="1" applyBorder="1" applyAlignment="1" applyProtection="1">
      <alignment horizontal="center" vertical="center" wrapText="1"/>
      <protection locked="0"/>
    </xf>
    <xf numFmtId="0" fontId="62" fillId="5" borderId="9" xfId="0" applyFont="1" applyFill="1" applyBorder="1" applyAlignment="1" applyProtection="1">
      <alignment horizontal="center" vertical="center" wrapText="1"/>
      <protection locked="0"/>
    </xf>
    <xf numFmtId="0" fontId="34" fillId="4" borderId="7" xfId="0" applyFont="1" applyFill="1" applyBorder="1" applyAlignment="1">
      <alignment horizontal="center" vertical="center" wrapText="1"/>
    </xf>
    <xf numFmtId="0" fontId="34" fillId="4" borderId="7" xfId="0" applyFont="1" applyFill="1" applyBorder="1" applyAlignment="1">
      <alignment horizontal="center" vertical="center"/>
    </xf>
    <xf numFmtId="181" fontId="77" fillId="5" borderId="9" xfId="0" applyNumberFormat="1" applyFont="1" applyFill="1" applyBorder="1" applyAlignment="1" applyProtection="1">
      <alignment horizontal="center" vertical="center" wrapText="1"/>
      <protection locked="0"/>
    </xf>
    <xf numFmtId="0" fontId="85" fillId="0" borderId="23" xfId="0" applyFont="1" applyBorder="1" applyAlignment="1">
      <alignment horizontal="center" vertical="center"/>
    </xf>
    <xf numFmtId="0" fontId="77" fillId="0" borderId="1" xfId="0" applyFont="1" applyFill="1" applyBorder="1" applyAlignment="1">
      <alignment horizontal="center" vertical="center" wrapText="1"/>
    </xf>
    <xf numFmtId="0" fontId="77" fillId="0" borderId="6" xfId="0" applyFont="1" applyFill="1" applyBorder="1" applyAlignment="1">
      <alignment horizontal="center" vertical="center" wrapText="1"/>
    </xf>
    <xf numFmtId="0" fontId="14" fillId="0" borderId="0" xfId="0" applyFont="1" applyFill="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2"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0" fontId="32" fillId="0" borderId="27" xfId="0" applyFont="1" applyBorder="1" applyAlignment="1">
      <alignment horizontal="center" vertical="center" wrapText="1"/>
    </xf>
    <xf numFmtId="0" fontId="32" fillId="0" borderId="26" xfId="0" applyFont="1" applyBorder="1" applyAlignment="1">
      <alignment horizontal="center" vertical="center" wrapText="1"/>
    </xf>
    <xf numFmtId="0" fontId="32" fillId="0" borderId="25" xfId="0" applyFont="1" applyBorder="1" applyAlignment="1">
      <alignment horizontal="center" vertical="center" wrapText="1"/>
    </xf>
    <xf numFmtId="0" fontId="32" fillId="0" borderId="24" xfId="0" applyFont="1" applyBorder="1" applyAlignment="1">
      <alignment horizontal="center" vertical="center" wrapText="1"/>
    </xf>
    <xf numFmtId="0" fontId="62" fillId="5" borderId="6" xfId="0" applyFont="1" applyFill="1" applyBorder="1" applyAlignment="1" applyProtection="1">
      <alignment horizontal="left" vertical="center" wrapText="1"/>
    </xf>
    <xf numFmtId="0" fontId="62" fillId="5" borderId="10" xfId="0" applyFont="1" applyFill="1" applyBorder="1" applyAlignment="1" applyProtection="1">
      <alignment horizontal="left" vertical="center" wrapText="1"/>
    </xf>
    <xf numFmtId="0" fontId="62" fillId="5" borderId="7" xfId="0" applyFont="1" applyFill="1" applyBorder="1" applyAlignment="1" applyProtection="1">
      <alignment horizontal="left" vertical="center" wrapText="1"/>
    </xf>
    <xf numFmtId="0" fontId="62" fillId="5" borderId="1" xfId="0" applyFont="1" applyFill="1" applyBorder="1" applyAlignment="1" applyProtection="1">
      <alignment horizontal="center" vertical="center"/>
    </xf>
    <xf numFmtId="0" fontId="62" fillId="5" borderId="6" xfId="0" applyFont="1" applyFill="1" applyBorder="1" applyAlignment="1" applyProtection="1">
      <alignment horizontal="left" vertical="center"/>
      <protection locked="0"/>
    </xf>
    <xf numFmtId="0" fontId="62" fillId="5" borderId="10" xfId="0" applyFont="1" applyFill="1" applyBorder="1" applyAlignment="1" applyProtection="1">
      <alignment horizontal="left" vertical="center"/>
      <protection locked="0"/>
    </xf>
    <xf numFmtId="0" fontId="62" fillId="5" borderId="7" xfId="0" applyFont="1" applyFill="1" applyBorder="1" applyAlignment="1" applyProtection="1">
      <alignment horizontal="left" vertical="center"/>
      <protection locked="0"/>
    </xf>
    <xf numFmtId="0" fontId="22" fillId="5" borderId="1" xfId="0" applyFont="1" applyFill="1" applyBorder="1" applyAlignment="1" applyProtection="1">
      <alignment horizontal="center" vertical="center" wrapText="1"/>
      <protection locked="0"/>
    </xf>
    <xf numFmtId="0" fontId="22" fillId="5" borderId="23" xfId="0" applyFont="1" applyFill="1" applyBorder="1" applyAlignment="1" applyProtection="1">
      <alignment horizontal="center" vertical="center" wrapText="1"/>
      <protection locked="0"/>
    </xf>
    <xf numFmtId="0" fontId="22" fillId="5" borderId="9" xfId="0" applyFont="1" applyFill="1" applyBorder="1" applyAlignment="1" applyProtection="1">
      <alignment horizontal="center" vertical="center" wrapText="1"/>
      <protection locked="0"/>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1"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06" fillId="19" borderId="20" xfId="0" applyFont="1" applyFill="1" applyBorder="1" applyAlignment="1">
      <alignment horizontal="left" vertical="top" wrapText="1"/>
    </xf>
    <xf numFmtId="0" fontId="106" fillId="19" borderId="5" xfId="0" applyFont="1" applyFill="1" applyBorder="1" applyAlignment="1">
      <alignment horizontal="left" vertical="top" wrapText="1"/>
    </xf>
    <xf numFmtId="0" fontId="106" fillId="19" borderId="13" xfId="0" applyFont="1" applyFill="1" applyBorder="1" applyAlignment="1">
      <alignment horizontal="left" vertical="top" wrapText="1"/>
    </xf>
    <xf numFmtId="0" fontId="106" fillId="19" borderId="21" xfId="0" applyFont="1" applyFill="1" applyBorder="1" applyAlignment="1">
      <alignment horizontal="left" vertical="top" wrapText="1"/>
    </xf>
    <xf numFmtId="0" fontId="106" fillId="19" borderId="4" xfId="0" applyFont="1" applyFill="1" applyBorder="1" applyAlignment="1">
      <alignment horizontal="left" vertical="top" wrapText="1"/>
    </xf>
    <xf numFmtId="0" fontId="106" fillId="19"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99" fillId="0" borderId="23" xfId="0" applyFont="1" applyBorder="1" applyAlignment="1">
      <alignment horizontal="center" vertical="center"/>
    </xf>
    <xf numFmtId="0" fontId="99" fillId="0" borderId="9" xfId="0" applyFont="1" applyBorder="1" applyAlignment="1">
      <alignment horizontal="center" vertical="center"/>
    </xf>
    <xf numFmtId="0" fontId="122" fillId="4" borderId="23" xfId="0" applyFont="1" applyFill="1" applyBorder="1" applyAlignment="1">
      <alignment horizontal="center" vertical="center"/>
    </xf>
    <xf numFmtId="0" fontId="122" fillId="4" borderId="9" xfId="0" applyFont="1" applyFill="1" applyBorder="1" applyAlignment="1">
      <alignment horizontal="center" vertical="center"/>
    </xf>
    <xf numFmtId="0" fontId="97" fillId="0" borderId="1" xfId="0" applyFont="1" applyFill="1" applyBorder="1" applyAlignment="1">
      <alignment horizontal="center" vertical="center" wrapText="1"/>
    </xf>
    <xf numFmtId="0" fontId="22" fillId="6" borderId="28" xfId="0" applyFont="1" applyFill="1" applyBorder="1" applyAlignment="1">
      <alignment horizontal="center" vertical="center"/>
    </xf>
    <xf numFmtId="0" fontId="22" fillId="6" borderId="29" xfId="0" applyFont="1" applyFill="1" applyBorder="1" applyAlignment="1">
      <alignment horizontal="center" vertical="center"/>
    </xf>
    <xf numFmtId="0" fontId="97" fillId="5" borderId="1" xfId="0" applyFont="1" applyFill="1" applyBorder="1" applyAlignment="1" applyProtection="1">
      <alignment horizontal="left" vertical="center" wrapText="1"/>
      <protection locked="0"/>
    </xf>
    <xf numFmtId="0" fontId="98" fillId="0" borderId="1" xfId="0" applyFont="1" applyFill="1" applyBorder="1" applyAlignment="1">
      <alignment horizontal="center" vertical="center" wrapText="1" shrinkToFit="1"/>
    </xf>
    <xf numFmtId="0" fontId="28" fillId="6" borderId="28" xfId="0" applyFont="1" applyFill="1" applyBorder="1" applyAlignment="1">
      <alignment horizontal="center" vertical="center"/>
    </xf>
    <xf numFmtId="0" fontId="28" fillId="6" borderId="29" xfId="0" applyFont="1" applyFill="1" applyBorder="1" applyAlignment="1">
      <alignment horizontal="center" vertical="center"/>
    </xf>
    <xf numFmtId="0" fontId="22" fillId="6" borderId="6" xfId="0" applyFont="1" applyFill="1" applyBorder="1" applyAlignment="1">
      <alignment horizontal="center" vertical="center"/>
    </xf>
    <xf numFmtId="0" fontId="22" fillId="6" borderId="7" xfId="0" applyFont="1" applyFill="1" applyBorder="1" applyAlignment="1">
      <alignment horizontal="center" vertical="center"/>
    </xf>
    <xf numFmtId="0" fontId="99" fillId="5" borderId="1" xfId="0" applyFont="1" applyFill="1" applyBorder="1" applyAlignment="1" applyProtection="1">
      <alignment horizontal="left" vertical="center" wrapText="1"/>
      <protection locked="0"/>
    </xf>
    <xf numFmtId="0" fontId="69" fillId="6" borderId="6" xfId="0" applyFont="1" applyFill="1" applyBorder="1" applyAlignment="1" applyProtection="1">
      <alignment horizontal="center" vertical="center"/>
    </xf>
    <xf numFmtId="0" fontId="69" fillId="6" borderId="10" xfId="0" applyFont="1" applyFill="1" applyBorder="1" applyAlignment="1" applyProtection="1">
      <alignment horizontal="center" vertical="center"/>
    </xf>
    <xf numFmtId="0" fontId="69" fillId="6" borderId="7" xfId="0" applyFont="1" applyFill="1" applyBorder="1" applyAlignment="1" applyProtection="1">
      <alignment horizontal="center" vertical="center"/>
    </xf>
    <xf numFmtId="0" fontId="69" fillId="6" borderId="6" xfId="0" applyFont="1" applyFill="1" applyBorder="1" applyAlignment="1" applyProtection="1">
      <alignment horizontal="left" vertical="center" wrapText="1"/>
    </xf>
    <xf numFmtId="0" fontId="69" fillId="6" borderId="7" xfId="0" applyFont="1" applyFill="1" applyBorder="1" applyAlignment="1" applyProtection="1">
      <alignment horizontal="left" vertical="center" wrapText="1"/>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2" fillId="6" borderId="6" xfId="0" applyFont="1" applyFill="1" applyBorder="1" applyAlignment="1">
      <alignment horizontal="center" vertical="center" wrapText="1"/>
    </xf>
    <xf numFmtId="0" fontId="62" fillId="6" borderId="7"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98" fillId="0" borderId="1" xfId="0" applyFont="1" applyFill="1" applyBorder="1" applyAlignment="1" applyProtection="1">
      <alignment horizontal="center" vertical="center"/>
    </xf>
    <xf numFmtId="0" fontId="97" fillId="5" borderId="1" xfId="0" applyFont="1" applyFill="1" applyBorder="1" applyAlignment="1">
      <alignment horizontal="left" vertical="center"/>
    </xf>
    <xf numFmtId="0" fontId="98" fillId="0" borderId="1" xfId="0" applyFont="1" applyFill="1" applyBorder="1" applyAlignment="1">
      <alignment horizontal="center" vertical="center"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69" fillId="0" borderId="6" xfId="0" applyFont="1" applyFill="1" applyBorder="1" applyAlignment="1" applyProtection="1">
      <alignment horizontal="center" vertical="center"/>
    </xf>
    <xf numFmtId="0" fontId="69" fillId="0" borderId="7" xfId="0" applyFont="1" applyFill="1" applyBorder="1" applyAlignment="1" applyProtection="1">
      <alignment horizontal="center" vertical="center"/>
    </xf>
    <xf numFmtId="0" fontId="121" fillId="5" borderId="1"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120" fillId="5" borderId="6" xfId="0" applyFont="1" applyFill="1" applyBorder="1" applyAlignment="1" applyProtection="1">
      <alignment horizontal="center" vertical="center"/>
      <protection locked="0"/>
    </xf>
    <xf numFmtId="0" fontId="120" fillId="5" borderId="10" xfId="0" applyFont="1" applyFill="1" applyBorder="1" applyAlignment="1" applyProtection="1">
      <alignment horizontal="center" vertical="center"/>
      <protection locked="0"/>
    </xf>
    <xf numFmtId="0" fontId="120" fillId="5" borderId="7" xfId="0" applyFont="1" applyFill="1" applyBorder="1" applyAlignment="1" applyProtection="1">
      <alignment horizontal="center" vertical="center"/>
      <protection locked="0"/>
    </xf>
    <xf numFmtId="0" fontId="100" fillId="19" borderId="22"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6" fillId="5" borderId="1" xfId="0" applyFont="1" applyFill="1" applyBorder="1" applyAlignment="1">
      <alignment horizontal="left" vertical="center"/>
    </xf>
    <xf numFmtId="0" fontId="96" fillId="5" borderId="1" xfId="0" applyFont="1" applyFill="1" applyBorder="1" applyAlignment="1">
      <alignment horizontal="center" vertical="center"/>
    </xf>
    <xf numFmtId="0" fontId="99" fillId="0" borderId="23" xfId="0" applyFont="1" applyBorder="1" applyAlignment="1">
      <alignment horizontal="center" vertical="center" wrapText="1"/>
    </xf>
    <xf numFmtId="0" fontId="99" fillId="0" borderId="8" xfId="0" applyFont="1" applyBorder="1" applyAlignment="1">
      <alignment horizontal="center" vertical="center"/>
    </xf>
    <xf numFmtId="0" fontId="69" fillId="5" borderId="6" xfId="0" applyFont="1" applyFill="1" applyBorder="1" applyAlignment="1" applyProtection="1">
      <alignment horizontal="center" vertical="center"/>
      <protection locked="0"/>
    </xf>
    <xf numFmtId="0" fontId="69" fillId="5" borderId="10" xfId="0" applyFont="1" applyFill="1" applyBorder="1" applyAlignment="1" applyProtection="1">
      <alignment horizontal="center" vertical="center"/>
      <protection locked="0"/>
    </xf>
    <xf numFmtId="0" fontId="69" fillId="5" borderId="7" xfId="0" applyFont="1" applyFill="1" applyBorder="1" applyAlignment="1" applyProtection="1">
      <alignment horizontal="center" vertical="center"/>
      <protection locked="0"/>
    </xf>
    <xf numFmtId="0" fontId="69" fillId="0" borderId="10" xfId="0" applyFont="1" applyFill="1" applyBorder="1" applyAlignment="1" applyProtection="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100" fillId="19" borderId="1" xfId="0" applyFont="1" applyFill="1" applyBorder="1" applyAlignment="1">
      <alignment horizontal="left" vertical="center" wrapText="1"/>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101" fillId="19" borderId="1" xfId="0" applyFont="1" applyFill="1" applyBorder="1" applyAlignment="1">
      <alignment horizontal="left" vertical="center" wrapText="1"/>
    </xf>
    <xf numFmtId="0" fontId="22" fillId="5" borderId="1" xfId="0" applyFont="1" applyFill="1" applyBorder="1" applyAlignment="1" applyProtection="1">
      <alignment horizontal="center" vertical="center"/>
      <protection locked="0"/>
    </xf>
    <xf numFmtId="0" fontId="62" fillId="5" borderId="6" xfId="0" applyFont="1" applyFill="1" applyBorder="1" applyAlignment="1" applyProtection="1">
      <alignment horizontal="center" vertical="center"/>
      <protection locked="0"/>
    </xf>
    <xf numFmtId="0" fontId="62" fillId="5" borderId="10" xfId="0" applyFont="1" applyFill="1" applyBorder="1" applyAlignment="1" applyProtection="1">
      <alignment horizontal="center" vertical="center"/>
      <protection locked="0"/>
    </xf>
    <xf numFmtId="0" fontId="62" fillId="5" borderId="7"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33" fillId="5" borderId="6" xfId="0" applyFont="1" applyFill="1" applyBorder="1" applyAlignment="1" applyProtection="1">
      <alignment horizontal="center" vertical="center"/>
      <protection locked="0"/>
    </xf>
    <xf numFmtId="0" fontId="33" fillId="5" borderId="10" xfId="0" applyFont="1" applyFill="1" applyBorder="1" applyAlignment="1" applyProtection="1">
      <alignment horizontal="center" vertical="center"/>
      <protection locked="0"/>
    </xf>
    <xf numFmtId="0" fontId="33" fillId="5" borderId="7" xfId="0" applyFont="1" applyFill="1" applyBorder="1" applyAlignment="1" applyProtection="1">
      <alignment horizontal="center" vertical="center"/>
      <protection locked="0"/>
    </xf>
    <xf numFmtId="0" fontId="101" fillId="19" borderId="22"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22" fillId="5" borderId="1" xfId="0" applyFont="1" applyFill="1" applyBorder="1" applyAlignment="1" applyProtection="1">
      <alignment horizontal="left" vertical="center"/>
      <protection locked="0"/>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55" fillId="0" borderId="6" xfId="0" applyFont="1" applyFill="1" applyBorder="1" applyAlignment="1" applyProtection="1">
      <alignment horizontal="center" vertical="center"/>
    </xf>
    <xf numFmtId="0" fontId="55" fillId="0" borderId="7" xfId="0" applyFont="1" applyFill="1" applyBorder="1" applyAlignment="1" applyProtection="1">
      <alignment horizontal="center" vertical="center"/>
    </xf>
    <xf numFmtId="0" fontId="55" fillId="0" borderId="10" xfId="0" applyFont="1" applyFill="1" applyBorder="1" applyAlignment="1" applyProtection="1">
      <alignment horizontal="center" vertical="center"/>
    </xf>
    <xf numFmtId="0" fontId="85" fillId="5" borderId="1" xfId="0" applyFont="1" applyFill="1" applyBorder="1" applyAlignment="1">
      <alignment horizontal="center" vertical="center"/>
    </xf>
    <xf numFmtId="0" fontId="0" fillId="5" borderId="23" xfId="0" applyFill="1" applyBorder="1" applyAlignment="1">
      <alignment horizontal="center" vertical="center"/>
    </xf>
    <xf numFmtId="0" fontId="0" fillId="5" borderId="9" xfId="0" applyFill="1" applyBorder="1" applyAlignment="1">
      <alignment horizontal="center" vertical="center"/>
    </xf>
    <xf numFmtId="0" fontId="111" fillId="18" borderId="8" xfId="0" applyFont="1" applyFill="1" applyBorder="1" applyAlignment="1">
      <alignment horizontal="center" vertical="center"/>
    </xf>
    <xf numFmtId="0" fontId="106" fillId="19" borderId="20" xfId="0" applyFont="1" applyFill="1" applyBorder="1" applyAlignment="1">
      <alignment horizontal="left" vertical="top" wrapText="1" indent="1"/>
    </xf>
    <xf numFmtId="0" fontId="106" fillId="19" borderId="5" xfId="0" applyFont="1" applyFill="1" applyBorder="1" applyAlignment="1">
      <alignment horizontal="left" vertical="top" wrapText="1" indent="1"/>
    </xf>
    <xf numFmtId="0" fontId="106" fillId="19" borderId="13" xfId="0" applyFont="1" applyFill="1" applyBorder="1" applyAlignment="1">
      <alignment horizontal="left" vertical="top" wrapText="1" indent="1"/>
    </xf>
    <xf numFmtId="0" fontId="106" fillId="19" borderId="21" xfId="0" applyFont="1" applyFill="1" applyBorder="1" applyAlignment="1">
      <alignment horizontal="left" vertical="top" wrapText="1" indent="1"/>
    </xf>
    <xf numFmtId="0" fontId="106" fillId="19" borderId="4" xfId="0" applyFont="1" applyFill="1" applyBorder="1" applyAlignment="1">
      <alignment horizontal="left" vertical="top" wrapText="1" indent="1"/>
    </xf>
    <xf numFmtId="0" fontId="106" fillId="19"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62" fillId="53" borderId="1" xfId="0" applyFont="1" applyFill="1" applyBorder="1" applyAlignment="1" applyProtection="1">
      <alignment horizontal="center" vertical="center"/>
    </xf>
    <xf numFmtId="14" fontId="62" fillId="52" borderId="6" xfId="0" applyNumberFormat="1" applyFont="1" applyFill="1" applyBorder="1" applyAlignment="1" applyProtection="1">
      <alignment horizontal="left" vertical="center"/>
    </xf>
    <xf numFmtId="14" fontId="62" fillId="52" borderId="10" xfId="0" applyNumberFormat="1" applyFont="1" applyFill="1" applyBorder="1" applyAlignment="1" applyProtection="1">
      <alignment horizontal="left" vertical="center"/>
    </xf>
    <xf numFmtId="14" fontId="62" fillId="52" borderId="7" xfId="0" applyNumberFormat="1" applyFont="1" applyFill="1" applyBorder="1" applyAlignment="1" applyProtection="1">
      <alignment horizontal="left" vertical="center"/>
    </xf>
    <xf numFmtId="0" fontId="55" fillId="20" borderId="0" xfId="0" applyFont="1" applyFill="1" applyAlignment="1" applyProtection="1">
      <alignment horizontal="center" vertical="center"/>
    </xf>
    <xf numFmtId="14" fontId="62" fillId="6" borderId="1" xfId="0" applyNumberFormat="1" applyFont="1" applyFill="1" applyBorder="1" applyAlignment="1" applyProtection="1">
      <alignment horizontal="center" vertical="center" wrapText="1"/>
    </xf>
    <xf numFmtId="0" fontId="62" fillId="6" borderId="23" xfId="0" applyFont="1" applyFill="1" applyBorder="1" applyAlignment="1" applyProtection="1">
      <alignment horizontal="center" vertical="center" wrapText="1"/>
    </xf>
    <xf numFmtId="0" fontId="62" fillId="6" borderId="9" xfId="0" applyFont="1" applyFill="1" applyBorder="1" applyAlignment="1" applyProtection="1">
      <alignment horizontal="center" vertical="center" wrapText="1"/>
    </xf>
    <xf numFmtId="0" fontId="62" fillId="6" borderId="23" xfId="0" applyFont="1" applyFill="1" applyBorder="1" applyAlignment="1" applyProtection="1">
      <alignment horizontal="center" vertical="center"/>
    </xf>
    <xf numFmtId="0" fontId="62" fillId="6" borderId="9" xfId="0" applyFont="1" applyFill="1" applyBorder="1" applyAlignment="1" applyProtection="1">
      <alignment horizontal="center" vertical="center"/>
    </xf>
    <xf numFmtId="0" fontId="62" fillId="4" borderId="20" xfId="0" applyFont="1" applyFill="1" applyBorder="1" applyAlignment="1" applyProtection="1">
      <alignment horizontal="center" vertical="center"/>
    </xf>
    <xf numFmtId="0" fontId="62" fillId="4" borderId="13" xfId="0" applyFont="1" applyFill="1" applyBorder="1" applyAlignment="1" applyProtection="1">
      <alignment horizontal="center" vertical="center"/>
    </xf>
    <xf numFmtId="0" fontId="62" fillId="4" borderId="21" xfId="0" applyFont="1" applyFill="1" applyBorder="1" applyAlignment="1" applyProtection="1">
      <alignment horizontal="center" vertical="center"/>
    </xf>
    <xf numFmtId="0" fontId="62" fillId="4" borderId="15" xfId="0" applyFont="1" applyFill="1" applyBorder="1" applyAlignment="1" applyProtection="1">
      <alignment horizontal="center" vertical="center"/>
    </xf>
    <xf numFmtId="0" fontId="62" fillId="4" borderId="6" xfId="0" applyFont="1" applyFill="1" applyBorder="1" applyAlignment="1" applyProtection="1">
      <alignment horizontal="center" vertical="center"/>
    </xf>
    <xf numFmtId="0" fontId="62" fillId="4" borderId="7" xfId="0" applyFont="1" applyFill="1" applyBorder="1" applyAlignment="1" applyProtection="1">
      <alignment horizontal="center" vertical="center"/>
    </xf>
    <xf numFmtId="14" fontId="62" fillId="4" borderId="10" xfId="0" applyNumberFormat="1" applyFont="1" applyFill="1" applyBorder="1" applyAlignment="1" applyProtection="1">
      <alignment horizontal="center" vertical="center"/>
    </xf>
    <xf numFmtId="14" fontId="62" fillId="4" borderId="7" xfId="0" applyNumberFormat="1" applyFont="1" applyFill="1" applyBorder="1" applyAlignment="1" applyProtection="1">
      <alignment horizontal="center" vertical="center"/>
    </xf>
    <xf numFmtId="0" fontId="62" fillId="6" borderId="6" xfId="0" applyFont="1" applyFill="1" applyBorder="1" applyAlignment="1" applyProtection="1">
      <alignment horizontal="center" vertical="center"/>
    </xf>
    <xf numFmtId="0" fontId="62" fillId="6" borderId="10" xfId="0" applyFont="1" applyFill="1" applyBorder="1" applyAlignment="1" applyProtection="1">
      <alignment horizontal="center" vertical="center"/>
    </xf>
    <xf numFmtId="176" fontId="56" fillId="0" borderId="10" xfId="0" applyNumberFormat="1" applyFont="1" applyBorder="1" applyAlignment="1" applyProtection="1">
      <alignment horizontal="left" vertical="center"/>
    </xf>
    <xf numFmtId="176" fontId="56" fillId="0" borderId="10" xfId="0" applyNumberFormat="1" applyFont="1" applyBorder="1" applyAlignment="1" applyProtection="1">
      <alignment horizontal="right" vertical="center"/>
    </xf>
    <xf numFmtId="0" fontId="48" fillId="0" borderId="0" xfId="0" applyFont="1" applyAlignment="1" applyProtection="1">
      <alignment horizontal="center" vertical="center"/>
    </xf>
    <xf numFmtId="176" fontId="22" fillId="0" borderId="10" xfId="0" applyNumberFormat="1" applyFont="1" applyBorder="1" applyAlignment="1" applyProtection="1">
      <alignment horizontal="right" vertical="center"/>
    </xf>
    <xf numFmtId="0" fontId="78" fillId="0" borderId="27" xfId="0" applyFont="1" applyBorder="1" applyAlignment="1">
      <alignment horizontal="center" vertical="center"/>
    </xf>
    <xf numFmtId="0" fontId="78" fillId="0" borderId="2" xfId="0" applyFont="1" applyBorder="1" applyAlignment="1">
      <alignment horizontal="center" vertical="center"/>
    </xf>
    <xf numFmtId="0" fontId="78" fillId="0" borderId="26" xfId="0" applyFont="1" applyBorder="1" applyAlignment="1">
      <alignment horizontal="center" vertical="center"/>
    </xf>
    <xf numFmtId="0" fontId="78" fillId="0" borderId="43" xfId="0" applyFont="1" applyBorder="1" applyAlignment="1">
      <alignment horizontal="center" vertical="center"/>
    </xf>
    <xf numFmtId="0" fontId="78" fillId="0" borderId="0" xfId="0" applyFont="1" applyBorder="1" applyAlignment="1">
      <alignment horizontal="center" vertical="center"/>
    </xf>
    <xf numFmtId="0" fontId="78" fillId="0" borderId="44" xfId="0" applyFont="1" applyBorder="1" applyAlignment="1">
      <alignment horizontal="center" vertical="center"/>
    </xf>
    <xf numFmtId="0" fontId="78" fillId="0" borderId="25" xfId="0" applyFont="1" applyBorder="1" applyAlignment="1">
      <alignment horizontal="center" vertical="center"/>
    </xf>
    <xf numFmtId="0" fontId="78" fillId="0" borderId="3" xfId="0" applyFont="1" applyBorder="1" applyAlignment="1">
      <alignment horizontal="center" vertical="center"/>
    </xf>
    <xf numFmtId="0" fontId="78" fillId="0" borderId="24" xfId="0" applyFont="1" applyBorder="1" applyAlignment="1">
      <alignment horizontal="center" vertical="center"/>
    </xf>
    <xf numFmtId="0" fontId="78"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2"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40"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38" fontId="82" fillId="0" borderId="6" xfId="33" applyFont="1" applyBorder="1" applyAlignment="1">
      <alignment horizontal="right" vertical="center"/>
    </xf>
    <xf numFmtId="38" fontId="82" fillId="0" borderId="10" xfId="33" applyFont="1" applyBorder="1" applyAlignment="1">
      <alignment horizontal="right"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1" xfId="0" applyFont="1" applyBorder="1" applyAlignment="1">
      <alignment horizontal="center" vertical="center"/>
    </xf>
    <xf numFmtId="0" fontId="78" fillId="0" borderId="6" xfId="0" applyFont="1" applyBorder="1" applyAlignment="1">
      <alignment horizontal="center" vertical="center"/>
    </xf>
    <xf numFmtId="0" fontId="78" fillId="0" borderId="35" xfId="0" applyFont="1" applyBorder="1" applyAlignment="1">
      <alignment horizontal="center" vertical="center"/>
    </xf>
    <xf numFmtId="0" fontId="78" fillId="0" borderId="46" xfId="0" applyFont="1" applyBorder="1" applyAlignment="1">
      <alignment horizontal="center"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1"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0" fontId="78" fillId="5" borderId="20" xfId="0" applyFont="1" applyFill="1" applyBorder="1" applyAlignment="1">
      <alignment horizontal="center" vertical="center" wrapText="1"/>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44" xfId="0" applyFont="1" applyFill="1" applyBorder="1" applyAlignment="1">
      <alignment horizontal="center" vertical="center" wrapText="1"/>
    </xf>
    <xf numFmtId="0" fontId="78" fillId="5" borderId="17" xfId="0" applyFont="1" applyFill="1" applyBorder="1" applyAlignment="1">
      <alignment horizontal="center" vertical="center" wrapText="1"/>
    </xf>
    <xf numFmtId="0" fontId="78" fillId="5" borderId="3" xfId="0" applyFont="1" applyFill="1" applyBorder="1" applyAlignment="1">
      <alignment horizontal="center" vertical="center" wrapText="1"/>
    </xf>
    <xf numFmtId="0" fontId="78" fillId="5" borderId="24" xfId="0" applyFont="1" applyFill="1" applyBorder="1" applyAlignment="1">
      <alignment horizontal="center" vertical="center" wrapText="1"/>
    </xf>
    <xf numFmtId="0" fontId="78" fillId="0" borderId="1" xfId="0" applyFont="1" applyFill="1" applyBorder="1" applyAlignment="1">
      <alignment horizontal="center" vertical="center" shrinkToFit="1"/>
    </xf>
    <xf numFmtId="0" fontId="78" fillId="0" borderId="42"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45"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6" xfId="0" applyFont="1" applyFill="1" applyBorder="1" applyAlignment="1">
      <alignment horizontal="center" vertical="center" wrapText="1"/>
    </xf>
    <xf numFmtId="0" fontId="78" fillId="5" borderId="21"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22"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44" xfId="0" applyFont="1" applyFill="1" applyBorder="1" applyAlignment="1">
      <alignment horizontal="center" vertical="center" shrinkToFit="1"/>
    </xf>
    <xf numFmtId="0" fontId="78" fillId="0" borderId="42"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43"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44" xfId="0" applyFont="1" applyFill="1" applyBorder="1" applyAlignment="1">
      <alignment horizontal="center" vertical="center"/>
    </xf>
    <xf numFmtId="0" fontId="78" fillId="0" borderId="25"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24" xfId="0" applyFont="1" applyFill="1" applyBorder="1" applyAlignment="1">
      <alignment horizontal="center" vertical="center"/>
    </xf>
    <xf numFmtId="0" fontId="78" fillId="0" borderId="47" xfId="0" applyFont="1" applyFill="1" applyBorder="1" applyAlignment="1">
      <alignment horizontal="center" vertical="center"/>
    </xf>
    <xf numFmtId="0" fontId="78" fillId="0" borderId="23" xfId="0" applyFont="1" applyFill="1" applyBorder="1" applyAlignment="1">
      <alignment horizontal="center" vertical="center"/>
    </xf>
    <xf numFmtId="0" fontId="78" fillId="0" borderId="48"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49" xfId="0" applyFont="1" applyFill="1" applyBorder="1" applyAlignment="1">
      <alignment horizontal="center" vertical="center"/>
    </xf>
    <xf numFmtId="0" fontId="78" fillId="0" borderId="9" xfId="0" applyFont="1" applyFill="1" applyBorder="1" applyAlignment="1">
      <alignment horizontal="center" vertical="center"/>
    </xf>
    <xf numFmtId="0" fontId="78" fillId="0" borderId="45" xfId="0" applyFont="1" applyFill="1" applyBorder="1" applyAlignment="1">
      <alignment horizontal="center" vertical="center"/>
    </xf>
    <xf numFmtId="0" fontId="78" fillId="0" borderId="4" xfId="0" applyFont="1" applyFill="1" applyBorder="1" applyAlignment="1">
      <alignment horizontal="center" vertical="center"/>
    </xf>
    <xf numFmtId="38" fontId="82" fillId="0" borderId="20" xfId="33" applyFont="1" applyBorder="1" applyAlignment="1">
      <alignment horizontal="right" vertical="center"/>
    </xf>
    <xf numFmtId="38" fontId="82" fillId="0" borderId="5" xfId="33" applyFont="1" applyBorder="1" applyAlignment="1">
      <alignment horizontal="right" vertical="center"/>
    </xf>
    <xf numFmtId="38" fontId="82" fillId="0" borderId="21" xfId="33" applyFont="1" applyBorder="1" applyAlignment="1">
      <alignment horizontal="right" vertical="center"/>
    </xf>
    <xf numFmtId="38" fontId="82" fillId="0" borderId="4" xfId="33" applyFont="1" applyBorder="1" applyAlignment="1">
      <alignment horizontal="right" vertical="center"/>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1" xfId="33" applyFont="1" applyFill="1" applyBorder="1" applyAlignment="1">
      <alignment horizontal="center" vertical="center"/>
    </xf>
    <xf numFmtId="38" fontId="78" fillId="5" borderId="4" xfId="33" applyFont="1" applyFill="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0" fontId="78" fillId="5" borderId="23"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0" borderId="27"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15" xfId="0" applyFont="1" applyFill="1" applyBorder="1" applyAlignment="1">
      <alignment horizontal="center" vertical="center"/>
    </xf>
    <xf numFmtId="38" fontId="78" fillId="5" borderId="22" xfId="33" applyFont="1" applyFill="1" applyBorder="1" applyAlignment="1">
      <alignment horizontal="center" vertical="center"/>
    </xf>
    <xf numFmtId="38" fontId="78" fillId="5" borderId="0" xfId="33" applyFont="1" applyFill="1" applyBorder="1" applyAlignment="1">
      <alignment horizontal="center" vertical="center"/>
    </xf>
    <xf numFmtId="0" fontId="78" fillId="0" borderId="11" xfId="0" applyFont="1" applyFill="1" applyBorder="1" applyAlignment="1">
      <alignment horizontal="center" vertical="center"/>
    </xf>
    <xf numFmtId="0" fontId="78" fillId="0" borderId="12" xfId="0" applyFont="1" applyFill="1" applyBorder="1" applyAlignment="1">
      <alignment horizontal="center" vertical="center"/>
    </xf>
    <xf numFmtId="38" fontId="82" fillId="0" borderId="1" xfId="33" applyFont="1" applyBorder="1" applyAlignment="1">
      <alignment horizontal="right" vertical="center"/>
    </xf>
    <xf numFmtId="0" fontId="78" fillId="0" borderId="36" xfId="0" applyFont="1" applyBorder="1" applyAlignment="1">
      <alignment horizontal="center" vertical="center"/>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2" xfId="0" applyFont="1" applyFill="1" applyBorder="1" applyAlignment="1">
      <alignment horizontal="left" vertical="top"/>
    </xf>
    <xf numFmtId="0" fontId="78" fillId="0" borderId="0" xfId="0" applyFont="1" applyFill="1" applyBorder="1" applyAlignment="1">
      <alignment horizontal="left" vertical="top"/>
    </xf>
    <xf numFmtId="0" fontId="78" fillId="0" borderId="40"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2"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44"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4" xfId="0" applyFont="1" applyFill="1" applyBorder="1" applyAlignment="1">
      <alignment horizontal="left" vertical="center" wrapText="1"/>
    </xf>
    <xf numFmtId="38" fontId="82" fillId="0" borderId="35" xfId="33" applyFont="1" applyBorder="1" applyAlignment="1">
      <alignment horizontal="right" vertical="center"/>
    </xf>
    <xf numFmtId="38" fontId="82" fillId="0" borderId="46" xfId="33" applyFont="1" applyBorder="1" applyAlignment="1">
      <alignment horizontal="right" vertical="center"/>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0" borderId="37" xfId="0" applyFont="1" applyBorder="1" applyAlignment="1">
      <alignment horizontal="center" vertical="center"/>
    </xf>
    <xf numFmtId="0" fontId="78" fillId="0" borderId="1" xfId="0" applyFont="1" applyFill="1" applyBorder="1" applyAlignment="1">
      <alignment horizontal="center" vertical="center" wrapText="1" shrinkToFit="1"/>
    </xf>
    <xf numFmtId="0" fontId="78" fillId="0" borderId="35" xfId="0" applyFont="1" applyFill="1" applyBorder="1" applyAlignment="1">
      <alignment horizontal="center" vertical="center" shrinkToFit="1"/>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5" borderId="35" xfId="33" applyFont="1" applyFill="1" applyBorder="1" applyAlignment="1">
      <alignment horizontal="right" vertical="center"/>
    </xf>
    <xf numFmtId="38" fontId="78" fillId="5" borderId="46" xfId="33" applyFont="1" applyFill="1" applyBorder="1" applyAlignment="1">
      <alignment horizontal="right" vertical="center"/>
    </xf>
    <xf numFmtId="38" fontId="78" fillId="0" borderId="7" xfId="33" applyFont="1" applyBorder="1" applyAlignment="1">
      <alignment horizontal="center" vertical="center"/>
    </xf>
    <xf numFmtId="38" fontId="78" fillId="0" borderId="14" xfId="33" applyFont="1" applyBorder="1" applyAlignment="1">
      <alignment horizontal="center" vertical="center"/>
    </xf>
    <xf numFmtId="0" fontId="78" fillId="0" borderId="20" xfId="0" applyFont="1" applyBorder="1" applyAlignment="1">
      <alignment horizontal="center" vertical="center" shrinkToFit="1"/>
    </xf>
    <xf numFmtId="0" fontId="78" fillId="0" borderId="39" xfId="0" applyFont="1" applyBorder="1" applyAlignment="1">
      <alignment horizontal="center" vertical="center" shrinkToFit="1"/>
    </xf>
    <xf numFmtId="0" fontId="78" fillId="0" borderId="22" xfId="0" applyFont="1" applyBorder="1" applyAlignment="1">
      <alignment horizontal="center" vertical="center" shrinkToFit="1"/>
    </xf>
    <xf numFmtId="0" fontId="78" fillId="0" borderId="40" xfId="0" applyFont="1" applyBorder="1" applyAlignment="1">
      <alignment horizontal="center" vertical="center" shrinkToFit="1"/>
    </xf>
    <xf numFmtId="0" fontId="78" fillId="0" borderId="21" xfId="0" applyFont="1" applyBorder="1" applyAlignment="1">
      <alignment horizontal="center" vertical="center" shrinkToFit="1"/>
    </xf>
    <xf numFmtId="0" fontId="78" fillId="0" borderId="41" xfId="0" applyFont="1" applyBorder="1" applyAlignment="1">
      <alignment horizontal="center" vertical="center" shrinkToFit="1"/>
    </xf>
    <xf numFmtId="0" fontId="78" fillId="0" borderId="20" xfId="0" applyFont="1" applyBorder="1" applyAlignment="1">
      <alignment horizontal="center" vertical="center"/>
    </xf>
    <xf numFmtId="0" fontId="78" fillId="0" borderId="39" xfId="0" applyFont="1" applyBorder="1" applyAlignment="1">
      <alignment horizontal="center" vertical="center"/>
    </xf>
    <xf numFmtId="0" fontId="78" fillId="0" borderId="21" xfId="0" applyFont="1" applyBorder="1" applyAlignment="1">
      <alignment horizontal="center" vertical="center"/>
    </xf>
    <xf numFmtId="0" fontId="78" fillId="0" borderId="41" xfId="0" applyFont="1" applyBorder="1" applyAlignment="1">
      <alignment horizontal="center" vertical="center"/>
    </xf>
    <xf numFmtId="38" fontId="78" fillId="5" borderId="10" xfId="33" applyFont="1" applyFill="1" applyBorder="1" applyAlignment="1">
      <alignment horizontal="center" vertical="center"/>
    </xf>
    <xf numFmtId="0" fontId="78" fillId="0" borderId="17" xfId="0" applyFont="1" applyBorder="1" applyAlignment="1">
      <alignment horizontal="center" vertical="center" shrinkToFit="1"/>
    </xf>
    <xf numFmtId="0" fontId="78" fillId="0" borderId="12" xfId="0" applyFont="1" applyBorder="1" applyAlignment="1">
      <alignment horizontal="center" vertical="center" shrinkToFit="1"/>
    </xf>
    <xf numFmtId="0" fontId="78" fillId="0" borderId="22" xfId="0" applyFont="1" applyBorder="1" applyAlignment="1">
      <alignment horizontal="center" vertical="center"/>
    </xf>
    <xf numFmtId="0" fontId="78" fillId="0" borderId="40" xfId="0" applyFont="1" applyBorder="1" applyAlignment="1">
      <alignment horizontal="center" vertical="center"/>
    </xf>
    <xf numFmtId="0" fontId="78" fillId="0" borderId="31" xfId="0" applyFont="1" applyFill="1" applyBorder="1" applyAlignment="1">
      <alignment horizontal="center" vertical="center"/>
    </xf>
    <xf numFmtId="0" fontId="78" fillId="0" borderId="32" xfId="0" applyFont="1" applyFill="1" applyBorder="1" applyAlignment="1">
      <alignment horizontal="center" vertical="center"/>
    </xf>
    <xf numFmtId="0" fontId="78" fillId="0" borderId="35" xfId="0" applyFont="1" applyFill="1" applyBorder="1" applyAlignment="1">
      <alignment horizontal="center" vertical="center"/>
    </xf>
    <xf numFmtId="0" fontId="78" fillId="0" borderId="37" xfId="0" applyFont="1" applyFill="1" applyBorder="1" applyAlignment="1">
      <alignment horizontal="center" vertical="center"/>
    </xf>
    <xf numFmtId="38" fontId="82" fillId="6" borderId="20" xfId="33" applyFont="1" applyFill="1" applyBorder="1" applyAlignment="1">
      <alignment horizontal="right" vertical="center"/>
    </xf>
    <xf numFmtId="38" fontId="82" fillId="6" borderId="5" xfId="33" applyFont="1" applyFill="1" applyBorder="1" applyAlignment="1">
      <alignment horizontal="right" vertical="center"/>
    </xf>
    <xf numFmtId="38" fontId="82" fillId="6" borderId="21" xfId="33" applyFont="1" applyFill="1" applyBorder="1" applyAlignment="1">
      <alignment horizontal="right" vertical="center"/>
    </xf>
    <xf numFmtId="38" fontId="82" fillId="6" borderId="4" xfId="33" applyFont="1" applyFill="1" applyBorder="1" applyAlignment="1">
      <alignment horizontal="right" vertical="center"/>
    </xf>
    <xf numFmtId="38" fontId="82" fillId="0" borderId="23" xfId="33" applyFont="1" applyBorder="1" applyAlignment="1">
      <alignment horizontal="right" vertical="center"/>
    </xf>
    <xf numFmtId="0" fontId="78" fillId="0" borderId="23" xfId="0" applyFont="1" applyBorder="1" applyAlignment="1">
      <alignment horizontal="center" vertical="center"/>
    </xf>
    <xf numFmtId="38" fontId="78" fillId="0" borderId="44" xfId="33" applyFont="1" applyBorder="1" applyAlignment="1">
      <alignment horizontal="center" vertical="center"/>
    </xf>
    <xf numFmtId="0" fontId="78" fillId="5" borderId="30" xfId="0" applyFont="1" applyFill="1" applyBorder="1" applyAlignment="1">
      <alignment horizontal="center" vertical="center"/>
    </xf>
    <xf numFmtId="0" fontId="78" fillId="5" borderId="31" xfId="0" applyFont="1" applyFill="1" applyBorder="1" applyAlignment="1">
      <alignment horizontal="center" vertical="center"/>
    </xf>
    <xf numFmtId="0" fontId="78" fillId="5" borderId="34" xfId="0" applyFont="1" applyFill="1" applyBorder="1" applyAlignment="1">
      <alignment horizontal="center" vertical="center"/>
    </xf>
    <xf numFmtId="0" fontId="78" fillId="5" borderId="35" xfId="0" applyFont="1" applyFill="1" applyBorder="1" applyAlignment="1">
      <alignment horizontal="center" vertical="center"/>
    </xf>
    <xf numFmtId="0" fontId="80" fillId="2" borderId="0" xfId="0" applyFont="1" applyFill="1" applyBorder="1" applyAlignment="1">
      <alignment horizontal="left" vertical="center"/>
    </xf>
    <xf numFmtId="38" fontId="82" fillId="0" borderId="22" xfId="33" applyFont="1" applyBorder="1" applyAlignment="1">
      <alignment horizontal="right" vertical="center"/>
    </xf>
    <xf numFmtId="38" fontId="82" fillId="0" borderId="0" xfId="33" applyFont="1" applyBorder="1" applyAlignment="1">
      <alignment horizontal="right"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43" xfId="0" applyFont="1" applyBorder="1" applyAlignment="1">
      <alignment vertical="center"/>
    </xf>
    <xf numFmtId="0" fontId="78" fillId="0" borderId="0" xfId="0" applyFont="1" applyBorder="1" applyAlignment="1">
      <alignment vertical="center"/>
    </xf>
    <xf numFmtId="0" fontId="78" fillId="0" borderId="44" xfId="0" applyFont="1" applyBorder="1" applyAlignment="1">
      <alignment vertical="center"/>
    </xf>
    <xf numFmtId="0" fontId="78" fillId="0" borderId="31" xfId="0" applyFont="1" applyBorder="1" applyAlignment="1">
      <alignment horizontal="center" vertical="center"/>
    </xf>
    <xf numFmtId="0" fontId="78" fillId="0" borderId="38" xfId="0" applyFont="1" applyBorder="1" applyAlignment="1">
      <alignment horizontal="center" vertical="center"/>
    </xf>
    <xf numFmtId="0" fontId="78" fillId="0" borderId="30" xfId="0" applyFont="1" applyBorder="1" applyAlignment="1">
      <alignment horizontal="center" vertical="center"/>
    </xf>
    <xf numFmtId="0" fontId="78" fillId="0" borderId="33" xfId="0" applyFont="1" applyBorder="1" applyAlignment="1">
      <alignment horizontal="center" vertical="center"/>
    </xf>
    <xf numFmtId="0" fontId="78" fillId="0" borderId="1" xfId="0" applyFont="1" applyFill="1" applyBorder="1" applyAlignment="1">
      <alignment horizontal="center" vertical="center"/>
    </xf>
    <xf numFmtId="0" fontId="78" fillId="0" borderId="31" xfId="0" applyFont="1" applyBorder="1" applyAlignment="1">
      <alignment horizontal="center" vertical="center" wrapText="1"/>
    </xf>
    <xf numFmtId="0" fontId="78" fillId="0" borderId="32" xfId="0" applyFont="1" applyBorder="1" applyAlignment="1">
      <alignment horizontal="center"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1"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9" fillId="5" borderId="1" xfId="0" applyFont="1" applyFill="1" applyBorder="1" applyAlignment="1">
      <alignment horizontal="center" vertical="center"/>
    </xf>
    <xf numFmtId="0" fontId="78" fillId="0" borderId="9" xfId="0" applyFont="1" applyBorder="1" applyAlignment="1">
      <alignment horizontal="center" vertical="center"/>
    </xf>
    <xf numFmtId="0" fontId="80" fillId="0" borderId="23" xfId="0" applyFont="1" applyBorder="1" applyAlignment="1">
      <alignment horizontal="center" vertical="center"/>
    </xf>
    <xf numFmtId="0" fontId="80" fillId="0" borderId="9" xfId="0" applyFont="1" applyBorder="1" applyAlignment="1">
      <alignment horizontal="center" vertical="center"/>
    </xf>
    <xf numFmtId="0" fontId="78" fillId="5" borderId="33" xfId="0" applyFont="1" applyFill="1" applyBorder="1" applyAlignment="1">
      <alignment horizontal="center" vertical="center"/>
    </xf>
    <xf numFmtId="0" fontId="78" fillId="5" borderId="1" xfId="0" applyFont="1" applyFill="1" applyBorder="1" applyAlignment="1">
      <alignment horizontal="center" vertical="center"/>
    </xf>
    <xf numFmtId="0" fontId="78" fillId="5" borderId="36" xfId="0" applyFont="1" applyFill="1" applyBorder="1" applyAlignment="1">
      <alignment horizontal="center" vertical="center"/>
    </xf>
    <xf numFmtId="0" fontId="78" fillId="5" borderId="37" xfId="0" applyFont="1" applyFill="1" applyBorder="1" applyAlignment="1">
      <alignment horizontal="center" vertical="center"/>
    </xf>
    <xf numFmtId="0" fontId="67" fillId="5" borderId="1" xfId="0" applyFont="1" applyFill="1" applyBorder="1" applyAlignment="1">
      <alignment horizontal="center" vertical="center"/>
    </xf>
    <xf numFmtId="0" fontId="67" fillId="5" borderId="36" xfId="0" applyFont="1" applyFill="1" applyBorder="1" applyAlignment="1">
      <alignment horizontal="center" vertical="center"/>
    </xf>
    <xf numFmtId="38" fontId="68" fillId="0" borderId="1" xfId="33" applyFont="1" applyBorder="1" applyAlignment="1">
      <alignment horizontal="right" vertical="center"/>
    </xf>
    <xf numFmtId="38" fontId="68" fillId="0" borderId="6" xfId="33" applyFont="1" applyBorder="1" applyAlignment="1">
      <alignment horizontal="right" vertical="center"/>
    </xf>
    <xf numFmtId="38" fontId="67" fillId="5" borderId="1" xfId="33" applyFont="1" applyFill="1" applyBorder="1" applyAlignment="1">
      <alignment horizontal="center" vertical="center"/>
    </xf>
    <xf numFmtId="38" fontId="67" fillId="5" borderId="6" xfId="33" applyFont="1" applyFill="1" applyBorder="1" applyAlignment="1">
      <alignment horizontal="center" vertical="center"/>
    </xf>
    <xf numFmtId="0" fontId="67" fillId="5" borderId="6" xfId="0" applyFont="1" applyFill="1" applyBorder="1" applyAlignment="1">
      <alignment horizontal="center" vertical="center"/>
    </xf>
    <xf numFmtId="0" fontId="67" fillId="0" borderId="1" xfId="0" applyFont="1" applyBorder="1" applyAlignment="1">
      <alignment horizontal="center" vertical="center"/>
    </xf>
    <xf numFmtId="0" fontId="67" fillId="0" borderId="42"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43" xfId="0" applyFont="1" applyBorder="1" applyAlignment="1">
      <alignment horizontal="center" vertical="center"/>
    </xf>
    <xf numFmtId="0" fontId="67" fillId="0" borderId="0" xfId="0" applyFont="1" applyBorder="1" applyAlignment="1">
      <alignment horizontal="center" vertical="center"/>
    </xf>
    <xf numFmtId="0" fontId="67" fillId="0" borderId="44" xfId="0" applyFont="1" applyBorder="1" applyAlignment="1">
      <alignment horizontal="center" vertical="center"/>
    </xf>
    <xf numFmtId="0" fontId="67" fillId="0" borderId="45"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7" fillId="0" borderId="42" xfId="0" applyFont="1" applyBorder="1" applyAlignment="1">
      <alignment horizontal="center" vertical="center" wrapText="1"/>
    </xf>
    <xf numFmtId="0" fontId="67" fillId="0" borderId="5" xfId="0" applyFont="1" applyBorder="1" applyAlignment="1">
      <alignment horizontal="center" vertical="center" wrapText="1"/>
    </xf>
    <xf numFmtId="0" fontId="67" fillId="0" borderId="13" xfId="0" applyFont="1" applyBorder="1" applyAlignment="1">
      <alignment horizontal="center" vertical="center" wrapText="1"/>
    </xf>
    <xf numFmtId="0" fontId="67" fillId="0" borderId="43" xfId="0" applyFont="1" applyBorder="1" applyAlignment="1">
      <alignment horizontal="center" vertical="center" wrapText="1"/>
    </xf>
    <xf numFmtId="0" fontId="67" fillId="0" borderId="0" xfId="0" applyFont="1" applyBorder="1" applyAlignment="1">
      <alignment horizontal="center" vertical="center" wrapText="1"/>
    </xf>
    <xf numFmtId="0" fontId="67" fillId="0" borderId="44" xfId="0" applyFont="1" applyBorder="1" applyAlignment="1">
      <alignment horizontal="center" vertical="center" wrapText="1"/>
    </xf>
    <xf numFmtId="0" fontId="67" fillId="0" borderId="45" xfId="0" applyFont="1" applyBorder="1" applyAlignment="1">
      <alignment horizontal="center" vertical="center" wrapText="1"/>
    </xf>
    <xf numFmtId="0" fontId="67" fillId="0" borderId="4" xfId="0" applyFont="1" applyBorder="1" applyAlignment="1">
      <alignment horizontal="center" vertical="center" wrapText="1"/>
    </xf>
    <xf numFmtId="0" fontId="67" fillId="0" borderId="15" xfId="0" applyFont="1" applyBorder="1" applyAlignment="1">
      <alignment horizontal="center" vertical="center" wrapText="1"/>
    </xf>
    <xf numFmtId="0" fontId="123" fillId="5" borderId="1" xfId="0" applyFont="1" applyFill="1" applyBorder="1" applyAlignment="1">
      <alignment horizontal="center" vertical="center"/>
    </xf>
    <xf numFmtId="0" fontId="69" fillId="6" borderId="20" xfId="0" applyFont="1" applyFill="1" applyBorder="1" applyAlignment="1">
      <alignment horizontal="center" vertical="center" wrapText="1"/>
    </xf>
    <xf numFmtId="0" fontId="69" fillId="6" borderId="5" xfId="0" applyFont="1" applyFill="1" applyBorder="1" applyAlignment="1">
      <alignment horizontal="center" vertical="center" wrapText="1"/>
    </xf>
    <xf numFmtId="0" fontId="69" fillId="6" borderId="13" xfId="0" applyFont="1" applyFill="1" applyBorder="1" applyAlignment="1">
      <alignment horizontal="center" vertical="center" wrapText="1"/>
    </xf>
    <xf numFmtId="0" fontId="69" fillId="6" borderId="21" xfId="0" applyFont="1" applyFill="1" applyBorder="1" applyAlignment="1">
      <alignment horizontal="center" vertical="center" wrapText="1"/>
    </xf>
    <xf numFmtId="0" fontId="69" fillId="6" borderId="4" xfId="0" applyFont="1" applyFill="1" applyBorder="1" applyAlignment="1">
      <alignment horizontal="center" vertical="center" wrapText="1"/>
    </xf>
    <xf numFmtId="0" fontId="69" fillId="6" borderId="15" xfId="0" applyFont="1" applyFill="1" applyBorder="1" applyAlignment="1">
      <alignment horizontal="center" vertical="center" wrapText="1"/>
    </xf>
    <xf numFmtId="0" fontId="67" fillId="0" borderId="52" xfId="0" applyFont="1" applyBorder="1" applyAlignment="1">
      <alignment horizontal="center" vertical="center"/>
    </xf>
    <xf numFmtId="0" fontId="67" fillId="0" borderId="53" xfId="0" applyFont="1" applyBorder="1" applyAlignment="1">
      <alignment horizontal="center" vertical="center"/>
    </xf>
    <xf numFmtId="0" fontId="67" fillId="0" borderId="54" xfId="0" applyFont="1" applyBorder="1" applyAlignment="1">
      <alignment horizontal="center" vertical="center"/>
    </xf>
    <xf numFmtId="0" fontId="69" fillId="0" borderId="1" xfId="0" applyFont="1" applyBorder="1" applyAlignment="1">
      <alignment horizontal="center" vertical="center"/>
    </xf>
    <xf numFmtId="0" fontId="69" fillId="0" borderId="1" xfId="0" applyFont="1" applyFill="1" applyBorder="1" applyAlignment="1">
      <alignment horizontal="center" vertical="center" shrinkToFit="1"/>
    </xf>
    <xf numFmtId="0" fontId="124" fillId="5" borderId="49" xfId="0" applyFont="1" applyFill="1" applyBorder="1" applyAlignment="1">
      <alignment horizontal="center" vertical="center"/>
    </xf>
    <xf numFmtId="0" fontId="124" fillId="5" borderId="9" xfId="0" applyFont="1" applyFill="1" applyBorder="1" applyAlignment="1">
      <alignment horizontal="center" vertical="center"/>
    </xf>
    <xf numFmtId="0" fontId="124" fillId="5" borderId="34" xfId="0" applyFont="1" applyFill="1" applyBorder="1" applyAlignment="1">
      <alignment horizontal="center" vertical="center"/>
    </xf>
    <xf numFmtId="0" fontId="124" fillId="5" borderId="35" xfId="0" applyFont="1" applyFill="1" applyBorder="1" applyAlignment="1">
      <alignment horizontal="center" vertical="center"/>
    </xf>
    <xf numFmtId="0" fontId="0" fillId="5" borderId="50" xfId="0" applyFill="1" applyBorder="1" applyAlignment="1">
      <alignment horizontal="center" vertical="center"/>
    </xf>
    <xf numFmtId="0" fontId="0" fillId="5" borderId="35" xfId="0" applyFill="1" applyBorder="1" applyAlignment="1">
      <alignment horizontal="center" vertical="center"/>
    </xf>
    <xf numFmtId="0" fontId="0" fillId="5" borderId="37" xfId="0" applyFill="1" applyBorder="1" applyAlignment="1">
      <alignment horizontal="center" vertical="center"/>
    </xf>
    <xf numFmtId="0" fontId="67" fillId="5" borderId="1" xfId="0" applyFont="1" applyFill="1" applyBorder="1" applyAlignment="1">
      <alignment horizontal="center" vertical="center" wrapText="1"/>
    </xf>
    <xf numFmtId="0" fontId="67" fillId="5" borderId="36" xfId="0" applyFont="1" applyFill="1" applyBorder="1" applyAlignment="1">
      <alignment horizontal="center" vertical="center" wrapText="1"/>
    </xf>
    <xf numFmtId="0" fontId="67" fillId="0" borderId="30" xfId="0" applyFont="1" applyBorder="1" applyAlignment="1">
      <alignment horizontal="center" vertical="center"/>
    </xf>
    <xf numFmtId="0" fontId="67" fillId="0" borderId="31" xfId="0" applyFont="1" applyBorder="1" applyAlignment="1">
      <alignment horizontal="center" vertical="center"/>
    </xf>
    <xf numFmtId="0" fontId="67" fillId="0" borderId="33" xfId="0" applyFont="1" applyBorder="1" applyAlignment="1">
      <alignment horizontal="center" vertical="center"/>
    </xf>
    <xf numFmtId="0" fontId="67" fillId="0" borderId="38" xfId="0" applyFont="1" applyBorder="1" applyAlignment="1">
      <alignment horizontal="center" vertical="center"/>
    </xf>
    <xf numFmtId="0" fontId="67" fillId="0" borderId="6" xfId="0" applyFont="1" applyBorder="1" applyAlignment="1">
      <alignment horizontal="center" vertical="center"/>
    </xf>
    <xf numFmtId="0" fontId="67" fillId="0" borderId="31" xfId="0" applyFont="1" applyBorder="1" applyAlignment="1">
      <alignment horizontal="center" vertical="center" wrapText="1"/>
    </xf>
    <xf numFmtId="0" fontId="67" fillId="0" borderId="32" xfId="0" applyFont="1" applyBorder="1" applyAlignment="1">
      <alignment horizontal="center" vertical="center"/>
    </xf>
    <xf numFmtId="0" fontId="67" fillId="0" borderId="36" xfId="0" applyFont="1" applyBorder="1" applyAlignment="1">
      <alignment horizontal="center" vertical="center"/>
    </xf>
    <xf numFmtId="0" fontId="69" fillId="0" borderId="20" xfId="0" applyFont="1" applyBorder="1" applyAlignment="1">
      <alignment horizontal="center" vertical="center"/>
    </xf>
    <xf numFmtId="0" fontId="69" fillId="0" borderId="5" xfId="0" applyFont="1" applyBorder="1" applyAlignment="1">
      <alignment horizontal="center" vertical="center"/>
    </xf>
    <xf numFmtId="0" fontId="69" fillId="0" borderId="13" xfId="0" applyFont="1" applyBorder="1" applyAlignment="1">
      <alignment horizontal="center" vertical="center"/>
    </xf>
    <xf numFmtId="0" fontId="69" fillId="0" borderId="21" xfId="0" applyFont="1" applyBorder="1" applyAlignment="1">
      <alignment horizontal="center" vertical="center"/>
    </xf>
    <xf numFmtId="0" fontId="69" fillId="0" borderId="4" xfId="0" applyFont="1" applyBorder="1" applyAlignment="1">
      <alignment horizontal="center" vertical="center"/>
    </xf>
    <xf numFmtId="0" fontId="69" fillId="0" borderId="15"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7" fillId="0" borderId="25" xfId="0" applyFont="1" applyBorder="1" applyAlignment="1">
      <alignment horizontal="center" vertical="center" wrapText="1"/>
    </xf>
    <xf numFmtId="0" fontId="67" fillId="0" borderId="3" xfId="0" applyFont="1" applyBorder="1" applyAlignment="1">
      <alignment horizontal="center" vertical="center" wrapText="1"/>
    </xf>
    <xf numFmtId="0" fontId="67" fillId="0" borderId="24" xfId="0" applyFont="1" applyBorder="1" applyAlignment="1">
      <alignment horizontal="center" vertical="center" wrapText="1"/>
    </xf>
    <xf numFmtId="0" fontId="67" fillId="0" borderId="23" xfId="0" applyFont="1" applyBorder="1" applyAlignment="1">
      <alignment horizontal="center" vertical="center"/>
    </xf>
    <xf numFmtId="0" fontId="67" fillId="0" borderId="9" xfId="0" applyFont="1" applyBorder="1" applyAlignment="1">
      <alignment horizontal="center" vertical="center"/>
    </xf>
    <xf numFmtId="38" fontId="67" fillId="5" borderId="9" xfId="33" applyFont="1" applyFill="1" applyBorder="1" applyAlignment="1">
      <alignment horizontal="center" vertical="center"/>
    </xf>
    <xf numFmtId="38" fontId="67" fillId="5" borderId="21" xfId="33" applyFont="1" applyFill="1" applyBorder="1" applyAlignment="1">
      <alignment horizontal="center" vertical="center"/>
    </xf>
    <xf numFmtId="0" fontId="67" fillId="0" borderId="35" xfId="0" applyFont="1" applyBorder="1" applyAlignment="1">
      <alignment horizontal="center" vertical="center"/>
    </xf>
    <xf numFmtId="38" fontId="68" fillId="0" borderId="35" xfId="33" applyFont="1" applyBorder="1" applyAlignment="1">
      <alignment horizontal="right" vertical="center"/>
    </xf>
    <xf numFmtId="38" fontId="68" fillId="0" borderId="46" xfId="33" applyFont="1" applyBorder="1" applyAlignment="1">
      <alignment horizontal="right" vertical="center"/>
    </xf>
    <xf numFmtId="0" fontId="67" fillId="5" borderId="35" xfId="0" applyFont="1" applyFill="1" applyBorder="1" applyAlignment="1">
      <alignment horizontal="center" vertical="center"/>
    </xf>
    <xf numFmtId="0" fontId="67" fillId="5" borderId="37" xfId="0" applyFont="1" applyFill="1" applyBorder="1" applyAlignment="1">
      <alignment horizontal="center" vertical="center"/>
    </xf>
    <xf numFmtId="0" fontId="67" fillId="5" borderId="9" xfId="0" applyFont="1" applyFill="1" applyBorder="1" applyAlignment="1">
      <alignment horizontal="center" vertical="center"/>
    </xf>
    <xf numFmtId="0" fontId="67" fillId="5" borderId="21" xfId="0" applyFont="1" applyFill="1" applyBorder="1" applyAlignment="1">
      <alignment horizontal="center" vertical="center"/>
    </xf>
    <xf numFmtId="0" fontId="67" fillId="5" borderId="23" xfId="0" applyFont="1" applyFill="1" applyBorder="1" applyAlignment="1">
      <alignment horizontal="center" vertical="center"/>
    </xf>
    <xf numFmtId="0" fontId="67" fillId="5" borderId="20" xfId="0" applyFont="1" applyFill="1" applyBorder="1" applyAlignment="1">
      <alignment horizontal="center" vertical="center"/>
    </xf>
    <xf numFmtId="0" fontId="67" fillId="5" borderId="50" xfId="0" applyFont="1" applyFill="1" applyBorder="1" applyAlignment="1">
      <alignment horizontal="center" vertical="center"/>
    </xf>
    <xf numFmtId="0" fontId="67" fillId="5" borderId="51" xfId="0" applyFont="1" applyFill="1" applyBorder="1" applyAlignment="1">
      <alignment horizontal="center" vertical="center"/>
    </xf>
    <xf numFmtId="0" fontId="67" fillId="5" borderId="46" xfId="0" applyFont="1" applyFill="1" applyBorder="1" applyAlignment="1">
      <alignment horizontal="center" vertical="center"/>
    </xf>
    <xf numFmtId="38" fontId="68" fillId="0" borderId="23" xfId="33" applyFont="1" applyBorder="1" applyAlignment="1">
      <alignment horizontal="right" vertical="center"/>
    </xf>
    <xf numFmtId="38" fontId="68" fillId="0" borderId="20" xfId="33" applyFont="1" applyBorder="1" applyAlignment="1">
      <alignment horizontal="right" vertical="center"/>
    </xf>
    <xf numFmtId="38" fontId="5" fillId="0" borderId="7" xfId="33" applyFont="1" applyBorder="1" applyAlignment="1">
      <alignment horizontal="center" vertical="center"/>
    </xf>
    <xf numFmtId="38" fontId="71" fillId="0" borderId="1" xfId="33" applyFont="1" applyBorder="1" applyAlignment="1">
      <alignment horizontal="right" vertical="center"/>
    </xf>
    <xf numFmtId="38" fontId="71" fillId="0" borderId="6" xfId="33" applyFont="1" applyBorder="1" applyAlignment="1">
      <alignment horizontal="right" vertical="center"/>
    </xf>
    <xf numFmtId="0" fontId="0" fillId="0" borderId="7" xfId="0" applyBorder="1" applyAlignment="1">
      <alignment horizontal="center" vertical="center"/>
    </xf>
    <xf numFmtId="0" fontId="0" fillId="0" borderId="42"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43" xfId="0" applyFill="1" applyBorder="1" applyAlignment="1">
      <alignment horizontal="center" vertical="center"/>
    </xf>
    <xf numFmtId="0" fontId="0" fillId="0" borderId="0" xfId="0" applyFill="1" applyBorder="1" applyAlignment="1">
      <alignment horizontal="center" vertical="center"/>
    </xf>
    <xf numFmtId="0" fontId="0" fillId="0" borderId="44" xfId="0" applyFill="1" applyBorder="1" applyAlignment="1">
      <alignment horizontal="center" vertical="center"/>
    </xf>
    <xf numFmtId="0" fontId="0" fillId="0" borderId="25" xfId="0" applyFill="1" applyBorder="1" applyAlignment="1">
      <alignment horizontal="center" vertical="center"/>
    </xf>
    <xf numFmtId="0" fontId="0" fillId="0" borderId="3" xfId="0" applyFill="1" applyBorder="1" applyAlignment="1">
      <alignment horizontal="center" vertical="center"/>
    </xf>
    <xf numFmtId="0" fontId="0" fillId="0" borderId="24"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12"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wrapText="1"/>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5" xfId="0" applyFill="1" applyBorder="1" applyAlignment="1">
      <alignment horizontal="center" vertical="center"/>
    </xf>
    <xf numFmtId="0" fontId="0" fillId="0" borderId="27" xfId="0" applyFill="1" applyBorder="1" applyAlignment="1">
      <alignment horizontal="center" vertical="center"/>
    </xf>
    <xf numFmtId="0" fontId="0" fillId="0" borderId="2" xfId="0" applyFill="1" applyBorder="1" applyAlignment="1">
      <alignment horizontal="center" vertical="center"/>
    </xf>
    <xf numFmtId="0" fontId="0" fillId="0" borderId="26" xfId="0" applyFill="1" applyBorder="1" applyAlignment="1">
      <alignment horizontal="center" vertical="center"/>
    </xf>
    <xf numFmtId="0" fontId="0" fillId="0" borderId="45"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1" xfId="0" applyBorder="1" applyAlignment="1">
      <alignment horizontal="center" vertical="center"/>
    </xf>
    <xf numFmtId="0" fontId="0" fillId="0" borderId="36" xfId="0" applyBorder="1" applyAlignment="1">
      <alignment horizontal="center" vertical="center"/>
    </xf>
    <xf numFmtId="38" fontId="5" fillId="5" borderId="1" xfId="33" applyFont="1" applyFill="1" applyBorder="1" applyAlignment="1">
      <alignment horizontal="center" vertical="center"/>
    </xf>
    <xf numFmtId="38" fontId="5" fillId="5" borderId="6" xfId="33" applyFont="1" applyFill="1"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5" fillId="5" borderId="20" xfId="33" applyFont="1" applyFill="1" applyBorder="1" applyAlignment="1">
      <alignment horizontal="center" vertical="center"/>
    </xf>
    <xf numFmtId="38" fontId="5" fillId="5" borderId="5" xfId="33" applyFont="1" applyFill="1" applyBorder="1" applyAlignment="1">
      <alignment horizontal="center" vertical="center"/>
    </xf>
    <xf numFmtId="38" fontId="5" fillId="5" borderId="21" xfId="33" applyFont="1" applyFill="1" applyBorder="1" applyAlignment="1">
      <alignment horizontal="center" vertical="center"/>
    </xf>
    <xf numFmtId="38" fontId="5" fillId="5" borderId="4" xfId="33" applyFont="1" applyFill="1" applyBorder="1" applyAlignment="1">
      <alignment horizontal="center" vertical="center"/>
    </xf>
    <xf numFmtId="38" fontId="5" fillId="0" borderId="13" xfId="33" applyFont="1" applyBorder="1" applyAlignment="1">
      <alignment horizontal="center" vertical="center"/>
    </xf>
    <xf numFmtId="38" fontId="5" fillId="0" borderId="15" xfId="33" applyFont="1" applyBorder="1" applyAlignment="1">
      <alignment horizontal="center" vertical="center"/>
    </xf>
    <xf numFmtId="38" fontId="71" fillId="0" borderId="20" xfId="33" applyFont="1" applyBorder="1" applyAlignment="1">
      <alignment horizontal="right" vertical="center"/>
    </xf>
    <xf numFmtId="38" fontId="71" fillId="0" borderId="5" xfId="33" applyFont="1" applyBorder="1" applyAlignment="1">
      <alignment horizontal="right" vertical="center"/>
    </xf>
    <xf numFmtId="38" fontId="71" fillId="0" borderId="21" xfId="33" applyFont="1" applyBorder="1" applyAlignment="1">
      <alignment horizontal="right" vertical="center"/>
    </xf>
    <xf numFmtId="38" fontId="71" fillId="0" borderId="4" xfId="33" applyFont="1" applyBorder="1" applyAlignment="1">
      <alignment horizontal="right"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41" xfId="0" applyFill="1" applyBorder="1" applyAlignment="1">
      <alignment horizontal="center" vertical="center"/>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0" borderId="20" xfId="0" applyBorder="1" applyAlignment="1">
      <alignment horizontal="center" vertical="center"/>
    </xf>
    <xf numFmtId="0" fontId="0" fillId="0" borderId="39" xfId="0" applyBorder="1" applyAlignment="1">
      <alignment horizontal="center" vertical="center"/>
    </xf>
    <xf numFmtId="0" fontId="0" fillId="0" borderId="21" xfId="0" applyBorder="1" applyAlignment="1">
      <alignment horizontal="center" vertical="center"/>
    </xf>
    <xf numFmtId="0" fontId="0" fillId="0" borderId="41" xfId="0" applyBorder="1" applyAlignment="1">
      <alignment horizontal="center" vertical="center"/>
    </xf>
    <xf numFmtId="38" fontId="5" fillId="5" borderId="35" xfId="33" applyFont="1" applyFill="1" applyBorder="1" applyAlignment="1">
      <alignment horizontal="center" vertical="center"/>
    </xf>
    <xf numFmtId="38" fontId="5" fillId="5" borderId="46" xfId="33" applyFont="1" applyFill="1" applyBorder="1" applyAlignment="1">
      <alignment horizontal="center" vertical="center"/>
    </xf>
    <xf numFmtId="38" fontId="5" fillId="0" borderId="14" xfId="33" applyFont="1" applyBorder="1" applyAlignment="1">
      <alignment horizontal="center" vertical="center"/>
    </xf>
    <xf numFmtId="38" fontId="71" fillId="0" borderId="35" xfId="33" applyFont="1" applyBorder="1" applyAlignment="1">
      <alignment horizontal="right" vertical="center"/>
    </xf>
    <xf numFmtId="38" fontId="71" fillId="0" borderId="46" xfId="33" applyFont="1" applyBorder="1" applyAlignment="1">
      <alignment horizontal="right" vertical="center"/>
    </xf>
    <xf numFmtId="0" fontId="0" fillId="0" borderId="14" xfId="0" applyBorder="1" applyAlignment="1">
      <alignment horizontal="center" vertical="center"/>
    </xf>
    <xf numFmtId="0" fontId="0" fillId="0" borderId="11" xfId="0" applyFill="1" applyBorder="1" applyAlignment="1">
      <alignment horizontal="center" vertical="center"/>
    </xf>
    <xf numFmtId="0" fontId="14" fillId="2" borderId="0" xfId="0" applyFont="1" applyFill="1" applyBorder="1" applyAlignment="1">
      <alignment horizontal="left" vertical="center"/>
    </xf>
    <xf numFmtId="38" fontId="71" fillId="0" borderId="10" xfId="33" applyFont="1" applyBorder="1" applyAlignment="1">
      <alignment horizontal="right"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5" fillId="5" borderId="10" xfId="33" applyFont="1" applyFill="1" applyBorder="1" applyAlignment="1">
      <alignment horizontal="center"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36" xfId="0" applyFill="1"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0" xfId="0" applyBorder="1" applyAlignment="1">
      <alignment horizontal="center" vertical="center"/>
    </xf>
    <xf numFmtId="0" fontId="0" fillId="0" borderId="44" xfId="0" applyBorder="1" applyAlignment="1">
      <alignment horizontal="center" vertical="center"/>
    </xf>
    <xf numFmtId="0" fontId="0" fillId="0" borderId="25" xfId="0" applyBorder="1" applyAlignment="1">
      <alignment horizontal="center" vertical="center"/>
    </xf>
    <xf numFmtId="0" fontId="0" fillId="0" borderId="3" xfId="0"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38" fontId="71" fillId="0" borderId="55" xfId="33" applyFont="1" applyBorder="1" applyAlignment="1">
      <alignment horizontal="right" vertical="center"/>
    </xf>
    <xf numFmtId="0" fontId="0" fillId="0" borderId="17" xfId="0" applyBorder="1" applyAlignment="1">
      <alignment horizontal="center" vertical="center"/>
    </xf>
    <xf numFmtId="0" fontId="0" fillId="0" borderId="40"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44" xfId="0" applyFill="1" applyBorder="1" applyAlignment="1">
      <alignment horizontal="center" vertical="center"/>
    </xf>
    <xf numFmtId="0" fontId="0" fillId="6" borderId="21"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2" fillId="0" borderId="20" xfId="0" applyFont="1" applyBorder="1" applyAlignment="1">
      <alignment horizontal="center" vertical="center"/>
    </xf>
    <xf numFmtId="0" fontId="12" fillId="0" borderId="5" xfId="0" applyFont="1" applyBorder="1" applyAlignment="1">
      <alignment horizontal="center" vertical="center"/>
    </xf>
    <xf numFmtId="0" fontId="12" fillId="0" borderId="13" xfId="0" applyFont="1" applyBorder="1" applyAlignment="1">
      <alignment horizontal="center" vertical="center"/>
    </xf>
    <xf numFmtId="0" fontId="12" fillId="0" borderId="21" xfId="0" applyFont="1" applyBorder="1" applyAlignment="1">
      <alignment horizontal="center" vertical="center"/>
    </xf>
    <xf numFmtId="0" fontId="12" fillId="0" borderId="4" xfId="0" applyFont="1" applyBorder="1" applyAlignment="1">
      <alignment horizontal="center" vertical="center"/>
    </xf>
    <xf numFmtId="0" fontId="12" fillId="0" borderId="15" xfId="0" applyFont="1" applyBorder="1" applyAlignment="1">
      <alignment horizontal="center" vertical="center"/>
    </xf>
    <xf numFmtId="0" fontId="0" fillId="5" borderId="42"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5" xfId="0" applyFill="1" applyBorder="1" applyAlignment="1">
      <alignment horizontal="center" vertical="center"/>
    </xf>
    <xf numFmtId="0" fontId="0" fillId="5" borderId="3" xfId="0" applyFill="1" applyBorder="1" applyAlignment="1">
      <alignment horizontal="center" vertical="center"/>
    </xf>
    <xf numFmtId="0" fontId="0" fillId="5" borderId="24" xfId="0" applyFill="1" applyBorder="1" applyAlignment="1">
      <alignment horizontal="center" vertical="center"/>
    </xf>
    <xf numFmtId="0" fontId="0" fillId="5" borderId="20" xfId="0" applyFill="1" applyBorder="1" applyAlignment="1">
      <alignment horizontal="center" vertical="center"/>
    </xf>
    <xf numFmtId="0" fontId="0" fillId="5" borderId="39"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15" fillId="5" borderId="1" xfId="0" applyFont="1" applyFill="1" applyBorder="1" applyAlignment="1">
      <alignment horizontal="center" vertical="center"/>
    </xf>
    <xf numFmtId="0" fontId="0" fillId="0" borderId="1" xfId="0" applyFill="1" applyBorder="1" applyAlignment="1">
      <alignment horizontal="center" vertical="center" shrinkToFi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left" vertical="top" wrapText="1"/>
    </xf>
    <xf numFmtId="0" fontId="0" fillId="0" borderId="5" xfId="0" applyBorder="1" applyAlignment="1">
      <alignment horizontal="left" vertical="top" wrapText="1"/>
    </xf>
    <xf numFmtId="0" fontId="0" fillId="0" borderId="39" xfId="0" applyBorder="1" applyAlignment="1">
      <alignment horizontal="left" vertical="top" wrapText="1"/>
    </xf>
    <xf numFmtId="0" fontId="0" fillId="0" borderId="43"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25"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5" xfId="0" applyFill="1" applyBorder="1" applyAlignment="1">
      <alignment horizontal="center" vertical="center" wrapText="1"/>
    </xf>
    <xf numFmtId="38" fontId="5" fillId="5" borderId="1" xfId="33" applyFont="1" applyFill="1" applyBorder="1" applyAlignment="1">
      <alignment horizontal="right" vertical="center"/>
    </xf>
    <xf numFmtId="38" fontId="5" fillId="5" borderId="6" xfId="33" applyFont="1" applyFill="1" applyBorder="1" applyAlignment="1">
      <alignment horizontal="right"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44"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4" xfId="0" applyFill="1" applyBorder="1" applyAlignment="1">
      <alignment horizontal="left" vertical="center" wrapText="1"/>
    </xf>
    <xf numFmtId="38" fontId="5" fillId="5" borderId="35" xfId="33" applyFont="1" applyFill="1" applyBorder="1" applyAlignment="1">
      <alignment horizontal="right" vertical="center"/>
    </xf>
    <xf numFmtId="38" fontId="5" fillId="5" borderId="46" xfId="33" applyFont="1" applyFill="1" applyBorder="1" applyAlignment="1">
      <alignment horizontal="right" vertical="center"/>
    </xf>
    <xf numFmtId="0" fontId="0" fillId="0" borderId="27"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3" xfId="0" applyBorder="1" applyAlignment="1">
      <alignment horizontal="left" vertical="top"/>
    </xf>
    <xf numFmtId="0" fontId="0" fillId="0" borderId="0" xfId="0" applyBorder="1" applyAlignment="1">
      <alignment horizontal="left" vertical="top"/>
    </xf>
    <xf numFmtId="0" fontId="0" fillId="0" borderId="40" xfId="0" applyBorder="1" applyAlignment="1">
      <alignment horizontal="left" vertical="top"/>
    </xf>
    <xf numFmtId="0" fontId="0" fillId="0" borderId="45" xfId="0" applyBorder="1" applyAlignment="1">
      <alignment horizontal="left" vertical="top"/>
    </xf>
    <xf numFmtId="0" fontId="0" fillId="0" borderId="4" xfId="0" applyBorder="1" applyAlignment="1">
      <alignment horizontal="left" vertical="top"/>
    </xf>
    <xf numFmtId="0" fontId="0" fillId="0" borderId="41" xfId="0" applyBorder="1" applyAlignment="1">
      <alignment horizontal="left" vertical="top"/>
    </xf>
    <xf numFmtId="0" fontId="0" fillId="0" borderId="21" xfId="0" applyFill="1" applyBorder="1" applyAlignment="1">
      <alignment horizontal="center" vertical="center"/>
    </xf>
    <xf numFmtId="0" fontId="0" fillId="4" borderId="20" xfId="0" applyFill="1" applyBorder="1" applyAlignment="1">
      <alignment horizontal="center" vertical="center"/>
    </xf>
    <xf numFmtId="0" fontId="0" fillId="4" borderId="39" xfId="0" applyFill="1" applyBorder="1" applyAlignment="1">
      <alignment horizontal="center" vertical="center"/>
    </xf>
    <xf numFmtId="0" fontId="0" fillId="4" borderId="21" xfId="0" applyFill="1" applyBorder="1" applyAlignment="1">
      <alignment horizontal="center" vertical="center"/>
    </xf>
    <xf numFmtId="0" fontId="0" fillId="4" borderId="41" xfId="0" applyFill="1" applyBorder="1" applyAlignment="1">
      <alignment horizontal="center" vertical="center"/>
    </xf>
    <xf numFmtId="0" fontId="0" fillId="5" borderId="21"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5" fillId="4" borderId="20" xfId="33" applyFont="1" applyFill="1" applyBorder="1" applyAlignment="1">
      <alignment horizontal="center" vertical="center"/>
    </xf>
    <xf numFmtId="38" fontId="5" fillId="4" borderId="5" xfId="33" applyFont="1" applyFill="1" applyBorder="1" applyAlignment="1">
      <alignment horizontal="center" vertical="center"/>
    </xf>
    <xf numFmtId="38" fontId="5" fillId="4" borderId="21" xfId="33" applyFont="1" applyFill="1" applyBorder="1" applyAlignment="1">
      <alignment horizontal="center" vertical="center"/>
    </xf>
    <xf numFmtId="38" fontId="5" fillId="4" borderId="4" xfId="33" applyFont="1" applyFill="1" applyBorder="1" applyAlignment="1">
      <alignment horizontal="center" vertical="center"/>
    </xf>
    <xf numFmtId="38" fontId="5" fillId="4" borderId="13" xfId="33" applyFont="1" applyFill="1" applyBorder="1" applyAlignment="1">
      <alignment horizontal="center" vertical="center"/>
    </xf>
    <xf numFmtId="38" fontId="5" fillId="4" borderId="15" xfId="33" applyFont="1" applyFill="1" applyBorder="1" applyAlignment="1">
      <alignment horizontal="center" vertical="center"/>
    </xf>
    <xf numFmtId="38" fontId="18" fillId="4" borderId="20" xfId="33" applyFont="1" applyFill="1" applyBorder="1" applyAlignment="1">
      <alignment horizontal="right" vertical="center"/>
    </xf>
    <xf numFmtId="38" fontId="18" fillId="4" borderId="5" xfId="33" applyFont="1" applyFill="1" applyBorder="1" applyAlignment="1">
      <alignment horizontal="right" vertical="center"/>
    </xf>
    <xf numFmtId="38" fontId="18" fillId="4" borderId="21" xfId="33" applyFont="1" applyFill="1" applyBorder="1" applyAlignment="1">
      <alignment horizontal="right" vertical="center"/>
    </xf>
    <xf numFmtId="38" fontId="18" fillId="4" borderId="4" xfId="33" applyFont="1" applyFill="1" applyBorder="1" applyAlignment="1">
      <alignment horizontal="right"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44" xfId="0" applyFill="1" applyBorder="1" applyAlignment="1">
      <alignment horizontal="left" vertical="center"/>
    </xf>
    <xf numFmtId="0" fontId="0" fillId="5" borderId="21"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0" borderId="20" xfId="0" applyBorder="1" applyAlignment="1">
      <alignment horizontal="center" vertical="center"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1"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38"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23" xfId="0" applyBorder="1" applyAlignment="1">
      <alignment horizontal="center" vertical="center"/>
    </xf>
    <xf numFmtId="0" fontId="12" fillId="0" borderId="23" xfId="0" applyFont="1" applyBorder="1" applyAlignment="1">
      <alignment horizontal="center" vertical="center"/>
    </xf>
    <xf numFmtId="0" fontId="12" fillId="0" borderId="9" xfId="0" applyFont="1" applyBorder="1" applyAlignment="1">
      <alignment horizontal="center" vertical="center"/>
    </xf>
    <xf numFmtId="0" fontId="0" fillId="0" borderId="33"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xmlns=""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a16="http://schemas.microsoft.com/office/drawing/2014/main" xmlns="" id="{00000000-0008-0000-0200-000001100000}"/>
            </a:ext>
          </a:extLst>
        </xdr:cNvPr>
        <xdr:cNvSpPr>
          <a:spLocks/>
        </xdr:cNvSpPr>
      </xdr:nvSpPr>
      <xdr:spPr bwMode="auto">
        <a:xfrm>
          <a:off x="46386750" y="282035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xmlns=""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xmlns=""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1104900</xdr:colOff>
      <xdr:row>18</xdr:row>
      <xdr:rowOff>766762</xdr:rowOff>
    </xdr:from>
    <xdr:ext cx="800219" cy="892552"/>
    <xdr:sp macro="" textlink="">
      <xdr:nvSpPr>
        <xdr:cNvPr id="6" name="テキスト ボックス 5">
          <a:extLst>
            <a:ext uri="{FF2B5EF4-FFF2-40B4-BE49-F238E27FC236}">
              <a16:creationId xmlns:a16="http://schemas.microsoft.com/office/drawing/2014/main" xmlns="" id="{00000000-0008-0000-0200-000006000000}"/>
            </a:ext>
          </a:extLst>
        </xdr:cNvPr>
        <xdr:cNvSpPr txBox="1"/>
      </xdr:nvSpPr>
      <xdr:spPr>
        <a:xfrm>
          <a:off x="47396400" y="26750962"/>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1104900</xdr:colOff>
      <xdr:row>20</xdr:row>
      <xdr:rowOff>342899</xdr:rowOff>
    </xdr:from>
    <xdr:ext cx="800219" cy="892552"/>
    <xdr:sp macro="" textlink="">
      <xdr:nvSpPr>
        <xdr:cNvPr id="12" name="テキスト ボックス 11">
          <a:extLst>
            <a:ext uri="{FF2B5EF4-FFF2-40B4-BE49-F238E27FC236}">
              <a16:creationId xmlns:a16="http://schemas.microsoft.com/office/drawing/2014/main" xmlns="" id="{00000000-0008-0000-0200-00000C000000}"/>
            </a:ext>
          </a:extLst>
        </xdr:cNvPr>
        <xdr:cNvSpPr txBox="1"/>
      </xdr:nvSpPr>
      <xdr:spPr>
        <a:xfrm>
          <a:off x="47396400" y="301370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28</xdr:row>
      <xdr:rowOff>1108364</xdr:rowOff>
    </xdr:from>
    <xdr:to>
      <xdr:col>12</xdr:col>
      <xdr:colOff>38100</xdr:colOff>
      <xdr:row>41</xdr:row>
      <xdr:rowOff>32039</xdr:rowOff>
    </xdr:to>
    <xdr:pic>
      <xdr:nvPicPr>
        <xdr:cNvPr id="4102" name="図 1">
          <a:extLst>
            <a:ext uri="{FF2B5EF4-FFF2-40B4-BE49-F238E27FC236}">
              <a16:creationId xmlns:a16="http://schemas.microsoft.com/office/drawing/2014/main" xmlns=""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606673" y="41806091"/>
          <a:ext cx="13740245" cy="8898948"/>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a16="http://schemas.microsoft.com/office/drawing/2014/main" xmlns=""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xmlns=""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a16="http://schemas.microsoft.com/office/drawing/2014/main" xmlns=""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xmlns=""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xmlns=""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xmlns=""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a16="http://schemas.microsoft.com/office/drawing/2014/main" xmlns=""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a16="http://schemas.microsoft.com/office/drawing/2014/main" xmlns=""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xmlns=""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topLeftCell="A18" zoomScale="60" zoomScaleNormal="75" workbookViewId="0">
      <selection activeCell="A33" sqref="A33:B33"/>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04" t="s">
        <v>100</v>
      </c>
      <c r="B1" s="8"/>
      <c r="L1" s="450"/>
      <c r="M1" s="450"/>
      <c r="N1" s="450"/>
      <c r="O1" s="450"/>
      <c r="P1" s="450"/>
      <c r="Q1" s="450"/>
      <c r="R1" s="450"/>
      <c r="S1" s="450"/>
      <c r="T1" s="450"/>
      <c r="U1" s="450"/>
      <c r="V1" s="450"/>
      <c r="W1" s="450"/>
      <c r="X1" s="450"/>
      <c r="Y1" s="450"/>
      <c r="Z1" s="450"/>
      <c r="AA1" s="450"/>
    </row>
    <row r="2" spans="1:27" customFormat="1" ht="57.75" customHeight="1">
      <c r="B2" s="309" t="s">
        <v>351</v>
      </c>
      <c r="C2" s="451" t="s">
        <v>414</v>
      </c>
      <c r="D2" s="451"/>
      <c r="E2" s="451"/>
      <c r="F2" s="452"/>
      <c r="G2" s="9"/>
      <c r="H2" s="10"/>
      <c r="I2" s="10"/>
      <c r="J2" s="453" t="s">
        <v>36</v>
      </c>
      <c r="K2" s="453"/>
      <c r="L2" s="454" t="s">
        <v>415</v>
      </c>
      <c r="M2" s="454"/>
      <c r="N2" s="454"/>
      <c r="Q2" s="279" t="s">
        <v>115</v>
      </c>
      <c r="R2" s="333">
        <v>43374</v>
      </c>
      <c r="S2" s="334" t="s">
        <v>94</v>
      </c>
      <c r="T2" s="335">
        <v>43616</v>
      </c>
      <c r="U2" s="11"/>
      <c r="V2" s="11"/>
      <c r="W2" s="1"/>
      <c r="X2" s="12"/>
      <c r="Y2" s="12"/>
      <c r="Z2" s="12"/>
      <c r="AA2" s="12"/>
    </row>
    <row r="3" spans="1:27" customFormat="1" ht="27" customHeight="1" thickBot="1">
      <c r="W3" s="1"/>
      <c r="X3" s="12"/>
      <c r="Y3" s="12"/>
      <c r="Z3" s="12"/>
      <c r="AA3" s="12"/>
    </row>
    <row r="4" spans="1:27" customFormat="1" ht="40.5" customHeight="1">
      <c r="F4" s="455" t="s">
        <v>116</v>
      </c>
      <c r="G4" s="456"/>
      <c r="H4" s="237">
        <v>15000</v>
      </c>
      <c r="I4" s="280" t="s">
        <v>37</v>
      </c>
      <c r="J4" s="13"/>
      <c r="K4" s="455" t="s">
        <v>38</v>
      </c>
      <c r="L4" s="237">
        <v>15000</v>
      </c>
      <c r="M4" s="280" t="s">
        <v>39</v>
      </c>
      <c r="N4" s="280"/>
      <c r="O4" s="143"/>
      <c r="U4" s="14"/>
      <c r="V4" s="14"/>
      <c r="W4" s="1"/>
      <c r="X4" s="12"/>
      <c r="Y4" s="12"/>
      <c r="Z4" s="12"/>
      <c r="AA4" s="12"/>
    </row>
    <row r="5" spans="1:27" customFormat="1" ht="43.5" customHeight="1" thickBot="1">
      <c r="B5" s="6"/>
      <c r="C5" s="15"/>
      <c r="F5" s="457"/>
      <c r="G5" s="458"/>
      <c r="H5" s="238">
        <f>IF(H4=0,"",ROUNDDOWN(H4*入力用データ!D1*0.01+H4,1))</f>
        <v>16200</v>
      </c>
      <c r="I5" s="281" t="s">
        <v>40</v>
      </c>
      <c r="J5" s="16"/>
      <c r="K5" s="457"/>
      <c r="L5" s="238">
        <f>IF(L4=0,"",ROUNDDOWN(L4*入力用データ!D1*0.01+L4,1))</f>
        <v>16200</v>
      </c>
      <c r="M5" s="281" t="s">
        <v>41</v>
      </c>
      <c r="N5" s="28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7" t="s">
        <v>18</v>
      </c>
      <c r="D9" s="447"/>
      <c r="E9" s="447"/>
      <c r="F9" s="447" t="s">
        <v>19</v>
      </c>
      <c r="G9" s="447"/>
      <c r="H9" s="447"/>
      <c r="I9" s="447" t="s">
        <v>20</v>
      </c>
      <c r="J9" s="447"/>
      <c r="K9" s="447"/>
      <c r="L9" s="447" t="s">
        <v>21</v>
      </c>
      <c r="M9" s="447"/>
      <c r="N9" s="447"/>
      <c r="O9" s="447" t="s">
        <v>22</v>
      </c>
      <c r="P9" s="447"/>
      <c r="Q9" s="447"/>
      <c r="R9" s="447" t="s">
        <v>23</v>
      </c>
      <c r="S9" s="447"/>
      <c r="T9" s="447"/>
      <c r="U9" s="62"/>
    </row>
    <row r="10" spans="1:27" ht="54" customHeight="1">
      <c r="A10" s="448" t="s">
        <v>342</v>
      </c>
      <c r="B10" s="449"/>
      <c r="C10" s="254">
        <v>43374</v>
      </c>
      <c r="D10" s="255" t="s">
        <v>16</v>
      </c>
      <c r="E10" s="256">
        <v>43483</v>
      </c>
      <c r="F10" s="256">
        <v>43484</v>
      </c>
      <c r="G10" s="255" t="s">
        <v>16</v>
      </c>
      <c r="H10" s="256">
        <v>43490</v>
      </c>
      <c r="I10" s="256">
        <v>43491</v>
      </c>
      <c r="J10" s="255" t="s">
        <v>16</v>
      </c>
      <c r="K10" s="258">
        <v>43496</v>
      </c>
      <c r="L10" s="257">
        <v>43497</v>
      </c>
      <c r="M10" s="255" t="s">
        <v>16</v>
      </c>
      <c r="N10" s="258">
        <v>43510</v>
      </c>
      <c r="O10" s="257">
        <v>43511</v>
      </c>
      <c r="P10" s="255" t="s">
        <v>16</v>
      </c>
      <c r="Q10" s="258">
        <v>43534</v>
      </c>
      <c r="R10" s="257"/>
      <c r="S10" s="255" t="s">
        <v>16</v>
      </c>
      <c r="T10" s="258"/>
      <c r="U10" s="444" t="s">
        <v>341</v>
      </c>
    </row>
    <row r="11" spans="1:27" ht="54" customHeight="1">
      <c r="A11" s="448"/>
      <c r="B11" s="449"/>
      <c r="C11" s="258">
        <v>43548</v>
      </c>
      <c r="D11" s="255" t="s">
        <v>16</v>
      </c>
      <c r="E11" s="256">
        <v>43616</v>
      </c>
      <c r="F11" s="257"/>
      <c r="G11" s="255" t="s">
        <v>16</v>
      </c>
      <c r="H11" s="258"/>
      <c r="I11" s="257">
        <v>43540</v>
      </c>
      <c r="J11" s="255" t="s">
        <v>16</v>
      </c>
      <c r="K11" s="258">
        <v>43547</v>
      </c>
      <c r="L11" s="257">
        <v>43535</v>
      </c>
      <c r="M11" s="255" t="s">
        <v>16</v>
      </c>
      <c r="N11" s="258">
        <v>43539</v>
      </c>
      <c r="O11" s="257"/>
      <c r="P11" s="255" t="s">
        <v>16</v>
      </c>
      <c r="Q11" s="258"/>
      <c r="R11" s="257"/>
      <c r="S11" s="255" t="s">
        <v>16</v>
      </c>
      <c r="T11" s="258"/>
      <c r="U11" s="445"/>
    </row>
    <row r="12" spans="1:27" ht="54" customHeight="1">
      <c r="A12" s="448"/>
      <c r="B12" s="449"/>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5"/>
    </row>
    <row r="13" spans="1:27" ht="54" customHeight="1">
      <c r="A13" s="441">
        <v>1</v>
      </c>
      <c r="B13" s="417" t="s">
        <v>467</v>
      </c>
      <c r="C13" s="446">
        <v>200000</v>
      </c>
      <c r="D13" s="446"/>
      <c r="E13" s="446"/>
      <c r="F13" s="446">
        <v>224000</v>
      </c>
      <c r="G13" s="446"/>
      <c r="H13" s="446"/>
      <c r="I13" s="446">
        <v>253000</v>
      </c>
      <c r="J13" s="446"/>
      <c r="K13" s="446"/>
      <c r="L13" s="446">
        <v>288000</v>
      </c>
      <c r="M13" s="446"/>
      <c r="N13" s="446"/>
      <c r="O13" s="446">
        <v>295000</v>
      </c>
      <c r="P13" s="446"/>
      <c r="Q13" s="446"/>
      <c r="R13" s="446"/>
      <c r="S13" s="446"/>
      <c r="T13" s="446"/>
      <c r="U13" s="216">
        <v>5000</v>
      </c>
    </row>
    <row r="14" spans="1:27" ht="54" customHeight="1">
      <c r="A14" s="441"/>
      <c r="B14" s="417"/>
      <c r="C14" s="239" t="s">
        <v>17</v>
      </c>
      <c r="D14" s="432">
        <f>IF(ISBLANK(C13),"",ROUNDDOWN(C13+C13*入力用データ!$D$1*0.01,0))</f>
        <v>216000</v>
      </c>
      <c r="E14" s="432"/>
      <c r="F14" s="239" t="s">
        <v>17</v>
      </c>
      <c r="G14" s="432">
        <f>IF(ISBLANK(F13),"",ROUNDDOWN(F13+F13*入力用データ!$D$1*0.01,0))</f>
        <v>241920</v>
      </c>
      <c r="H14" s="432"/>
      <c r="I14" s="239" t="s">
        <v>17</v>
      </c>
      <c r="J14" s="432">
        <f>IF(ISBLANK(I13),"",ROUNDDOWN(I13+I13*入力用データ!$D$1*0.01,0))</f>
        <v>273240</v>
      </c>
      <c r="K14" s="432"/>
      <c r="L14" s="239" t="s">
        <v>17</v>
      </c>
      <c r="M14" s="432">
        <f>IF(ISBLANK(L13),"",ROUNDDOWN(L13+L13*入力用データ!$D$1*0.01,0))</f>
        <v>311040</v>
      </c>
      <c r="N14" s="432"/>
      <c r="O14" s="239" t="s">
        <v>17</v>
      </c>
      <c r="P14" s="432">
        <f>IF(ISBLANK(O13),"",ROUNDDOWN(O13+O13*入力用データ!$D$1*0.01,0))</f>
        <v>318600</v>
      </c>
      <c r="Q14" s="432"/>
      <c r="R14" s="239" t="s">
        <v>17</v>
      </c>
      <c r="S14" s="432" t="str">
        <f>IF(ISBLANK(R13),"",ROUNDDOWN(R13+R13*入力用データ!$D$1*0.01,0))</f>
        <v/>
      </c>
      <c r="T14" s="432"/>
      <c r="U14" s="240" t="str">
        <f>IF(ISBLANK(U13),"税込","税込 "&amp;ROUNDDOWN(U13+U13*入力用データ!$D$1*0.01,0))</f>
        <v>税込 5400</v>
      </c>
    </row>
    <row r="15" spans="1:27" ht="54" customHeight="1">
      <c r="A15" s="441">
        <v>2</v>
      </c>
      <c r="B15" s="442" t="s">
        <v>416</v>
      </c>
      <c r="C15" s="433">
        <v>205000</v>
      </c>
      <c r="D15" s="433"/>
      <c r="E15" s="433"/>
      <c r="F15" s="433">
        <v>229000</v>
      </c>
      <c r="G15" s="433"/>
      <c r="H15" s="433"/>
      <c r="I15" s="433">
        <v>258000</v>
      </c>
      <c r="J15" s="433"/>
      <c r="K15" s="433"/>
      <c r="L15" s="433">
        <v>293000</v>
      </c>
      <c r="M15" s="433"/>
      <c r="N15" s="433"/>
      <c r="O15" s="433">
        <v>300000</v>
      </c>
      <c r="P15" s="433"/>
      <c r="Q15" s="433"/>
      <c r="R15" s="433"/>
      <c r="S15" s="433"/>
      <c r="T15" s="433"/>
      <c r="U15" s="216">
        <v>5500</v>
      </c>
    </row>
    <row r="16" spans="1:27" ht="54" customHeight="1">
      <c r="A16" s="441"/>
      <c r="B16" s="443"/>
      <c r="C16" s="239" t="s">
        <v>17</v>
      </c>
      <c r="D16" s="432">
        <f>IF(ISBLANK(C15),"",ROUNDDOWN(C15+C15*入力用データ!$D$1*0.01,0))</f>
        <v>221400</v>
      </c>
      <c r="E16" s="432"/>
      <c r="F16" s="239" t="s">
        <v>17</v>
      </c>
      <c r="G16" s="432">
        <f>IF(ISBLANK(F15),"",ROUNDDOWN(F15+F15*入力用データ!$D$1*0.01,0))</f>
        <v>247320</v>
      </c>
      <c r="H16" s="432"/>
      <c r="I16" s="239" t="s">
        <v>17</v>
      </c>
      <c r="J16" s="432">
        <f>IF(ISBLANK(I15),"",ROUNDDOWN(I15+I15*入力用データ!$D$1*0.01,0))</f>
        <v>278640</v>
      </c>
      <c r="K16" s="432"/>
      <c r="L16" s="239" t="s">
        <v>17</v>
      </c>
      <c r="M16" s="432">
        <f>IF(ISBLANK(L15),"",ROUNDDOWN(L15+L15*入力用データ!$D$1*0.01,0))</f>
        <v>316440</v>
      </c>
      <c r="N16" s="432"/>
      <c r="O16" s="239" t="s">
        <v>17</v>
      </c>
      <c r="P16" s="432">
        <f>IF(ISBLANK(O15),"",ROUNDDOWN(O15+O15*入力用データ!$D$1*0.01,0))</f>
        <v>324000</v>
      </c>
      <c r="Q16" s="432"/>
      <c r="R16" s="239" t="s">
        <v>17</v>
      </c>
      <c r="S16" s="432" t="str">
        <f>IF(ISBLANK(R15),"",ROUNDDOWN(R15+R15*入力用データ!$D$1*0.01,0))</f>
        <v/>
      </c>
      <c r="T16" s="432"/>
      <c r="U16" s="240" t="str">
        <f>IF(ISBLANK(U15),"税込","税込 "&amp;ROUNDDOWN(U15+U15*入力用データ!$D$1*0.01,0))</f>
        <v>税込 5940</v>
      </c>
    </row>
    <row r="17" spans="1:24" ht="54" customHeight="1">
      <c r="A17" s="441">
        <v>3</v>
      </c>
      <c r="B17" s="442" t="s">
        <v>417</v>
      </c>
      <c r="C17" s="433">
        <v>205000</v>
      </c>
      <c r="D17" s="433"/>
      <c r="E17" s="433"/>
      <c r="F17" s="433">
        <v>229000</v>
      </c>
      <c r="G17" s="433"/>
      <c r="H17" s="433"/>
      <c r="I17" s="433">
        <v>263000</v>
      </c>
      <c r="J17" s="433"/>
      <c r="K17" s="433"/>
      <c r="L17" s="433">
        <v>303000</v>
      </c>
      <c r="M17" s="433"/>
      <c r="N17" s="433"/>
      <c r="O17" s="433">
        <v>310000</v>
      </c>
      <c r="P17" s="433"/>
      <c r="Q17" s="433"/>
      <c r="R17" s="433"/>
      <c r="S17" s="433"/>
      <c r="T17" s="433"/>
      <c r="U17" s="216">
        <v>6000</v>
      </c>
    </row>
    <row r="18" spans="1:24" ht="54" customHeight="1">
      <c r="A18" s="441"/>
      <c r="B18" s="443"/>
      <c r="C18" s="239" t="s">
        <v>17</v>
      </c>
      <c r="D18" s="432">
        <f>IF(ISBLANK(C17),"",ROUNDDOWN(C17+C17*入力用データ!$D$1*0.01,0))</f>
        <v>221400</v>
      </c>
      <c r="E18" s="432"/>
      <c r="F18" s="239" t="s">
        <v>17</v>
      </c>
      <c r="G18" s="432">
        <f>IF(ISBLANK(F17),"",ROUNDDOWN(F17+F17*入力用データ!$D$1*0.01,0))</f>
        <v>247320</v>
      </c>
      <c r="H18" s="432"/>
      <c r="I18" s="239" t="s">
        <v>17</v>
      </c>
      <c r="J18" s="432">
        <f>IF(ISBLANK(I17),"",ROUNDDOWN(I17+I17*入力用データ!$D$1*0.01,0))</f>
        <v>284040</v>
      </c>
      <c r="K18" s="432"/>
      <c r="L18" s="239" t="s">
        <v>17</v>
      </c>
      <c r="M18" s="432">
        <f>IF(ISBLANK(L17),"",ROUNDDOWN(L17+L17*入力用データ!$D$1*0.01,0))</f>
        <v>327240</v>
      </c>
      <c r="N18" s="432"/>
      <c r="O18" s="239" t="s">
        <v>17</v>
      </c>
      <c r="P18" s="432">
        <f>IF(ISBLANK(O17),"",ROUNDDOWN(O17+O17*入力用データ!$D$1*0.01,0))</f>
        <v>334800</v>
      </c>
      <c r="Q18" s="432"/>
      <c r="R18" s="239" t="s">
        <v>17</v>
      </c>
      <c r="S18" s="432" t="str">
        <f>IF(ISBLANK(R17),"",ROUNDDOWN(R17+R17*入力用データ!$D$1*0.01,0))</f>
        <v/>
      </c>
      <c r="T18" s="432"/>
      <c r="U18" s="240" t="str">
        <f>IF(ISBLANK(U17),"税込","税込 "&amp;ROUNDDOWN(U17+U17*入力用データ!$D$1*0.01,0))</f>
        <v>税込 6480</v>
      </c>
    </row>
    <row r="19" spans="1:24" ht="54" customHeight="1">
      <c r="A19" s="441">
        <v>4</v>
      </c>
      <c r="B19" s="417" t="s">
        <v>464</v>
      </c>
      <c r="C19" s="433">
        <v>220000</v>
      </c>
      <c r="D19" s="433"/>
      <c r="E19" s="433"/>
      <c r="F19" s="433">
        <v>243000</v>
      </c>
      <c r="G19" s="433"/>
      <c r="H19" s="433"/>
      <c r="I19" s="433">
        <v>277000</v>
      </c>
      <c r="J19" s="433"/>
      <c r="K19" s="433"/>
      <c r="L19" s="433">
        <v>322000</v>
      </c>
      <c r="M19" s="433"/>
      <c r="N19" s="433"/>
      <c r="O19" s="433">
        <v>329000</v>
      </c>
      <c r="P19" s="433"/>
      <c r="Q19" s="433"/>
      <c r="R19" s="433"/>
      <c r="S19" s="433"/>
      <c r="T19" s="433"/>
      <c r="U19" s="216">
        <v>7000</v>
      </c>
    </row>
    <row r="20" spans="1:24" ht="54" customHeight="1">
      <c r="A20" s="441"/>
      <c r="B20" s="443"/>
      <c r="C20" s="239" t="s">
        <v>17</v>
      </c>
      <c r="D20" s="432">
        <f>IF(ISBLANK(C19),"",ROUNDDOWN(C19+C19*入力用データ!$D$1*0.01,0))</f>
        <v>237600</v>
      </c>
      <c r="E20" s="432"/>
      <c r="F20" s="239" t="s">
        <v>17</v>
      </c>
      <c r="G20" s="432">
        <f>IF(ISBLANK(F19),"",ROUNDDOWN(F19+F19*入力用データ!$D$1*0.01,0))</f>
        <v>262440</v>
      </c>
      <c r="H20" s="432"/>
      <c r="I20" s="239" t="s">
        <v>17</v>
      </c>
      <c r="J20" s="432">
        <f>IF(ISBLANK(I19),"",ROUNDDOWN(I19+I19*入力用データ!$D$1*0.01,0))</f>
        <v>299160</v>
      </c>
      <c r="K20" s="432"/>
      <c r="L20" s="239" t="s">
        <v>17</v>
      </c>
      <c r="M20" s="432">
        <f>IF(ISBLANK(L19),"",ROUNDDOWN(L19+L19*入力用データ!$D$1*0.01,0))</f>
        <v>347760</v>
      </c>
      <c r="N20" s="432"/>
      <c r="O20" s="239" t="s">
        <v>17</v>
      </c>
      <c r="P20" s="432">
        <f>IF(ISBLANK(O19),"",ROUNDDOWN(O19+O19*入力用データ!$D$1*0.01,0))</f>
        <v>355320</v>
      </c>
      <c r="Q20" s="432"/>
      <c r="R20" s="239" t="s">
        <v>17</v>
      </c>
      <c r="S20" s="432" t="str">
        <f>IF(ISBLANK(R19),"",ROUNDDOWN(R19+R19*入力用データ!$D$1*0.01,0))</f>
        <v/>
      </c>
      <c r="T20" s="432"/>
      <c r="U20" s="240" t="str">
        <f>IF(ISBLANK(U19),"税込","税込 "&amp;ROUNDDOWN(U19+U19*入力用データ!$D$1*0.01,0))</f>
        <v>税込 7560</v>
      </c>
    </row>
    <row r="21" spans="1:24" ht="54" customHeight="1">
      <c r="A21" s="441">
        <v>5</v>
      </c>
      <c r="B21" s="442" t="s">
        <v>418</v>
      </c>
      <c r="C21" s="433">
        <v>234000</v>
      </c>
      <c r="D21" s="433"/>
      <c r="E21" s="433"/>
      <c r="F21" s="433">
        <v>258000</v>
      </c>
      <c r="G21" s="433"/>
      <c r="H21" s="433"/>
      <c r="I21" s="433">
        <v>281000</v>
      </c>
      <c r="J21" s="433"/>
      <c r="K21" s="433"/>
      <c r="L21" s="433">
        <v>327000</v>
      </c>
      <c r="M21" s="433"/>
      <c r="N21" s="433"/>
      <c r="O21" s="433">
        <v>334000</v>
      </c>
      <c r="P21" s="433"/>
      <c r="Q21" s="433"/>
      <c r="R21" s="433"/>
      <c r="S21" s="433"/>
      <c r="T21" s="433"/>
      <c r="U21" s="216">
        <v>7000</v>
      </c>
    </row>
    <row r="22" spans="1:24" ht="54" customHeight="1">
      <c r="A22" s="441"/>
      <c r="B22" s="443"/>
      <c r="C22" s="239" t="s">
        <v>17</v>
      </c>
      <c r="D22" s="432">
        <f>IF(ISBLANK(C21),"",ROUNDDOWN(C21+C21*入力用データ!$D$1*0.01,0))</f>
        <v>252720</v>
      </c>
      <c r="E22" s="432"/>
      <c r="F22" s="239" t="s">
        <v>17</v>
      </c>
      <c r="G22" s="432">
        <f>IF(ISBLANK(F21),"",ROUNDDOWN(F21+F21*入力用データ!$D$1*0.01,0))</f>
        <v>278640</v>
      </c>
      <c r="H22" s="432"/>
      <c r="I22" s="239" t="s">
        <v>17</v>
      </c>
      <c r="J22" s="432">
        <f>IF(ISBLANK(I21),"",ROUNDDOWN(I21+I21*入力用データ!$D$1*0.01,0))</f>
        <v>303480</v>
      </c>
      <c r="K22" s="432"/>
      <c r="L22" s="239" t="s">
        <v>17</v>
      </c>
      <c r="M22" s="432">
        <f>IF(ISBLANK(L21),"",ROUNDDOWN(L21+L21*入力用データ!$D$1*0.01,0))</f>
        <v>353160</v>
      </c>
      <c r="N22" s="432"/>
      <c r="O22" s="239" t="s">
        <v>17</v>
      </c>
      <c r="P22" s="432">
        <f>IF(ISBLANK(O21),"",ROUNDDOWN(O21+O21*入力用データ!$D$1*0.01,0))</f>
        <v>360720</v>
      </c>
      <c r="Q22" s="432"/>
      <c r="R22" s="239" t="s">
        <v>17</v>
      </c>
      <c r="S22" s="432" t="str">
        <f>IF(ISBLANK(R21),"",ROUNDDOWN(R21+R21*入力用データ!$D$1*0.01,0))</f>
        <v/>
      </c>
      <c r="T22" s="432"/>
      <c r="U22" s="240" t="str">
        <f>IF(ISBLANK(U21),"税込","税込 "&amp;ROUNDDOWN(U21+U21*入力用データ!$D$1*0.01,0))</f>
        <v>税込 7560</v>
      </c>
    </row>
    <row r="23" spans="1:24" ht="54" customHeight="1">
      <c r="A23" s="441">
        <v>6</v>
      </c>
      <c r="B23" s="417" t="s">
        <v>465</v>
      </c>
      <c r="C23" s="433">
        <v>264000</v>
      </c>
      <c r="D23" s="433"/>
      <c r="E23" s="433"/>
      <c r="F23" s="433">
        <v>288000</v>
      </c>
      <c r="G23" s="433"/>
      <c r="H23" s="433"/>
      <c r="I23" s="433">
        <v>311000</v>
      </c>
      <c r="J23" s="433"/>
      <c r="K23" s="433"/>
      <c r="L23" s="433">
        <v>357000</v>
      </c>
      <c r="M23" s="433"/>
      <c r="N23" s="433"/>
      <c r="O23" s="433">
        <v>364000</v>
      </c>
      <c r="P23" s="433"/>
      <c r="Q23" s="433"/>
      <c r="R23" s="433"/>
      <c r="S23" s="433"/>
      <c r="T23" s="433"/>
      <c r="U23" s="216">
        <v>8000</v>
      </c>
      <c r="X23" s="32"/>
    </row>
    <row r="24" spans="1:24" ht="54" customHeight="1">
      <c r="A24" s="441"/>
      <c r="B24" s="417"/>
      <c r="C24" s="239" t="s">
        <v>17</v>
      </c>
      <c r="D24" s="432">
        <f>IF(ISBLANK(C23),"",ROUNDDOWN(C23+C23*入力用データ!$D$1*0.01,0))</f>
        <v>285120</v>
      </c>
      <c r="E24" s="432"/>
      <c r="F24" s="239" t="s">
        <v>17</v>
      </c>
      <c r="G24" s="432">
        <f>IF(ISBLANK(F23),"",ROUNDDOWN(F23+F23*入力用データ!$D$1*0.01,0))</f>
        <v>311040</v>
      </c>
      <c r="H24" s="432"/>
      <c r="I24" s="239" t="s">
        <v>17</v>
      </c>
      <c r="J24" s="432">
        <f>IF(ISBLANK(I23),"",ROUNDDOWN(I23+I23*入力用データ!$D$1*0.01,0))</f>
        <v>335880</v>
      </c>
      <c r="K24" s="432"/>
      <c r="L24" s="239" t="s">
        <v>17</v>
      </c>
      <c r="M24" s="432">
        <f>IF(ISBLANK(L23),"",ROUNDDOWN(L23+L23*入力用データ!$D$1*0.01,0))</f>
        <v>385560</v>
      </c>
      <c r="N24" s="432"/>
      <c r="O24" s="239" t="s">
        <v>17</v>
      </c>
      <c r="P24" s="432">
        <f>IF(ISBLANK(O23),"",ROUNDDOWN(O23+O23*入力用データ!$D$1*0.01,0))</f>
        <v>393120</v>
      </c>
      <c r="Q24" s="432"/>
      <c r="R24" s="239" t="s">
        <v>17</v>
      </c>
      <c r="S24" s="432" t="str">
        <f>IF(ISBLANK(R23),"",ROUNDDOWN(R23+R23*入力用データ!$D$1*0.01,0))</f>
        <v/>
      </c>
      <c r="T24" s="432"/>
      <c r="U24" s="240" t="str">
        <f>IF(ISBLANK(U23),"税込","税込 "&amp;ROUNDDOWN(U23+U23*入力用データ!$D$1*0.01,0))</f>
        <v>税込 8640</v>
      </c>
      <c r="X24" s="32"/>
    </row>
    <row r="25" spans="1:24" ht="54" customHeight="1">
      <c r="A25" s="441">
        <v>7</v>
      </c>
      <c r="B25" s="417"/>
      <c r="C25" s="433"/>
      <c r="D25" s="433"/>
      <c r="E25" s="433"/>
      <c r="F25" s="433"/>
      <c r="G25" s="433"/>
      <c r="H25" s="433"/>
      <c r="I25" s="433"/>
      <c r="J25" s="433"/>
      <c r="K25" s="433"/>
      <c r="L25" s="433"/>
      <c r="M25" s="433"/>
      <c r="N25" s="433"/>
      <c r="O25" s="433"/>
      <c r="P25" s="433"/>
      <c r="Q25" s="433"/>
      <c r="R25" s="433"/>
      <c r="S25" s="433"/>
      <c r="T25" s="433"/>
      <c r="U25" s="241"/>
      <c r="X25" s="32"/>
    </row>
    <row r="26" spans="1:24" ht="54" customHeight="1">
      <c r="A26" s="441"/>
      <c r="B26" s="417"/>
      <c r="C26" s="239" t="s">
        <v>17</v>
      </c>
      <c r="D26" s="432" t="str">
        <f>IF(ISBLANK(C25),"",ROUNDDOWN(C25+C25*入力用データ!$D$1*0.01,0))</f>
        <v/>
      </c>
      <c r="E26" s="432"/>
      <c r="F26" s="239" t="s">
        <v>17</v>
      </c>
      <c r="G26" s="432" t="str">
        <f>IF(ISBLANK(F25),"",ROUNDDOWN(F25+F25*入力用データ!$D$1*0.01,0))</f>
        <v/>
      </c>
      <c r="H26" s="432"/>
      <c r="I26" s="239" t="s">
        <v>17</v>
      </c>
      <c r="J26" s="432" t="str">
        <f>IF(ISBLANK(I25),"",ROUNDDOWN(I25+I25*入力用データ!$D$1*0.01,0))</f>
        <v/>
      </c>
      <c r="K26" s="432"/>
      <c r="L26" s="239" t="s">
        <v>17</v>
      </c>
      <c r="M26" s="432" t="str">
        <f>IF(ISBLANK(L25),"",ROUNDDOWN(L25+L25*入力用データ!$D$1*0.01,0))</f>
        <v/>
      </c>
      <c r="N26" s="432"/>
      <c r="O26" s="239" t="s">
        <v>17</v>
      </c>
      <c r="P26" s="432" t="str">
        <f>IF(ISBLANK(O25),"",ROUNDDOWN(O25+O25*入力用データ!$D$1*0.01,0))</f>
        <v/>
      </c>
      <c r="Q26" s="432"/>
      <c r="R26" s="239" t="s">
        <v>17</v>
      </c>
      <c r="S26" s="432" t="str">
        <f>IF(ISBLANK(R25),"",ROUNDDOWN(R25+R25*入力用データ!$D$1*0.01,0))</f>
        <v/>
      </c>
      <c r="T26" s="432"/>
      <c r="U26" s="240" t="str">
        <f>IF(ISBLANK(U25),"税込","税込 "&amp;ROUNDDOWN(U25+U25*入力用データ!$D$1*0.01,0))</f>
        <v>税込</v>
      </c>
      <c r="X26" s="32"/>
    </row>
    <row r="27" spans="1:24" ht="54" customHeight="1">
      <c r="A27" s="441">
        <v>8</v>
      </c>
      <c r="B27" s="417"/>
      <c r="C27" s="433"/>
      <c r="D27" s="433"/>
      <c r="E27" s="433"/>
      <c r="F27" s="433"/>
      <c r="G27" s="433"/>
      <c r="H27" s="433"/>
      <c r="I27" s="433"/>
      <c r="J27" s="433"/>
      <c r="K27" s="433"/>
      <c r="L27" s="433"/>
      <c r="M27" s="433"/>
      <c r="N27" s="433"/>
      <c r="O27" s="433"/>
      <c r="P27" s="433"/>
      <c r="Q27" s="433"/>
      <c r="R27" s="433"/>
      <c r="S27" s="433"/>
      <c r="T27" s="433"/>
      <c r="U27" s="241"/>
      <c r="X27" s="32"/>
    </row>
    <row r="28" spans="1:24" ht="54" customHeight="1">
      <c r="A28" s="441"/>
      <c r="B28" s="417"/>
      <c r="C28" s="239" t="s">
        <v>17</v>
      </c>
      <c r="D28" s="432" t="str">
        <f>IF(ISBLANK(C27),"",ROUNDDOWN(C27+C27*入力用データ!$D$1*0.01,0))</f>
        <v/>
      </c>
      <c r="E28" s="432"/>
      <c r="F28" s="239" t="s">
        <v>17</v>
      </c>
      <c r="G28" s="432" t="str">
        <f>IF(ISBLANK(F27),"",ROUNDDOWN(F27+F27*入力用データ!$D$1*0.01,0))</f>
        <v/>
      </c>
      <c r="H28" s="432"/>
      <c r="I28" s="239" t="s">
        <v>17</v>
      </c>
      <c r="J28" s="432" t="str">
        <f>IF(ISBLANK(I27),"",ROUNDDOWN(I27+I27*入力用データ!$D$1*0.01,0))</f>
        <v/>
      </c>
      <c r="K28" s="432"/>
      <c r="L28" s="239" t="s">
        <v>17</v>
      </c>
      <c r="M28" s="432" t="str">
        <f>IF(ISBLANK(L27),"",ROUNDDOWN(L27+L27*入力用データ!$D$1*0.01,0))</f>
        <v/>
      </c>
      <c r="N28" s="432"/>
      <c r="O28" s="239" t="s">
        <v>17</v>
      </c>
      <c r="P28" s="432" t="str">
        <f>IF(ISBLANK(O27),"",ROUNDDOWN(O27+O27*入力用データ!$D$1*0.01,0))</f>
        <v/>
      </c>
      <c r="Q28" s="432"/>
      <c r="R28" s="239" t="s">
        <v>17</v>
      </c>
      <c r="S28" s="432" t="str">
        <f>IF(ISBLANK(R27),"",ROUNDDOWN(R27+R27*入力用データ!$D$1*0.01,0))</f>
        <v/>
      </c>
      <c r="T28" s="432"/>
      <c r="U28" s="240" t="str">
        <f>IF(ISBLANK(U27),"税込","税込 "&amp;ROUNDDOWN(U27+U27*入力用データ!$D$1*0.01,0))</f>
        <v>税込</v>
      </c>
    </row>
    <row r="29" spans="1:24" ht="54" customHeight="1">
      <c r="A29" s="441">
        <v>9</v>
      </c>
      <c r="B29" s="417"/>
      <c r="C29" s="433"/>
      <c r="D29" s="433"/>
      <c r="E29" s="433"/>
      <c r="F29" s="433"/>
      <c r="G29" s="433"/>
      <c r="H29" s="433"/>
      <c r="I29" s="433"/>
      <c r="J29" s="433"/>
      <c r="K29" s="433"/>
      <c r="L29" s="433"/>
      <c r="M29" s="433"/>
      <c r="N29" s="433"/>
      <c r="O29" s="433"/>
      <c r="P29" s="433"/>
      <c r="Q29" s="433"/>
      <c r="R29" s="433"/>
      <c r="S29" s="433"/>
      <c r="T29" s="433"/>
      <c r="U29" s="241"/>
    </row>
    <row r="30" spans="1:24" ht="54" customHeight="1">
      <c r="A30" s="441"/>
      <c r="B30" s="417"/>
      <c r="C30" s="239" t="s">
        <v>17</v>
      </c>
      <c r="D30" s="432" t="str">
        <f>IF(ISBLANK(C29),"",ROUNDDOWN(C29+C29*入力用データ!$D$1*0.01,0))</f>
        <v/>
      </c>
      <c r="E30" s="432"/>
      <c r="F30" s="239" t="s">
        <v>17</v>
      </c>
      <c r="G30" s="432" t="str">
        <f>IF(ISBLANK(F29),"",ROUNDDOWN(F29+F29*入力用データ!$D$1*0.01,0))</f>
        <v/>
      </c>
      <c r="H30" s="432"/>
      <c r="I30" s="239" t="s">
        <v>17</v>
      </c>
      <c r="J30" s="432" t="str">
        <f>IF(ISBLANK(I29),"",ROUNDDOWN(I29+I29*入力用データ!$D$1*0.01,0))</f>
        <v/>
      </c>
      <c r="K30" s="432"/>
      <c r="L30" s="239" t="s">
        <v>17</v>
      </c>
      <c r="M30" s="432" t="str">
        <f>IF(ISBLANK(L29),"",ROUNDDOWN(L29+L29*入力用データ!$D$1*0.01,0))</f>
        <v/>
      </c>
      <c r="N30" s="432"/>
      <c r="O30" s="239" t="s">
        <v>17</v>
      </c>
      <c r="P30" s="432" t="str">
        <f>IF(ISBLANK(O29),"",ROUNDDOWN(O29+O29*入力用データ!$D$1*0.01,0))</f>
        <v/>
      </c>
      <c r="Q30" s="432"/>
      <c r="R30" s="239" t="s">
        <v>17</v>
      </c>
      <c r="S30" s="432" t="str">
        <f>IF(ISBLANK(R29),"",ROUNDDOWN(R29+R29*入力用データ!$D$1*0.01,0))</f>
        <v/>
      </c>
      <c r="T30" s="432"/>
      <c r="U30" s="240" t="str">
        <f>IF(ISBLANK(U29),"税込","税込 "&amp;ROUNDDOWN(U29+U29*入力用データ!$D$1*0.01,0))</f>
        <v>税込</v>
      </c>
    </row>
    <row r="31" spans="1:24" ht="54" customHeight="1">
      <c r="A31" s="441">
        <v>10</v>
      </c>
      <c r="B31" s="417"/>
      <c r="C31" s="433"/>
      <c r="D31" s="433"/>
      <c r="E31" s="433"/>
      <c r="F31" s="433"/>
      <c r="G31" s="433"/>
      <c r="H31" s="433"/>
      <c r="I31" s="433"/>
      <c r="J31" s="433"/>
      <c r="K31" s="433"/>
      <c r="L31" s="433"/>
      <c r="M31" s="433"/>
      <c r="N31" s="433"/>
      <c r="O31" s="433"/>
      <c r="P31" s="433"/>
      <c r="Q31" s="433"/>
      <c r="R31" s="433"/>
      <c r="S31" s="433"/>
      <c r="T31" s="433"/>
      <c r="U31" s="241"/>
    </row>
    <row r="32" spans="1:24" ht="54" customHeight="1">
      <c r="A32" s="441"/>
      <c r="B32" s="417"/>
      <c r="C32" s="239" t="s">
        <v>17</v>
      </c>
      <c r="D32" s="432" t="str">
        <f>IF(ISBLANK(C31),"",ROUNDDOWN(C31+C31*入力用データ!$D$1*0.01,0))</f>
        <v/>
      </c>
      <c r="E32" s="432"/>
      <c r="F32" s="239" t="s">
        <v>17</v>
      </c>
      <c r="G32" s="432" t="str">
        <f>IF(ISBLANK(F31),"",ROUNDDOWN(F31+F31*入力用データ!$D$1*0.01,0))</f>
        <v/>
      </c>
      <c r="H32" s="432"/>
      <c r="I32" s="239" t="s">
        <v>17</v>
      </c>
      <c r="J32" s="432" t="str">
        <f>IF(ISBLANK(I31),"",ROUNDDOWN(I31+I31*入力用データ!$D$1*0.01,0))</f>
        <v/>
      </c>
      <c r="K32" s="432"/>
      <c r="L32" s="239" t="s">
        <v>17</v>
      </c>
      <c r="M32" s="432" t="str">
        <f>IF(ISBLANK(L31),"",ROUNDDOWN(L31+L31*入力用データ!$D$1*0.01,0))</f>
        <v/>
      </c>
      <c r="N32" s="432"/>
      <c r="O32" s="239" t="s">
        <v>17</v>
      </c>
      <c r="P32" s="432" t="str">
        <f>IF(ISBLANK(O31),"",ROUNDDOWN(O31+O31*入力用データ!$D$1*0.01,0))</f>
        <v/>
      </c>
      <c r="Q32" s="432"/>
      <c r="R32" s="239" t="s">
        <v>17</v>
      </c>
      <c r="S32" s="432" t="str">
        <f>IF(ISBLANK(R31),"",ROUNDDOWN(R31+R31*入力用データ!$D$1*0.01,0))</f>
        <v/>
      </c>
      <c r="T32" s="432"/>
      <c r="U32" s="240" t="str">
        <f>IF(ISBLANK(U31),"税込","税込 "&amp;ROUNDDOWN(U31+U31*入力用データ!$D$1*0.01,0))</f>
        <v>税込</v>
      </c>
    </row>
    <row r="33" spans="1:23" ht="113.25" customHeight="1">
      <c r="A33" s="434" t="s">
        <v>173</v>
      </c>
      <c r="B33" s="434"/>
      <c r="C33" s="435" t="s">
        <v>787</v>
      </c>
      <c r="D33" s="436"/>
      <c r="E33" s="436"/>
      <c r="F33" s="436"/>
      <c r="G33" s="436"/>
      <c r="H33" s="436"/>
      <c r="I33" s="436"/>
      <c r="J33" s="436"/>
      <c r="K33" s="436"/>
      <c r="L33" s="436"/>
      <c r="M33" s="436"/>
      <c r="N33" s="436"/>
      <c r="O33" s="436"/>
      <c r="P33" s="436"/>
      <c r="Q33" s="436"/>
      <c r="R33" s="436"/>
      <c r="S33" s="436"/>
      <c r="T33" s="436"/>
      <c r="U33" s="436"/>
    </row>
    <row r="34" spans="1:23" hidden="1"/>
    <row r="35" spans="1:23" s="52" customFormat="1" ht="59.1" hidden="1" customHeight="1">
      <c r="B35" s="428" t="s">
        <v>62</v>
      </c>
      <c r="C35" s="422" t="s">
        <v>63</v>
      </c>
      <c r="D35" s="423"/>
      <c r="E35" s="430">
        <v>67000</v>
      </c>
      <c r="F35" s="431"/>
      <c r="G35" s="59" t="s">
        <v>64</v>
      </c>
      <c r="H35" s="245" t="s">
        <v>65</v>
      </c>
      <c r="I35" s="438"/>
      <c r="J35" s="438"/>
      <c r="K35" s="438"/>
      <c r="L35" s="438"/>
      <c r="M35" s="440" t="s">
        <v>97</v>
      </c>
      <c r="N35" s="440"/>
      <c r="O35" s="440"/>
      <c r="P35" s="440"/>
      <c r="Q35" s="440"/>
      <c r="R35" s="440"/>
      <c r="S35" s="440"/>
      <c r="T35" s="440"/>
      <c r="U35" s="440"/>
    </row>
    <row r="36" spans="1:23" s="52" customFormat="1" ht="59.1" hidden="1" customHeight="1">
      <c r="B36" s="437"/>
      <c r="C36" s="424" t="s">
        <v>66</v>
      </c>
      <c r="D36" s="425"/>
      <c r="E36" s="426">
        <f>IF(ISBLANK(E35),"",ROUNDDOWN(E35+E35*入力用データ!$D$1*0.01,0))</f>
        <v>72360</v>
      </c>
      <c r="F36" s="427"/>
      <c r="G36" s="60" t="s">
        <v>64</v>
      </c>
      <c r="H36" s="246" t="s">
        <v>67</v>
      </c>
      <c r="I36" s="247" t="s">
        <v>316</v>
      </c>
      <c r="J36" s="61"/>
      <c r="K36" s="61"/>
      <c r="L36" s="61"/>
      <c r="M36" s="440" t="s">
        <v>328</v>
      </c>
      <c r="N36" s="440"/>
      <c r="O36" s="440"/>
      <c r="P36" s="440"/>
      <c r="Q36" s="440"/>
      <c r="R36" s="440"/>
      <c r="S36" s="440"/>
      <c r="T36" s="440"/>
      <c r="U36" s="440"/>
      <c r="V36" s="55"/>
      <c r="W36" s="56"/>
    </row>
    <row r="37" spans="1:23" s="52" customFormat="1" ht="59.1" hidden="1" customHeight="1">
      <c r="B37" s="428" t="s">
        <v>68</v>
      </c>
      <c r="C37" s="422" t="s">
        <v>63</v>
      </c>
      <c r="D37" s="423"/>
      <c r="E37" s="430">
        <v>48000</v>
      </c>
      <c r="F37" s="431"/>
      <c r="G37" s="59" t="s">
        <v>64</v>
      </c>
      <c r="H37" s="245" t="s">
        <v>65</v>
      </c>
      <c r="I37" s="438"/>
      <c r="J37" s="438"/>
      <c r="K37" s="438"/>
      <c r="L37" s="438"/>
      <c r="M37" s="440" t="s">
        <v>97</v>
      </c>
      <c r="N37" s="440"/>
      <c r="O37" s="440"/>
      <c r="P37" s="440"/>
      <c r="Q37" s="440"/>
      <c r="R37" s="440"/>
      <c r="S37" s="440"/>
      <c r="T37" s="440"/>
      <c r="U37" s="440"/>
      <c r="V37" s="55"/>
    </row>
    <row r="38" spans="1:23" s="52" customFormat="1" ht="59.1" hidden="1" customHeight="1">
      <c r="B38" s="429"/>
      <c r="C38" s="424" t="s">
        <v>66</v>
      </c>
      <c r="D38" s="425"/>
      <c r="E38" s="426">
        <f>IF(ISBLANK(E37),"",ROUNDDOWN(E37+E37*入力用データ!$D$1*0.01,0))</f>
        <v>51840</v>
      </c>
      <c r="F38" s="427"/>
      <c r="G38" s="60" t="s">
        <v>64</v>
      </c>
      <c r="H38" s="246" t="s">
        <v>67</v>
      </c>
      <c r="I38" s="439" t="s">
        <v>315</v>
      </c>
      <c r="J38" s="439"/>
      <c r="K38" s="439"/>
      <c r="L38" s="439"/>
      <c r="M38" s="440" t="s">
        <v>328</v>
      </c>
      <c r="N38" s="440"/>
      <c r="O38" s="440"/>
      <c r="P38" s="440"/>
      <c r="Q38" s="440"/>
      <c r="R38" s="440"/>
      <c r="S38" s="440"/>
      <c r="T38" s="440"/>
      <c r="U38" s="440"/>
      <c r="V38" s="55"/>
    </row>
    <row r="39" spans="1:23" s="52" customFormat="1" ht="39.950000000000003" hidden="1" customHeight="1">
      <c r="C39" s="248" t="s">
        <v>329</v>
      </c>
      <c r="F39" s="53"/>
      <c r="G39" s="53"/>
      <c r="H39" s="53"/>
      <c r="I39" s="53"/>
      <c r="J39" s="53"/>
      <c r="K39" s="53"/>
      <c r="L39" s="53"/>
      <c r="M39" s="53"/>
      <c r="N39" s="54"/>
      <c r="O39" s="53"/>
      <c r="P39" s="53"/>
      <c r="S39" s="55"/>
      <c r="T39" s="56"/>
      <c r="V39" s="55"/>
    </row>
    <row r="40" spans="1:23" s="52" customFormat="1" ht="36" hidden="1" customHeight="1">
      <c r="C40" s="249" t="s">
        <v>69</v>
      </c>
      <c r="F40" s="53"/>
      <c r="G40" s="53"/>
      <c r="H40" s="53"/>
      <c r="I40" s="53"/>
      <c r="J40" s="53"/>
      <c r="K40" s="53"/>
      <c r="L40" s="53"/>
      <c r="M40" s="53"/>
      <c r="N40" s="53"/>
      <c r="O40" s="53"/>
      <c r="P40" s="53"/>
      <c r="S40" s="55"/>
      <c r="T40" s="56"/>
    </row>
    <row r="41" spans="1:23" s="52" customFormat="1" ht="41.25" hidden="1" customHeight="1">
      <c r="C41" s="249" t="s">
        <v>330</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5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51"/>
      <c r="C48" s="415" t="s">
        <v>425</v>
      </c>
      <c r="D48" s="415"/>
      <c r="E48" s="415"/>
      <c r="F48" s="415"/>
      <c r="G48" s="415"/>
      <c r="H48" s="415"/>
      <c r="I48" s="415" t="s">
        <v>426</v>
      </c>
      <c r="J48" s="415"/>
      <c r="K48" s="415"/>
      <c r="L48" s="415"/>
      <c r="M48" s="415"/>
      <c r="N48" s="415"/>
      <c r="O48" s="419" t="s">
        <v>46</v>
      </c>
      <c r="P48" s="420"/>
      <c r="Q48" s="420"/>
      <c r="R48" s="420"/>
      <c r="S48" s="420"/>
      <c r="T48" s="421"/>
    </row>
    <row r="49" spans="2:20" ht="87" customHeight="1">
      <c r="B49" s="252" t="s">
        <v>47</v>
      </c>
      <c r="C49" s="416" t="s">
        <v>48</v>
      </c>
      <c r="D49" s="416"/>
      <c r="E49" s="416"/>
      <c r="F49" s="416"/>
      <c r="G49" s="416"/>
      <c r="H49" s="416"/>
      <c r="I49" s="418" t="s">
        <v>427</v>
      </c>
      <c r="J49" s="418"/>
      <c r="K49" s="418"/>
      <c r="L49" s="418"/>
      <c r="M49" s="418"/>
      <c r="N49" s="418"/>
      <c r="O49" s="416" t="s">
        <v>431</v>
      </c>
      <c r="P49" s="416"/>
      <c r="Q49" s="416"/>
      <c r="R49" s="416"/>
      <c r="S49" s="416"/>
      <c r="T49" s="416"/>
    </row>
    <row r="50" spans="2:20" ht="87" customHeight="1">
      <c r="B50" s="252" t="s">
        <v>50</v>
      </c>
      <c r="C50" s="416" t="s">
        <v>48</v>
      </c>
      <c r="D50" s="416"/>
      <c r="E50" s="416"/>
      <c r="F50" s="416"/>
      <c r="G50" s="416"/>
      <c r="H50" s="416"/>
      <c r="I50" s="418" t="s">
        <v>428</v>
      </c>
      <c r="J50" s="418"/>
      <c r="K50" s="418"/>
      <c r="L50" s="418"/>
      <c r="M50" s="418"/>
      <c r="N50" s="418"/>
      <c r="O50" s="416" t="s">
        <v>432</v>
      </c>
      <c r="P50" s="416"/>
      <c r="Q50" s="416"/>
      <c r="R50" s="416"/>
      <c r="S50" s="416"/>
      <c r="T50" s="416"/>
    </row>
    <row r="51" spans="2:20" ht="87" customHeight="1">
      <c r="B51" s="252" t="s">
        <v>53</v>
      </c>
      <c r="C51" s="416" t="s">
        <v>48</v>
      </c>
      <c r="D51" s="416"/>
      <c r="E51" s="416"/>
      <c r="F51" s="416"/>
      <c r="G51" s="416"/>
      <c r="H51" s="416"/>
      <c r="I51" s="418" t="s">
        <v>428</v>
      </c>
      <c r="J51" s="418"/>
      <c r="K51" s="418"/>
      <c r="L51" s="418"/>
      <c r="M51" s="418"/>
      <c r="N51" s="418"/>
      <c r="O51" s="416" t="s">
        <v>432</v>
      </c>
      <c r="P51" s="416"/>
      <c r="Q51" s="416"/>
      <c r="R51" s="416"/>
      <c r="S51" s="416"/>
      <c r="T51" s="416"/>
    </row>
    <row r="52" spans="2:20" ht="132" customHeight="1">
      <c r="B52" s="252" t="s">
        <v>54</v>
      </c>
      <c r="C52" s="416" t="s">
        <v>48</v>
      </c>
      <c r="D52" s="416"/>
      <c r="E52" s="416"/>
      <c r="F52" s="416"/>
      <c r="G52" s="416"/>
      <c r="H52" s="416"/>
      <c r="I52" s="416" t="s">
        <v>429</v>
      </c>
      <c r="J52" s="416"/>
      <c r="K52" s="416"/>
      <c r="L52" s="416"/>
      <c r="M52" s="416"/>
      <c r="N52" s="416"/>
      <c r="O52" s="417" t="s">
        <v>447</v>
      </c>
      <c r="P52" s="417"/>
      <c r="Q52" s="417"/>
      <c r="R52" s="417"/>
      <c r="S52" s="417"/>
      <c r="T52" s="417"/>
    </row>
    <row r="53" spans="2:20" ht="87" customHeight="1">
      <c r="B53" s="252" t="s">
        <v>57</v>
      </c>
      <c r="C53" s="413" t="s">
        <v>788</v>
      </c>
      <c r="D53" s="414"/>
      <c r="E53" s="414"/>
      <c r="F53" s="414"/>
      <c r="G53" s="414"/>
      <c r="H53" s="414"/>
      <c r="I53" s="414"/>
      <c r="J53" s="414"/>
      <c r="K53" s="414"/>
      <c r="L53" s="414"/>
      <c r="M53" s="414"/>
      <c r="N53" s="414"/>
      <c r="O53" s="414"/>
      <c r="P53" s="414"/>
      <c r="Q53" s="414"/>
      <c r="R53" s="414"/>
      <c r="S53" s="414"/>
      <c r="T53" s="414"/>
    </row>
    <row r="54" spans="2:20" ht="109.5" customHeight="1">
      <c r="B54" s="252" t="s">
        <v>59</v>
      </c>
      <c r="C54" s="413" t="s">
        <v>430</v>
      </c>
      <c r="D54" s="413"/>
      <c r="E54" s="413"/>
      <c r="F54" s="413"/>
      <c r="G54" s="413"/>
      <c r="H54" s="413"/>
      <c r="I54" s="413"/>
      <c r="J54" s="413"/>
      <c r="K54" s="413"/>
      <c r="L54" s="413"/>
      <c r="M54" s="413"/>
      <c r="N54" s="413"/>
      <c r="O54" s="413"/>
      <c r="P54" s="413"/>
      <c r="Q54" s="413"/>
      <c r="R54" s="413"/>
      <c r="S54" s="413"/>
      <c r="T54" s="413"/>
    </row>
    <row r="55" spans="2:20" ht="123" customHeight="1">
      <c r="B55" s="253" t="s">
        <v>61</v>
      </c>
      <c r="C55" s="410"/>
      <c r="D55" s="411"/>
      <c r="E55" s="411"/>
      <c r="F55" s="411"/>
      <c r="G55" s="411"/>
      <c r="H55" s="411"/>
      <c r="I55" s="411"/>
      <c r="J55" s="411"/>
      <c r="K55" s="411"/>
      <c r="L55" s="411"/>
      <c r="M55" s="411"/>
      <c r="N55" s="411"/>
      <c r="O55" s="411"/>
      <c r="P55" s="411"/>
      <c r="Q55" s="411"/>
      <c r="R55" s="411"/>
      <c r="S55" s="411"/>
      <c r="T55" s="412"/>
    </row>
  </sheetData>
  <sheetProtection selectLockedCells="1"/>
  <customSheetViews>
    <customSheetView guid="{38C676DE-4484-4432-918A-73D9B0DE6B69}" scale="60" showPageBreaks="1" fitToPage="1" printArea="1" hiddenRows="1" view="pageBreakPreview" topLeftCell="A51">
      <selection activeCell="O52" sqref="O52:T52"/>
      <rowBreaks count="1" manualBreakCount="1">
        <brk id="49" max="20" man="1"/>
      </rowBreaks>
      <colBreaks count="3" manualBreakCount="3">
        <brk id="14" max="54" man="1"/>
        <brk id="21" max="54" man="1"/>
        <brk id="23" max="58" man="1"/>
      </colBreaks>
      <pageMargins left="0.70866141732283472" right="0.70866141732283472" top="0.74803149606299213" bottom="0.74803149606299213" header="0.31496062992125984" footer="0.31496062992125984"/>
      <pageSetup paperSize="8" scale="39" orientation="portrait" r:id="rId1"/>
    </customSheetView>
  </customSheetViews>
  <mergeCells count="191">
    <mergeCell ref="A25:A26"/>
    <mergeCell ref="S14:T14"/>
    <mergeCell ref="R23:T23"/>
    <mergeCell ref="S24:T24"/>
    <mergeCell ref="R25:T25"/>
    <mergeCell ref="L23:N23"/>
    <mergeCell ref="O15:Q15"/>
    <mergeCell ref="S16:T16"/>
    <mergeCell ref="R17:T17"/>
    <mergeCell ref="S18:T18"/>
    <mergeCell ref="O17:Q17"/>
    <mergeCell ref="P18:Q18"/>
    <mergeCell ref="P16:Q16"/>
    <mergeCell ref="R15:T15"/>
    <mergeCell ref="L17:N17"/>
    <mergeCell ref="R21:T21"/>
    <mergeCell ref="G24:H24"/>
    <mergeCell ref="G26:H26"/>
    <mergeCell ref="D24:E24"/>
    <mergeCell ref="B13:B14"/>
    <mergeCell ref="A15:A16"/>
    <mergeCell ref="A17:A18"/>
    <mergeCell ref="I17:K17"/>
    <mergeCell ref="B15:B16"/>
    <mergeCell ref="A31:A32"/>
    <mergeCell ref="I31:K31"/>
    <mergeCell ref="L31:N31"/>
    <mergeCell ref="J32:K32"/>
    <mergeCell ref="G32:H32"/>
    <mergeCell ref="J18:K18"/>
    <mergeCell ref="I19:K19"/>
    <mergeCell ref="G22:H22"/>
    <mergeCell ref="F23:H23"/>
    <mergeCell ref="L21:N21"/>
    <mergeCell ref="B27:B28"/>
    <mergeCell ref="F27:H27"/>
    <mergeCell ref="L27:N27"/>
    <mergeCell ref="A29:A30"/>
    <mergeCell ref="M18:N18"/>
    <mergeCell ref="F21:H21"/>
    <mergeCell ref="B23:B24"/>
    <mergeCell ref="C23:E23"/>
    <mergeCell ref="B21:B22"/>
    <mergeCell ref="A27:A28"/>
    <mergeCell ref="D28:E28"/>
    <mergeCell ref="G18:H18"/>
    <mergeCell ref="I21:K21"/>
    <mergeCell ref="J26:K26"/>
    <mergeCell ref="L1:AA1"/>
    <mergeCell ref="C2:F2"/>
    <mergeCell ref="J2:K2"/>
    <mergeCell ref="L2:N2"/>
    <mergeCell ref="D30:E30"/>
    <mergeCell ref="C21:E21"/>
    <mergeCell ref="C19:E19"/>
    <mergeCell ref="D20:E20"/>
    <mergeCell ref="C29:E29"/>
    <mergeCell ref="D14:E14"/>
    <mergeCell ref="F4:G5"/>
    <mergeCell ref="K4:K5"/>
    <mergeCell ref="O13:Q13"/>
    <mergeCell ref="L13:N13"/>
    <mergeCell ref="I13:K13"/>
    <mergeCell ref="C9:E9"/>
    <mergeCell ref="F9:H9"/>
    <mergeCell ref="F13:H13"/>
    <mergeCell ref="J20:K20"/>
    <mergeCell ref="L19:N19"/>
    <mergeCell ref="M20:N20"/>
    <mergeCell ref="O19:Q19"/>
    <mergeCell ref="P20:Q20"/>
    <mergeCell ref="F25:H25"/>
    <mergeCell ref="U10:U12"/>
    <mergeCell ref="R13:T13"/>
    <mergeCell ref="I9:K9"/>
    <mergeCell ref="L9:N9"/>
    <mergeCell ref="R9:T9"/>
    <mergeCell ref="O9:Q9"/>
    <mergeCell ref="S20:T20"/>
    <mergeCell ref="A13:A14"/>
    <mergeCell ref="C15:E15"/>
    <mergeCell ref="D16:E16"/>
    <mergeCell ref="L15:N15"/>
    <mergeCell ref="G14:H14"/>
    <mergeCell ref="F15:H15"/>
    <mergeCell ref="G16:H16"/>
    <mergeCell ref="M14:N14"/>
    <mergeCell ref="C13:E13"/>
    <mergeCell ref="M16:N16"/>
    <mergeCell ref="I15:K15"/>
    <mergeCell ref="J16:K16"/>
    <mergeCell ref="R19:T19"/>
    <mergeCell ref="A10:B12"/>
    <mergeCell ref="P14:Q14"/>
    <mergeCell ref="J14:K14"/>
    <mergeCell ref="A19:A20"/>
    <mergeCell ref="B17:B18"/>
    <mergeCell ref="C17:E17"/>
    <mergeCell ref="F17:H17"/>
    <mergeCell ref="D18:E18"/>
    <mergeCell ref="F19:H19"/>
    <mergeCell ref="S22:T22"/>
    <mergeCell ref="G20:H20"/>
    <mergeCell ref="B19:B20"/>
    <mergeCell ref="A21:A22"/>
    <mergeCell ref="D22:E22"/>
    <mergeCell ref="A23:A24"/>
    <mergeCell ref="P22:Q22"/>
    <mergeCell ref="O21:Q21"/>
    <mergeCell ref="P24:Q24"/>
    <mergeCell ref="J24:K24"/>
    <mergeCell ref="I23:K23"/>
    <mergeCell ref="M24:N24"/>
    <mergeCell ref="J22:K22"/>
    <mergeCell ref="O23:Q23"/>
    <mergeCell ref="O25:Q25"/>
    <mergeCell ref="M22:N22"/>
    <mergeCell ref="L29:N29"/>
    <mergeCell ref="M26:N26"/>
    <mergeCell ref="I27:K27"/>
    <mergeCell ref="J28:K28"/>
    <mergeCell ref="I29:K29"/>
    <mergeCell ref="O29:Q29"/>
    <mergeCell ref="M28:N28"/>
    <mergeCell ref="L25:N25"/>
    <mergeCell ref="I25:K25"/>
    <mergeCell ref="M35:U35"/>
    <mergeCell ref="M36:U36"/>
    <mergeCell ref="M37:U37"/>
    <mergeCell ref="M38:U38"/>
    <mergeCell ref="S26:T26"/>
    <mergeCell ref="G30:H30"/>
    <mergeCell ref="M32:N32"/>
    <mergeCell ref="O27:Q27"/>
    <mergeCell ref="F31:H31"/>
    <mergeCell ref="P30:Q30"/>
    <mergeCell ref="J30:K30"/>
    <mergeCell ref="M30:N30"/>
    <mergeCell ref="P32:Q32"/>
    <mergeCell ref="P28:Q28"/>
    <mergeCell ref="F29:H29"/>
    <mergeCell ref="S32:T32"/>
    <mergeCell ref="R27:T27"/>
    <mergeCell ref="S28:T28"/>
    <mergeCell ref="R29:T29"/>
    <mergeCell ref="S30:T30"/>
    <mergeCell ref="R31:T31"/>
    <mergeCell ref="O31:Q31"/>
    <mergeCell ref="G28:H28"/>
    <mergeCell ref="C35:D35"/>
    <mergeCell ref="C36:D36"/>
    <mergeCell ref="E36:F36"/>
    <mergeCell ref="B37:B38"/>
    <mergeCell ref="E37:F37"/>
    <mergeCell ref="E38:F38"/>
    <mergeCell ref="C37:D37"/>
    <mergeCell ref="C38:D38"/>
    <mergeCell ref="P26:Q26"/>
    <mergeCell ref="B29:B30"/>
    <mergeCell ref="B25:B26"/>
    <mergeCell ref="C25:E25"/>
    <mergeCell ref="D26:E26"/>
    <mergeCell ref="B31:B32"/>
    <mergeCell ref="C31:E31"/>
    <mergeCell ref="D32:E32"/>
    <mergeCell ref="C27:E27"/>
    <mergeCell ref="A33:B33"/>
    <mergeCell ref="C33:U33"/>
    <mergeCell ref="B35:B36"/>
    <mergeCell ref="E35:F35"/>
    <mergeCell ref="I35:L35"/>
    <mergeCell ref="I37:L37"/>
    <mergeCell ref="I38:L38"/>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s>
  <phoneticPr fontId="13"/>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2"/>
  <rowBreaks count="1" manualBreakCount="1">
    <brk id="49" max="20" man="1"/>
  </rowBreaks>
  <colBreaks count="3" manualBreakCount="3">
    <brk id="14" max="54" man="1"/>
    <brk id="21" max="54" man="1"/>
    <brk id="23" max="58" man="1"/>
  </colBreaks>
  <drawing r:id="rId3"/>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topLeftCell="E79" zoomScale="71" zoomScaleNormal="71" workbookViewId="0">
      <selection activeCell="AE69" sqref="AE69:AF72"/>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04" t="s">
        <v>334</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27" t="s">
        <v>404</v>
      </c>
      <c r="C3" s="827"/>
      <c r="D3" s="827"/>
      <c r="E3" s="827"/>
      <c r="F3" s="817" t="s">
        <v>451</v>
      </c>
      <c r="G3" s="817"/>
      <c r="H3" s="817"/>
      <c r="I3" s="817"/>
      <c r="J3" s="817"/>
      <c r="K3" s="817"/>
      <c r="L3" s="817"/>
      <c r="M3" s="817"/>
      <c r="O3" s="156"/>
      <c r="P3" s="828" t="s">
        <v>136</v>
      </c>
      <c r="Q3" s="828"/>
      <c r="R3" s="828"/>
      <c r="S3" s="828"/>
      <c r="T3" s="817" t="s">
        <v>452</v>
      </c>
      <c r="U3" s="817"/>
      <c r="V3" s="817"/>
      <c r="W3" s="817"/>
      <c r="X3" s="817"/>
      <c r="Y3" s="817"/>
      <c r="Z3" s="817"/>
      <c r="AA3" s="817"/>
    </row>
    <row r="4" spans="1:38" ht="17.25">
      <c r="A4" s="154"/>
      <c r="K4" s="12"/>
      <c r="L4" s="12"/>
      <c r="M4" s="12"/>
      <c r="N4" s="12"/>
      <c r="O4" s="12"/>
      <c r="P4" s="12"/>
      <c r="Q4" s="12"/>
      <c r="R4" s="12"/>
      <c r="S4" s="12"/>
      <c r="T4" s="12"/>
      <c r="U4" s="12"/>
      <c r="V4" s="12"/>
      <c r="W4" s="12"/>
    </row>
    <row r="5" spans="1:38" ht="23.25" customHeight="1">
      <c r="B5" s="818" t="s">
        <v>138</v>
      </c>
      <c r="C5" s="819"/>
      <c r="D5" s="819"/>
      <c r="E5" s="819"/>
      <c r="F5" s="819"/>
      <c r="G5" s="819"/>
      <c r="H5" s="819"/>
      <c r="I5" s="819"/>
      <c r="J5" s="819"/>
      <c r="K5" s="819"/>
      <c r="L5" s="819"/>
      <c r="M5" s="819"/>
      <c r="N5" s="820"/>
      <c r="P5" s="846" t="s">
        <v>137</v>
      </c>
      <c r="Q5" s="847"/>
      <c r="R5" s="847"/>
      <c r="S5" s="848"/>
      <c r="T5" s="852" t="s">
        <v>226</v>
      </c>
      <c r="U5" s="852"/>
      <c r="V5" s="852"/>
      <c r="W5" s="852"/>
      <c r="X5" s="852"/>
      <c r="Y5" s="852"/>
      <c r="Z5" s="852"/>
      <c r="AA5" s="852"/>
      <c r="AB5" s="852"/>
      <c r="AC5" s="852"/>
      <c r="AD5" s="852"/>
      <c r="AE5" s="852"/>
      <c r="AF5" s="852"/>
      <c r="AG5" s="852"/>
      <c r="AH5" s="852"/>
      <c r="AI5" s="853"/>
    </row>
    <row r="6" spans="1:38" ht="30.75" customHeight="1">
      <c r="B6" s="821"/>
      <c r="C6" s="822"/>
      <c r="D6" s="822"/>
      <c r="E6" s="822"/>
      <c r="F6" s="822"/>
      <c r="G6" s="822"/>
      <c r="H6" s="822"/>
      <c r="I6" s="822"/>
      <c r="J6" s="822"/>
      <c r="K6" s="822"/>
      <c r="L6" s="822"/>
      <c r="M6" s="822"/>
      <c r="N6" s="823"/>
      <c r="P6" s="849"/>
      <c r="Q6" s="850"/>
      <c r="R6" s="850"/>
      <c r="S6" s="851"/>
      <c r="T6" s="854"/>
      <c r="U6" s="854"/>
      <c r="V6" s="854"/>
      <c r="W6" s="854"/>
      <c r="X6" s="854"/>
      <c r="Y6" s="854"/>
      <c r="Z6" s="854"/>
      <c r="AA6" s="854"/>
      <c r="AB6" s="854"/>
      <c r="AC6" s="854"/>
      <c r="AD6" s="854"/>
      <c r="AE6" s="854"/>
      <c r="AF6" s="854"/>
      <c r="AG6" s="854"/>
      <c r="AH6" s="854"/>
      <c r="AI6" s="855"/>
      <c r="AJ6" s="157"/>
    </row>
    <row r="7" spans="1:38" s="17" customFormat="1" ht="30.75" customHeight="1" thickBot="1">
      <c r="B7" s="235"/>
      <c r="C7" s="235"/>
      <c r="D7" s="235"/>
      <c r="E7" s="235"/>
      <c r="F7" s="235"/>
      <c r="G7" s="235"/>
      <c r="H7" s="235"/>
      <c r="I7" s="235"/>
      <c r="J7" s="235"/>
      <c r="K7" s="235"/>
      <c r="L7" s="235"/>
      <c r="M7" s="235"/>
      <c r="N7" s="235"/>
      <c r="S7" s="233"/>
      <c r="T7" s="233"/>
      <c r="U7" s="233"/>
      <c r="V7" s="233"/>
      <c r="W7" s="233"/>
      <c r="X7" s="233"/>
      <c r="Y7" s="233"/>
      <c r="Z7" s="233"/>
      <c r="AA7" s="233"/>
      <c r="AB7" s="233"/>
      <c r="AC7" s="233"/>
      <c r="AD7" s="233"/>
      <c r="AJ7" s="157"/>
    </row>
    <row r="8" spans="1:38" ht="59.25" customHeight="1" thickBot="1">
      <c r="B8" s="235"/>
      <c r="C8" s="235"/>
      <c r="D8" s="235"/>
      <c r="E8" s="235"/>
      <c r="F8" s="235"/>
      <c r="G8" s="235"/>
      <c r="H8" s="235"/>
      <c r="I8" s="235"/>
      <c r="J8" s="235"/>
      <c r="K8" s="235"/>
      <c r="L8" s="235"/>
      <c r="M8" s="235"/>
      <c r="N8" s="235"/>
      <c r="S8" s="824" t="s">
        <v>139</v>
      </c>
      <c r="T8" s="825"/>
      <c r="U8" s="825"/>
      <c r="V8" s="825"/>
      <c r="W8" s="825"/>
      <c r="X8" s="825"/>
      <c r="Y8" s="825"/>
      <c r="Z8" s="825"/>
      <c r="AA8" s="825"/>
      <c r="AB8" s="825"/>
      <c r="AC8" s="825"/>
      <c r="AD8" s="826"/>
      <c r="AJ8" s="157"/>
    </row>
    <row r="9" spans="1:38" ht="30" customHeight="1">
      <c r="S9" s="829" t="s">
        <v>448</v>
      </c>
      <c r="T9" s="830"/>
      <c r="U9" s="830"/>
      <c r="V9" s="830"/>
      <c r="W9" s="830"/>
      <c r="X9" s="830"/>
      <c r="Y9" s="570" t="s">
        <v>178</v>
      </c>
      <c r="Z9" s="570"/>
      <c r="AA9" s="570"/>
      <c r="AB9" s="570"/>
      <c r="AC9" s="570"/>
      <c r="AD9" s="833"/>
      <c r="AI9" s="158"/>
      <c r="AJ9" s="157"/>
    </row>
    <row r="10" spans="1:38" ht="30" customHeight="1" thickBot="1">
      <c r="S10" s="831"/>
      <c r="T10" s="832"/>
      <c r="U10" s="832"/>
      <c r="V10" s="832"/>
      <c r="W10" s="832"/>
      <c r="X10" s="832"/>
      <c r="Y10" s="834"/>
      <c r="Z10" s="834"/>
      <c r="AA10" s="834"/>
      <c r="AB10" s="834"/>
      <c r="AC10" s="834"/>
      <c r="AD10" s="835"/>
      <c r="AI10" s="158"/>
      <c r="AJ10" s="157"/>
    </row>
    <row r="11" spans="1:38" ht="27" customHeight="1">
      <c r="A11" s="838" t="s">
        <v>142</v>
      </c>
      <c r="B11" s="839"/>
      <c r="C11" s="839"/>
      <c r="D11" s="839"/>
      <c r="E11" s="839"/>
      <c r="F11" s="839"/>
      <c r="G11" s="839" t="s">
        <v>143</v>
      </c>
      <c r="H11" s="839"/>
      <c r="I11" s="839"/>
      <c r="J11" s="839"/>
      <c r="K11" s="839"/>
      <c r="L11" s="839"/>
      <c r="M11" s="839" t="s">
        <v>144</v>
      </c>
      <c r="N11" s="839"/>
      <c r="O11" s="839"/>
      <c r="P11" s="839"/>
      <c r="Q11" s="839"/>
      <c r="R11" s="839"/>
      <c r="S11" s="839" t="s">
        <v>145</v>
      </c>
      <c r="T11" s="839"/>
      <c r="U11" s="839"/>
      <c r="V11" s="839"/>
      <c r="W11" s="839"/>
      <c r="X11" s="839"/>
      <c r="Y11" s="839"/>
      <c r="Z11" s="839"/>
      <c r="AA11" s="839"/>
      <c r="AB11" s="839"/>
      <c r="AC11" s="839"/>
      <c r="AD11" s="839"/>
      <c r="AE11" s="839" t="s">
        <v>146</v>
      </c>
      <c r="AF11" s="841"/>
      <c r="AG11" s="843" t="s">
        <v>147</v>
      </c>
      <c r="AH11" s="844"/>
      <c r="AI11" s="158"/>
      <c r="AJ11" s="158"/>
      <c r="AK11" s="158"/>
      <c r="AL11" s="157"/>
    </row>
    <row r="12" spans="1:38" ht="27" customHeight="1">
      <c r="A12" s="840"/>
      <c r="B12" s="798"/>
      <c r="C12" s="798"/>
      <c r="D12" s="798"/>
      <c r="E12" s="798"/>
      <c r="F12" s="798"/>
      <c r="G12" s="798"/>
      <c r="H12" s="798"/>
      <c r="I12" s="798"/>
      <c r="J12" s="798"/>
      <c r="K12" s="798"/>
      <c r="L12" s="798"/>
      <c r="M12" s="798"/>
      <c r="N12" s="798"/>
      <c r="O12" s="798"/>
      <c r="P12" s="798"/>
      <c r="Q12" s="798"/>
      <c r="R12" s="798"/>
      <c r="S12" s="798"/>
      <c r="T12" s="798"/>
      <c r="U12" s="798"/>
      <c r="V12" s="798"/>
      <c r="W12" s="798"/>
      <c r="X12" s="798"/>
      <c r="Y12" s="798"/>
      <c r="Z12" s="798"/>
      <c r="AA12" s="798"/>
      <c r="AB12" s="798"/>
      <c r="AC12" s="798"/>
      <c r="AD12" s="798"/>
      <c r="AE12" s="798"/>
      <c r="AF12" s="842"/>
      <c r="AG12" s="798"/>
      <c r="AH12" s="845"/>
      <c r="AI12" s="158"/>
      <c r="AJ12" s="158"/>
      <c r="AK12" s="158"/>
      <c r="AL12" s="157"/>
    </row>
    <row r="13" spans="1:38" ht="27" customHeight="1">
      <c r="A13" s="799" t="s">
        <v>179</v>
      </c>
      <c r="B13" s="800"/>
      <c r="C13" s="800"/>
      <c r="D13" s="800"/>
      <c r="E13" s="800"/>
      <c r="F13" s="801"/>
      <c r="G13" s="798" t="s">
        <v>167</v>
      </c>
      <c r="H13" s="798"/>
      <c r="I13" s="798"/>
      <c r="J13" s="798"/>
      <c r="K13" s="798"/>
      <c r="L13" s="798"/>
      <c r="M13" s="798" t="s">
        <v>168</v>
      </c>
      <c r="N13" s="798"/>
      <c r="O13" s="798"/>
      <c r="P13" s="798"/>
      <c r="Q13" s="798"/>
      <c r="R13" s="798"/>
      <c r="S13" s="795"/>
      <c r="T13" s="795"/>
      <c r="U13" s="795"/>
      <c r="V13" s="795"/>
      <c r="W13" s="796"/>
      <c r="X13" s="160" t="s">
        <v>154</v>
      </c>
      <c r="Y13" s="795"/>
      <c r="Z13" s="795"/>
      <c r="AA13" s="795"/>
      <c r="AB13" s="795"/>
      <c r="AC13" s="796"/>
      <c r="AD13" s="161" t="s">
        <v>154</v>
      </c>
      <c r="AE13" s="791"/>
      <c r="AF13" s="797"/>
      <c r="AG13" s="791"/>
      <c r="AH13" s="792"/>
      <c r="AI13" s="158"/>
      <c r="AJ13" s="158"/>
      <c r="AK13" s="158"/>
      <c r="AL13" s="157"/>
    </row>
    <row r="14" spans="1:38" ht="27" customHeight="1">
      <c r="A14" s="802"/>
      <c r="B14" s="803"/>
      <c r="C14" s="803"/>
      <c r="D14" s="803"/>
      <c r="E14" s="803"/>
      <c r="F14" s="804"/>
      <c r="G14" s="798"/>
      <c r="H14" s="798"/>
      <c r="I14" s="798"/>
      <c r="J14" s="798"/>
      <c r="K14" s="798"/>
      <c r="L14" s="798"/>
      <c r="M14" s="798"/>
      <c r="N14" s="798"/>
      <c r="O14" s="798"/>
      <c r="P14" s="798"/>
      <c r="Q14" s="798"/>
      <c r="R14" s="798"/>
      <c r="S14" s="793">
        <f>S13*1.08</f>
        <v>0</v>
      </c>
      <c r="T14" s="793"/>
      <c r="U14" s="793"/>
      <c r="V14" s="793"/>
      <c r="W14" s="794"/>
      <c r="X14" s="162" t="s">
        <v>154</v>
      </c>
      <c r="Y14" s="793">
        <f>Y13*1.08</f>
        <v>0</v>
      </c>
      <c r="Z14" s="793"/>
      <c r="AA14" s="793"/>
      <c r="AB14" s="793"/>
      <c r="AC14" s="794"/>
      <c r="AD14" s="163" t="s">
        <v>154</v>
      </c>
      <c r="AE14" s="791"/>
      <c r="AF14" s="797"/>
      <c r="AG14" s="791"/>
      <c r="AH14" s="792"/>
      <c r="AI14" s="158"/>
      <c r="AJ14" s="158"/>
      <c r="AK14" s="158"/>
      <c r="AL14" s="157"/>
    </row>
    <row r="15" spans="1:38" ht="27" customHeight="1">
      <c r="A15" s="802"/>
      <c r="B15" s="803"/>
      <c r="C15" s="803"/>
      <c r="D15" s="803"/>
      <c r="E15" s="803"/>
      <c r="F15" s="804"/>
      <c r="G15" s="798"/>
      <c r="H15" s="798"/>
      <c r="I15" s="798"/>
      <c r="J15" s="798"/>
      <c r="K15" s="798"/>
      <c r="L15" s="798"/>
      <c r="M15" s="798" t="s">
        <v>158</v>
      </c>
      <c r="N15" s="798"/>
      <c r="O15" s="798"/>
      <c r="P15" s="798"/>
      <c r="Q15" s="798"/>
      <c r="R15" s="798"/>
      <c r="S15" s="795"/>
      <c r="T15" s="795"/>
      <c r="U15" s="795"/>
      <c r="V15" s="795"/>
      <c r="W15" s="796"/>
      <c r="X15" s="160" t="s">
        <v>154</v>
      </c>
      <c r="Y15" s="795"/>
      <c r="Z15" s="795"/>
      <c r="AA15" s="795"/>
      <c r="AB15" s="795"/>
      <c r="AC15" s="796"/>
      <c r="AD15" s="161" t="s">
        <v>154</v>
      </c>
      <c r="AE15" s="791"/>
      <c r="AF15" s="797"/>
      <c r="AG15" s="791"/>
      <c r="AH15" s="792"/>
      <c r="AI15" s="158"/>
      <c r="AJ15" s="158"/>
      <c r="AK15" s="158"/>
      <c r="AL15" s="157"/>
    </row>
    <row r="16" spans="1:38" ht="27" customHeight="1">
      <c r="A16" s="802"/>
      <c r="B16" s="803"/>
      <c r="C16" s="803"/>
      <c r="D16" s="803"/>
      <c r="E16" s="803"/>
      <c r="F16" s="804"/>
      <c r="G16" s="798"/>
      <c r="H16" s="798"/>
      <c r="I16" s="798"/>
      <c r="J16" s="798"/>
      <c r="K16" s="798"/>
      <c r="L16" s="798"/>
      <c r="M16" s="798"/>
      <c r="N16" s="798"/>
      <c r="O16" s="798"/>
      <c r="P16" s="798"/>
      <c r="Q16" s="798"/>
      <c r="R16" s="798"/>
      <c r="S16" s="793">
        <f>S15*1.08</f>
        <v>0</v>
      </c>
      <c r="T16" s="793"/>
      <c r="U16" s="793"/>
      <c r="V16" s="793"/>
      <c r="W16" s="794"/>
      <c r="X16" s="162" t="s">
        <v>154</v>
      </c>
      <c r="Y16" s="793">
        <f>Y15*1.08</f>
        <v>0</v>
      </c>
      <c r="Z16" s="793"/>
      <c r="AA16" s="793"/>
      <c r="AB16" s="793"/>
      <c r="AC16" s="794"/>
      <c r="AD16" s="163" t="s">
        <v>154</v>
      </c>
      <c r="AE16" s="791"/>
      <c r="AF16" s="797"/>
      <c r="AG16" s="791"/>
      <c r="AH16" s="792"/>
      <c r="AI16" s="158"/>
      <c r="AJ16" s="158"/>
      <c r="AK16" s="158"/>
      <c r="AL16" s="157"/>
    </row>
    <row r="17" spans="1:38" ht="27" customHeight="1">
      <c r="A17" s="802"/>
      <c r="B17" s="803"/>
      <c r="C17" s="803"/>
      <c r="D17" s="803"/>
      <c r="E17" s="803"/>
      <c r="F17" s="804"/>
      <c r="G17" s="798" t="s">
        <v>152</v>
      </c>
      <c r="H17" s="798"/>
      <c r="I17" s="798"/>
      <c r="J17" s="798"/>
      <c r="K17" s="798"/>
      <c r="L17" s="798"/>
      <c r="M17" s="798" t="s">
        <v>153</v>
      </c>
      <c r="N17" s="798"/>
      <c r="O17" s="798"/>
      <c r="P17" s="798"/>
      <c r="Q17" s="798"/>
      <c r="R17" s="798"/>
      <c r="S17" s="795"/>
      <c r="T17" s="795"/>
      <c r="U17" s="795"/>
      <c r="V17" s="795"/>
      <c r="W17" s="796"/>
      <c r="X17" s="160" t="s">
        <v>154</v>
      </c>
      <c r="Y17" s="795"/>
      <c r="Z17" s="795"/>
      <c r="AA17" s="795"/>
      <c r="AB17" s="795"/>
      <c r="AC17" s="796"/>
      <c r="AD17" s="161" t="s">
        <v>154</v>
      </c>
      <c r="AE17" s="791"/>
      <c r="AF17" s="797"/>
      <c r="AG17" s="791"/>
      <c r="AH17" s="792"/>
      <c r="AI17" s="158"/>
      <c r="AJ17" s="158"/>
      <c r="AK17" s="158"/>
      <c r="AL17" s="157"/>
    </row>
    <row r="18" spans="1:38" ht="27" customHeight="1">
      <c r="A18" s="802"/>
      <c r="B18" s="803"/>
      <c r="C18" s="803"/>
      <c r="D18" s="803"/>
      <c r="E18" s="803"/>
      <c r="F18" s="804"/>
      <c r="G18" s="798"/>
      <c r="H18" s="798"/>
      <c r="I18" s="798"/>
      <c r="J18" s="798"/>
      <c r="K18" s="798"/>
      <c r="L18" s="798"/>
      <c r="M18" s="798"/>
      <c r="N18" s="798"/>
      <c r="O18" s="798"/>
      <c r="P18" s="798"/>
      <c r="Q18" s="798"/>
      <c r="R18" s="798"/>
      <c r="S18" s="793">
        <f>S17*1.08</f>
        <v>0</v>
      </c>
      <c r="T18" s="793"/>
      <c r="U18" s="793"/>
      <c r="V18" s="793"/>
      <c r="W18" s="794"/>
      <c r="X18" s="162" t="s">
        <v>154</v>
      </c>
      <c r="Y18" s="793">
        <f>Y17*1.08</f>
        <v>0</v>
      </c>
      <c r="Z18" s="793"/>
      <c r="AA18" s="793"/>
      <c r="AB18" s="793"/>
      <c r="AC18" s="794"/>
      <c r="AD18" s="163" t="s">
        <v>154</v>
      </c>
      <c r="AE18" s="791"/>
      <c r="AF18" s="797"/>
      <c r="AG18" s="791"/>
      <c r="AH18" s="792"/>
      <c r="AI18" s="158"/>
      <c r="AJ18" s="158"/>
      <c r="AK18" s="158"/>
      <c r="AL18" s="157"/>
    </row>
    <row r="19" spans="1:38" ht="27" customHeight="1">
      <c r="A19" s="802"/>
      <c r="B19" s="803"/>
      <c r="C19" s="803"/>
      <c r="D19" s="803"/>
      <c r="E19" s="803"/>
      <c r="F19" s="804"/>
      <c r="G19" s="798"/>
      <c r="H19" s="798"/>
      <c r="I19" s="798"/>
      <c r="J19" s="798"/>
      <c r="K19" s="798"/>
      <c r="L19" s="798"/>
      <c r="M19" s="798" t="s">
        <v>158</v>
      </c>
      <c r="N19" s="798"/>
      <c r="O19" s="798"/>
      <c r="P19" s="798"/>
      <c r="Q19" s="798"/>
      <c r="R19" s="798"/>
      <c r="S19" s="795"/>
      <c r="T19" s="795"/>
      <c r="U19" s="795"/>
      <c r="V19" s="795"/>
      <c r="W19" s="796"/>
      <c r="X19" s="160" t="s">
        <v>154</v>
      </c>
      <c r="Y19" s="795"/>
      <c r="Z19" s="795"/>
      <c r="AA19" s="795"/>
      <c r="AB19" s="795"/>
      <c r="AC19" s="796"/>
      <c r="AD19" s="161" t="s">
        <v>154</v>
      </c>
      <c r="AE19" s="791"/>
      <c r="AF19" s="797"/>
      <c r="AG19" s="791"/>
      <c r="AH19" s="792"/>
      <c r="AI19" s="158"/>
      <c r="AJ19" s="158"/>
      <c r="AK19" s="158"/>
      <c r="AL19" s="157"/>
    </row>
    <row r="20" spans="1:38" ht="27" customHeight="1">
      <c r="A20" s="802"/>
      <c r="B20" s="803"/>
      <c r="C20" s="803"/>
      <c r="D20" s="803"/>
      <c r="E20" s="803"/>
      <c r="F20" s="804"/>
      <c r="G20" s="798"/>
      <c r="H20" s="798"/>
      <c r="I20" s="798"/>
      <c r="J20" s="798"/>
      <c r="K20" s="798"/>
      <c r="L20" s="798"/>
      <c r="M20" s="798"/>
      <c r="N20" s="798"/>
      <c r="O20" s="798"/>
      <c r="P20" s="798"/>
      <c r="Q20" s="798"/>
      <c r="R20" s="798"/>
      <c r="S20" s="793">
        <f>S19*1.08</f>
        <v>0</v>
      </c>
      <c r="T20" s="793"/>
      <c r="U20" s="793"/>
      <c r="V20" s="793"/>
      <c r="W20" s="794"/>
      <c r="X20" s="162" t="s">
        <v>154</v>
      </c>
      <c r="Y20" s="793">
        <f>Y19*1.08</f>
        <v>0</v>
      </c>
      <c r="Z20" s="793"/>
      <c r="AA20" s="793"/>
      <c r="AB20" s="793"/>
      <c r="AC20" s="794"/>
      <c r="AD20" s="163" t="s">
        <v>154</v>
      </c>
      <c r="AE20" s="791"/>
      <c r="AF20" s="797"/>
      <c r="AG20" s="791"/>
      <c r="AH20" s="792"/>
      <c r="AI20" s="158"/>
      <c r="AJ20" s="158"/>
      <c r="AK20" s="158"/>
      <c r="AL20" s="157"/>
    </row>
    <row r="21" spans="1:38" ht="27" customHeight="1">
      <c r="A21" s="802"/>
      <c r="B21" s="803"/>
      <c r="C21" s="803"/>
      <c r="D21" s="803"/>
      <c r="E21" s="803"/>
      <c r="F21" s="804"/>
      <c r="G21" s="798" t="s">
        <v>160</v>
      </c>
      <c r="H21" s="798"/>
      <c r="I21" s="798"/>
      <c r="J21" s="798"/>
      <c r="K21" s="798"/>
      <c r="L21" s="798"/>
      <c r="M21" s="798" t="s">
        <v>161</v>
      </c>
      <c r="N21" s="798"/>
      <c r="O21" s="798"/>
      <c r="P21" s="798"/>
      <c r="Q21" s="798"/>
      <c r="R21" s="798"/>
      <c r="S21" s="795"/>
      <c r="T21" s="795"/>
      <c r="U21" s="795"/>
      <c r="V21" s="795"/>
      <c r="W21" s="796"/>
      <c r="X21" s="160" t="s">
        <v>154</v>
      </c>
      <c r="Y21" s="795"/>
      <c r="Z21" s="795"/>
      <c r="AA21" s="795"/>
      <c r="AB21" s="795"/>
      <c r="AC21" s="796"/>
      <c r="AD21" s="161" t="s">
        <v>154</v>
      </c>
      <c r="AE21" s="791"/>
      <c r="AF21" s="797"/>
      <c r="AG21" s="791"/>
      <c r="AH21" s="792"/>
      <c r="AI21" s="158"/>
      <c r="AJ21" s="158"/>
      <c r="AK21" s="158"/>
      <c r="AL21" s="157"/>
    </row>
    <row r="22" spans="1:38" ht="27" customHeight="1">
      <c r="A22" s="802"/>
      <c r="B22" s="803"/>
      <c r="C22" s="803"/>
      <c r="D22" s="803"/>
      <c r="E22" s="803"/>
      <c r="F22" s="804"/>
      <c r="G22" s="798"/>
      <c r="H22" s="798"/>
      <c r="I22" s="798"/>
      <c r="J22" s="798"/>
      <c r="K22" s="798"/>
      <c r="L22" s="798"/>
      <c r="M22" s="798"/>
      <c r="N22" s="798"/>
      <c r="O22" s="798"/>
      <c r="P22" s="798"/>
      <c r="Q22" s="798"/>
      <c r="R22" s="798"/>
      <c r="S22" s="793">
        <f>S21*1.08</f>
        <v>0</v>
      </c>
      <c r="T22" s="793"/>
      <c r="U22" s="793"/>
      <c r="V22" s="793"/>
      <c r="W22" s="794"/>
      <c r="X22" s="162" t="s">
        <v>154</v>
      </c>
      <c r="Y22" s="793">
        <f>Y21*1.08</f>
        <v>0</v>
      </c>
      <c r="Z22" s="793"/>
      <c r="AA22" s="793"/>
      <c r="AB22" s="793"/>
      <c r="AC22" s="794"/>
      <c r="AD22" s="163" t="s">
        <v>154</v>
      </c>
      <c r="AE22" s="791"/>
      <c r="AF22" s="797"/>
      <c r="AG22" s="791"/>
      <c r="AH22" s="792"/>
      <c r="AI22" s="158"/>
      <c r="AJ22" s="158"/>
      <c r="AK22" s="158"/>
      <c r="AL22" s="157"/>
    </row>
    <row r="23" spans="1:38" ht="27" customHeight="1">
      <c r="A23" s="802"/>
      <c r="B23" s="803"/>
      <c r="C23" s="803"/>
      <c r="D23" s="803"/>
      <c r="E23" s="803"/>
      <c r="F23" s="804"/>
      <c r="G23" s="798"/>
      <c r="H23" s="798"/>
      <c r="I23" s="798"/>
      <c r="J23" s="798"/>
      <c r="K23" s="798"/>
      <c r="L23" s="798"/>
      <c r="M23" s="798" t="s">
        <v>158</v>
      </c>
      <c r="N23" s="798"/>
      <c r="O23" s="798"/>
      <c r="P23" s="798"/>
      <c r="Q23" s="798"/>
      <c r="R23" s="798"/>
      <c r="S23" s="795"/>
      <c r="T23" s="795"/>
      <c r="U23" s="795"/>
      <c r="V23" s="795"/>
      <c r="W23" s="796"/>
      <c r="X23" s="160" t="s">
        <v>154</v>
      </c>
      <c r="Y23" s="795"/>
      <c r="Z23" s="795"/>
      <c r="AA23" s="795"/>
      <c r="AB23" s="795"/>
      <c r="AC23" s="796"/>
      <c r="AD23" s="161" t="s">
        <v>154</v>
      </c>
      <c r="AE23" s="791"/>
      <c r="AF23" s="797"/>
      <c r="AG23" s="791"/>
      <c r="AH23" s="792"/>
      <c r="AI23" s="158"/>
      <c r="AJ23" s="158"/>
      <c r="AK23" s="158"/>
      <c r="AL23" s="157"/>
    </row>
    <row r="24" spans="1:38" ht="27" customHeight="1">
      <c r="A24" s="802"/>
      <c r="B24" s="803"/>
      <c r="C24" s="803"/>
      <c r="D24" s="803"/>
      <c r="E24" s="803"/>
      <c r="F24" s="804"/>
      <c r="G24" s="798"/>
      <c r="H24" s="798"/>
      <c r="I24" s="798"/>
      <c r="J24" s="798"/>
      <c r="K24" s="798"/>
      <c r="L24" s="798"/>
      <c r="M24" s="798"/>
      <c r="N24" s="798"/>
      <c r="O24" s="798"/>
      <c r="P24" s="798"/>
      <c r="Q24" s="798"/>
      <c r="R24" s="798"/>
      <c r="S24" s="793">
        <f>S23*1.08</f>
        <v>0</v>
      </c>
      <c r="T24" s="793"/>
      <c r="U24" s="793"/>
      <c r="V24" s="793"/>
      <c r="W24" s="794"/>
      <c r="X24" s="162" t="s">
        <v>154</v>
      </c>
      <c r="Y24" s="793">
        <f>Y23*1.08</f>
        <v>0</v>
      </c>
      <c r="Z24" s="793"/>
      <c r="AA24" s="793"/>
      <c r="AB24" s="793"/>
      <c r="AC24" s="794"/>
      <c r="AD24" s="163" t="s">
        <v>154</v>
      </c>
      <c r="AE24" s="791"/>
      <c r="AF24" s="797"/>
      <c r="AG24" s="791"/>
      <c r="AH24" s="792"/>
      <c r="AI24" s="158"/>
      <c r="AJ24" s="158"/>
      <c r="AK24" s="158"/>
      <c r="AL24" s="157"/>
    </row>
    <row r="25" spans="1:38" ht="27" customHeight="1">
      <c r="A25" s="799" t="s">
        <v>181</v>
      </c>
      <c r="B25" s="800"/>
      <c r="C25" s="800"/>
      <c r="D25" s="800"/>
      <c r="E25" s="800"/>
      <c r="F25" s="801"/>
      <c r="G25" s="798" t="s">
        <v>167</v>
      </c>
      <c r="H25" s="798"/>
      <c r="I25" s="798"/>
      <c r="J25" s="798"/>
      <c r="K25" s="798"/>
      <c r="L25" s="798"/>
      <c r="M25" s="798" t="s">
        <v>168</v>
      </c>
      <c r="N25" s="798"/>
      <c r="O25" s="798"/>
      <c r="P25" s="798"/>
      <c r="Q25" s="798"/>
      <c r="R25" s="798"/>
      <c r="S25" s="795"/>
      <c r="T25" s="795"/>
      <c r="U25" s="795"/>
      <c r="V25" s="795"/>
      <c r="W25" s="796"/>
      <c r="X25" s="160" t="s">
        <v>154</v>
      </c>
      <c r="Y25" s="795"/>
      <c r="Z25" s="795"/>
      <c r="AA25" s="795"/>
      <c r="AB25" s="795"/>
      <c r="AC25" s="796"/>
      <c r="AD25" s="161" t="s">
        <v>154</v>
      </c>
      <c r="AE25" s="791"/>
      <c r="AF25" s="797"/>
      <c r="AG25" s="791"/>
      <c r="AH25" s="792"/>
      <c r="AI25" s="158"/>
    </row>
    <row r="26" spans="1:38" ht="27" customHeight="1">
      <c r="A26" s="802"/>
      <c r="B26" s="803"/>
      <c r="C26" s="803"/>
      <c r="D26" s="803"/>
      <c r="E26" s="803"/>
      <c r="F26" s="804"/>
      <c r="G26" s="798"/>
      <c r="H26" s="798"/>
      <c r="I26" s="798"/>
      <c r="J26" s="798"/>
      <c r="K26" s="798"/>
      <c r="L26" s="798"/>
      <c r="M26" s="798"/>
      <c r="N26" s="798"/>
      <c r="O26" s="798"/>
      <c r="P26" s="798"/>
      <c r="Q26" s="798"/>
      <c r="R26" s="798"/>
      <c r="S26" s="793">
        <f>S25*1.08</f>
        <v>0</v>
      </c>
      <c r="T26" s="793"/>
      <c r="U26" s="793"/>
      <c r="V26" s="793"/>
      <c r="W26" s="794"/>
      <c r="X26" s="162" t="s">
        <v>154</v>
      </c>
      <c r="Y26" s="793">
        <f>Y25*1.08</f>
        <v>0</v>
      </c>
      <c r="Z26" s="793"/>
      <c r="AA26" s="793"/>
      <c r="AB26" s="793"/>
      <c r="AC26" s="794"/>
      <c r="AD26" s="163" t="s">
        <v>154</v>
      </c>
      <c r="AE26" s="791"/>
      <c r="AF26" s="797"/>
      <c r="AG26" s="791"/>
      <c r="AH26" s="792"/>
      <c r="AI26" s="158"/>
    </row>
    <row r="27" spans="1:38" ht="27" customHeight="1">
      <c r="A27" s="802"/>
      <c r="B27" s="803"/>
      <c r="C27" s="803"/>
      <c r="D27" s="803"/>
      <c r="E27" s="803"/>
      <c r="F27" s="804"/>
      <c r="G27" s="798"/>
      <c r="H27" s="798"/>
      <c r="I27" s="798"/>
      <c r="J27" s="798"/>
      <c r="K27" s="798"/>
      <c r="L27" s="798"/>
      <c r="M27" s="798" t="s">
        <v>158</v>
      </c>
      <c r="N27" s="798"/>
      <c r="O27" s="798"/>
      <c r="P27" s="798"/>
      <c r="Q27" s="798"/>
      <c r="R27" s="798"/>
      <c r="S27" s="795"/>
      <c r="T27" s="795"/>
      <c r="U27" s="795"/>
      <c r="V27" s="795"/>
      <c r="W27" s="796"/>
      <c r="X27" s="160" t="s">
        <v>154</v>
      </c>
      <c r="Y27" s="795"/>
      <c r="Z27" s="795"/>
      <c r="AA27" s="795"/>
      <c r="AB27" s="795"/>
      <c r="AC27" s="796"/>
      <c r="AD27" s="161" t="s">
        <v>154</v>
      </c>
      <c r="AE27" s="791"/>
      <c r="AF27" s="797"/>
      <c r="AG27" s="791"/>
      <c r="AH27" s="792"/>
      <c r="AI27" s="158"/>
    </row>
    <row r="28" spans="1:38" ht="27" customHeight="1">
      <c r="A28" s="802"/>
      <c r="B28" s="803"/>
      <c r="C28" s="803"/>
      <c r="D28" s="803"/>
      <c r="E28" s="803"/>
      <c r="F28" s="804"/>
      <c r="G28" s="798"/>
      <c r="H28" s="798"/>
      <c r="I28" s="798"/>
      <c r="J28" s="798"/>
      <c r="K28" s="798"/>
      <c r="L28" s="798"/>
      <c r="M28" s="798"/>
      <c r="N28" s="798"/>
      <c r="O28" s="798"/>
      <c r="P28" s="798"/>
      <c r="Q28" s="798"/>
      <c r="R28" s="798"/>
      <c r="S28" s="793">
        <f>S27*1.08</f>
        <v>0</v>
      </c>
      <c r="T28" s="793"/>
      <c r="U28" s="793"/>
      <c r="V28" s="793"/>
      <c r="W28" s="794"/>
      <c r="X28" s="162" t="s">
        <v>154</v>
      </c>
      <c r="Y28" s="793">
        <f>Y27*1.08</f>
        <v>0</v>
      </c>
      <c r="Z28" s="793"/>
      <c r="AA28" s="793"/>
      <c r="AB28" s="793"/>
      <c r="AC28" s="794"/>
      <c r="AD28" s="163" t="s">
        <v>154</v>
      </c>
      <c r="AE28" s="791"/>
      <c r="AF28" s="797"/>
      <c r="AG28" s="791"/>
      <c r="AH28" s="792"/>
      <c r="AI28" s="158"/>
    </row>
    <row r="29" spans="1:38" ht="27" customHeight="1">
      <c r="A29" s="802"/>
      <c r="B29" s="803"/>
      <c r="C29" s="803"/>
      <c r="D29" s="803"/>
      <c r="E29" s="803"/>
      <c r="F29" s="804"/>
      <c r="G29" s="798" t="s">
        <v>152</v>
      </c>
      <c r="H29" s="798"/>
      <c r="I29" s="798"/>
      <c r="J29" s="798"/>
      <c r="K29" s="798"/>
      <c r="L29" s="798"/>
      <c r="M29" s="798" t="s">
        <v>153</v>
      </c>
      <c r="N29" s="798"/>
      <c r="O29" s="798"/>
      <c r="P29" s="798"/>
      <c r="Q29" s="798"/>
      <c r="R29" s="798"/>
      <c r="S29" s="795"/>
      <c r="T29" s="795"/>
      <c r="U29" s="795"/>
      <c r="V29" s="795"/>
      <c r="W29" s="796"/>
      <c r="X29" s="160" t="s">
        <v>154</v>
      </c>
      <c r="Y29" s="795"/>
      <c r="Z29" s="795"/>
      <c r="AA29" s="795"/>
      <c r="AB29" s="795"/>
      <c r="AC29" s="796"/>
      <c r="AD29" s="161" t="s">
        <v>154</v>
      </c>
      <c r="AE29" s="791"/>
      <c r="AF29" s="797"/>
      <c r="AG29" s="791"/>
      <c r="AH29" s="792"/>
      <c r="AI29" s="158"/>
    </row>
    <row r="30" spans="1:38" ht="27" customHeight="1">
      <c r="A30" s="802"/>
      <c r="B30" s="803"/>
      <c r="C30" s="803"/>
      <c r="D30" s="803"/>
      <c r="E30" s="803"/>
      <c r="F30" s="804"/>
      <c r="G30" s="798"/>
      <c r="H30" s="798"/>
      <c r="I30" s="798"/>
      <c r="J30" s="798"/>
      <c r="K30" s="798"/>
      <c r="L30" s="798"/>
      <c r="M30" s="798"/>
      <c r="N30" s="798"/>
      <c r="O30" s="798"/>
      <c r="P30" s="798"/>
      <c r="Q30" s="798"/>
      <c r="R30" s="798"/>
      <c r="S30" s="793">
        <f>S29*1.08</f>
        <v>0</v>
      </c>
      <c r="T30" s="793"/>
      <c r="U30" s="793"/>
      <c r="V30" s="793"/>
      <c r="W30" s="794"/>
      <c r="X30" s="162" t="s">
        <v>154</v>
      </c>
      <c r="Y30" s="793">
        <f>Y29*1.08</f>
        <v>0</v>
      </c>
      <c r="Z30" s="793"/>
      <c r="AA30" s="793"/>
      <c r="AB30" s="793"/>
      <c r="AC30" s="794"/>
      <c r="AD30" s="163" t="s">
        <v>154</v>
      </c>
      <c r="AE30" s="791"/>
      <c r="AF30" s="797"/>
      <c r="AG30" s="791"/>
      <c r="AH30" s="792"/>
      <c r="AI30" s="158"/>
    </row>
    <row r="31" spans="1:38" ht="27" customHeight="1">
      <c r="A31" s="802"/>
      <c r="B31" s="803"/>
      <c r="C31" s="803"/>
      <c r="D31" s="803"/>
      <c r="E31" s="803"/>
      <c r="F31" s="804"/>
      <c r="G31" s="798"/>
      <c r="H31" s="798"/>
      <c r="I31" s="798"/>
      <c r="J31" s="798"/>
      <c r="K31" s="798"/>
      <c r="L31" s="798"/>
      <c r="M31" s="798" t="s">
        <v>158</v>
      </c>
      <c r="N31" s="798"/>
      <c r="O31" s="798"/>
      <c r="P31" s="798"/>
      <c r="Q31" s="798"/>
      <c r="R31" s="798"/>
      <c r="S31" s="795"/>
      <c r="T31" s="795"/>
      <c r="U31" s="795"/>
      <c r="V31" s="795"/>
      <c r="W31" s="796"/>
      <c r="X31" s="160" t="s">
        <v>154</v>
      </c>
      <c r="Y31" s="795"/>
      <c r="Z31" s="795"/>
      <c r="AA31" s="795"/>
      <c r="AB31" s="795"/>
      <c r="AC31" s="796"/>
      <c r="AD31" s="161" t="s">
        <v>154</v>
      </c>
      <c r="AE31" s="791"/>
      <c r="AF31" s="797"/>
      <c r="AG31" s="791"/>
      <c r="AH31" s="792"/>
      <c r="AI31" s="158"/>
    </row>
    <row r="32" spans="1:38" ht="27" customHeight="1">
      <c r="A32" s="802"/>
      <c r="B32" s="803"/>
      <c r="C32" s="803"/>
      <c r="D32" s="803"/>
      <c r="E32" s="803"/>
      <c r="F32" s="804"/>
      <c r="G32" s="798"/>
      <c r="H32" s="798"/>
      <c r="I32" s="798"/>
      <c r="J32" s="798"/>
      <c r="K32" s="798"/>
      <c r="L32" s="798"/>
      <c r="M32" s="798"/>
      <c r="N32" s="798"/>
      <c r="O32" s="798"/>
      <c r="P32" s="798"/>
      <c r="Q32" s="798"/>
      <c r="R32" s="798"/>
      <c r="S32" s="793">
        <f>S31*1.08</f>
        <v>0</v>
      </c>
      <c r="T32" s="793"/>
      <c r="U32" s="793"/>
      <c r="V32" s="793"/>
      <c r="W32" s="794"/>
      <c r="X32" s="162" t="s">
        <v>154</v>
      </c>
      <c r="Y32" s="793">
        <f>Y31*1.08</f>
        <v>0</v>
      </c>
      <c r="Z32" s="793"/>
      <c r="AA32" s="793"/>
      <c r="AB32" s="793"/>
      <c r="AC32" s="794"/>
      <c r="AD32" s="163" t="s">
        <v>154</v>
      </c>
      <c r="AE32" s="791"/>
      <c r="AF32" s="797"/>
      <c r="AG32" s="791"/>
      <c r="AH32" s="792"/>
      <c r="AI32" s="158"/>
    </row>
    <row r="33" spans="1:35" ht="27" customHeight="1">
      <c r="A33" s="802"/>
      <c r="B33" s="803"/>
      <c r="C33" s="803"/>
      <c r="D33" s="803"/>
      <c r="E33" s="803"/>
      <c r="F33" s="804"/>
      <c r="G33" s="798" t="s">
        <v>160</v>
      </c>
      <c r="H33" s="798"/>
      <c r="I33" s="798"/>
      <c r="J33" s="798"/>
      <c r="K33" s="798"/>
      <c r="L33" s="798"/>
      <c r="M33" s="798" t="s">
        <v>161</v>
      </c>
      <c r="N33" s="798"/>
      <c r="O33" s="798"/>
      <c r="P33" s="798"/>
      <c r="Q33" s="798"/>
      <c r="R33" s="798"/>
      <c r="S33" s="795"/>
      <c r="T33" s="795"/>
      <c r="U33" s="795"/>
      <c r="V33" s="795"/>
      <c r="W33" s="796"/>
      <c r="X33" s="160" t="s">
        <v>154</v>
      </c>
      <c r="Y33" s="795"/>
      <c r="Z33" s="795"/>
      <c r="AA33" s="795"/>
      <c r="AB33" s="795"/>
      <c r="AC33" s="796"/>
      <c r="AD33" s="161" t="s">
        <v>154</v>
      </c>
      <c r="AE33" s="791"/>
      <c r="AF33" s="797"/>
      <c r="AG33" s="791"/>
      <c r="AH33" s="792"/>
      <c r="AI33" s="158"/>
    </row>
    <row r="34" spans="1:35" ht="27" customHeight="1">
      <c r="A34" s="802"/>
      <c r="B34" s="803"/>
      <c r="C34" s="803"/>
      <c r="D34" s="803"/>
      <c r="E34" s="803"/>
      <c r="F34" s="804"/>
      <c r="G34" s="798"/>
      <c r="H34" s="798"/>
      <c r="I34" s="798"/>
      <c r="J34" s="798"/>
      <c r="K34" s="798"/>
      <c r="L34" s="798"/>
      <c r="M34" s="798"/>
      <c r="N34" s="798"/>
      <c r="O34" s="798"/>
      <c r="P34" s="798"/>
      <c r="Q34" s="798"/>
      <c r="R34" s="798"/>
      <c r="S34" s="793">
        <f>S33*1.08</f>
        <v>0</v>
      </c>
      <c r="T34" s="793"/>
      <c r="U34" s="793"/>
      <c r="V34" s="793"/>
      <c r="W34" s="794"/>
      <c r="X34" s="162" t="s">
        <v>154</v>
      </c>
      <c r="Y34" s="793">
        <f>Y33*1.08</f>
        <v>0</v>
      </c>
      <c r="Z34" s="793"/>
      <c r="AA34" s="793"/>
      <c r="AB34" s="793"/>
      <c r="AC34" s="794"/>
      <c r="AD34" s="163" t="s">
        <v>154</v>
      </c>
      <c r="AE34" s="791"/>
      <c r="AF34" s="797"/>
      <c r="AG34" s="791"/>
      <c r="AH34" s="792"/>
      <c r="AI34" s="158"/>
    </row>
    <row r="35" spans="1:35" ht="27" customHeight="1">
      <c r="A35" s="802"/>
      <c r="B35" s="803"/>
      <c r="C35" s="803"/>
      <c r="D35" s="803"/>
      <c r="E35" s="803"/>
      <c r="F35" s="804"/>
      <c r="G35" s="798"/>
      <c r="H35" s="798"/>
      <c r="I35" s="798"/>
      <c r="J35" s="798"/>
      <c r="K35" s="798"/>
      <c r="L35" s="798"/>
      <c r="M35" s="798" t="s">
        <v>158</v>
      </c>
      <c r="N35" s="798"/>
      <c r="O35" s="798"/>
      <c r="P35" s="798"/>
      <c r="Q35" s="798"/>
      <c r="R35" s="798"/>
      <c r="S35" s="795"/>
      <c r="T35" s="795"/>
      <c r="U35" s="795"/>
      <c r="V35" s="795"/>
      <c r="W35" s="796"/>
      <c r="X35" s="160" t="s">
        <v>154</v>
      </c>
      <c r="Y35" s="795"/>
      <c r="Z35" s="795"/>
      <c r="AA35" s="795"/>
      <c r="AB35" s="795"/>
      <c r="AC35" s="796"/>
      <c r="AD35" s="161" t="s">
        <v>154</v>
      </c>
      <c r="AE35" s="791"/>
      <c r="AF35" s="797"/>
      <c r="AG35" s="791"/>
      <c r="AH35" s="792"/>
      <c r="AI35" s="158"/>
    </row>
    <row r="36" spans="1:35" ht="27" customHeight="1">
      <c r="A36" s="805"/>
      <c r="B36" s="806"/>
      <c r="C36" s="806"/>
      <c r="D36" s="806"/>
      <c r="E36" s="806"/>
      <c r="F36" s="807"/>
      <c r="G36" s="798"/>
      <c r="H36" s="798"/>
      <c r="I36" s="798"/>
      <c r="J36" s="798"/>
      <c r="K36" s="798"/>
      <c r="L36" s="798"/>
      <c r="M36" s="798"/>
      <c r="N36" s="798"/>
      <c r="O36" s="798"/>
      <c r="P36" s="798"/>
      <c r="Q36" s="798"/>
      <c r="R36" s="798"/>
      <c r="S36" s="793">
        <f>S35*1.08</f>
        <v>0</v>
      </c>
      <c r="T36" s="793"/>
      <c r="U36" s="793"/>
      <c r="V36" s="793"/>
      <c r="W36" s="794"/>
      <c r="X36" s="162" t="s">
        <v>154</v>
      </c>
      <c r="Y36" s="793">
        <f>Y35*1.08</f>
        <v>0</v>
      </c>
      <c r="Z36" s="793"/>
      <c r="AA36" s="793"/>
      <c r="AB36" s="793"/>
      <c r="AC36" s="794"/>
      <c r="AD36" s="163" t="s">
        <v>154</v>
      </c>
      <c r="AE36" s="791"/>
      <c r="AF36" s="797"/>
      <c r="AG36" s="791"/>
      <c r="AH36" s="792"/>
      <c r="AI36" s="158"/>
    </row>
    <row r="37" spans="1:35" ht="27" customHeight="1">
      <c r="A37" s="799" t="s">
        <v>183</v>
      </c>
      <c r="B37" s="800"/>
      <c r="C37" s="800"/>
      <c r="D37" s="800"/>
      <c r="E37" s="800"/>
      <c r="F37" s="801"/>
      <c r="G37" s="798" t="s">
        <v>167</v>
      </c>
      <c r="H37" s="798"/>
      <c r="I37" s="798"/>
      <c r="J37" s="798"/>
      <c r="K37" s="798"/>
      <c r="L37" s="798"/>
      <c r="M37" s="798" t="s">
        <v>168</v>
      </c>
      <c r="N37" s="798"/>
      <c r="O37" s="798"/>
      <c r="P37" s="798"/>
      <c r="Q37" s="798"/>
      <c r="R37" s="798"/>
      <c r="S37" s="795"/>
      <c r="T37" s="795"/>
      <c r="U37" s="795"/>
      <c r="V37" s="795"/>
      <c r="W37" s="796"/>
      <c r="X37" s="160" t="s">
        <v>154</v>
      </c>
      <c r="Y37" s="795"/>
      <c r="Z37" s="795"/>
      <c r="AA37" s="795"/>
      <c r="AB37" s="795"/>
      <c r="AC37" s="796"/>
      <c r="AD37" s="161" t="s">
        <v>154</v>
      </c>
      <c r="AE37" s="791"/>
      <c r="AF37" s="797"/>
      <c r="AG37" s="791"/>
      <c r="AH37" s="792"/>
      <c r="AI37" s="158"/>
    </row>
    <row r="38" spans="1:35" ht="27" customHeight="1">
      <c r="A38" s="802"/>
      <c r="B38" s="803"/>
      <c r="C38" s="803"/>
      <c r="D38" s="803"/>
      <c r="E38" s="803"/>
      <c r="F38" s="804"/>
      <c r="G38" s="798"/>
      <c r="H38" s="798"/>
      <c r="I38" s="798"/>
      <c r="J38" s="798"/>
      <c r="K38" s="798"/>
      <c r="L38" s="798"/>
      <c r="M38" s="798"/>
      <c r="N38" s="798"/>
      <c r="O38" s="798"/>
      <c r="P38" s="798"/>
      <c r="Q38" s="798"/>
      <c r="R38" s="798"/>
      <c r="S38" s="793">
        <f>S37*1.08</f>
        <v>0</v>
      </c>
      <c r="T38" s="793"/>
      <c r="U38" s="793"/>
      <c r="V38" s="793"/>
      <c r="W38" s="794"/>
      <c r="X38" s="162" t="s">
        <v>154</v>
      </c>
      <c r="Y38" s="793">
        <f>Y37*1.08</f>
        <v>0</v>
      </c>
      <c r="Z38" s="793"/>
      <c r="AA38" s="793"/>
      <c r="AB38" s="793"/>
      <c r="AC38" s="794"/>
      <c r="AD38" s="163" t="s">
        <v>154</v>
      </c>
      <c r="AE38" s="791"/>
      <c r="AF38" s="797"/>
      <c r="AG38" s="791"/>
      <c r="AH38" s="792"/>
      <c r="AI38" s="158"/>
    </row>
    <row r="39" spans="1:35" ht="27" customHeight="1">
      <c r="A39" s="802"/>
      <c r="B39" s="803"/>
      <c r="C39" s="803"/>
      <c r="D39" s="803"/>
      <c r="E39" s="803"/>
      <c r="F39" s="804"/>
      <c r="G39" s="798"/>
      <c r="H39" s="798"/>
      <c r="I39" s="798"/>
      <c r="J39" s="798"/>
      <c r="K39" s="798"/>
      <c r="L39" s="798"/>
      <c r="M39" s="798" t="s">
        <v>158</v>
      </c>
      <c r="N39" s="798"/>
      <c r="O39" s="798"/>
      <c r="P39" s="798"/>
      <c r="Q39" s="798"/>
      <c r="R39" s="798"/>
      <c r="S39" s="795"/>
      <c r="T39" s="795"/>
      <c r="U39" s="795"/>
      <c r="V39" s="795"/>
      <c r="W39" s="796"/>
      <c r="X39" s="160" t="s">
        <v>154</v>
      </c>
      <c r="Y39" s="795"/>
      <c r="Z39" s="795"/>
      <c r="AA39" s="795"/>
      <c r="AB39" s="795"/>
      <c r="AC39" s="796"/>
      <c r="AD39" s="161" t="s">
        <v>154</v>
      </c>
      <c r="AE39" s="791"/>
      <c r="AF39" s="797"/>
      <c r="AG39" s="791"/>
      <c r="AH39" s="792"/>
      <c r="AI39" s="158"/>
    </row>
    <row r="40" spans="1:35" ht="27" customHeight="1">
      <c r="A40" s="802"/>
      <c r="B40" s="803"/>
      <c r="C40" s="803"/>
      <c r="D40" s="803"/>
      <c r="E40" s="803"/>
      <c r="F40" s="804"/>
      <c r="G40" s="798"/>
      <c r="H40" s="798"/>
      <c r="I40" s="798"/>
      <c r="J40" s="798"/>
      <c r="K40" s="798"/>
      <c r="L40" s="798"/>
      <c r="M40" s="798"/>
      <c r="N40" s="798"/>
      <c r="O40" s="798"/>
      <c r="P40" s="798"/>
      <c r="Q40" s="798"/>
      <c r="R40" s="798"/>
      <c r="S40" s="793">
        <f>S39*1.08</f>
        <v>0</v>
      </c>
      <c r="T40" s="793"/>
      <c r="U40" s="793"/>
      <c r="V40" s="793"/>
      <c r="W40" s="794"/>
      <c r="X40" s="162" t="s">
        <v>154</v>
      </c>
      <c r="Y40" s="793">
        <f>Y39*1.08</f>
        <v>0</v>
      </c>
      <c r="Z40" s="793"/>
      <c r="AA40" s="793"/>
      <c r="AB40" s="793"/>
      <c r="AC40" s="794"/>
      <c r="AD40" s="163" t="s">
        <v>154</v>
      </c>
      <c r="AE40" s="791"/>
      <c r="AF40" s="797"/>
      <c r="AG40" s="791"/>
      <c r="AH40" s="792"/>
      <c r="AI40" s="158"/>
    </row>
    <row r="41" spans="1:35" ht="27" customHeight="1">
      <c r="A41" s="802"/>
      <c r="B41" s="803"/>
      <c r="C41" s="803"/>
      <c r="D41" s="803"/>
      <c r="E41" s="803"/>
      <c r="F41" s="804"/>
      <c r="G41" s="798" t="s">
        <v>152</v>
      </c>
      <c r="H41" s="798"/>
      <c r="I41" s="798"/>
      <c r="J41" s="798"/>
      <c r="K41" s="798"/>
      <c r="L41" s="798"/>
      <c r="M41" s="798" t="s">
        <v>153</v>
      </c>
      <c r="N41" s="798"/>
      <c r="O41" s="798"/>
      <c r="P41" s="798"/>
      <c r="Q41" s="798"/>
      <c r="R41" s="798"/>
      <c r="S41" s="795"/>
      <c r="T41" s="795"/>
      <c r="U41" s="795"/>
      <c r="V41" s="795"/>
      <c r="W41" s="796"/>
      <c r="X41" s="160" t="s">
        <v>154</v>
      </c>
      <c r="Y41" s="795"/>
      <c r="Z41" s="795"/>
      <c r="AA41" s="795"/>
      <c r="AB41" s="795"/>
      <c r="AC41" s="796"/>
      <c r="AD41" s="161" t="s">
        <v>154</v>
      </c>
      <c r="AE41" s="791"/>
      <c r="AF41" s="797"/>
      <c r="AG41" s="791"/>
      <c r="AH41" s="792"/>
      <c r="AI41" s="158"/>
    </row>
    <row r="42" spans="1:35" ht="27" customHeight="1">
      <c r="A42" s="802"/>
      <c r="B42" s="803"/>
      <c r="C42" s="803"/>
      <c r="D42" s="803"/>
      <c r="E42" s="803"/>
      <c r="F42" s="804"/>
      <c r="G42" s="798"/>
      <c r="H42" s="798"/>
      <c r="I42" s="798"/>
      <c r="J42" s="798"/>
      <c r="K42" s="798"/>
      <c r="L42" s="798"/>
      <c r="M42" s="798"/>
      <c r="N42" s="798"/>
      <c r="O42" s="798"/>
      <c r="P42" s="798"/>
      <c r="Q42" s="798"/>
      <c r="R42" s="798"/>
      <c r="S42" s="793">
        <f>S41*1.08</f>
        <v>0</v>
      </c>
      <c r="T42" s="793"/>
      <c r="U42" s="793"/>
      <c r="V42" s="793"/>
      <c r="W42" s="794"/>
      <c r="X42" s="162" t="s">
        <v>154</v>
      </c>
      <c r="Y42" s="793">
        <f>Y41*1.08</f>
        <v>0</v>
      </c>
      <c r="Z42" s="793"/>
      <c r="AA42" s="793"/>
      <c r="AB42" s="793"/>
      <c r="AC42" s="794"/>
      <c r="AD42" s="163" t="s">
        <v>154</v>
      </c>
      <c r="AE42" s="791"/>
      <c r="AF42" s="797"/>
      <c r="AG42" s="791"/>
      <c r="AH42" s="792"/>
      <c r="AI42" s="158"/>
    </row>
    <row r="43" spans="1:35" ht="27" customHeight="1">
      <c r="A43" s="802"/>
      <c r="B43" s="803"/>
      <c r="C43" s="803"/>
      <c r="D43" s="803"/>
      <c r="E43" s="803"/>
      <c r="F43" s="804"/>
      <c r="G43" s="798"/>
      <c r="H43" s="798"/>
      <c r="I43" s="798"/>
      <c r="J43" s="798"/>
      <c r="K43" s="798"/>
      <c r="L43" s="798"/>
      <c r="M43" s="798" t="s">
        <v>158</v>
      </c>
      <c r="N43" s="798"/>
      <c r="O43" s="798"/>
      <c r="P43" s="798"/>
      <c r="Q43" s="798"/>
      <c r="R43" s="798"/>
      <c r="S43" s="795"/>
      <c r="T43" s="795"/>
      <c r="U43" s="795"/>
      <c r="V43" s="795"/>
      <c r="W43" s="796"/>
      <c r="X43" s="160" t="s">
        <v>154</v>
      </c>
      <c r="Y43" s="795"/>
      <c r="Z43" s="795"/>
      <c r="AA43" s="795"/>
      <c r="AB43" s="795"/>
      <c r="AC43" s="796"/>
      <c r="AD43" s="161" t="s">
        <v>154</v>
      </c>
      <c r="AE43" s="791"/>
      <c r="AF43" s="797"/>
      <c r="AG43" s="791"/>
      <c r="AH43" s="792"/>
      <c r="AI43" s="158"/>
    </row>
    <row r="44" spans="1:35" ht="27" customHeight="1">
      <c r="A44" s="802"/>
      <c r="B44" s="803"/>
      <c r="C44" s="803"/>
      <c r="D44" s="803"/>
      <c r="E44" s="803"/>
      <c r="F44" s="804"/>
      <c r="G44" s="798"/>
      <c r="H44" s="798"/>
      <c r="I44" s="798"/>
      <c r="J44" s="798"/>
      <c r="K44" s="798"/>
      <c r="L44" s="798"/>
      <c r="M44" s="798"/>
      <c r="N44" s="798"/>
      <c r="O44" s="798"/>
      <c r="P44" s="798"/>
      <c r="Q44" s="798"/>
      <c r="R44" s="798"/>
      <c r="S44" s="793">
        <f>S43*1.08</f>
        <v>0</v>
      </c>
      <c r="T44" s="793"/>
      <c r="U44" s="793"/>
      <c r="V44" s="793"/>
      <c r="W44" s="794"/>
      <c r="X44" s="162" t="s">
        <v>154</v>
      </c>
      <c r="Y44" s="793">
        <f>Y43*1.08</f>
        <v>0</v>
      </c>
      <c r="Z44" s="793"/>
      <c r="AA44" s="793"/>
      <c r="AB44" s="793"/>
      <c r="AC44" s="794"/>
      <c r="AD44" s="163" t="s">
        <v>154</v>
      </c>
      <c r="AE44" s="791"/>
      <c r="AF44" s="797"/>
      <c r="AG44" s="791"/>
      <c r="AH44" s="792"/>
      <c r="AI44" s="158"/>
    </row>
    <row r="45" spans="1:35" ht="27" customHeight="1">
      <c r="A45" s="802"/>
      <c r="B45" s="803"/>
      <c r="C45" s="803"/>
      <c r="D45" s="803"/>
      <c r="E45" s="803"/>
      <c r="F45" s="804"/>
      <c r="G45" s="798" t="s">
        <v>160</v>
      </c>
      <c r="H45" s="798"/>
      <c r="I45" s="798"/>
      <c r="J45" s="798"/>
      <c r="K45" s="798"/>
      <c r="L45" s="798"/>
      <c r="M45" s="798" t="s">
        <v>161</v>
      </c>
      <c r="N45" s="798"/>
      <c r="O45" s="798"/>
      <c r="P45" s="798"/>
      <c r="Q45" s="798"/>
      <c r="R45" s="798"/>
      <c r="S45" s="795"/>
      <c r="T45" s="795"/>
      <c r="U45" s="795"/>
      <c r="V45" s="795"/>
      <c r="W45" s="796"/>
      <c r="X45" s="160" t="s">
        <v>154</v>
      </c>
      <c r="Y45" s="795"/>
      <c r="Z45" s="795"/>
      <c r="AA45" s="795"/>
      <c r="AB45" s="795"/>
      <c r="AC45" s="796"/>
      <c r="AD45" s="161" t="s">
        <v>154</v>
      </c>
      <c r="AE45" s="791"/>
      <c r="AF45" s="797"/>
      <c r="AG45" s="791"/>
      <c r="AH45" s="792"/>
      <c r="AI45" s="158"/>
    </row>
    <row r="46" spans="1:35" ht="27" customHeight="1">
      <c r="A46" s="802"/>
      <c r="B46" s="803"/>
      <c r="C46" s="803"/>
      <c r="D46" s="803"/>
      <c r="E46" s="803"/>
      <c r="F46" s="804"/>
      <c r="G46" s="798"/>
      <c r="H46" s="798"/>
      <c r="I46" s="798"/>
      <c r="J46" s="798"/>
      <c r="K46" s="798"/>
      <c r="L46" s="798"/>
      <c r="M46" s="798"/>
      <c r="N46" s="798"/>
      <c r="O46" s="798"/>
      <c r="P46" s="798"/>
      <c r="Q46" s="798"/>
      <c r="R46" s="798"/>
      <c r="S46" s="793">
        <f>S45*1.08</f>
        <v>0</v>
      </c>
      <c r="T46" s="793"/>
      <c r="U46" s="793"/>
      <c r="V46" s="793"/>
      <c r="W46" s="794"/>
      <c r="X46" s="162" t="s">
        <v>154</v>
      </c>
      <c r="Y46" s="793">
        <f>Y45*1.08</f>
        <v>0</v>
      </c>
      <c r="Z46" s="793"/>
      <c r="AA46" s="793"/>
      <c r="AB46" s="793"/>
      <c r="AC46" s="794"/>
      <c r="AD46" s="163" t="s">
        <v>154</v>
      </c>
      <c r="AE46" s="791"/>
      <c r="AF46" s="797"/>
      <c r="AG46" s="791"/>
      <c r="AH46" s="792"/>
      <c r="AI46" s="158"/>
    </row>
    <row r="47" spans="1:35" ht="27" customHeight="1">
      <c r="A47" s="802"/>
      <c r="B47" s="803"/>
      <c r="C47" s="803"/>
      <c r="D47" s="803"/>
      <c r="E47" s="803"/>
      <c r="F47" s="804"/>
      <c r="G47" s="798"/>
      <c r="H47" s="798"/>
      <c r="I47" s="798"/>
      <c r="J47" s="798"/>
      <c r="K47" s="798"/>
      <c r="L47" s="798"/>
      <c r="M47" s="798" t="s">
        <v>158</v>
      </c>
      <c r="N47" s="798"/>
      <c r="O47" s="798"/>
      <c r="P47" s="798"/>
      <c r="Q47" s="798"/>
      <c r="R47" s="798"/>
      <c r="S47" s="795"/>
      <c r="T47" s="795"/>
      <c r="U47" s="795"/>
      <c r="V47" s="795"/>
      <c r="W47" s="796"/>
      <c r="X47" s="160" t="s">
        <v>154</v>
      </c>
      <c r="Y47" s="795"/>
      <c r="Z47" s="795"/>
      <c r="AA47" s="795"/>
      <c r="AB47" s="795"/>
      <c r="AC47" s="796"/>
      <c r="AD47" s="161" t="s">
        <v>154</v>
      </c>
      <c r="AE47" s="791"/>
      <c r="AF47" s="797"/>
      <c r="AG47" s="791"/>
      <c r="AH47" s="792"/>
      <c r="AI47" s="158"/>
    </row>
    <row r="48" spans="1:35" ht="27" customHeight="1">
      <c r="A48" s="805"/>
      <c r="B48" s="806"/>
      <c r="C48" s="806"/>
      <c r="D48" s="806"/>
      <c r="E48" s="806"/>
      <c r="F48" s="807"/>
      <c r="G48" s="798"/>
      <c r="H48" s="798"/>
      <c r="I48" s="798"/>
      <c r="J48" s="798"/>
      <c r="K48" s="798"/>
      <c r="L48" s="798"/>
      <c r="M48" s="798"/>
      <c r="N48" s="798"/>
      <c r="O48" s="798"/>
      <c r="P48" s="798"/>
      <c r="Q48" s="798"/>
      <c r="R48" s="798"/>
      <c r="S48" s="793">
        <f>S47*1.08</f>
        <v>0</v>
      </c>
      <c r="T48" s="793"/>
      <c r="U48" s="793"/>
      <c r="V48" s="793"/>
      <c r="W48" s="794"/>
      <c r="X48" s="162" t="s">
        <v>154</v>
      </c>
      <c r="Y48" s="793">
        <f>Y47*1.08</f>
        <v>0</v>
      </c>
      <c r="Z48" s="793"/>
      <c r="AA48" s="793"/>
      <c r="AB48" s="793"/>
      <c r="AC48" s="794"/>
      <c r="AD48" s="163" t="s">
        <v>154</v>
      </c>
      <c r="AE48" s="791"/>
      <c r="AF48" s="797"/>
      <c r="AG48" s="791"/>
      <c r="AH48" s="792"/>
      <c r="AI48" s="158"/>
    </row>
    <row r="49" spans="1:35" ht="27" customHeight="1">
      <c r="A49" s="808" t="s">
        <v>185</v>
      </c>
      <c r="B49" s="809"/>
      <c r="C49" s="809"/>
      <c r="D49" s="809"/>
      <c r="E49" s="809"/>
      <c r="F49" s="810"/>
      <c r="G49" s="798" t="s">
        <v>167</v>
      </c>
      <c r="H49" s="798"/>
      <c r="I49" s="798"/>
      <c r="J49" s="798"/>
      <c r="K49" s="798"/>
      <c r="L49" s="798"/>
      <c r="M49" s="798" t="s">
        <v>168</v>
      </c>
      <c r="N49" s="798"/>
      <c r="O49" s="798"/>
      <c r="P49" s="798"/>
      <c r="Q49" s="798"/>
      <c r="R49" s="798"/>
      <c r="S49" s="795"/>
      <c r="T49" s="795"/>
      <c r="U49" s="795"/>
      <c r="V49" s="795"/>
      <c r="W49" s="796"/>
      <c r="X49" s="160" t="s">
        <v>154</v>
      </c>
      <c r="Y49" s="795"/>
      <c r="Z49" s="795"/>
      <c r="AA49" s="795"/>
      <c r="AB49" s="795"/>
      <c r="AC49" s="796"/>
      <c r="AD49" s="161" t="s">
        <v>154</v>
      </c>
      <c r="AE49" s="791"/>
      <c r="AF49" s="797"/>
      <c r="AG49" s="791"/>
      <c r="AH49" s="792"/>
      <c r="AI49" s="158"/>
    </row>
    <row r="50" spans="1:35" ht="27" customHeight="1">
      <c r="A50" s="811"/>
      <c r="B50" s="812"/>
      <c r="C50" s="812"/>
      <c r="D50" s="812"/>
      <c r="E50" s="812"/>
      <c r="F50" s="813"/>
      <c r="G50" s="798"/>
      <c r="H50" s="798"/>
      <c r="I50" s="798"/>
      <c r="J50" s="798"/>
      <c r="K50" s="798"/>
      <c r="L50" s="798"/>
      <c r="M50" s="798"/>
      <c r="N50" s="798"/>
      <c r="O50" s="798"/>
      <c r="P50" s="798"/>
      <c r="Q50" s="798"/>
      <c r="R50" s="798"/>
      <c r="S50" s="793">
        <f>S49*1.08</f>
        <v>0</v>
      </c>
      <c r="T50" s="793"/>
      <c r="U50" s="793"/>
      <c r="V50" s="793"/>
      <c r="W50" s="794"/>
      <c r="X50" s="162" t="s">
        <v>154</v>
      </c>
      <c r="Y50" s="793">
        <f>Y49*1.08</f>
        <v>0</v>
      </c>
      <c r="Z50" s="793"/>
      <c r="AA50" s="793"/>
      <c r="AB50" s="793"/>
      <c r="AC50" s="794"/>
      <c r="AD50" s="163" t="s">
        <v>154</v>
      </c>
      <c r="AE50" s="791"/>
      <c r="AF50" s="797"/>
      <c r="AG50" s="791"/>
      <c r="AH50" s="792"/>
      <c r="AI50" s="158"/>
    </row>
    <row r="51" spans="1:35" ht="27" customHeight="1">
      <c r="A51" s="811"/>
      <c r="B51" s="812"/>
      <c r="C51" s="812"/>
      <c r="D51" s="812"/>
      <c r="E51" s="812"/>
      <c r="F51" s="813"/>
      <c r="G51" s="798"/>
      <c r="H51" s="798"/>
      <c r="I51" s="798"/>
      <c r="J51" s="798"/>
      <c r="K51" s="798"/>
      <c r="L51" s="798"/>
      <c r="M51" s="798" t="s">
        <v>158</v>
      </c>
      <c r="N51" s="798"/>
      <c r="O51" s="798"/>
      <c r="P51" s="798"/>
      <c r="Q51" s="798"/>
      <c r="R51" s="798"/>
      <c r="S51" s="795"/>
      <c r="T51" s="795"/>
      <c r="U51" s="795"/>
      <c r="V51" s="795"/>
      <c r="W51" s="796"/>
      <c r="X51" s="160" t="s">
        <v>154</v>
      </c>
      <c r="Y51" s="795"/>
      <c r="Z51" s="795"/>
      <c r="AA51" s="795"/>
      <c r="AB51" s="795"/>
      <c r="AC51" s="796"/>
      <c r="AD51" s="161" t="s">
        <v>154</v>
      </c>
      <c r="AE51" s="791"/>
      <c r="AF51" s="797"/>
      <c r="AG51" s="791"/>
      <c r="AH51" s="792"/>
      <c r="AI51" s="158"/>
    </row>
    <row r="52" spans="1:35" ht="27" customHeight="1">
      <c r="A52" s="811"/>
      <c r="B52" s="812"/>
      <c r="C52" s="812"/>
      <c r="D52" s="812"/>
      <c r="E52" s="812"/>
      <c r="F52" s="813"/>
      <c r="G52" s="798"/>
      <c r="H52" s="798"/>
      <c r="I52" s="798"/>
      <c r="J52" s="798"/>
      <c r="K52" s="798"/>
      <c r="L52" s="798"/>
      <c r="M52" s="798"/>
      <c r="N52" s="798"/>
      <c r="O52" s="798"/>
      <c r="P52" s="798"/>
      <c r="Q52" s="798"/>
      <c r="R52" s="798"/>
      <c r="S52" s="793">
        <f>S51*1.08</f>
        <v>0</v>
      </c>
      <c r="T52" s="793"/>
      <c r="U52" s="793"/>
      <c r="V52" s="793"/>
      <c r="W52" s="794"/>
      <c r="X52" s="162" t="s">
        <v>154</v>
      </c>
      <c r="Y52" s="793">
        <f>Y51*1.08</f>
        <v>0</v>
      </c>
      <c r="Z52" s="793"/>
      <c r="AA52" s="793"/>
      <c r="AB52" s="793"/>
      <c r="AC52" s="794"/>
      <c r="AD52" s="163" t="s">
        <v>154</v>
      </c>
      <c r="AE52" s="791"/>
      <c r="AF52" s="797"/>
      <c r="AG52" s="791"/>
      <c r="AH52" s="792"/>
      <c r="AI52" s="158"/>
    </row>
    <row r="53" spans="1:35" ht="27" customHeight="1">
      <c r="A53" s="811"/>
      <c r="B53" s="812"/>
      <c r="C53" s="812"/>
      <c r="D53" s="812"/>
      <c r="E53" s="812"/>
      <c r="F53" s="813"/>
      <c r="G53" s="798" t="s">
        <v>152</v>
      </c>
      <c r="H53" s="798"/>
      <c r="I53" s="798"/>
      <c r="J53" s="798"/>
      <c r="K53" s="798"/>
      <c r="L53" s="798"/>
      <c r="M53" s="798" t="s">
        <v>153</v>
      </c>
      <c r="N53" s="798"/>
      <c r="O53" s="798"/>
      <c r="P53" s="798"/>
      <c r="Q53" s="798"/>
      <c r="R53" s="798"/>
      <c r="S53" s="795"/>
      <c r="T53" s="795"/>
      <c r="U53" s="795"/>
      <c r="V53" s="795"/>
      <c r="W53" s="796"/>
      <c r="X53" s="160" t="s">
        <v>154</v>
      </c>
      <c r="Y53" s="795"/>
      <c r="Z53" s="795"/>
      <c r="AA53" s="795"/>
      <c r="AB53" s="795"/>
      <c r="AC53" s="796"/>
      <c r="AD53" s="161" t="s">
        <v>154</v>
      </c>
      <c r="AE53" s="791"/>
      <c r="AF53" s="797"/>
      <c r="AG53" s="791"/>
      <c r="AH53" s="792"/>
      <c r="AI53" s="158"/>
    </row>
    <row r="54" spans="1:35" ht="27" customHeight="1">
      <c r="A54" s="811"/>
      <c r="B54" s="812"/>
      <c r="C54" s="812"/>
      <c r="D54" s="812"/>
      <c r="E54" s="812"/>
      <c r="F54" s="813"/>
      <c r="G54" s="798"/>
      <c r="H54" s="798"/>
      <c r="I54" s="798"/>
      <c r="J54" s="798"/>
      <c r="K54" s="798"/>
      <c r="L54" s="798"/>
      <c r="M54" s="798"/>
      <c r="N54" s="798"/>
      <c r="O54" s="798"/>
      <c r="P54" s="798"/>
      <c r="Q54" s="798"/>
      <c r="R54" s="798"/>
      <c r="S54" s="793">
        <f>S53*1.08</f>
        <v>0</v>
      </c>
      <c r="T54" s="793"/>
      <c r="U54" s="793"/>
      <c r="V54" s="793"/>
      <c r="W54" s="794"/>
      <c r="X54" s="162" t="s">
        <v>154</v>
      </c>
      <c r="Y54" s="793">
        <f>Y53*1.08</f>
        <v>0</v>
      </c>
      <c r="Z54" s="793"/>
      <c r="AA54" s="793"/>
      <c r="AB54" s="793"/>
      <c r="AC54" s="794"/>
      <c r="AD54" s="163" t="s">
        <v>154</v>
      </c>
      <c r="AE54" s="791"/>
      <c r="AF54" s="797"/>
      <c r="AG54" s="791"/>
      <c r="AH54" s="792"/>
      <c r="AI54" s="158"/>
    </row>
    <row r="55" spans="1:35" ht="27" customHeight="1">
      <c r="A55" s="811"/>
      <c r="B55" s="812"/>
      <c r="C55" s="812"/>
      <c r="D55" s="812"/>
      <c r="E55" s="812"/>
      <c r="F55" s="813"/>
      <c r="G55" s="798"/>
      <c r="H55" s="798"/>
      <c r="I55" s="798"/>
      <c r="J55" s="798"/>
      <c r="K55" s="798"/>
      <c r="L55" s="798"/>
      <c r="M55" s="798" t="s">
        <v>158</v>
      </c>
      <c r="N55" s="798"/>
      <c r="O55" s="798"/>
      <c r="P55" s="798"/>
      <c r="Q55" s="798"/>
      <c r="R55" s="798"/>
      <c r="S55" s="795"/>
      <c r="T55" s="795"/>
      <c r="U55" s="795"/>
      <c r="V55" s="795"/>
      <c r="W55" s="796"/>
      <c r="X55" s="160" t="s">
        <v>154</v>
      </c>
      <c r="Y55" s="795"/>
      <c r="Z55" s="795"/>
      <c r="AA55" s="795"/>
      <c r="AB55" s="795"/>
      <c r="AC55" s="796"/>
      <c r="AD55" s="161" t="s">
        <v>154</v>
      </c>
      <c r="AE55" s="791"/>
      <c r="AF55" s="797"/>
      <c r="AG55" s="791"/>
      <c r="AH55" s="792"/>
      <c r="AI55" s="158"/>
    </row>
    <row r="56" spans="1:35" ht="27" customHeight="1">
      <c r="A56" s="811"/>
      <c r="B56" s="812"/>
      <c r="C56" s="812"/>
      <c r="D56" s="812"/>
      <c r="E56" s="812"/>
      <c r="F56" s="813"/>
      <c r="G56" s="798"/>
      <c r="H56" s="798"/>
      <c r="I56" s="798"/>
      <c r="J56" s="798"/>
      <c r="K56" s="798"/>
      <c r="L56" s="798"/>
      <c r="M56" s="798"/>
      <c r="N56" s="798"/>
      <c r="O56" s="798"/>
      <c r="P56" s="798"/>
      <c r="Q56" s="798"/>
      <c r="R56" s="798"/>
      <c r="S56" s="793">
        <f>S55*1.08</f>
        <v>0</v>
      </c>
      <c r="T56" s="793"/>
      <c r="U56" s="793"/>
      <c r="V56" s="793"/>
      <c r="W56" s="794"/>
      <c r="X56" s="162" t="s">
        <v>154</v>
      </c>
      <c r="Y56" s="793">
        <f>Y55*1.08</f>
        <v>0</v>
      </c>
      <c r="Z56" s="793"/>
      <c r="AA56" s="793"/>
      <c r="AB56" s="793"/>
      <c r="AC56" s="794"/>
      <c r="AD56" s="163" t="s">
        <v>154</v>
      </c>
      <c r="AE56" s="791"/>
      <c r="AF56" s="797"/>
      <c r="AG56" s="791"/>
      <c r="AH56" s="792"/>
      <c r="AI56" s="158"/>
    </row>
    <row r="57" spans="1:35" ht="27" customHeight="1">
      <c r="A57" s="811"/>
      <c r="B57" s="812"/>
      <c r="C57" s="812"/>
      <c r="D57" s="812"/>
      <c r="E57" s="812"/>
      <c r="F57" s="813"/>
      <c r="G57" s="798" t="s">
        <v>160</v>
      </c>
      <c r="H57" s="798"/>
      <c r="I57" s="798"/>
      <c r="J57" s="798"/>
      <c r="K57" s="798"/>
      <c r="L57" s="798"/>
      <c r="M57" s="798" t="s">
        <v>161</v>
      </c>
      <c r="N57" s="798"/>
      <c r="O57" s="798"/>
      <c r="P57" s="798"/>
      <c r="Q57" s="798"/>
      <c r="R57" s="798"/>
      <c r="S57" s="795"/>
      <c r="T57" s="795"/>
      <c r="U57" s="795"/>
      <c r="V57" s="795"/>
      <c r="W57" s="796"/>
      <c r="X57" s="160" t="s">
        <v>154</v>
      </c>
      <c r="Y57" s="795"/>
      <c r="Z57" s="795"/>
      <c r="AA57" s="795"/>
      <c r="AB57" s="795"/>
      <c r="AC57" s="796"/>
      <c r="AD57" s="161" t="s">
        <v>154</v>
      </c>
      <c r="AE57" s="791"/>
      <c r="AF57" s="797"/>
      <c r="AG57" s="791"/>
      <c r="AH57" s="792"/>
      <c r="AI57" s="158"/>
    </row>
    <row r="58" spans="1:35" ht="27" customHeight="1">
      <c r="A58" s="811"/>
      <c r="B58" s="812"/>
      <c r="C58" s="812"/>
      <c r="D58" s="812"/>
      <c r="E58" s="812"/>
      <c r="F58" s="813"/>
      <c r="G58" s="798"/>
      <c r="H58" s="798"/>
      <c r="I58" s="798"/>
      <c r="J58" s="798"/>
      <c r="K58" s="798"/>
      <c r="L58" s="798"/>
      <c r="M58" s="798"/>
      <c r="N58" s="798"/>
      <c r="O58" s="798"/>
      <c r="P58" s="798"/>
      <c r="Q58" s="798"/>
      <c r="R58" s="798"/>
      <c r="S58" s="793">
        <f>S57*1.08</f>
        <v>0</v>
      </c>
      <c r="T58" s="793"/>
      <c r="U58" s="793"/>
      <c r="V58" s="793"/>
      <c r="W58" s="794"/>
      <c r="X58" s="162" t="s">
        <v>154</v>
      </c>
      <c r="Y58" s="793">
        <f>Y57*1.08</f>
        <v>0</v>
      </c>
      <c r="Z58" s="793"/>
      <c r="AA58" s="793"/>
      <c r="AB58" s="793"/>
      <c r="AC58" s="794"/>
      <c r="AD58" s="163" t="s">
        <v>154</v>
      </c>
      <c r="AE58" s="791"/>
      <c r="AF58" s="797"/>
      <c r="AG58" s="791"/>
      <c r="AH58" s="792"/>
      <c r="AI58" s="158"/>
    </row>
    <row r="59" spans="1:35" ht="27" customHeight="1">
      <c r="A59" s="811"/>
      <c r="B59" s="812"/>
      <c r="C59" s="812"/>
      <c r="D59" s="812"/>
      <c r="E59" s="812"/>
      <c r="F59" s="813"/>
      <c r="G59" s="798"/>
      <c r="H59" s="798"/>
      <c r="I59" s="798"/>
      <c r="J59" s="798"/>
      <c r="K59" s="798"/>
      <c r="L59" s="798"/>
      <c r="M59" s="798" t="s">
        <v>158</v>
      </c>
      <c r="N59" s="798"/>
      <c r="O59" s="798"/>
      <c r="P59" s="798"/>
      <c r="Q59" s="798"/>
      <c r="R59" s="798"/>
      <c r="S59" s="795"/>
      <c r="T59" s="795"/>
      <c r="U59" s="795"/>
      <c r="V59" s="795"/>
      <c r="W59" s="796"/>
      <c r="X59" s="160" t="s">
        <v>154</v>
      </c>
      <c r="Y59" s="795"/>
      <c r="Z59" s="795"/>
      <c r="AA59" s="795"/>
      <c r="AB59" s="795"/>
      <c r="AC59" s="796"/>
      <c r="AD59" s="161" t="s">
        <v>154</v>
      </c>
      <c r="AE59" s="791"/>
      <c r="AF59" s="797"/>
      <c r="AG59" s="791"/>
      <c r="AH59" s="792"/>
      <c r="AI59" s="158"/>
    </row>
    <row r="60" spans="1:35" ht="27" customHeight="1">
      <c r="A60" s="814"/>
      <c r="B60" s="815"/>
      <c r="C60" s="815"/>
      <c r="D60" s="815"/>
      <c r="E60" s="815"/>
      <c r="F60" s="816"/>
      <c r="G60" s="798"/>
      <c r="H60" s="798"/>
      <c r="I60" s="798"/>
      <c r="J60" s="798"/>
      <c r="K60" s="798"/>
      <c r="L60" s="798"/>
      <c r="M60" s="798"/>
      <c r="N60" s="798"/>
      <c r="O60" s="798"/>
      <c r="P60" s="798"/>
      <c r="Q60" s="798"/>
      <c r="R60" s="798"/>
      <c r="S60" s="793">
        <f>S59*1.08</f>
        <v>0</v>
      </c>
      <c r="T60" s="793"/>
      <c r="U60" s="793"/>
      <c r="V60" s="793"/>
      <c r="W60" s="794"/>
      <c r="X60" s="162" t="s">
        <v>154</v>
      </c>
      <c r="Y60" s="793">
        <f>Y59*1.08</f>
        <v>0</v>
      </c>
      <c r="Z60" s="793"/>
      <c r="AA60" s="793"/>
      <c r="AB60" s="793"/>
      <c r="AC60" s="794"/>
      <c r="AD60" s="163" t="s">
        <v>154</v>
      </c>
      <c r="AE60" s="791"/>
      <c r="AF60" s="797"/>
      <c r="AG60" s="791"/>
      <c r="AH60" s="792"/>
      <c r="AI60" s="158"/>
    </row>
    <row r="61" spans="1:35" ht="27" customHeight="1">
      <c r="A61" s="799" t="s">
        <v>180</v>
      </c>
      <c r="B61" s="800"/>
      <c r="C61" s="800"/>
      <c r="D61" s="800"/>
      <c r="E61" s="800"/>
      <c r="F61" s="801"/>
      <c r="G61" s="798" t="s">
        <v>167</v>
      </c>
      <c r="H61" s="798"/>
      <c r="I61" s="798"/>
      <c r="J61" s="798"/>
      <c r="K61" s="798"/>
      <c r="L61" s="798"/>
      <c r="M61" s="798" t="s">
        <v>24</v>
      </c>
      <c r="N61" s="798"/>
      <c r="O61" s="798"/>
      <c r="P61" s="798"/>
      <c r="Q61" s="798"/>
      <c r="R61" s="798"/>
      <c r="S61" s="795"/>
      <c r="T61" s="795"/>
      <c r="U61" s="795"/>
      <c r="V61" s="795"/>
      <c r="W61" s="796"/>
      <c r="X61" s="160" t="s">
        <v>154</v>
      </c>
      <c r="Y61" s="795"/>
      <c r="Z61" s="795"/>
      <c r="AA61" s="795"/>
      <c r="AB61" s="795"/>
      <c r="AC61" s="796"/>
      <c r="AD61" s="161" t="s">
        <v>154</v>
      </c>
      <c r="AE61" s="791">
        <v>6</v>
      </c>
      <c r="AF61" s="797"/>
      <c r="AG61" s="791" t="s">
        <v>455</v>
      </c>
      <c r="AH61" s="792"/>
      <c r="AI61" s="21"/>
    </row>
    <row r="62" spans="1:35" ht="27" customHeight="1">
      <c r="A62" s="802"/>
      <c r="B62" s="803"/>
      <c r="C62" s="803"/>
      <c r="D62" s="803"/>
      <c r="E62" s="803"/>
      <c r="F62" s="804"/>
      <c r="G62" s="798"/>
      <c r="H62" s="798"/>
      <c r="I62" s="798"/>
      <c r="J62" s="798"/>
      <c r="K62" s="798"/>
      <c r="L62" s="798"/>
      <c r="M62" s="798"/>
      <c r="N62" s="798"/>
      <c r="O62" s="798"/>
      <c r="P62" s="798"/>
      <c r="Q62" s="798"/>
      <c r="R62" s="798"/>
      <c r="S62" s="793">
        <f>S61*1.08</f>
        <v>0</v>
      </c>
      <c r="T62" s="793"/>
      <c r="U62" s="793"/>
      <c r="V62" s="793"/>
      <c r="W62" s="794"/>
      <c r="X62" s="162" t="s">
        <v>154</v>
      </c>
      <c r="Y62" s="793">
        <f>Y61*1.08</f>
        <v>0</v>
      </c>
      <c r="Z62" s="793"/>
      <c r="AA62" s="793"/>
      <c r="AB62" s="793"/>
      <c r="AC62" s="794"/>
      <c r="AD62" s="163" t="s">
        <v>154</v>
      </c>
      <c r="AE62" s="791"/>
      <c r="AF62" s="797"/>
      <c r="AG62" s="791"/>
      <c r="AH62" s="792"/>
    </row>
    <row r="63" spans="1:35" ht="27" customHeight="1">
      <c r="A63" s="802"/>
      <c r="B63" s="803"/>
      <c r="C63" s="803"/>
      <c r="D63" s="803"/>
      <c r="E63" s="803"/>
      <c r="F63" s="804"/>
      <c r="G63" s="798"/>
      <c r="H63" s="798"/>
      <c r="I63" s="798"/>
      <c r="J63" s="798"/>
      <c r="K63" s="798"/>
      <c r="L63" s="798"/>
      <c r="M63" s="798" t="s">
        <v>454</v>
      </c>
      <c r="N63" s="798"/>
      <c r="O63" s="798"/>
      <c r="P63" s="798"/>
      <c r="Q63" s="798"/>
      <c r="R63" s="798"/>
      <c r="S63" s="795">
        <v>190000</v>
      </c>
      <c r="T63" s="795"/>
      <c r="U63" s="795"/>
      <c r="V63" s="795"/>
      <c r="W63" s="796"/>
      <c r="X63" s="160" t="s">
        <v>154</v>
      </c>
      <c r="Y63" s="795"/>
      <c r="Z63" s="795"/>
      <c r="AA63" s="795"/>
      <c r="AB63" s="795"/>
      <c r="AC63" s="796"/>
      <c r="AD63" s="161" t="s">
        <v>154</v>
      </c>
      <c r="AE63" s="791"/>
      <c r="AF63" s="797"/>
      <c r="AG63" s="791"/>
      <c r="AH63" s="792"/>
    </row>
    <row r="64" spans="1:35" ht="27" customHeight="1">
      <c r="A64" s="802"/>
      <c r="B64" s="803"/>
      <c r="C64" s="803"/>
      <c r="D64" s="803"/>
      <c r="E64" s="803"/>
      <c r="F64" s="804"/>
      <c r="G64" s="798"/>
      <c r="H64" s="798"/>
      <c r="I64" s="798"/>
      <c r="J64" s="798"/>
      <c r="K64" s="798"/>
      <c r="L64" s="798"/>
      <c r="M64" s="798"/>
      <c r="N64" s="798"/>
      <c r="O64" s="798"/>
      <c r="P64" s="798"/>
      <c r="Q64" s="798"/>
      <c r="R64" s="798"/>
      <c r="S64" s="793">
        <f>S63*1.08</f>
        <v>205200</v>
      </c>
      <c r="T64" s="793"/>
      <c r="U64" s="793"/>
      <c r="V64" s="793"/>
      <c r="W64" s="794"/>
      <c r="X64" s="162" t="s">
        <v>154</v>
      </c>
      <c r="Y64" s="793">
        <f>Y63*1.08</f>
        <v>0</v>
      </c>
      <c r="Z64" s="793"/>
      <c r="AA64" s="793"/>
      <c r="AB64" s="793"/>
      <c r="AC64" s="794"/>
      <c r="AD64" s="163" t="s">
        <v>154</v>
      </c>
      <c r="AE64" s="791"/>
      <c r="AF64" s="797"/>
      <c r="AG64" s="791"/>
      <c r="AH64" s="792"/>
    </row>
    <row r="65" spans="1:34" ht="27" customHeight="1">
      <c r="A65" s="802"/>
      <c r="B65" s="803"/>
      <c r="C65" s="803"/>
      <c r="D65" s="803"/>
      <c r="E65" s="803"/>
      <c r="F65" s="804"/>
      <c r="G65" s="798" t="s">
        <v>152</v>
      </c>
      <c r="H65" s="798"/>
      <c r="I65" s="798"/>
      <c r="J65" s="798"/>
      <c r="K65" s="798"/>
      <c r="L65" s="798"/>
      <c r="M65" s="798" t="s">
        <v>24</v>
      </c>
      <c r="N65" s="798"/>
      <c r="O65" s="798"/>
      <c r="P65" s="798"/>
      <c r="Q65" s="798"/>
      <c r="R65" s="798"/>
      <c r="S65" s="795"/>
      <c r="T65" s="795"/>
      <c r="U65" s="795"/>
      <c r="V65" s="795"/>
      <c r="W65" s="796"/>
      <c r="X65" s="160" t="s">
        <v>154</v>
      </c>
      <c r="Y65" s="795"/>
      <c r="Z65" s="795"/>
      <c r="AA65" s="795"/>
      <c r="AB65" s="795"/>
      <c r="AC65" s="796"/>
      <c r="AD65" s="161" t="s">
        <v>154</v>
      </c>
      <c r="AE65" s="791">
        <v>10</v>
      </c>
      <c r="AF65" s="797"/>
      <c r="AG65" s="836" t="s">
        <v>456</v>
      </c>
      <c r="AH65" s="837"/>
    </row>
    <row r="66" spans="1:34" ht="27" customHeight="1">
      <c r="A66" s="802"/>
      <c r="B66" s="803"/>
      <c r="C66" s="803"/>
      <c r="D66" s="803"/>
      <c r="E66" s="803"/>
      <c r="F66" s="804"/>
      <c r="G66" s="798"/>
      <c r="H66" s="798"/>
      <c r="I66" s="798"/>
      <c r="J66" s="798"/>
      <c r="K66" s="798"/>
      <c r="L66" s="798"/>
      <c r="M66" s="798"/>
      <c r="N66" s="798"/>
      <c r="O66" s="798"/>
      <c r="P66" s="798"/>
      <c r="Q66" s="798"/>
      <c r="R66" s="798"/>
      <c r="S66" s="793">
        <f>S65*1.08</f>
        <v>0</v>
      </c>
      <c r="T66" s="793"/>
      <c r="U66" s="793"/>
      <c r="V66" s="793"/>
      <c r="W66" s="794"/>
      <c r="X66" s="162" t="s">
        <v>154</v>
      </c>
      <c r="Y66" s="793">
        <f>Y65*1.08</f>
        <v>0</v>
      </c>
      <c r="Z66" s="793"/>
      <c r="AA66" s="793"/>
      <c r="AB66" s="793"/>
      <c r="AC66" s="794"/>
      <c r="AD66" s="163" t="s">
        <v>154</v>
      </c>
      <c r="AE66" s="791"/>
      <c r="AF66" s="797"/>
      <c r="AG66" s="836"/>
      <c r="AH66" s="837"/>
    </row>
    <row r="67" spans="1:34" ht="27" customHeight="1">
      <c r="A67" s="802"/>
      <c r="B67" s="803"/>
      <c r="C67" s="803"/>
      <c r="D67" s="803"/>
      <c r="E67" s="803"/>
      <c r="F67" s="804"/>
      <c r="G67" s="798"/>
      <c r="H67" s="798"/>
      <c r="I67" s="798"/>
      <c r="J67" s="798"/>
      <c r="K67" s="798"/>
      <c r="L67" s="798"/>
      <c r="M67" s="798" t="s">
        <v>453</v>
      </c>
      <c r="N67" s="798"/>
      <c r="O67" s="798"/>
      <c r="P67" s="798"/>
      <c r="Q67" s="798"/>
      <c r="R67" s="798"/>
      <c r="S67" s="795">
        <v>229000</v>
      </c>
      <c r="T67" s="795"/>
      <c r="U67" s="795"/>
      <c r="V67" s="795"/>
      <c r="W67" s="796"/>
      <c r="X67" s="160" t="s">
        <v>154</v>
      </c>
      <c r="Y67" s="795"/>
      <c r="Z67" s="795"/>
      <c r="AA67" s="795"/>
      <c r="AB67" s="795"/>
      <c r="AC67" s="796"/>
      <c r="AD67" s="161" t="s">
        <v>154</v>
      </c>
      <c r="AE67" s="791"/>
      <c r="AF67" s="797"/>
      <c r="AG67" s="836"/>
      <c r="AH67" s="837"/>
    </row>
    <row r="68" spans="1:34" ht="27" customHeight="1">
      <c r="A68" s="802"/>
      <c r="B68" s="803"/>
      <c r="C68" s="803"/>
      <c r="D68" s="803"/>
      <c r="E68" s="803"/>
      <c r="F68" s="804"/>
      <c r="G68" s="798"/>
      <c r="H68" s="798"/>
      <c r="I68" s="798"/>
      <c r="J68" s="798"/>
      <c r="K68" s="798"/>
      <c r="L68" s="798"/>
      <c r="M68" s="798"/>
      <c r="N68" s="798"/>
      <c r="O68" s="798"/>
      <c r="P68" s="798"/>
      <c r="Q68" s="798"/>
      <c r="R68" s="798"/>
      <c r="S68" s="793">
        <f>S67*1.08</f>
        <v>247320.00000000003</v>
      </c>
      <c r="T68" s="793"/>
      <c r="U68" s="793"/>
      <c r="V68" s="793"/>
      <c r="W68" s="794"/>
      <c r="X68" s="162" t="s">
        <v>154</v>
      </c>
      <c r="Y68" s="793">
        <f>Y67*1.08</f>
        <v>0</v>
      </c>
      <c r="Z68" s="793"/>
      <c r="AA68" s="793"/>
      <c r="AB68" s="793"/>
      <c r="AC68" s="794"/>
      <c r="AD68" s="163" t="s">
        <v>154</v>
      </c>
      <c r="AE68" s="791"/>
      <c r="AF68" s="797"/>
      <c r="AG68" s="836"/>
      <c r="AH68" s="837"/>
    </row>
    <row r="69" spans="1:34" ht="27" customHeight="1">
      <c r="A69" s="802"/>
      <c r="B69" s="803"/>
      <c r="C69" s="803"/>
      <c r="D69" s="803"/>
      <c r="E69" s="803"/>
      <c r="F69" s="804"/>
      <c r="G69" s="798" t="s">
        <v>160</v>
      </c>
      <c r="H69" s="798"/>
      <c r="I69" s="798"/>
      <c r="J69" s="798"/>
      <c r="K69" s="798"/>
      <c r="L69" s="798"/>
      <c r="M69" s="798" t="s">
        <v>24</v>
      </c>
      <c r="N69" s="798"/>
      <c r="O69" s="798"/>
      <c r="P69" s="798"/>
      <c r="Q69" s="798"/>
      <c r="R69" s="798"/>
      <c r="S69" s="795"/>
      <c r="T69" s="795"/>
      <c r="U69" s="795"/>
      <c r="V69" s="795"/>
      <c r="W69" s="796"/>
      <c r="X69" s="160" t="s">
        <v>154</v>
      </c>
      <c r="Y69" s="795"/>
      <c r="Z69" s="795"/>
      <c r="AA69" s="795"/>
      <c r="AB69" s="795"/>
      <c r="AC69" s="796"/>
      <c r="AD69" s="161" t="s">
        <v>154</v>
      </c>
      <c r="AE69" s="791"/>
      <c r="AF69" s="797"/>
      <c r="AG69" s="791"/>
      <c r="AH69" s="792"/>
    </row>
    <row r="70" spans="1:34" ht="27" customHeight="1">
      <c r="A70" s="802"/>
      <c r="B70" s="803"/>
      <c r="C70" s="803"/>
      <c r="D70" s="803"/>
      <c r="E70" s="803"/>
      <c r="F70" s="804"/>
      <c r="G70" s="798"/>
      <c r="H70" s="798"/>
      <c r="I70" s="798"/>
      <c r="J70" s="798"/>
      <c r="K70" s="798"/>
      <c r="L70" s="798"/>
      <c r="M70" s="798"/>
      <c r="N70" s="798"/>
      <c r="O70" s="798"/>
      <c r="P70" s="798"/>
      <c r="Q70" s="798"/>
      <c r="R70" s="798"/>
      <c r="S70" s="793">
        <f>S69*1.08</f>
        <v>0</v>
      </c>
      <c r="T70" s="793"/>
      <c r="U70" s="793"/>
      <c r="V70" s="793"/>
      <c r="W70" s="794"/>
      <c r="X70" s="162" t="s">
        <v>154</v>
      </c>
      <c r="Y70" s="793">
        <f>Y69*1.08</f>
        <v>0</v>
      </c>
      <c r="Z70" s="793"/>
      <c r="AA70" s="793"/>
      <c r="AB70" s="793"/>
      <c r="AC70" s="794"/>
      <c r="AD70" s="163" t="s">
        <v>154</v>
      </c>
      <c r="AE70" s="791"/>
      <c r="AF70" s="797"/>
      <c r="AG70" s="791"/>
      <c r="AH70" s="792"/>
    </row>
    <row r="71" spans="1:34" ht="27" customHeight="1">
      <c r="A71" s="802"/>
      <c r="B71" s="803"/>
      <c r="C71" s="803"/>
      <c r="D71" s="803"/>
      <c r="E71" s="803"/>
      <c r="F71" s="804"/>
      <c r="G71" s="798"/>
      <c r="H71" s="798"/>
      <c r="I71" s="798"/>
      <c r="J71" s="798"/>
      <c r="K71" s="798"/>
      <c r="L71" s="798"/>
      <c r="M71" s="798" t="s">
        <v>453</v>
      </c>
      <c r="N71" s="798"/>
      <c r="O71" s="798"/>
      <c r="P71" s="798"/>
      <c r="Q71" s="798"/>
      <c r="R71" s="798"/>
      <c r="S71" s="795"/>
      <c r="T71" s="795"/>
      <c r="U71" s="795"/>
      <c r="V71" s="795"/>
      <c r="W71" s="796"/>
      <c r="X71" s="160" t="s">
        <v>154</v>
      </c>
      <c r="Y71" s="795"/>
      <c r="Z71" s="795"/>
      <c r="AA71" s="795"/>
      <c r="AB71" s="795"/>
      <c r="AC71" s="796"/>
      <c r="AD71" s="161" t="s">
        <v>154</v>
      </c>
      <c r="AE71" s="791"/>
      <c r="AF71" s="797"/>
      <c r="AG71" s="791"/>
      <c r="AH71" s="792"/>
    </row>
    <row r="72" spans="1:34" ht="27" customHeight="1">
      <c r="A72" s="802"/>
      <c r="B72" s="803"/>
      <c r="C72" s="803"/>
      <c r="D72" s="803"/>
      <c r="E72" s="803"/>
      <c r="F72" s="804"/>
      <c r="G72" s="798"/>
      <c r="H72" s="798"/>
      <c r="I72" s="798"/>
      <c r="J72" s="798"/>
      <c r="K72" s="798"/>
      <c r="L72" s="798"/>
      <c r="M72" s="798"/>
      <c r="N72" s="798"/>
      <c r="O72" s="798"/>
      <c r="P72" s="798"/>
      <c r="Q72" s="798"/>
      <c r="R72" s="798"/>
      <c r="S72" s="793">
        <f>S71*1.08</f>
        <v>0</v>
      </c>
      <c r="T72" s="793"/>
      <c r="U72" s="793"/>
      <c r="V72" s="793"/>
      <c r="W72" s="794"/>
      <c r="X72" s="162" t="s">
        <v>154</v>
      </c>
      <c r="Y72" s="793">
        <f>Y71*1.08</f>
        <v>0</v>
      </c>
      <c r="Z72" s="793"/>
      <c r="AA72" s="793"/>
      <c r="AB72" s="793"/>
      <c r="AC72" s="794"/>
      <c r="AD72" s="163" t="s">
        <v>154</v>
      </c>
      <c r="AE72" s="791"/>
      <c r="AF72" s="797"/>
      <c r="AG72" s="791"/>
      <c r="AH72" s="792"/>
    </row>
    <row r="73" spans="1:34" ht="27" customHeight="1">
      <c r="A73" s="799" t="s">
        <v>182</v>
      </c>
      <c r="B73" s="800"/>
      <c r="C73" s="800"/>
      <c r="D73" s="800"/>
      <c r="E73" s="800"/>
      <c r="F73" s="801"/>
      <c r="G73" s="798" t="s">
        <v>167</v>
      </c>
      <c r="H73" s="798"/>
      <c r="I73" s="798"/>
      <c r="J73" s="798"/>
      <c r="K73" s="798"/>
      <c r="L73" s="798"/>
      <c r="M73" s="798" t="s">
        <v>24</v>
      </c>
      <c r="N73" s="798"/>
      <c r="O73" s="798"/>
      <c r="P73" s="798"/>
      <c r="Q73" s="798"/>
      <c r="R73" s="798"/>
      <c r="S73" s="795"/>
      <c r="T73" s="795"/>
      <c r="U73" s="795"/>
      <c r="V73" s="795"/>
      <c r="W73" s="796"/>
      <c r="X73" s="160" t="s">
        <v>154</v>
      </c>
      <c r="Y73" s="795"/>
      <c r="Z73" s="795"/>
      <c r="AA73" s="795"/>
      <c r="AB73" s="795"/>
      <c r="AC73" s="796"/>
      <c r="AD73" s="161" t="s">
        <v>154</v>
      </c>
      <c r="AE73" s="791"/>
      <c r="AF73" s="797"/>
      <c r="AG73" s="791"/>
      <c r="AH73" s="792"/>
    </row>
    <row r="74" spans="1:34" ht="27" customHeight="1">
      <c r="A74" s="802"/>
      <c r="B74" s="803"/>
      <c r="C74" s="803"/>
      <c r="D74" s="803"/>
      <c r="E74" s="803"/>
      <c r="F74" s="804"/>
      <c r="G74" s="798"/>
      <c r="H74" s="798"/>
      <c r="I74" s="798"/>
      <c r="J74" s="798"/>
      <c r="K74" s="798"/>
      <c r="L74" s="798"/>
      <c r="M74" s="798"/>
      <c r="N74" s="798"/>
      <c r="O74" s="798"/>
      <c r="P74" s="798"/>
      <c r="Q74" s="798"/>
      <c r="R74" s="798"/>
      <c r="S74" s="793">
        <f>S73*1.08</f>
        <v>0</v>
      </c>
      <c r="T74" s="793"/>
      <c r="U74" s="793"/>
      <c r="V74" s="793"/>
      <c r="W74" s="794"/>
      <c r="X74" s="162" t="s">
        <v>154</v>
      </c>
      <c r="Y74" s="793">
        <f>Y73*1.08</f>
        <v>0</v>
      </c>
      <c r="Z74" s="793"/>
      <c r="AA74" s="793"/>
      <c r="AB74" s="793"/>
      <c r="AC74" s="794"/>
      <c r="AD74" s="163" t="s">
        <v>154</v>
      </c>
      <c r="AE74" s="791"/>
      <c r="AF74" s="797"/>
      <c r="AG74" s="791"/>
      <c r="AH74" s="792"/>
    </row>
    <row r="75" spans="1:34" ht="27" customHeight="1">
      <c r="A75" s="802"/>
      <c r="B75" s="803"/>
      <c r="C75" s="803"/>
      <c r="D75" s="803"/>
      <c r="E75" s="803"/>
      <c r="F75" s="804"/>
      <c r="G75" s="798"/>
      <c r="H75" s="798"/>
      <c r="I75" s="798"/>
      <c r="J75" s="798"/>
      <c r="K75" s="798"/>
      <c r="L75" s="798"/>
      <c r="M75" s="798" t="s">
        <v>158</v>
      </c>
      <c r="N75" s="798"/>
      <c r="O75" s="798"/>
      <c r="P75" s="798"/>
      <c r="Q75" s="798"/>
      <c r="R75" s="798"/>
      <c r="S75" s="795"/>
      <c r="T75" s="795"/>
      <c r="U75" s="795"/>
      <c r="V75" s="795"/>
      <c r="W75" s="796"/>
      <c r="X75" s="160" t="s">
        <v>154</v>
      </c>
      <c r="Y75" s="795"/>
      <c r="Z75" s="795"/>
      <c r="AA75" s="795"/>
      <c r="AB75" s="795"/>
      <c r="AC75" s="796"/>
      <c r="AD75" s="161" t="s">
        <v>154</v>
      </c>
      <c r="AE75" s="791"/>
      <c r="AF75" s="797"/>
      <c r="AG75" s="791"/>
      <c r="AH75" s="792"/>
    </row>
    <row r="76" spans="1:34" ht="27" customHeight="1">
      <c r="A76" s="802"/>
      <c r="B76" s="803"/>
      <c r="C76" s="803"/>
      <c r="D76" s="803"/>
      <c r="E76" s="803"/>
      <c r="F76" s="804"/>
      <c r="G76" s="798"/>
      <c r="H76" s="798"/>
      <c r="I76" s="798"/>
      <c r="J76" s="798"/>
      <c r="K76" s="798"/>
      <c r="L76" s="798"/>
      <c r="M76" s="798"/>
      <c r="N76" s="798"/>
      <c r="O76" s="798"/>
      <c r="P76" s="798"/>
      <c r="Q76" s="798"/>
      <c r="R76" s="798"/>
      <c r="S76" s="793">
        <f>S75*1.08</f>
        <v>0</v>
      </c>
      <c r="T76" s="793"/>
      <c r="U76" s="793"/>
      <c r="V76" s="793"/>
      <c r="W76" s="794"/>
      <c r="X76" s="162" t="s">
        <v>154</v>
      </c>
      <c r="Y76" s="793">
        <f>Y75*1.08</f>
        <v>0</v>
      </c>
      <c r="Z76" s="793"/>
      <c r="AA76" s="793"/>
      <c r="AB76" s="793"/>
      <c r="AC76" s="794"/>
      <c r="AD76" s="163" t="s">
        <v>154</v>
      </c>
      <c r="AE76" s="791"/>
      <c r="AF76" s="797"/>
      <c r="AG76" s="791"/>
      <c r="AH76" s="792"/>
    </row>
    <row r="77" spans="1:34" ht="27" customHeight="1">
      <c r="A77" s="802"/>
      <c r="B77" s="803"/>
      <c r="C77" s="803"/>
      <c r="D77" s="803"/>
      <c r="E77" s="803"/>
      <c r="F77" s="804"/>
      <c r="G77" s="798" t="s">
        <v>152</v>
      </c>
      <c r="H77" s="798"/>
      <c r="I77" s="798"/>
      <c r="J77" s="798"/>
      <c r="K77" s="798"/>
      <c r="L77" s="798"/>
      <c r="M77" s="798" t="s">
        <v>24</v>
      </c>
      <c r="N77" s="798"/>
      <c r="O77" s="798"/>
      <c r="P77" s="798"/>
      <c r="Q77" s="798"/>
      <c r="R77" s="798"/>
      <c r="S77" s="795"/>
      <c r="T77" s="795"/>
      <c r="U77" s="795"/>
      <c r="V77" s="795"/>
      <c r="W77" s="796"/>
      <c r="X77" s="160" t="s">
        <v>154</v>
      </c>
      <c r="Y77" s="795"/>
      <c r="Z77" s="795"/>
      <c r="AA77" s="795"/>
      <c r="AB77" s="795"/>
      <c r="AC77" s="796"/>
      <c r="AD77" s="161" t="s">
        <v>154</v>
      </c>
      <c r="AE77" s="791"/>
      <c r="AF77" s="797"/>
      <c r="AG77" s="791"/>
      <c r="AH77" s="792"/>
    </row>
    <row r="78" spans="1:34" ht="27" customHeight="1">
      <c r="A78" s="802"/>
      <c r="B78" s="803"/>
      <c r="C78" s="803"/>
      <c r="D78" s="803"/>
      <c r="E78" s="803"/>
      <c r="F78" s="804"/>
      <c r="G78" s="798"/>
      <c r="H78" s="798"/>
      <c r="I78" s="798"/>
      <c r="J78" s="798"/>
      <c r="K78" s="798"/>
      <c r="L78" s="798"/>
      <c r="M78" s="798"/>
      <c r="N78" s="798"/>
      <c r="O78" s="798"/>
      <c r="P78" s="798"/>
      <c r="Q78" s="798"/>
      <c r="R78" s="798"/>
      <c r="S78" s="793">
        <f>S77*1.08</f>
        <v>0</v>
      </c>
      <c r="T78" s="793"/>
      <c r="U78" s="793"/>
      <c r="V78" s="793"/>
      <c r="W78" s="794"/>
      <c r="X78" s="162" t="s">
        <v>154</v>
      </c>
      <c r="Y78" s="793">
        <f>Y77*1.08</f>
        <v>0</v>
      </c>
      <c r="Z78" s="793"/>
      <c r="AA78" s="793"/>
      <c r="AB78" s="793"/>
      <c r="AC78" s="794"/>
      <c r="AD78" s="163" t="s">
        <v>154</v>
      </c>
      <c r="AE78" s="791"/>
      <c r="AF78" s="797"/>
      <c r="AG78" s="791"/>
      <c r="AH78" s="792"/>
    </row>
    <row r="79" spans="1:34" ht="27" customHeight="1">
      <c r="A79" s="802"/>
      <c r="B79" s="803"/>
      <c r="C79" s="803"/>
      <c r="D79" s="803"/>
      <c r="E79" s="803"/>
      <c r="F79" s="804"/>
      <c r="G79" s="798"/>
      <c r="H79" s="798"/>
      <c r="I79" s="798"/>
      <c r="J79" s="798"/>
      <c r="K79" s="798"/>
      <c r="L79" s="798"/>
      <c r="M79" s="798" t="s">
        <v>158</v>
      </c>
      <c r="N79" s="798"/>
      <c r="O79" s="798"/>
      <c r="P79" s="798"/>
      <c r="Q79" s="798"/>
      <c r="R79" s="798"/>
      <c r="S79" s="795"/>
      <c r="T79" s="795"/>
      <c r="U79" s="795"/>
      <c r="V79" s="795"/>
      <c r="W79" s="796"/>
      <c r="X79" s="160" t="s">
        <v>154</v>
      </c>
      <c r="Y79" s="795"/>
      <c r="Z79" s="795"/>
      <c r="AA79" s="795"/>
      <c r="AB79" s="795"/>
      <c r="AC79" s="796"/>
      <c r="AD79" s="161" t="s">
        <v>154</v>
      </c>
      <c r="AE79" s="791"/>
      <c r="AF79" s="797"/>
      <c r="AG79" s="791"/>
      <c r="AH79" s="792"/>
    </row>
    <row r="80" spans="1:34" ht="27" customHeight="1">
      <c r="A80" s="802"/>
      <c r="B80" s="803"/>
      <c r="C80" s="803"/>
      <c r="D80" s="803"/>
      <c r="E80" s="803"/>
      <c r="F80" s="804"/>
      <c r="G80" s="798"/>
      <c r="H80" s="798"/>
      <c r="I80" s="798"/>
      <c r="J80" s="798"/>
      <c r="K80" s="798"/>
      <c r="L80" s="798"/>
      <c r="M80" s="798"/>
      <c r="N80" s="798"/>
      <c r="O80" s="798"/>
      <c r="P80" s="798"/>
      <c r="Q80" s="798"/>
      <c r="R80" s="798"/>
      <c r="S80" s="793">
        <f>S79*1.08</f>
        <v>0</v>
      </c>
      <c r="T80" s="793"/>
      <c r="U80" s="793"/>
      <c r="V80" s="793"/>
      <c r="W80" s="794"/>
      <c r="X80" s="162" t="s">
        <v>154</v>
      </c>
      <c r="Y80" s="793">
        <f>Y79*1.08</f>
        <v>0</v>
      </c>
      <c r="Z80" s="793"/>
      <c r="AA80" s="793"/>
      <c r="AB80" s="793"/>
      <c r="AC80" s="794"/>
      <c r="AD80" s="163" t="s">
        <v>154</v>
      </c>
      <c r="AE80" s="791"/>
      <c r="AF80" s="797"/>
      <c r="AG80" s="791"/>
      <c r="AH80" s="792"/>
    </row>
    <row r="81" spans="1:34" ht="27" customHeight="1">
      <c r="A81" s="802"/>
      <c r="B81" s="803"/>
      <c r="C81" s="803"/>
      <c r="D81" s="803"/>
      <c r="E81" s="803"/>
      <c r="F81" s="804"/>
      <c r="G81" s="798" t="s">
        <v>160</v>
      </c>
      <c r="H81" s="798"/>
      <c r="I81" s="798"/>
      <c r="J81" s="798"/>
      <c r="K81" s="798"/>
      <c r="L81" s="798"/>
      <c r="M81" s="798" t="s">
        <v>24</v>
      </c>
      <c r="N81" s="798"/>
      <c r="O81" s="798"/>
      <c r="P81" s="798"/>
      <c r="Q81" s="798"/>
      <c r="R81" s="798"/>
      <c r="S81" s="795"/>
      <c r="T81" s="795"/>
      <c r="U81" s="795"/>
      <c r="V81" s="795"/>
      <c r="W81" s="796"/>
      <c r="X81" s="160" t="s">
        <v>154</v>
      </c>
      <c r="Y81" s="795"/>
      <c r="Z81" s="795"/>
      <c r="AA81" s="795"/>
      <c r="AB81" s="795"/>
      <c r="AC81" s="796"/>
      <c r="AD81" s="161" t="s">
        <v>154</v>
      </c>
      <c r="AE81" s="791"/>
      <c r="AF81" s="797"/>
      <c r="AG81" s="791"/>
      <c r="AH81" s="792"/>
    </row>
    <row r="82" spans="1:34" ht="27" customHeight="1">
      <c r="A82" s="802"/>
      <c r="B82" s="803"/>
      <c r="C82" s="803"/>
      <c r="D82" s="803"/>
      <c r="E82" s="803"/>
      <c r="F82" s="804"/>
      <c r="G82" s="798"/>
      <c r="H82" s="798"/>
      <c r="I82" s="798"/>
      <c r="J82" s="798"/>
      <c r="K82" s="798"/>
      <c r="L82" s="798"/>
      <c r="M82" s="798"/>
      <c r="N82" s="798"/>
      <c r="O82" s="798"/>
      <c r="P82" s="798"/>
      <c r="Q82" s="798"/>
      <c r="R82" s="798"/>
      <c r="S82" s="793">
        <f>S81*1.08</f>
        <v>0</v>
      </c>
      <c r="T82" s="793"/>
      <c r="U82" s="793"/>
      <c r="V82" s="793"/>
      <c r="W82" s="794"/>
      <c r="X82" s="162" t="s">
        <v>154</v>
      </c>
      <c r="Y82" s="793">
        <f>Y81*1.08</f>
        <v>0</v>
      </c>
      <c r="Z82" s="793"/>
      <c r="AA82" s="793"/>
      <c r="AB82" s="793"/>
      <c r="AC82" s="794"/>
      <c r="AD82" s="163" t="s">
        <v>154</v>
      </c>
      <c r="AE82" s="791"/>
      <c r="AF82" s="797"/>
      <c r="AG82" s="791"/>
      <c r="AH82" s="792"/>
    </row>
    <row r="83" spans="1:34" ht="27" customHeight="1">
      <c r="A83" s="802"/>
      <c r="B83" s="803"/>
      <c r="C83" s="803"/>
      <c r="D83" s="803"/>
      <c r="E83" s="803"/>
      <c r="F83" s="804"/>
      <c r="G83" s="798"/>
      <c r="H83" s="798"/>
      <c r="I83" s="798"/>
      <c r="J83" s="798"/>
      <c r="K83" s="798"/>
      <c r="L83" s="798"/>
      <c r="M83" s="798" t="s">
        <v>158</v>
      </c>
      <c r="N83" s="798"/>
      <c r="O83" s="798"/>
      <c r="P83" s="798"/>
      <c r="Q83" s="798"/>
      <c r="R83" s="798"/>
      <c r="S83" s="795"/>
      <c r="T83" s="795"/>
      <c r="U83" s="795"/>
      <c r="V83" s="795"/>
      <c r="W83" s="796"/>
      <c r="X83" s="160" t="s">
        <v>154</v>
      </c>
      <c r="Y83" s="795"/>
      <c r="Z83" s="795"/>
      <c r="AA83" s="795"/>
      <c r="AB83" s="795"/>
      <c r="AC83" s="796"/>
      <c r="AD83" s="161" t="s">
        <v>154</v>
      </c>
      <c r="AE83" s="791"/>
      <c r="AF83" s="797"/>
      <c r="AG83" s="791"/>
      <c r="AH83" s="792"/>
    </row>
    <row r="84" spans="1:34" ht="27" customHeight="1">
      <c r="A84" s="805"/>
      <c r="B84" s="806"/>
      <c r="C84" s="806"/>
      <c r="D84" s="806"/>
      <c r="E84" s="806"/>
      <c r="F84" s="807"/>
      <c r="G84" s="798"/>
      <c r="H84" s="798"/>
      <c r="I84" s="798"/>
      <c r="J84" s="798"/>
      <c r="K84" s="798"/>
      <c r="L84" s="798"/>
      <c r="M84" s="798"/>
      <c r="N84" s="798"/>
      <c r="O84" s="798"/>
      <c r="P84" s="798"/>
      <c r="Q84" s="798"/>
      <c r="R84" s="798"/>
      <c r="S84" s="793">
        <f>S83*1.08</f>
        <v>0</v>
      </c>
      <c r="T84" s="793"/>
      <c r="U84" s="793"/>
      <c r="V84" s="793"/>
      <c r="W84" s="794"/>
      <c r="X84" s="162" t="s">
        <v>154</v>
      </c>
      <c r="Y84" s="793">
        <f>Y83*1.08</f>
        <v>0</v>
      </c>
      <c r="Z84" s="793"/>
      <c r="AA84" s="793"/>
      <c r="AB84" s="793"/>
      <c r="AC84" s="794"/>
      <c r="AD84" s="163" t="s">
        <v>154</v>
      </c>
      <c r="AE84" s="791"/>
      <c r="AF84" s="797"/>
      <c r="AG84" s="791"/>
      <c r="AH84" s="792"/>
    </row>
    <row r="85" spans="1:34" ht="27" customHeight="1">
      <c r="A85" s="808" t="s">
        <v>184</v>
      </c>
      <c r="B85" s="809"/>
      <c r="C85" s="809"/>
      <c r="D85" s="809"/>
      <c r="E85" s="809"/>
      <c r="F85" s="810"/>
      <c r="G85" s="798" t="s">
        <v>167</v>
      </c>
      <c r="H85" s="798"/>
      <c r="I85" s="798"/>
      <c r="J85" s="798"/>
      <c r="K85" s="798"/>
      <c r="L85" s="798"/>
      <c r="M85" s="798" t="s">
        <v>24</v>
      </c>
      <c r="N85" s="798"/>
      <c r="O85" s="798"/>
      <c r="P85" s="798"/>
      <c r="Q85" s="798"/>
      <c r="R85" s="798"/>
      <c r="S85" s="795"/>
      <c r="T85" s="795"/>
      <c r="U85" s="795"/>
      <c r="V85" s="795"/>
      <c r="W85" s="796"/>
      <c r="X85" s="160" t="s">
        <v>154</v>
      </c>
      <c r="Y85" s="795"/>
      <c r="Z85" s="795"/>
      <c r="AA85" s="795"/>
      <c r="AB85" s="795"/>
      <c r="AC85" s="796"/>
      <c r="AD85" s="161" t="s">
        <v>154</v>
      </c>
      <c r="AE85" s="791"/>
      <c r="AF85" s="797"/>
      <c r="AG85" s="791"/>
      <c r="AH85" s="792"/>
    </row>
    <row r="86" spans="1:34" ht="27" customHeight="1">
      <c r="A86" s="811"/>
      <c r="B86" s="812"/>
      <c r="C86" s="812"/>
      <c r="D86" s="812"/>
      <c r="E86" s="812"/>
      <c r="F86" s="813"/>
      <c r="G86" s="798"/>
      <c r="H86" s="798"/>
      <c r="I86" s="798"/>
      <c r="J86" s="798"/>
      <c r="K86" s="798"/>
      <c r="L86" s="798"/>
      <c r="M86" s="798"/>
      <c r="N86" s="798"/>
      <c r="O86" s="798"/>
      <c r="P86" s="798"/>
      <c r="Q86" s="798"/>
      <c r="R86" s="798"/>
      <c r="S86" s="793">
        <f>S85*1.08</f>
        <v>0</v>
      </c>
      <c r="T86" s="793"/>
      <c r="U86" s="793"/>
      <c r="V86" s="793"/>
      <c r="W86" s="794"/>
      <c r="X86" s="162" t="s">
        <v>154</v>
      </c>
      <c r="Y86" s="793">
        <f>Y85*1.08</f>
        <v>0</v>
      </c>
      <c r="Z86" s="793"/>
      <c r="AA86" s="793"/>
      <c r="AB86" s="793"/>
      <c r="AC86" s="794"/>
      <c r="AD86" s="163" t="s">
        <v>154</v>
      </c>
      <c r="AE86" s="791"/>
      <c r="AF86" s="797"/>
      <c r="AG86" s="791"/>
      <c r="AH86" s="792"/>
    </row>
    <row r="87" spans="1:34" ht="27" customHeight="1">
      <c r="A87" s="811"/>
      <c r="B87" s="812"/>
      <c r="C87" s="812"/>
      <c r="D87" s="812"/>
      <c r="E87" s="812"/>
      <c r="F87" s="813"/>
      <c r="G87" s="798"/>
      <c r="H87" s="798"/>
      <c r="I87" s="798"/>
      <c r="J87" s="798"/>
      <c r="K87" s="798"/>
      <c r="L87" s="798"/>
      <c r="M87" s="798" t="s">
        <v>158</v>
      </c>
      <c r="N87" s="798"/>
      <c r="O87" s="798"/>
      <c r="P87" s="798"/>
      <c r="Q87" s="798"/>
      <c r="R87" s="798"/>
      <c r="S87" s="795"/>
      <c r="T87" s="795"/>
      <c r="U87" s="795"/>
      <c r="V87" s="795"/>
      <c r="W87" s="796"/>
      <c r="X87" s="160" t="s">
        <v>154</v>
      </c>
      <c r="Y87" s="795"/>
      <c r="Z87" s="795"/>
      <c r="AA87" s="795"/>
      <c r="AB87" s="795"/>
      <c r="AC87" s="796"/>
      <c r="AD87" s="161" t="s">
        <v>154</v>
      </c>
      <c r="AE87" s="791"/>
      <c r="AF87" s="797"/>
      <c r="AG87" s="791"/>
      <c r="AH87" s="792"/>
    </row>
    <row r="88" spans="1:34" ht="27" customHeight="1">
      <c r="A88" s="811"/>
      <c r="B88" s="812"/>
      <c r="C88" s="812"/>
      <c r="D88" s="812"/>
      <c r="E88" s="812"/>
      <c r="F88" s="813"/>
      <c r="G88" s="859"/>
      <c r="H88" s="859"/>
      <c r="I88" s="859"/>
      <c r="J88" s="859"/>
      <c r="K88" s="859"/>
      <c r="L88" s="859"/>
      <c r="M88" s="798"/>
      <c r="N88" s="798"/>
      <c r="O88" s="798"/>
      <c r="P88" s="798"/>
      <c r="Q88" s="798"/>
      <c r="R88" s="798"/>
      <c r="S88" s="793">
        <f>S87*1.08</f>
        <v>0</v>
      </c>
      <c r="T88" s="793"/>
      <c r="U88" s="793"/>
      <c r="V88" s="793"/>
      <c r="W88" s="794"/>
      <c r="X88" s="162" t="s">
        <v>154</v>
      </c>
      <c r="Y88" s="793">
        <f>Y87*1.08</f>
        <v>0</v>
      </c>
      <c r="Z88" s="793"/>
      <c r="AA88" s="793"/>
      <c r="AB88" s="793"/>
      <c r="AC88" s="794"/>
      <c r="AD88" s="163" t="s">
        <v>154</v>
      </c>
      <c r="AE88" s="791"/>
      <c r="AF88" s="797"/>
      <c r="AG88" s="791"/>
      <c r="AH88" s="792"/>
    </row>
    <row r="89" spans="1:34" ht="27" customHeight="1">
      <c r="A89" s="811"/>
      <c r="B89" s="812"/>
      <c r="C89" s="812"/>
      <c r="D89" s="812"/>
      <c r="E89" s="812"/>
      <c r="F89" s="813"/>
      <c r="G89" s="798" t="s">
        <v>152</v>
      </c>
      <c r="H89" s="798"/>
      <c r="I89" s="798"/>
      <c r="J89" s="798"/>
      <c r="K89" s="798"/>
      <c r="L89" s="798"/>
      <c r="M89" s="860" t="s">
        <v>24</v>
      </c>
      <c r="N89" s="860"/>
      <c r="O89" s="860"/>
      <c r="P89" s="860"/>
      <c r="Q89" s="860"/>
      <c r="R89" s="860"/>
      <c r="S89" s="861"/>
      <c r="T89" s="861"/>
      <c r="U89" s="861"/>
      <c r="V89" s="861"/>
      <c r="W89" s="862"/>
      <c r="X89" s="171" t="s">
        <v>154</v>
      </c>
      <c r="Y89" s="861"/>
      <c r="Z89" s="861"/>
      <c r="AA89" s="861"/>
      <c r="AB89" s="861"/>
      <c r="AC89" s="862"/>
      <c r="AD89" s="172" t="s">
        <v>154</v>
      </c>
      <c r="AE89" s="868"/>
      <c r="AF89" s="869"/>
      <c r="AG89" s="868"/>
      <c r="AH89" s="872"/>
    </row>
    <row r="90" spans="1:34" ht="27" customHeight="1">
      <c r="A90" s="811"/>
      <c r="B90" s="812"/>
      <c r="C90" s="812"/>
      <c r="D90" s="812"/>
      <c r="E90" s="812"/>
      <c r="F90" s="813"/>
      <c r="G90" s="798"/>
      <c r="H90" s="798"/>
      <c r="I90" s="798"/>
      <c r="J90" s="798"/>
      <c r="K90" s="798"/>
      <c r="L90" s="798"/>
      <c r="M90" s="798"/>
      <c r="N90" s="798"/>
      <c r="O90" s="798"/>
      <c r="P90" s="798"/>
      <c r="Q90" s="798"/>
      <c r="R90" s="798"/>
      <c r="S90" s="793">
        <f>S89*1.08</f>
        <v>0</v>
      </c>
      <c r="T90" s="793"/>
      <c r="U90" s="793"/>
      <c r="V90" s="793"/>
      <c r="W90" s="794"/>
      <c r="X90" s="162" t="s">
        <v>154</v>
      </c>
      <c r="Y90" s="793">
        <f>Y89*1.08</f>
        <v>0</v>
      </c>
      <c r="Z90" s="793"/>
      <c r="AA90" s="793"/>
      <c r="AB90" s="793"/>
      <c r="AC90" s="794"/>
      <c r="AD90" s="163" t="s">
        <v>154</v>
      </c>
      <c r="AE90" s="791"/>
      <c r="AF90" s="797"/>
      <c r="AG90" s="791"/>
      <c r="AH90" s="792"/>
    </row>
    <row r="91" spans="1:34" ht="27" customHeight="1">
      <c r="A91" s="811"/>
      <c r="B91" s="812"/>
      <c r="C91" s="812"/>
      <c r="D91" s="812"/>
      <c r="E91" s="812"/>
      <c r="F91" s="813"/>
      <c r="G91" s="798"/>
      <c r="H91" s="798"/>
      <c r="I91" s="798"/>
      <c r="J91" s="798"/>
      <c r="K91" s="798"/>
      <c r="L91" s="798"/>
      <c r="M91" s="798" t="s">
        <v>158</v>
      </c>
      <c r="N91" s="798"/>
      <c r="O91" s="798"/>
      <c r="P91" s="798"/>
      <c r="Q91" s="798"/>
      <c r="R91" s="798"/>
      <c r="S91" s="795"/>
      <c r="T91" s="795"/>
      <c r="U91" s="795"/>
      <c r="V91" s="795"/>
      <c r="W91" s="796"/>
      <c r="X91" s="160" t="s">
        <v>154</v>
      </c>
      <c r="Y91" s="795"/>
      <c r="Z91" s="795"/>
      <c r="AA91" s="795"/>
      <c r="AB91" s="795"/>
      <c r="AC91" s="796"/>
      <c r="AD91" s="161" t="s">
        <v>154</v>
      </c>
      <c r="AE91" s="791"/>
      <c r="AF91" s="797"/>
      <c r="AG91" s="791"/>
      <c r="AH91" s="792"/>
    </row>
    <row r="92" spans="1:34" ht="27" customHeight="1">
      <c r="A92" s="811"/>
      <c r="B92" s="812"/>
      <c r="C92" s="812"/>
      <c r="D92" s="812"/>
      <c r="E92" s="812"/>
      <c r="F92" s="813"/>
      <c r="G92" s="798"/>
      <c r="H92" s="798"/>
      <c r="I92" s="798"/>
      <c r="J92" s="798"/>
      <c r="K92" s="798"/>
      <c r="L92" s="798"/>
      <c r="M92" s="859"/>
      <c r="N92" s="859"/>
      <c r="O92" s="859"/>
      <c r="P92" s="859"/>
      <c r="Q92" s="859"/>
      <c r="R92" s="859"/>
      <c r="S92" s="875">
        <f>S91*1.08</f>
        <v>0</v>
      </c>
      <c r="T92" s="875"/>
      <c r="U92" s="875"/>
      <c r="V92" s="875"/>
      <c r="W92" s="876"/>
      <c r="X92" s="164" t="s">
        <v>154</v>
      </c>
      <c r="Y92" s="875">
        <f>Y91*1.08</f>
        <v>0</v>
      </c>
      <c r="Z92" s="875"/>
      <c r="AA92" s="875"/>
      <c r="AB92" s="875"/>
      <c r="AC92" s="876"/>
      <c r="AD92" s="165" t="s">
        <v>154</v>
      </c>
      <c r="AE92" s="870"/>
      <c r="AF92" s="871"/>
      <c r="AG92" s="870"/>
      <c r="AH92" s="873"/>
    </row>
    <row r="93" spans="1:34" ht="27" customHeight="1">
      <c r="A93" s="811"/>
      <c r="B93" s="812"/>
      <c r="C93" s="812"/>
      <c r="D93" s="812"/>
      <c r="E93" s="812"/>
      <c r="F93" s="813"/>
      <c r="G93" s="798" t="s">
        <v>160</v>
      </c>
      <c r="H93" s="798"/>
      <c r="I93" s="798"/>
      <c r="J93" s="798"/>
      <c r="K93" s="798"/>
      <c r="L93" s="798"/>
      <c r="M93" s="798" t="s">
        <v>24</v>
      </c>
      <c r="N93" s="798"/>
      <c r="O93" s="798"/>
      <c r="P93" s="798"/>
      <c r="Q93" s="798"/>
      <c r="R93" s="798"/>
      <c r="S93" s="795"/>
      <c r="T93" s="795"/>
      <c r="U93" s="795"/>
      <c r="V93" s="795"/>
      <c r="W93" s="796"/>
      <c r="X93" s="160" t="s">
        <v>154</v>
      </c>
      <c r="Y93" s="795"/>
      <c r="Z93" s="795"/>
      <c r="AA93" s="795"/>
      <c r="AB93" s="795"/>
      <c r="AC93" s="796"/>
      <c r="AD93" s="161" t="s">
        <v>154</v>
      </c>
      <c r="AE93" s="791"/>
      <c r="AF93" s="797"/>
      <c r="AG93" s="791"/>
      <c r="AH93" s="792"/>
    </row>
    <row r="94" spans="1:34" ht="27" customHeight="1">
      <c r="A94" s="811"/>
      <c r="B94" s="812"/>
      <c r="C94" s="812"/>
      <c r="D94" s="812"/>
      <c r="E94" s="812"/>
      <c r="F94" s="813"/>
      <c r="G94" s="798"/>
      <c r="H94" s="798"/>
      <c r="I94" s="798"/>
      <c r="J94" s="798"/>
      <c r="K94" s="798"/>
      <c r="L94" s="798"/>
      <c r="M94" s="798"/>
      <c r="N94" s="798"/>
      <c r="O94" s="798"/>
      <c r="P94" s="798"/>
      <c r="Q94" s="798"/>
      <c r="R94" s="798"/>
      <c r="S94" s="793">
        <f>S93*1.08</f>
        <v>0</v>
      </c>
      <c r="T94" s="793"/>
      <c r="U94" s="793"/>
      <c r="V94" s="793"/>
      <c r="W94" s="794"/>
      <c r="X94" s="162" t="s">
        <v>154</v>
      </c>
      <c r="Y94" s="793">
        <f>Y93*1.08</f>
        <v>0</v>
      </c>
      <c r="Z94" s="793"/>
      <c r="AA94" s="793"/>
      <c r="AB94" s="793"/>
      <c r="AC94" s="794"/>
      <c r="AD94" s="163" t="s">
        <v>154</v>
      </c>
      <c r="AE94" s="791"/>
      <c r="AF94" s="797"/>
      <c r="AG94" s="791"/>
      <c r="AH94" s="792"/>
    </row>
    <row r="95" spans="1:34" ht="27" customHeight="1">
      <c r="A95" s="811"/>
      <c r="B95" s="812"/>
      <c r="C95" s="812"/>
      <c r="D95" s="812"/>
      <c r="E95" s="812"/>
      <c r="F95" s="813"/>
      <c r="G95" s="798"/>
      <c r="H95" s="798"/>
      <c r="I95" s="798"/>
      <c r="J95" s="798"/>
      <c r="K95" s="798"/>
      <c r="L95" s="798"/>
      <c r="M95" s="798" t="s">
        <v>158</v>
      </c>
      <c r="N95" s="798"/>
      <c r="O95" s="798"/>
      <c r="P95" s="798"/>
      <c r="Q95" s="798"/>
      <c r="R95" s="798"/>
      <c r="S95" s="795"/>
      <c r="T95" s="795"/>
      <c r="U95" s="795"/>
      <c r="V95" s="795"/>
      <c r="W95" s="796"/>
      <c r="X95" s="160" t="s">
        <v>154</v>
      </c>
      <c r="Y95" s="795"/>
      <c r="Z95" s="795"/>
      <c r="AA95" s="795"/>
      <c r="AB95" s="795"/>
      <c r="AC95" s="796"/>
      <c r="AD95" s="161" t="s">
        <v>154</v>
      </c>
      <c r="AE95" s="791"/>
      <c r="AF95" s="797"/>
      <c r="AG95" s="791"/>
      <c r="AH95" s="792"/>
    </row>
    <row r="96" spans="1:34" ht="27" customHeight="1" thickBot="1">
      <c r="A96" s="856"/>
      <c r="B96" s="857"/>
      <c r="C96" s="857"/>
      <c r="D96" s="857"/>
      <c r="E96" s="857"/>
      <c r="F96" s="858"/>
      <c r="G96" s="863"/>
      <c r="H96" s="863"/>
      <c r="I96" s="863"/>
      <c r="J96" s="863"/>
      <c r="K96" s="863"/>
      <c r="L96" s="863"/>
      <c r="M96" s="863"/>
      <c r="N96" s="863"/>
      <c r="O96" s="863"/>
      <c r="P96" s="863"/>
      <c r="Q96" s="863"/>
      <c r="R96" s="863"/>
      <c r="S96" s="864">
        <f>S95*1.08</f>
        <v>0</v>
      </c>
      <c r="T96" s="864"/>
      <c r="U96" s="864"/>
      <c r="V96" s="864"/>
      <c r="W96" s="865"/>
      <c r="X96" s="168" t="s">
        <v>154</v>
      </c>
      <c r="Y96" s="864">
        <f>Y95*1.08</f>
        <v>0</v>
      </c>
      <c r="Z96" s="864"/>
      <c r="AA96" s="864"/>
      <c r="AB96" s="864"/>
      <c r="AC96" s="865"/>
      <c r="AD96" s="169" t="s">
        <v>154</v>
      </c>
      <c r="AE96" s="866"/>
      <c r="AF96" s="874"/>
      <c r="AG96" s="866"/>
      <c r="AH96" s="867"/>
    </row>
  </sheetData>
  <customSheetViews>
    <customSheetView guid="{38C676DE-4484-4432-918A-73D9B0DE6B69}" scale="48" fitToPage="1" topLeftCell="A55">
      <selection activeCell="M11" sqref="M11:R12"/>
      <pageMargins left="0.78740157480314965" right="0.78740157480314965" top="0.98425196850393704" bottom="0.98425196850393704" header="0.51181102362204722" footer="0.51181102362204722"/>
      <pageSetup paperSize="8" scale="43" orientation="portrait" horizontalDpi="300" verticalDpi="300" r:id="rId1"/>
      <headerFooter alignWithMargins="0"/>
    </customSheetView>
  </customSheetViews>
  <mergeCells count="296">
    <mergeCell ref="Y96:AC96"/>
    <mergeCell ref="M93:R94"/>
    <mergeCell ref="Y90:AC90"/>
    <mergeCell ref="S91:W91"/>
    <mergeCell ref="S92:W92"/>
    <mergeCell ref="Y92:AC92"/>
    <mergeCell ref="G81:L84"/>
    <mergeCell ref="M81:R82"/>
    <mergeCell ref="S81:W81"/>
    <mergeCell ref="Y91:AC91"/>
    <mergeCell ref="Y81:AC81"/>
    <mergeCell ref="Y87:AC87"/>
    <mergeCell ref="S88:W88"/>
    <mergeCell ref="Y88:AC88"/>
    <mergeCell ref="Y89:AC89"/>
    <mergeCell ref="Y85:AC85"/>
    <mergeCell ref="AG93:AH96"/>
    <mergeCell ref="S94:W94"/>
    <mergeCell ref="Y94:AC94"/>
    <mergeCell ref="AE81:AF84"/>
    <mergeCell ref="AG81:AH84"/>
    <mergeCell ref="S82:W82"/>
    <mergeCell ref="Y82:AC82"/>
    <mergeCell ref="S83:W83"/>
    <mergeCell ref="Y83:AC83"/>
    <mergeCell ref="S84:W84"/>
    <mergeCell ref="Y84:AC84"/>
    <mergeCell ref="AE85:AF88"/>
    <mergeCell ref="AG85:AH88"/>
    <mergeCell ref="Y86:AC86"/>
    <mergeCell ref="S93:W93"/>
    <mergeCell ref="Y93:AC93"/>
    <mergeCell ref="S86:W86"/>
    <mergeCell ref="S87:W87"/>
    <mergeCell ref="AE89:AF92"/>
    <mergeCell ref="AG89:AH92"/>
    <mergeCell ref="S90:W90"/>
    <mergeCell ref="S95:W95"/>
    <mergeCell ref="AE93:AF96"/>
    <mergeCell ref="Y95:AC95"/>
    <mergeCell ref="A85:F96"/>
    <mergeCell ref="G85:L88"/>
    <mergeCell ref="M85:R86"/>
    <mergeCell ref="S85:W85"/>
    <mergeCell ref="M87:R88"/>
    <mergeCell ref="G89:L92"/>
    <mergeCell ref="M89:R90"/>
    <mergeCell ref="S89:W89"/>
    <mergeCell ref="M91:R92"/>
    <mergeCell ref="G93:L96"/>
    <mergeCell ref="M95:R96"/>
    <mergeCell ref="S96:W96"/>
    <mergeCell ref="AG77:AH80"/>
    <mergeCell ref="S78:W78"/>
    <mergeCell ref="Y78:AC78"/>
    <mergeCell ref="S79:W79"/>
    <mergeCell ref="Y79:AC79"/>
    <mergeCell ref="S80:W80"/>
    <mergeCell ref="Y80:AC80"/>
    <mergeCell ref="Y77:AC77"/>
    <mergeCell ref="AE77:AF80"/>
    <mergeCell ref="AG69:AH72"/>
    <mergeCell ref="S70:W70"/>
    <mergeCell ref="Y70:AC70"/>
    <mergeCell ref="S71:W71"/>
    <mergeCell ref="Y71:AC71"/>
    <mergeCell ref="S72:W72"/>
    <mergeCell ref="Y72:AC72"/>
    <mergeCell ref="AE69:AF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S76:W76"/>
    <mergeCell ref="Y76:AC76"/>
    <mergeCell ref="AE65:AF68"/>
    <mergeCell ref="G65:L68"/>
    <mergeCell ref="M65:R66"/>
    <mergeCell ref="M67:R68"/>
    <mergeCell ref="M69:R70"/>
    <mergeCell ref="S69:W69"/>
    <mergeCell ref="Y69:AC69"/>
    <mergeCell ref="A61:F72"/>
    <mergeCell ref="G61:L64"/>
    <mergeCell ref="M61:R62"/>
    <mergeCell ref="S61:W61"/>
    <mergeCell ref="M63:R64"/>
    <mergeCell ref="G69:L72"/>
    <mergeCell ref="M71:R72"/>
    <mergeCell ref="Y65:AC65"/>
    <mergeCell ref="Y61:AC61"/>
    <mergeCell ref="AE61:AF64"/>
    <mergeCell ref="AG61:AH64"/>
    <mergeCell ref="S62:W62"/>
    <mergeCell ref="Y62:AC62"/>
    <mergeCell ref="S63:W63"/>
    <mergeCell ref="Y63:AC63"/>
    <mergeCell ref="S64:W64"/>
    <mergeCell ref="Y64:AC64"/>
    <mergeCell ref="P5:S6"/>
    <mergeCell ref="T5:AI6"/>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AG65:AH68"/>
    <mergeCell ref="S66:W66"/>
    <mergeCell ref="Y66:AC66"/>
    <mergeCell ref="S67:W67"/>
    <mergeCell ref="Y67:AC67"/>
    <mergeCell ref="S68:W68"/>
    <mergeCell ref="Y68:AC68"/>
    <mergeCell ref="S65:W65"/>
    <mergeCell ref="A11:F12"/>
    <mergeCell ref="G11:L12"/>
    <mergeCell ref="M11:R12"/>
    <mergeCell ref="S11:AD12"/>
    <mergeCell ref="AE11:AF12"/>
    <mergeCell ref="AG11:AH12"/>
    <mergeCell ref="A13:F24"/>
    <mergeCell ref="G13:L16"/>
    <mergeCell ref="M13:R14"/>
    <mergeCell ref="S13:W13"/>
    <mergeCell ref="M15:R16"/>
    <mergeCell ref="S16:W16"/>
    <mergeCell ref="Y18:AC18"/>
    <mergeCell ref="AG21:AH24"/>
    <mergeCell ref="Y22:AC22"/>
    <mergeCell ref="Y23:AC23"/>
    <mergeCell ref="T3:AA3"/>
    <mergeCell ref="B5:N6"/>
    <mergeCell ref="S8:AD8"/>
    <mergeCell ref="B3:E3"/>
    <mergeCell ref="F3:M3"/>
    <mergeCell ref="P3:S3"/>
    <mergeCell ref="S24:W24"/>
    <mergeCell ref="S17:W17"/>
    <mergeCell ref="M19:R20"/>
    <mergeCell ref="S14:W14"/>
    <mergeCell ref="G17:L20"/>
    <mergeCell ref="M17:R18"/>
    <mergeCell ref="S22:W22"/>
    <mergeCell ref="S23:W23"/>
    <mergeCell ref="S9:X10"/>
    <mergeCell ref="Y9:AD10"/>
    <mergeCell ref="G21:L24"/>
    <mergeCell ref="M21:R22"/>
    <mergeCell ref="S21:W21"/>
    <mergeCell ref="M23:R24"/>
    <mergeCell ref="S15:W15"/>
    <mergeCell ref="S19:W19"/>
    <mergeCell ref="S20:W20"/>
    <mergeCell ref="S18:W18"/>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G37:AH40"/>
    <mergeCell ref="Y40:AC40"/>
    <mergeCell ref="Y41:AC41"/>
    <mergeCell ref="AE41:AF44"/>
    <mergeCell ref="AG41:AH44"/>
    <mergeCell ref="Y37:AC37"/>
    <mergeCell ref="AE37:AF4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42:AC42"/>
    <mergeCell ref="Y38:AC38"/>
    <mergeCell ref="Y39:AC39"/>
    <mergeCell ref="Y43:AC43"/>
    <mergeCell ref="Y44:AC44"/>
    <mergeCell ref="Y45:AC45"/>
    <mergeCell ref="S38:W38"/>
    <mergeCell ref="S39:W39"/>
    <mergeCell ref="S43:W43"/>
    <mergeCell ref="S44:W44"/>
    <mergeCell ref="S41:W41"/>
    <mergeCell ref="S45:W45"/>
    <mergeCell ref="A49:F60"/>
    <mergeCell ref="G49:L52"/>
    <mergeCell ref="M49:R50"/>
    <mergeCell ref="M51:R52"/>
    <mergeCell ref="M59:R60"/>
    <mergeCell ref="M57:R58"/>
    <mergeCell ref="G53:L56"/>
    <mergeCell ref="M55:R56"/>
    <mergeCell ref="G57:L60"/>
    <mergeCell ref="M53:R54"/>
    <mergeCell ref="S37:W37"/>
    <mergeCell ref="M39:R40"/>
    <mergeCell ref="S40:W40"/>
    <mergeCell ref="M37:R38"/>
    <mergeCell ref="S42:W42"/>
    <mergeCell ref="A37:F48"/>
    <mergeCell ref="G37:L40"/>
    <mergeCell ref="G41:L44"/>
    <mergeCell ref="M41:R42"/>
    <mergeCell ref="M43:R44"/>
    <mergeCell ref="G45:L48"/>
    <mergeCell ref="M45:R46"/>
    <mergeCell ref="M47:R48"/>
    <mergeCell ref="Y48:AC48"/>
    <mergeCell ref="S46:W46"/>
    <mergeCell ref="Y46:AC46"/>
    <mergeCell ref="Y47:AC47"/>
    <mergeCell ref="AG53:AH56"/>
    <mergeCell ref="S54:W54"/>
    <mergeCell ref="Y54:AC54"/>
    <mergeCell ref="S55:W55"/>
    <mergeCell ref="Y55:AC55"/>
    <mergeCell ref="Y50:AC50"/>
    <mergeCell ref="S51:W51"/>
    <mergeCell ref="S47:W47"/>
    <mergeCell ref="Y51:AC51"/>
    <mergeCell ref="S52:W52"/>
    <mergeCell ref="Y52:AC52"/>
    <mergeCell ref="S48:W48"/>
    <mergeCell ref="S49:W49"/>
    <mergeCell ref="S50:W50"/>
    <mergeCell ref="Y49:AC49"/>
    <mergeCell ref="AE45:AF48"/>
    <mergeCell ref="AG45:AH48"/>
    <mergeCell ref="AG57:AH60"/>
    <mergeCell ref="S58:W58"/>
    <mergeCell ref="Y58:AC58"/>
    <mergeCell ref="S59:W59"/>
    <mergeCell ref="Y59:AC59"/>
    <mergeCell ref="S60:W60"/>
    <mergeCell ref="Y60:AC60"/>
    <mergeCell ref="S57:W57"/>
    <mergeCell ref="AG49:AH52"/>
    <mergeCell ref="Y57:AC57"/>
    <mergeCell ref="AE57:AF60"/>
    <mergeCell ref="Y53:AC53"/>
    <mergeCell ref="AE53:AF56"/>
    <mergeCell ref="S56:W56"/>
    <mergeCell ref="Y56:AC56"/>
    <mergeCell ref="S53:W53"/>
    <mergeCell ref="AE49:AF52"/>
  </mergeCells>
  <phoneticPr fontId="10"/>
  <pageMargins left="0.78740157480314965" right="0.78740157480314965" top="0.98425196850393704" bottom="0.98425196850393704" header="0.51181102362204722" footer="0.51181102362204722"/>
  <pageSetup paperSize="8" scale="42" orientation="portrait" horizontalDpi="300" verticalDpi="300" r:id="rId2"/>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election activeCell="AO15" sqref="AO15"/>
    </sheetView>
  </sheetViews>
  <sheetFormatPr defaultColWidth="3.375" defaultRowHeight="13.5"/>
  <cols>
    <col min="5" max="18" width="4.625" customWidth="1"/>
    <col min="19" max="23" width="5.625" customWidth="1"/>
    <col min="25" max="29" width="5.625" customWidth="1"/>
  </cols>
  <sheetData>
    <row r="1" spans="1:41" ht="18.75">
      <c r="A1" s="8" t="s">
        <v>326</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912" t="s">
        <v>405</v>
      </c>
      <c r="C3" s="912"/>
      <c r="D3" s="912"/>
      <c r="E3" s="912"/>
      <c r="F3" s="1000"/>
      <c r="G3" s="1000"/>
      <c r="H3" s="1000"/>
      <c r="I3" s="1000"/>
      <c r="J3" s="1000"/>
      <c r="K3" s="1000"/>
      <c r="L3" s="1000"/>
      <c r="M3" s="1000"/>
      <c r="O3" s="156"/>
      <c r="P3" s="1001" t="s">
        <v>136</v>
      </c>
      <c r="Q3" s="1001"/>
      <c r="R3" s="1001"/>
      <c r="S3" s="1001"/>
      <c r="T3" s="1000"/>
      <c r="U3" s="1000"/>
      <c r="V3" s="1000"/>
      <c r="W3" s="1000"/>
      <c r="X3" s="1000"/>
      <c r="Y3" s="1000"/>
      <c r="Z3" s="1000"/>
      <c r="AA3" s="1000"/>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975" t="s">
        <v>186</v>
      </c>
      <c r="C5" s="976"/>
      <c r="D5" s="976"/>
      <c r="E5" s="976"/>
      <c r="F5" s="976"/>
      <c r="G5" s="976"/>
      <c r="H5" s="976"/>
      <c r="I5" s="976"/>
      <c r="J5" s="976"/>
      <c r="K5" s="976"/>
      <c r="L5" s="976"/>
      <c r="M5" s="976"/>
      <c r="N5" s="977"/>
      <c r="O5" s="12"/>
      <c r="P5" s="12"/>
      <c r="Q5" s="912" t="s">
        <v>187</v>
      </c>
      <c r="R5" s="912"/>
      <c r="S5" s="912"/>
      <c r="T5" s="912"/>
      <c r="U5" s="984" t="s">
        <v>226</v>
      </c>
      <c r="V5" s="985"/>
      <c r="W5" s="985"/>
      <c r="X5" s="985"/>
      <c r="Y5" s="985"/>
      <c r="Z5" s="985"/>
      <c r="AA5" s="985"/>
      <c r="AB5" s="985"/>
      <c r="AC5" s="985"/>
      <c r="AD5" s="985"/>
      <c r="AE5" s="985"/>
      <c r="AF5" s="985"/>
      <c r="AG5" s="985"/>
      <c r="AH5" s="985"/>
      <c r="AI5" s="986"/>
      <c r="AJ5" s="7"/>
      <c r="AK5" s="7"/>
      <c r="AL5" s="7"/>
      <c r="AM5" s="7"/>
    </row>
    <row r="6" spans="1:41" ht="25.5" customHeight="1">
      <c r="A6" s="154"/>
      <c r="B6" s="978"/>
      <c r="C6" s="979"/>
      <c r="D6" s="979"/>
      <c r="E6" s="979"/>
      <c r="F6" s="979"/>
      <c r="G6" s="979"/>
      <c r="H6" s="979"/>
      <c r="I6" s="979"/>
      <c r="J6" s="979"/>
      <c r="K6" s="979"/>
      <c r="L6" s="979"/>
      <c r="M6" s="979"/>
      <c r="N6" s="980"/>
      <c r="O6" s="12"/>
      <c r="P6" s="12"/>
      <c r="Q6" s="912"/>
      <c r="R6" s="912"/>
      <c r="S6" s="912"/>
      <c r="T6" s="912"/>
      <c r="U6" s="987"/>
      <c r="V6" s="988"/>
      <c r="W6" s="988"/>
      <c r="X6" s="988"/>
      <c r="Y6" s="988"/>
      <c r="Z6" s="988"/>
      <c r="AA6" s="988"/>
      <c r="AB6" s="988"/>
      <c r="AC6" s="988"/>
      <c r="AD6" s="988"/>
      <c r="AE6" s="988"/>
      <c r="AF6" s="988"/>
      <c r="AG6" s="988"/>
      <c r="AH6" s="988"/>
      <c r="AI6" s="989"/>
      <c r="AJ6" s="174"/>
      <c r="AK6" s="7"/>
      <c r="AL6" s="7"/>
      <c r="AM6" s="7"/>
    </row>
    <row r="7" spans="1:41" ht="25.5" customHeight="1">
      <c r="A7" s="154"/>
      <c r="B7" s="981"/>
      <c r="C7" s="982"/>
      <c r="D7" s="982"/>
      <c r="E7" s="982"/>
      <c r="F7" s="982"/>
      <c r="G7" s="982"/>
      <c r="H7" s="982"/>
      <c r="I7" s="982"/>
      <c r="J7" s="982"/>
      <c r="K7" s="982"/>
      <c r="L7" s="982"/>
      <c r="M7" s="982"/>
      <c r="N7" s="983"/>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972" t="s">
        <v>139</v>
      </c>
      <c r="T9" s="973"/>
      <c r="U9" s="973"/>
      <c r="V9" s="973"/>
      <c r="W9" s="973"/>
      <c r="X9" s="973"/>
      <c r="Y9" s="973"/>
      <c r="Z9" s="973"/>
      <c r="AA9" s="973"/>
      <c r="AB9" s="973"/>
      <c r="AC9" s="973"/>
      <c r="AD9" s="974"/>
      <c r="AG9" s="158"/>
      <c r="AH9" s="158"/>
      <c r="AI9" s="157"/>
      <c r="AJ9" s="157"/>
      <c r="AK9" s="7"/>
      <c r="AL9" s="7"/>
      <c r="AM9" s="7"/>
    </row>
    <row r="10" spans="1:41" ht="25.5" customHeight="1">
      <c r="S10" s="990" t="s">
        <v>178</v>
      </c>
      <c r="T10" s="991"/>
      <c r="U10" s="991"/>
      <c r="V10" s="991"/>
      <c r="W10" s="991"/>
      <c r="X10" s="992"/>
      <c r="Y10" s="996" t="s">
        <v>178</v>
      </c>
      <c r="Z10" s="991"/>
      <c r="AA10" s="991"/>
      <c r="AB10" s="991"/>
      <c r="AC10" s="991"/>
      <c r="AD10" s="997"/>
      <c r="AG10" s="158"/>
      <c r="AH10" s="158"/>
      <c r="AI10" s="157"/>
      <c r="AJ10" s="157"/>
      <c r="AK10" s="7"/>
      <c r="AL10" s="7"/>
      <c r="AM10" s="7"/>
    </row>
    <row r="11" spans="1:41" ht="25.5" customHeight="1" thickBot="1">
      <c r="S11" s="993"/>
      <c r="T11" s="994"/>
      <c r="U11" s="994"/>
      <c r="V11" s="994"/>
      <c r="W11" s="994"/>
      <c r="X11" s="995"/>
      <c r="Y11" s="998"/>
      <c r="Z11" s="994"/>
      <c r="AA11" s="994"/>
      <c r="AB11" s="994"/>
      <c r="AC11" s="994"/>
      <c r="AD11" s="999"/>
      <c r="AG11" s="158"/>
      <c r="AH11" s="158"/>
      <c r="AI11" s="157"/>
      <c r="AJ11" s="157"/>
      <c r="AK11" s="7"/>
      <c r="AL11" s="7"/>
      <c r="AM11" s="7"/>
    </row>
    <row r="12" spans="1:41" ht="25.5" customHeight="1">
      <c r="A12" s="1005" t="s">
        <v>142</v>
      </c>
      <c r="B12" s="1003"/>
      <c r="C12" s="1003"/>
      <c r="D12" s="1003"/>
      <c r="E12" s="1003"/>
      <c r="F12" s="1004"/>
      <c r="G12" s="1002" t="s">
        <v>191</v>
      </c>
      <c r="H12" s="1003"/>
      <c r="I12" s="1003"/>
      <c r="J12" s="1003"/>
      <c r="K12" s="1003"/>
      <c r="L12" s="1004"/>
      <c r="M12" s="1002" t="s">
        <v>144</v>
      </c>
      <c r="N12" s="1003"/>
      <c r="O12" s="1003"/>
      <c r="P12" s="1003"/>
      <c r="Q12" s="1003"/>
      <c r="R12" s="1004"/>
      <c r="S12" s="1002" t="s">
        <v>145</v>
      </c>
      <c r="T12" s="1003"/>
      <c r="U12" s="1003"/>
      <c r="V12" s="1003"/>
      <c r="W12" s="1003"/>
      <c r="X12" s="1003"/>
      <c r="Y12" s="1003"/>
      <c r="Z12" s="1003"/>
      <c r="AA12" s="1003"/>
      <c r="AB12" s="1003"/>
      <c r="AC12" s="1003"/>
      <c r="AD12" s="1004"/>
      <c r="AE12" s="1002" t="s">
        <v>146</v>
      </c>
      <c r="AF12" s="1003"/>
      <c r="AG12" s="970" t="s">
        <v>147</v>
      </c>
      <c r="AH12" s="971"/>
      <c r="AI12" s="158"/>
      <c r="AJ12" s="158"/>
      <c r="AK12" s="157"/>
      <c r="AL12" s="157"/>
      <c r="AM12" s="7"/>
      <c r="AN12" s="7"/>
      <c r="AO12" s="7"/>
    </row>
    <row r="13" spans="1:41" ht="25.5" customHeight="1">
      <c r="A13" s="1006"/>
      <c r="B13" s="948"/>
      <c r="C13" s="948"/>
      <c r="D13" s="948"/>
      <c r="E13" s="948"/>
      <c r="F13" s="949"/>
      <c r="G13" s="935"/>
      <c r="H13" s="948"/>
      <c r="I13" s="948"/>
      <c r="J13" s="948"/>
      <c r="K13" s="948"/>
      <c r="L13" s="949"/>
      <c r="M13" s="935"/>
      <c r="N13" s="948"/>
      <c r="O13" s="948"/>
      <c r="P13" s="948"/>
      <c r="Q13" s="948"/>
      <c r="R13" s="949"/>
      <c r="S13" s="935"/>
      <c r="T13" s="948"/>
      <c r="U13" s="948"/>
      <c r="V13" s="948"/>
      <c r="W13" s="948"/>
      <c r="X13" s="948"/>
      <c r="Y13" s="948"/>
      <c r="Z13" s="948"/>
      <c r="AA13" s="948"/>
      <c r="AB13" s="948"/>
      <c r="AC13" s="948"/>
      <c r="AD13" s="949"/>
      <c r="AE13" s="935"/>
      <c r="AF13" s="948"/>
      <c r="AG13" s="935"/>
      <c r="AH13" s="936"/>
      <c r="AI13" s="158"/>
      <c r="AJ13" s="158"/>
      <c r="AK13" s="157"/>
      <c r="AL13" s="157"/>
      <c r="AM13" s="7"/>
      <c r="AN13" s="7"/>
      <c r="AO13" s="7"/>
    </row>
    <row r="14" spans="1:41" ht="25.5" customHeight="1">
      <c r="A14" s="958" t="s">
        <v>193</v>
      </c>
      <c r="B14" s="946"/>
      <c r="C14" s="946"/>
      <c r="D14" s="946"/>
      <c r="E14" s="946"/>
      <c r="F14" s="947"/>
      <c r="G14" s="933" t="s">
        <v>194</v>
      </c>
      <c r="H14" s="946"/>
      <c r="I14" s="946"/>
      <c r="J14" s="946"/>
      <c r="K14" s="946"/>
      <c r="L14" s="947"/>
      <c r="M14" s="933" t="s">
        <v>24</v>
      </c>
      <c r="N14" s="946"/>
      <c r="O14" s="946"/>
      <c r="P14" s="946"/>
      <c r="Q14" s="946"/>
      <c r="R14" s="947"/>
      <c r="S14" s="915"/>
      <c r="T14" s="950"/>
      <c r="U14" s="950"/>
      <c r="V14" s="950"/>
      <c r="W14" s="950"/>
      <c r="X14" s="176" t="s">
        <v>154</v>
      </c>
      <c r="Y14" s="915"/>
      <c r="Z14" s="950"/>
      <c r="AA14" s="950"/>
      <c r="AB14" s="950"/>
      <c r="AC14" s="950"/>
      <c r="AD14" s="177" t="s">
        <v>154</v>
      </c>
      <c r="AE14" s="933"/>
      <c r="AF14" s="946"/>
      <c r="AG14" s="933"/>
      <c r="AH14" s="934"/>
      <c r="AI14" s="158"/>
      <c r="AJ14" s="158"/>
      <c r="AK14" s="157"/>
      <c r="AL14" s="157"/>
      <c r="AM14" s="7"/>
      <c r="AN14" s="7"/>
      <c r="AO14" s="7"/>
    </row>
    <row r="15" spans="1:41" ht="25.5" customHeight="1">
      <c r="A15" s="959"/>
      <c r="B15" s="960"/>
      <c r="C15" s="960"/>
      <c r="D15" s="960"/>
      <c r="E15" s="960"/>
      <c r="F15" s="961"/>
      <c r="G15" s="965"/>
      <c r="H15" s="960"/>
      <c r="I15" s="960"/>
      <c r="J15" s="960"/>
      <c r="K15" s="960"/>
      <c r="L15" s="961"/>
      <c r="M15" s="935"/>
      <c r="N15" s="948"/>
      <c r="O15" s="948"/>
      <c r="P15" s="948"/>
      <c r="Q15" s="948"/>
      <c r="R15" s="949"/>
      <c r="S15" s="879">
        <f>S14*1.08</f>
        <v>0</v>
      </c>
      <c r="T15" s="945"/>
      <c r="U15" s="945"/>
      <c r="V15" s="945"/>
      <c r="W15" s="945"/>
      <c r="X15" s="178" t="s">
        <v>154</v>
      </c>
      <c r="Y15" s="879">
        <f>Y14*1.08</f>
        <v>0</v>
      </c>
      <c r="Z15" s="945"/>
      <c r="AA15" s="945"/>
      <c r="AB15" s="945"/>
      <c r="AC15" s="945"/>
      <c r="AD15" s="179" t="s">
        <v>154</v>
      </c>
      <c r="AE15" s="965"/>
      <c r="AF15" s="960"/>
      <c r="AG15" s="965"/>
      <c r="AH15" s="968"/>
      <c r="AI15" s="158"/>
      <c r="AJ15" s="158"/>
      <c r="AK15" s="157"/>
      <c r="AL15" s="157"/>
      <c r="AM15" s="7"/>
      <c r="AN15" s="7"/>
      <c r="AO15" s="7"/>
    </row>
    <row r="16" spans="1:41" ht="25.5" customHeight="1">
      <c r="A16" s="959"/>
      <c r="B16" s="960"/>
      <c r="C16" s="960"/>
      <c r="D16" s="960"/>
      <c r="E16" s="960"/>
      <c r="F16" s="961"/>
      <c r="G16" s="965"/>
      <c r="H16" s="960"/>
      <c r="I16" s="960"/>
      <c r="J16" s="960"/>
      <c r="K16" s="960"/>
      <c r="L16" s="961"/>
      <c r="M16" s="933" t="s">
        <v>196</v>
      </c>
      <c r="N16" s="946"/>
      <c r="O16" s="946"/>
      <c r="P16" s="946"/>
      <c r="Q16" s="946"/>
      <c r="R16" s="947"/>
      <c r="S16" s="915"/>
      <c r="T16" s="950"/>
      <c r="U16" s="950"/>
      <c r="V16" s="950"/>
      <c r="W16" s="950"/>
      <c r="X16" s="176" t="s">
        <v>154</v>
      </c>
      <c r="Y16" s="915"/>
      <c r="Z16" s="950"/>
      <c r="AA16" s="950"/>
      <c r="AB16" s="950"/>
      <c r="AC16" s="950"/>
      <c r="AD16" s="177" t="s">
        <v>154</v>
      </c>
      <c r="AE16" s="965"/>
      <c r="AF16" s="960"/>
      <c r="AG16" s="965"/>
      <c r="AH16" s="968"/>
      <c r="AI16" s="158"/>
      <c r="AJ16" s="158"/>
      <c r="AK16" s="157"/>
      <c r="AL16" s="157"/>
      <c r="AM16" s="7"/>
      <c r="AN16" s="7"/>
      <c r="AO16" s="7"/>
    </row>
    <row r="17" spans="1:41" ht="25.5" customHeight="1">
      <c r="A17" s="959"/>
      <c r="B17" s="960"/>
      <c r="C17" s="960"/>
      <c r="D17" s="960"/>
      <c r="E17" s="960"/>
      <c r="F17" s="961"/>
      <c r="G17" s="965"/>
      <c r="H17" s="960"/>
      <c r="I17" s="960"/>
      <c r="J17" s="960"/>
      <c r="K17" s="960"/>
      <c r="L17" s="961"/>
      <c r="M17" s="935"/>
      <c r="N17" s="948"/>
      <c r="O17" s="948"/>
      <c r="P17" s="948"/>
      <c r="Q17" s="948"/>
      <c r="R17" s="949"/>
      <c r="S17" s="879">
        <f>S16*1.08</f>
        <v>0</v>
      </c>
      <c r="T17" s="945"/>
      <c r="U17" s="945"/>
      <c r="V17" s="945"/>
      <c r="W17" s="945"/>
      <c r="X17" s="178" t="s">
        <v>154</v>
      </c>
      <c r="Y17" s="879">
        <f>Y16*1.08</f>
        <v>0</v>
      </c>
      <c r="Z17" s="945"/>
      <c r="AA17" s="945"/>
      <c r="AB17" s="945"/>
      <c r="AC17" s="945"/>
      <c r="AD17" s="179" t="s">
        <v>154</v>
      </c>
      <c r="AE17" s="965"/>
      <c r="AF17" s="960"/>
      <c r="AG17" s="965"/>
      <c r="AH17" s="968"/>
      <c r="AI17" s="158"/>
      <c r="AJ17" s="158"/>
      <c r="AK17" s="157"/>
      <c r="AL17" s="157"/>
      <c r="AM17" s="7"/>
      <c r="AN17" s="7"/>
      <c r="AO17" s="7"/>
    </row>
    <row r="18" spans="1:41" ht="25.5" customHeight="1">
      <c r="A18" s="959"/>
      <c r="B18" s="960"/>
      <c r="C18" s="960"/>
      <c r="D18" s="960"/>
      <c r="E18" s="960"/>
      <c r="F18" s="961"/>
      <c r="G18" s="965"/>
      <c r="H18" s="960"/>
      <c r="I18" s="960"/>
      <c r="J18" s="960"/>
      <c r="K18" s="960"/>
      <c r="L18" s="961"/>
      <c r="M18" s="933" t="s">
        <v>158</v>
      </c>
      <c r="N18" s="946"/>
      <c r="O18" s="946"/>
      <c r="P18" s="946"/>
      <c r="Q18" s="946"/>
      <c r="R18" s="947"/>
      <c r="S18" s="915"/>
      <c r="T18" s="950"/>
      <c r="U18" s="950"/>
      <c r="V18" s="950"/>
      <c r="W18" s="950"/>
      <c r="X18" s="176" t="s">
        <v>154</v>
      </c>
      <c r="Y18" s="915"/>
      <c r="Z18" s="950"/>
      <c r="AA18" s="950"/>
      <c r="AB18" s="950"/>
      <c r="AC18" s="950"/>
      <c r="AD18" s="177" t="s">
        <v>154</v>
      </c>
      <c r="AE18" s="965"/>
      <c r="AF18" s="960"/>
      <c r="AG18" s="965"/>
      <c r="AH18" s="968"/>
      <c r="AI18" s="158"/>
      <c r="AJ18" s="158"/>
      <c r="AK18" s="157"/>
      <c r="AL18" s="157"/>
      <c r="AM18" s="7"/>
      <c r="AN18" s="7"/>
      <c r="AO18" s="7"/>
    </row>
    <row r="19" spans="1:41" ht="25.5" customHeight="1">
      <c r="A19" s="959"/>
      <c r="B19" s="960"/>
      <c r="C19" s="960"/>
      <c r="D19" s="960"/>
      <c r="E19" s="960"/>
      <c r="F19" s="961"/>
      <c r="G19" s="935"/>
      <c r="H19" s="948"/>
      <c r="I19" s="948"/>
      <c r="J19" s="948"/>
      <c r="K19" s="948"/>
      <c r="L19" s="949"/>
      <c r="M19" s="935"/>
      <c r="N19" s="948"/>
      <c r="O19" s="948"/>
      <c r="P19" s="948"/>
      <c r="Q19" s="948"/>
      <c r="R19" s="949"/>
      <c r="S19" s="879">
        <f>S18*1.08</f>
        <v>0</v>
      </c>
      <c r="T19" s="945"/>
      <c r="U19" s="945"/>
      <c r="V19" s="945"/>
      <c r="W19" s="945"/>
      <c r="X19" s="178" t="s">
        <v>154</v>
      </c>
      <c r="Y19" s="879">
        <f>Y18*1.08</f>
        <v>0</v>
      </c>
      <c r="Z19" s="945"/>
      <c r="AA19" s="945"/>
      <c r="AB19" s="945"/>
      <c r="AC19" s="945"/>
      <c r="AD19" s="179" t="s">
        <v>154</v>
      </c>
      <c r="AE19" s="935"/>
      <c r="AF19" s="948"/>
      <c r="AG19" s="935"/>
      <c r="AH19" s="936"/>
      <c r="AI19" s="158"/>
      <c r="AJ19" s="158"/>
      <c r="AK19" s="157"/>
      <c r="AL19" s="157"/>
      <c r="AM19" s="7"/>
      <c r="AN19" s="7"/>
      <c r="AO19" s="7"/>
    </row>
    <row r="20" spans="1:41" ht="25.5" customHeight="1">
      <c r="A20" s="959"/>
      <c r="B20" s="960"/>
      <c r="C20" s="960"/>
      <c r="D20" s="960"/>
      <c r="E20" s="960"/>
      <c r="F20" s="961"/>
      <c r="G20" s="933" t="s">
        <v>160</v>
      </c>
      <c r="H20" s="946"/>
      <c r="I20" s="946"/>
      <c r="J20" s="946"/>
      <c r="K20" s="946"/>
      <c r="L20" s="947"/>
      <c r="M20" s="933" t="s">
        <v>161</v>
      </c>
      <c r="N20" s="946"/>
      <c r="O20" s="946"/>
      <c r="P20" s="946"/>
      <c r="Q20" s="946"/>
      <c r="R20" s="947"/>
      <c r="S20" s="915"/>
      <c r="T20" s="950"/>
      <c r="U20" s="950"/>
      <c r="V20" s="950"/>
      <c r="W20" s="950"/>
      <c r="X20" s="176" t="s">
        <v>154</v>
      </c>
      <c r="Y20" s="915"/>
      <c r="Z20" s="950"/>
      <c r="AA20" s="950"/>
      <c r="AB20" s="950"/>
      <c r="AC20" s="950"/>
      <c r="AD20" s="177" t="s">
        <v>154</v>
      </c>
      <c r="AE20" s="933"/>
      <c r="AF20" s="946"/>
      <c r="AG20" s="933"/>
      <c r="AH20" s="934"/>
      <c r="AI20" s="158"/>
      <c r="AJ20" s="158"/>
      <c r="AK20" s="157"/>
      <c r="AL20" s="157"/>
      <c r="AM20" s="7"/>
      <c r="AN20" s="7"/>
      <c r="AO20" s="7"/>
    </row>
    <row r="21" spans="1:41" ht="25.5" customHeight="1">
      <c r="A21" s="959"/>
      <c r="B21" s="960"/>
      <c r="C21" s="960"/>
      <c r="D21" s="960"/>
      <c r="E21" s="960"/>
      <c r="F21" s="961"/>
      <c r="G21" s="965"/>
      <c r="H21" s="960"/>
      <c r="I21" s="960"/>
      <c r="J21" s="960"/>
      <c r="K21" s="960"/>
      <c r="L21" s="961"/>
      <c r="M21" s="935"/>
      <c r="N21" s="948"/>
      <c r="O21" s="948"/>
      <c r="P21" s="948"/>
      <c r="Q21" s="948"/>
      <c r="R21" s="949"/>
      <c r="S21" s="879">
        <f>S20*1.08</f>
        <v>0</v>
      </c>
      <c r="T21" s="945"/>
      <c r="U21" s="945"/>
      <c r="V21" s="945"/>
      <c r="W21" s="945"/>
      <c r="X21" s="178" t="s">
        <v>154</v>
      </c>
      <c r="Y21" s="879">
        <f>Y20*1.08</f>
        <v>0</v>
      </c>
      <c r="Z21" s="945"/>
      <c r="AA21" s="945"/>
      <c r="AB21" s="945"/>
      <c r="AC21" s="945"/>
      <c r="AD21" s="179" t="s">
        <v>154</v>
      </c>
      <c r="AE21" s="965"/>
      <c r="AF21" s="960"/>
      <c r="AG21" s="965"/>
      <c r="AH21" s="968"/>
      <c r="AI21" s="158"/>
      <c r="AJ21" s="158"/>
      <c r="AK21" s="157"/>
      <c r="AL21" s="157"/>
      <c r="AM21" s="7"/>
      <c r="AN21" s="7"/>
      <c r="AO21" s="7"/>
    </row>
    <row r="22" spans="1:41" ht="25.5" customHeight="1">
      <c r="A22" s="959"/>
      <c r="B22" s="960"/>
      <c r="C22" s="960"/>
      <c r="D22" s="960"/>
      <c r="E22" s="960"/>
      <c r="F22" s="961"/>
      <c r="G22" s="965"/>
      <c r="H22" s="960"/>
      <c r="I22" s="960"/>
      <c r="J22" s="960"/>
      <c r="K22" s="960"/>
      <c r="L22" s="961"/>
      <c r="M22" s="933" t="s">
        <v>196</v>
      </c>
      <c r="N22" s="946"/>
      <c r="O22" s="946"/>
      <c r="P22" s="946"/>
      <c r="Q22" s="946"/>
      <c r="R22" s="947"/>
      <c r="S22" s="915"/>
      <c r="T22" s="950"/>
      <c r="U22" s="950"/>
      <c r="V22" s="950"/>
      <c r="W22" s="950"/>
      <c r="X22" s="176" t="s">
        <v>154</v>
      </c>
      <c r="Y22" s="915"/>
      <c r="Z22" s="950"/>
      <c r="AA22" s="950"/>
      <c r="AB22" s="950"/>
      <c r="AC22" s="950"/>
      <c r="AD22" s="177" t="s">
        <v>154</v>
      </c>
      <c r="AE22" s="965"/>
      <c r="AF22" s="960"/>
      <c r="AG22" s="965"/>
      <c r="AH22" s="968"/>
      <c r="AI22" s="158"/>
      <c r="AJ22" s="158"/>
      <c r="AK22" s="157"/>
      <c r="AL22" s="157"/>
      <c r="AM22" s="7"/>
      <c r="AN22" s="7"/>
      <c r="AO22" s="7"/>
    </row>
    <row r="23" spans="1:41" ht="25.5" customHeight="1">
      <c r="A23" s="959"/>
      <c r="B23" s="960"/>
      <c r="C23" s="960"/>
      <c r="D23" s="960"/>
      <c r="E23" s="960"/>
      <c r="F23" s="961"/>
      <c r="G23" s="965"/>
      <c r="H23" s="960"/>
      <c r="I23" s="960"/>
      <c r="J23" s="960"/>
      <c r="K23" s="960"/>
      <c r="L23" s="961"/>
      <c r="M23" s="935"/>
      <c r="N23" s="948"/>
      <c r="O23" s="948"/>
      <c r="P23" s="948"/>
      <c r="Q23" s="948"/>
      <c r="R23" s="949"/>
      <c r="S23" s="879">
        <f>S22*1.08</f>
        <v>0</v>
      </c>
      <c r="T23" s="945"/>
      <c r="U23" s="945"/>
      <c r="V23" s="945"/>
      <c r="W23" s="945"/>
      <c r="X23" s="178" t="s">
        <v>154</v>
      </c>
      <c r="Y23" s="879">
        <f>Y22*1.08</f>
        <v>0</v>
      </c>
      <c r="Z23" s="945"/>
      <c r="AA23" s="945"/>
      <c r="AB23" s="945"/>
      <c r="AC23" s="945"/>
      <c r="AD23" s="179" t="s">
        <v>154</v>
      </c>
      <c r="AE23" s="965"/>
      <c r="AF23" s="960"/>
      <c r="AG23" s="965"/>
      <c r="AH23" s="968"/>
      <c r="AI23" s="158"/>
      <c r="AJ23" s="158"/>
      <c r="AK23" s="157"/>
      <c r="AL23" s="157"/>
      <c r="AM23" s="7"/>
      <c r="AN23" s="7"/>
      <c r="AO23" s="7"/>
    </row>
    <row r="24" spans="1:41" ht="25.5" customHeight="1">
      <c r="A24" s="959"/>
      <c r="B24" s="960"/>
      <c r="C24" s="960"/>
      <c r="D24" s="960"/>
      <c r="E24" s="960"/>
      <c r="F24" s="961"/>
      <c r="G24" s="965"/>
      <c r="H24" s="960"/>
      <c r="I24" s="960"/>
      <c r="J24" s="960"/>
      <c r="K24" s="960"/>
      <c r="L24" s="961"/>
      <c r="M24" s="933" t="s">
        <v>158</v>
      </c>
      <c r="N24" s="946"/>
      <c r="O24" s="946"/>
      <c r="P24" s="946"/>
      <c r="Q24" s="946"/>
      <c r="R24" s="947"/>
      <c r="S24" s="915"/>
      <c r="T24" s="950"/>
      <c r="U24" s="950"/>
      <c r="V24" s="950"/>
      <c r="W24" s="950"/>
      <c r="X24" s="176" t="s">
        <v>154</v>
      </c>
      <c r="Y24" s="915"/>
      <c r="Z24" s="950"/>
      <c r="AA24" s="950"/>
      <c r="AB24" s="950"/>
      <c r="AC24" s="950"/>
      <c r="AD24" s="177" t="s">
        <v>154</v>
      </c>
      <c r="AE24" s="965"/>
      <c r="AF24" s="960"/>
      <c r="AG24" s="965"/>
      <c r="AH24" s="968"/>
      <c r="AI24" s="158"/>
      <c r="AJ24" s="158"/>
      <c r="AK24" s="157"/>
      <c r="AL24" s="157"/>
      <c r="AM24" s="7"/>
      <c r="AN24" s="7"/>
      <c r="AO24" s="7"/>
    </row>
    <row r="25" spans="1:41" ht="25.5" customHeight="1">
      <c r="A25" s="959"/>
      <c r="B25" s="960"/>
      <c r="C25" s="960"/>
      <c r="D25" s="960"/>
      <c r="E25" s="960"/>
      <c r="F25" s="961"/>
      <c r="G25" s="935"/>
      <c r="H25" s="948"/>
      <c r="I25" s="948"/>
      <c r="J25" s="948"/>
      <c r="K25" s="948"/>
      <c r="L25" s="949"/>
      <c r="M25" s="935"/>
      <c r="N25" s="948"/>
      <c r="O25" s="948"/>
      <c r="P25" s="948"/>
      <c r="Q25" s="948"/>
      <c r="R25" s="949"/>
      <c r="S25" s="879">
        <f>S24*1.08</f>
        <v>0</v>
      </c>
      <c r="T25" s="945"/>
      <c r="U25" s="945"/>
      <c r="V25" s="945"/>
      <c r="W25" s="945"/>
      <c r="X25" s="178" t="s">
        <v>154</v>
      </c>
      <c r="Y25" s="879">
        <f>Y24*1.08</f>
        <v>0</v>
      </c>
      <c r="Z25" s="945"/>
      <c r="AA25" s="945"/>
      <c r="AB25" s="945"/>
      <c r="AC25" s="945"/>
      <c r="AD25" s="179" t="s">
        <v>154</v>
      </c>
      <c r="AE25" s="935"/>
      <c r="AF25" s="948"/>
      <c r="AG25" s="935"/>
      <c r="AH25" s="936"/>
      <c r="AI25" s="158"/>
      <c r="AJ25" s="158"/>
      <c r="AK25" s="157"/>
      <c r="AL25" s="157"/>
      <c r="AM25" s="7"/>
      <c r="AN25" s="7"/>
      <c r="AO25" s="7"/>
    </row>
    <row r="26" spans="1:41" ht="25.5" customHeight="1">
      <c r="A26" s="958" t="s">
        <v>201</v>
      </c>
      <c r="B26" s="946"/>
      <c r="C26" s="946"/>
      <c r="D26" s="946"/>
      <c r="E26" s="946"/>
      <c r="F26" s="947"/>
      <c r="G26" s="933" t="s">
        <v>190</v>
      </c>
      <c r="H26" s="946"/>
      <c r="I26" s="946"/>
      <c r="J26" s="946"/>
      <c r="K26" s="946"/>
      <c r="L26" s="947"/>
      <c r="M26" s="933" t="s">
        <v>24</v>
      </c>
      <c r="N26" s="946"/>
      <c r="O26" s="946"/>
      <c r="P26" s="946"/>
      <c r="Q26" s="946"/>
      <c r="R26" s="947"/>
      <c r="S26" s="915"/>
      <c r="T26" s="950"/>
      <c r="U26" s="950"/>
      <c r="V26" s="950"/>
      <c r="W26" s="950"/>
      <c r="X26" s="176" t="s">
        <v>154</v>
      </c>
      <c r="Y26" s="915"/>
      <c r="Z26" s="950"/>
      <c r="AA26" s="950"/>
      <c r="AB26" s="950"/>
      <c r="AC26" s="950"/>
      <c r="AD26" s="177" t="s">
        <v>154</v>
      </c>
      <c r="AE26" s="933"/>
      <c r="AF26" s="946"/>
      <c r="AG26" s="933"/>
      <c r="AH26" s="934"/>
      <c r="AI26" s="158"/>
      <c r="AJ26" s="158"/>
      <c r="AK26" s="157"/>
      <c r="AL26" s="157"/>
      <c r="AM26" s="7"/>
      <c r="AN26" s="7"/>
      <c r="AO26" s="7"/>
    </row>
    <row r="27" spans="1:41" ht="25.5" customHeight="1">
      <c r="A27" s="959"/>
      <c r="B27" s="960"/>
      <c r="C27" s="960"/>
      <c r="D27" s="960"/>
      <c r="E27" s="960"/>
      <c r="F27" s="961"/>
      <c r="G27" s="965"/>
      <c r="H27" s="960"/>
      <c r="I27" s="960"/>
      <c r="J27" s="960"/>
      <c r="K27" s="960"/>
      <c r="L27" s="961"/>
      <c r="M27" s="935"/>
      <c r="N27" s="948"/>
      <c r="O27" s="948"/>
      <c r="P27" s="948"/>
      <c r="Q27" s="948"/>
      <c r="R27" s="949"/>
      <c r="S27" s="879">
        <f>S26*1.08</f>
        <v>0</v>
      </c>
      <c r="T27" s="945"/>
      <c r="U27" s="945"/>
      <c r="V27" s="945"/>
      <c r="W27" s="945"/>
      <c r="X27" s="178" t="s">
        <v>154</v>
      </c>
      <c r="Y27" s="879">
        <f>Y26*1.08</f>
        <v>0</v>
      </c>
      <c r="Z27" s="945"/>
      <c r="AA27" s="945"/>
      <c r="AB27" s="945"/>
      <c r="AC27" s="945"/>
      <c r="AD27" s="179" t="s">
        <v>154</v>
      </c>
      <c r="AE27" s="965"/>
      <c r="AF27" s="960"/>
      <c r="AG27" s="965"/>
      <c r="AH27" s="968"/>
      <c r="AI27" s="158"/>
      <c r="AJ27" s="158"/>
      <c r="AK27" s="157"/>
      <c r="AL27" s="157"/>
      <c r="AM27" s="7"/>
      <c r="AN27" s="7"/>
      <c r="AO27" s="7"/>
    </row>
    <row r="28" spans="1:41" ht="25.5" customHeight="1">
      <c r="A28" s="959"/>
      <c r="B28" s="960"/>
      <c r="C28" s="960"/>
      <c r="D28" s="960"/>
      <c r="E28" s="960"/>
      <c r="F28" s="961"/>
      <c r="G28" s="965"/>
      <c r="H28" s="960"/>
      <c r="I28" s="960"/>
      <c r="J28" s="960"/>
      <c r="K28" s="960"/>
      <c r="L28" s="961"/>
      <c r="M28" s="933" t="s">
        <v>196</v>
      </c>
      <c r="N28" s="946"/>
      <c r="O28" s="946"/>
      <c r="P28" s="946"/>
      <c r="Q28" s="946"/>
      <c r="R28" s="947"/>
      <c r="S28" s="915"/>
      <c r="T28" s="950"/>
      <c r="U28" s="950"/>
      <c r="V28" s="950"/>
      <c r="W28" s="950"/>
      <c r="X28" s="176" t="s">
        <v>154</v>
      </c>
      <c r="Y28" s="915"/>
      <c r="Z28" s="950"/>
      <c r="AA28" s="950"/>
      <c r="AB28" s="950"/>
      <c r="AC28" s="950"/>
      <c r="AD28" s="177" t="s">
        <v>154</v>
      </c>
      <c r="AE28" s="965"/>
      <c r="AF28" s="960"/>
      <c r="AG28" s="965"/>
      <c r="AH28" s="968"/>
      <c r="AI28" s="158"/>
      <c r="AJ28" s="158"/>
      <c r="AK28" s="157"/>
      <c r="AL28" s="157"/>
      <c r="AM28" s="7"/>
      <c r="AN28" s="7"/>
      <c r="AO28" s="7"/>
    </row>
    <row r="29" spans="1:41" ht="25.5" customHeight="1">
      <c r="A29" s="959"/>
      <c r="B29" s="960"/>
      <c r="C29" s="960"/>
      <c r="D29" s="960"/>
      <c r="E29" s="960"/>
      <c r="F29" s="961"/>
      <c r="G29" s="965"/>
      <c r="H29" s="960"/>
      <c r="I29" s="960"/>
      <c r="J29" s="960"/>
      <c r="K29" s="960"/>
      <c r="L29" s="961"/>
      <c r="M29" s="935"/>
      <c r="N29" s="948"/>
      <c r="O29" s="948"/>
      <c r="P29" s="948"/>
      <c r="Q29" s="948"/>
      <c r="R29" s="949"/>
      <c r="S29" s="879">
        <f>S28*1.08</f>
        <v>0</v>
      </c>
      <c r="T29" s="945"/>
      <c r="U29" s="945"/>
      <c r="V29" s="945"/>
      <c r="W29" s="945"/>
      <c r="X29" s="178" t="s">
        <v>154</v>
      </c>
      <c r="Y29" s="879">
        <f>Y28*1.08</f>
        <v>0</v>
      </c>
      <c r="Z29" s="945"/>
      <c r="AA29" s="945"/>
      <c r="AB29" s="945"/>
      <c r="AC29" s="945"/>
      <c r="AD29" s="179" t="s">
        <v>154</v>
      </c>
      <c r="AE29" s="965"/>
      <c r="AF29" s="960"/>
      <c r="AG29" s="965"/>
      <c r="AH29" s="968"/>
      <c r="AI29" s="158"/>
      <c r="AJ29" s="158"/>
      <c r="AK29" s="157"/>
      <c r="AL29" s="157"/>
      <c r="AM29" s="7"/>
      <c r="AN29" s="7"/>
      <c r="AO29" s="7"/>
    </row>
    <row r="30" spans="1:41" ht="25.5" customHeight="1">
      <c r="A30" s="959"/>
      <c r="B30" s="960"/>
      <c r="C30" s="960"/>
      <c r="D30" s="960"/>
      <c r="E30" s="960"/>
      <c r="F30" s="961"/>
      <c r="G30" s="965"/>
      <c r="H30" s="960"/>
      <c r="I30" s="960"/>
      <c r="J30" s="960"/>
      <c r="K30" s="960"/>
      <c r="L30" s="961"/>
      <c r="M30" s="933" t="s">
        <v>158</v>
      </c>
      <c r="N30" s="946"/>
      <c r="O30" s="946"/>
      <c r="P30" s="946"/>
      <c r="Q30" s="946"/>
      <c r="R30" s="947"/>
      <c r="S30" s="915"/>
      <c r="T30" s="950"/>
      <c r="U30" s="950"/>
      <c r="V30" s="950"/>
      <c r="W30" s="950"/>
      <c r="X30" s="176" t="s">
        <v>154</v>
      </c>
      <c r="Y30" s="915"/>
      <c r="Z30" s="950"/>
      <c r="AA30" s="950"/>
      <c r="AB30" s="950"/>
      <c r="AC30" s="950"/>
      <c r="AD30" s="177" t="s">
        <v>154</v>
      </c>
      <c r="AE30" s="965"/>
      <c r="AF30" s="960"/>
      <c r="AG30" s="965"/>
      <c r="AH30" s="968"/>
      <c r="AI30" s="158"/>
      <c r="AJ30" s="158"/>
      <c r="AK30" s="170"/>
      <c r="AL30" s="170"/>
      <c r="AM30" s="7"/>
      <c r="AN30" s="7"/>
      <c r="AO30" s="7"/>
    </row>
    <row r="31" spans="1:41" ht="25.5" customHeight="1">
      <c r="A31" s="959"/>
      <c r="B31" s="960"/>
      <c r="C31" s="960"/>
      <c r="D31" s="960"/>
      <c r="E31" s="960"/>
      <c r="F31" s="961"/>
      <c r="G31" s="935"/>
      <c r="H31" s="948"/>
      <c r="I31" s="948"/>
      <c r="J31" s="948"/>
      <c r="K31" s="948"/>
      <c r="L31" s="949"/>
      <c r="M31" s="935"/>
      <c r="N31" s="948"/>
      <c r="O31" s="948"/>
      <c r="P31" s="948"/>
      <c r="Q31" s="948"/>
      <c r="R31" s="949"/>
      <c r="S31" s="879">
        <f>S30*1.08</f>
        <v>0</v>
      </c>
      <c r="T31" s="945"/>
      <c r="U31" s="945"/>
      <c r="V31" s="945"/>
      <c r="W31" s="945"/>
      <c r="X31" s="178" t="s">
        <v>154</v>
      </c>
      <c r="Y31" s="879">
        <f>Y30*1.08</f>
        <v>0</v>
      </c>
      <c r="Z31" s="945"/>
      <c r="AA31" s="945"/>
      <c r="AB31" s="945"/>
      <c r="AC31" s="945"/>
      <c r="AD31" s="179" t="s">
        <v>154</v>
      </c>
      <c r="AE31" s="935"/>
      <c r="AF31" s="948"/>
      <c r="AG31" s="935"/>
      <c r="AH31" s="936"/>
      <c r="AI31" s="158"/>
      <c r="AJ31" s="158"/>
      <c r="AK31" s="170"/>
      <c r="AL31" s="170"/>
      <c r="AM31" s="7"/>
      <c r="AN31" s="7"/>
      <c r="AO31" s="7"/>
    </row>
    <row r="32" spans="1:41" ht="25.5" customHeight="1">
      <c r="A32" s="959"/>
      <c r="B32" s="960"/>
      <c r="C32" s="960"/>
      <c r="D32" s="960"/>
      <c r="E32" s="960"/>
      <c r="F32" s="961"/>
      <c r="G32" s="933" t="s">
        <v>160</v>
      </c>
      <c r="H32" s="946"/>
      <c r="I32" s="946"/>
      <c r="J32" s="946"/>
      <c r="K32" s="946"/>
      <c r="L32" s="947"/>
      <c r="M32" s="933" t="s">
        <v>161</v>
      </c>
      <c r="N32" s="946"/>
      <c r="O32" s="946"/>
      <c r="P32" s="946"/>
      <c r="Q32" s="946"/>
      <c r="R32" s="947"/>
      <c r="S32" s="915"/>
      <c r="T32" s="950"/>
      <c r="U32" s="950"/>
      <c r="V32" s="950"/>
      <c r="W32" s="950"/>
      <c r="X32" s="176" t="s">
        <v>154</v>
      </c>
      <c r="Y32" s="915"/>
      <c r="Z32" s="950"/>
      <c r="AA32" s="950"/>
      <c r="AB32" s="950"/>
      <c r="AC32" s="950"/>
      <c r="AD32" s="177" t="s">
        <v>154</v>
      </c>
      <c r="AE32" s="933"/>
      <c r="AF32" s="946"/>
      <c r="AG32" s="933"/>
      <c r="AH32" s="934"/>
      <c r="AI32" s="158"/>
      <c r="AJ32" s="158"/>
      <c r="AK32" s="170"/>
      <c r="AL32" s="170"/>
      <c r="AM32" s="7"/>
      <c r="AN32" s="7"/>
      <c r="AO32" s="7"/>
    </row>
    <row r="33" spans="1:41" ht="25.5" customHeight="1">
      <c r="A33" s="959"/>
      <c r="B33" s="960"/>
      <c r="C33" s="960"/>
      <c r="D33" s="960"/>
      <c r="E33" s="960"/>
      <c r="F33" s="961"/>
      <c r="G33" s="965"/>
      <c r="H33" s="960"/>
      <c r="I33" s="960"/>
      <c r="J33" s="960"/>
      <c r="K33" s="960"/>
      <c r="L33" s="961"/>
      <c r="M33" s="935"/>
      <c r="N33" s="948"/>
      <c r="O33" s="948"/>
      <c r="P33" s="948"/>
      <c r="Q33" s="948"/>
      <c r="R33" s="949"/>
      <c r="S33" s="879">
        <f>S32*1.08</f>
        <v>0</v>
      </c>
      <c r="T33" s="945"/>
      <c r="U33" s="945"/>
      <c r="V33" s="945"/>
      <c r="W33" s="945"/>
      <c r="X33" s="178" t="s">
        <v>154</v>
      </c>
      <c r="Y33" s="879">
        <f>Y32*1.08</f>
        <v>0</v>
      </c>
      <c r="Z33" s="945"/>
      <c r="AA33" s="945"/>
      <c r="AB33" s="945"/>
      <c r="AC33" s="945"/>
      <c r="AD33" s="179" t="s">
        <v>154</v>
      </c>
      <c r="AE33" s="965"/>
      <c r="AF33" s="960"/>
      <c r="AG33" s="965"/>
      <c r="AH33" s="968"/>
      <c r="AI33" s="158"/>
      <c r="AJ33" s="158"/>
      <c r="AK33" s="170"/>
      <c r="AL33" s="170"/>
      <c r="AM33" s="7"/>
      <c r="AN33" s="7"/>
      <c r="AO33" s="7"/>
    </row>
    <row r="34" spans="1:41" ht="25.5" customHeight="1">
      <c r="A34" s="959"/>
      <c r="B34" s="960"/>
      <c r="C34" s="960"/>
      <c r="D34" s="960"/>
      <c r="E34" s="960"/>
      <c r="F34" s="961"/>
      <c r="G34" s="965"/>
      <c r="H34" s="960"/>
      <c r="I34" s="960"/>
      <c r="J34" s="960"/>
      <c r="K34" s="960"/>
      <c r="L34" s="961"/>
      <c r="M34" s="933" t="s">
        <v>202</v>
      </c>
      <c r="N34" s="946"/>
      <c r="O34" s="946"/>
      <c r="P34" s="946"/>
      <c r="Q34" s="946"/>
      <c r="R34" s="947"/>
      <c r="S34" s="915"/>
      <c r="T34" s="950"/>
      <c r="U34" s="950"/>
      <c r="V34" s="950"/>
      <c r="W34" s="950"/>
      <c r="X34" s="176" t="s">
        <v>154</v>
      </c>
      <c r="Y34" s="915"/>
      <c r="Z34" s="950"/>
      <c r="AA34" s="950"/>
      <c r="AB34" s="950"/>
      <c r="AC34" s="950"/>
      <c r="AD34" s="177" t="s">
        <v>154</v>
      </c>
      <c r="AE34" s="965"/>
      <c r="AF34" s="960"/>
      <c r="AG34" s="965"/>
      <c r="AH34" s="968"/>
      <c r="AI34" s="158"/>
      <c r="AJ34" s="158"/>
      <c r="AK34" s="170"/>
      <c r="AL34" s="170"/>
      <c r="AM34" s="7"/>
      <c r="AN34" s="7"/>
      <c r="AO34" s="7"/>
    </row>
    <row r="35" spans="1:41" ht="25.5" customHeight="1">
      <c r="A35" s="959"/>
      <c r="B35" s="960"/>
      <c r="C35" s="960"/>
      <c r="D35" s="960"/>
      <c r="E35" s="960"/>
      <c r="F35" s="961"/>
      <c r="G35" s="965"/>
      <c r="H35" s="960"/>
      <c r="I35" s="960"/>
      <c r="J35" s="960"/>
      <c r="K35" s="960"/>
      <c r="L35" s="961"/>
      <c r="M35" s="935"/>
      <c r="N35" s="948"/>
      <c r="O35" s="948"/>
      <c r="P35" s="948"/>
      <c r="Q35" s="948"/>
      <c r="R35" s="949"/>
      <c r="S35" s="879">
        <f>S34*1.08</f>
        <v>0</v>
      </c>
      <c r="T35" s="945"/>
      <c r="U35" s="945"/>
      <c r="V35" s="945"/>
      <c r="W35" s="945"/>
      <c r="X35" s="178" t="s">
        <v>154</v>
      </c>
      <c r="Y35" s="879">
        <f>Y34*1.08</f>
        <v>0</v>
      </c>
      <c r="Z35" s="945"/>
      <c r="AA35" s="945"/>
      <c r="AB35" s="945"/>
      <c r="AC35" s="945"/>
      <c r="AD35" s="179" t="s">
        <v>154</v>
      </c>
      <c r="AE35" s="965"/>
      <c r="AF35" s="960"/>
      <c r="AG35" s="965"/>
      <c r="AH35" s="968"/>
      <c r="AI35" s="158"/>
      <c r="AJ35" s="158"/>
      <c r="AK35" s="170"/>
      <c r="AL35" s="170"/>
      <c r="AM35" s="7"/>
      <c r="AN35" s="7"/>
      <c r="AO35" s="7"/>
    </row>
    <row r="36" spans="1:41" ht="25.5" customHeight="1">
      <c r="A36" s="959"/>
      <c r="B36" s="960"/>
      <c r="C36" s="960"/>
      <c r="D36" s="960"/>
      <c r="E36" s="960"/>
      <c r="F36" s="961"/>
      <c r="G36" s="965"/>
      <c r="H36" s="960"/>
      <c r="I36" s="960"/>
      <c r="J36" s="960"/>
      <c r="K36" s="960"/>
      <c r="L36" s="961"/>
      <c r="M36" s="933" t="s">
        <v>158</v>
      </c>
      <c r="N36" s="946"/>
      <c r="O36" s="946"/>
      <c r="P36" s="946"/>
      <c r="Q36" s="946"/>
      <c r="R36" s="947"/>
      <c r="S36" s="915"/>
      <c r="T36" s="950"/>
      <c r="U36" s="950"/>
      <c r="V36" s="950"/>
      <c r="W36" s="950"/>
      <c r="X36" s="176" t="s">
        <v>154</v>
      </c>
      <c r="Y36" s="915"/>
      <c r="Z36" s="950"/>
      <c r="AA36" s="950"/>
      <c r="AB36" s="950"/>
      <c r="AC36" s="950"/>
      <c r="AD36" s="177" t="s">
        <v>154</v>
      </c>
      <c r="AE36" s="965"/>
      <c r="AF36" s="960"/>
      <c r="AG36" s="965"/>
      <c r="AH36" s="968"/>
      <c r="AI36" s="158"/>
      <c r="AJ36" s="158"/>
      <c r="AK36" s="170"/>
      <c r="AL36" s="170"/>
      <c r="AM36" s="7"/>
      <c r="AN36" s="7"/>
      <c r="AO36" s="7"/>
    </row>
    <row r="37" spans="1:41" ht="25.5" customHeight="1" thickBot="1">
      <c r="A37" s="962"/>
      <c r="B37" s="963"/>
      <c r="C37" s="963"/>
      <c r="D37" s="963"/>
      <c r="E37" s="963"/>
      <c r="F37" s="964"/>
      <c r="G37" s="967"/>
      <c r="H37" s="963"/>
      <c r="I37" s="963"/>
      <c r="J37" s="963"/>
      <c r="K37" s="963"/>
      <c r="L37" s="964"/>
      <c r="M37" s="967"/>
      <c r="N37" s="963"/>
      <c r="O37" s="963"/>
      <c r="P37" s="963"/>
      <c r="Q37" s="963"/>
      <c r="R37" s="964"/>
      <c r="S37" s="941">
        <f>S36*1.08</f>
        <v>0</v>
      </c>
      <c r="T37" s="966"/>
      <c r="U37" s="966"/>
      <c r="V37" s="966"/>
      <c r="W37" s="966"/>
      <c r="X37" s="180" t="s">
        <v>154</v>
      </c>
      <c r="Y37" s="941">
        <f>Y36*1.08</f>
        <v>0</v>
      </c>
      <c r="Z37" s="966"/>
      <c r="AA37" s="966"/>
      <c r="AB37" s="966"/>
      <c r="AC37" s="966"/>
      <c r="AD37" s="181" t="s">
        <v>154</v>
      </c>
      <c r="AE37" s="967"/>
      <c r="AF37" s="963"/>
      <c r="AG37" s="967"/>
      <c r="AH37" s="969"/>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44" t="s">
        <v>188</v>
      </c>
      <c r="B41" s="944"/>
      <c r="C41" s="944"/>
      <c r="D41" s="944"/>
      <c r="E41" s="944"/>
      <c r="F41" s="944"/>
      <c r="G41" s="944"/>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44"/>
      <c r="B42" s="944"/>
      <c r="C42" s="944"/>
      <c r="D42" s="944"/>
      <c r="E42" s="944"/>
      <c r="F42" s="944"/>
      <c r="G42" s="944"/>
      <c r="H42" s="166"/>
      <c r="I42" s="166"/>
      <c r="AG42" s="7"/>
    </row>
    <row r="43" spans="1:41" ht="14.25" thickBot="1">
      <c r="A43" s="175"/>
      <c r="B43" s="175"/>
      <c r="C43" s="175"/>
      <c r="D43" s="175"/>
      <c r="E43" s="17"/>
      <c r="F43" s="17"/>
      <c r="G43" s="17"/>
      <c r="H43" s="17"/>
      <c r="I43" s="17"/>
      <c r="J43" s="17"/>
      <c r="AG43" s="7"/>
    </row>
    <row r="44" spans="1:41">
      <c r="A44" s="157"/>
      <c r="B44" s="157"/>
      <c r="C44" s="157"/>
      <c r="D44" s="157"/>
      <c r="E44" s="951" t="s">
        <v>148</v>
      </c>
      <c r="F44" s="952"/>
      <c r="G44" s="952"/>
      <c r="H44" s="952"/>
      <c r="I44" s="952"/>
      <c r="J44" s="952"/>
      <c r="K44" s="952"/>
      <c r="L44" s="952" t="s">
        <v>149</v>
      </c>
      <c r="M44" s="952"/>
      <c r="N44" s="952"/>
      <c r="O44" s="952"/>
      <c r="P44" s="952"/>
      <c r="Q44" s="952"/>
      <c r="R44" s="952"/>
      <c r="S44" s="955" t="s">
        <v>150</v>
      </c>
      <c r="T44" s="955"/>
      <c r="U44" s="955"/>
      <c r="V44" s="955"/>
      <c r="W44" s="955"/>
      <c r="X44" s="955"/>
      <c r="Y44" s="955"/>
      <c r="Z44" s="955"/>
      <c r="AA44" s="955"/>
      <c r="AB44" s="955"/>
      <c r="AC44" s="955"/>
      <c r="AD44" s="955"/>
      <c r="AE44" s="955"/>
      <c r="AF44" s="956"/>
      <c r="AG44" s="7"/>
    </row>
    <row r="45" spans="1:41" ht="14.25" thickBot="1">
      <c r="A45" s="157"/>
      <c r="B45" s="157"/>
      <c r="C45" s="157"/>
      <c r="D45" s="157"/>
      <c r="E45" s="953"/>
      <c r="F45" s="954"/>
      <c r="G45" s="954"/>
      <c r="H45" s="954"/>
      <c r="I45" s="954"/>
      <c r="J45" s="954"/>
      <c r="K45" s="954"/>
      <c r="L45" s="954"/>
      <c r="M45" s="954"/>
      <c r="N45" s="954"/>
      <c r="O45" s="954"/>
      <c r="P45" s="954"/>
      <c r="Q45" s="954"/>
      <c r="R45" s="954"/>
      <c r="S45" s="902"/>
      <c r="T45" s="902"/>
      <c r="U45" s="902"/>
      <c r="V45" s="902"/>
      <c r="W45" s="902"/>
      <c r="X45" s="902"/>
      <c r="Y45" s="902"/>
      <c r="Z45" s="902"/>
      <c r="AA45" s="902"/>
      <c r="AB45" s="902"/>
      <c r="AC45" s="902"/>
      <c r="AD45" s="902"/>
      <c r="AE45" s="902"/>
      <c r="AF45" s="957"/>
      <c r="AG45" s="7"/>
    </row>
    <row r="46" spans="1:41">
      <c r="A46" s="904" t="s">
        <v>155</v>
      </c>
      <c r="B46" s="905"/>
      <c r="C46" s="905"/>
      <c r="D46" s="943"/>
      <c r="E46" s="897" t="s">
        <v>189</v>
      </c>
      <c r="F46" s="931"/>
      <c r="G46" s="931"/>
      <c r="H46" s="931"/>
      <c r="I46" s="931"/>
      <c r="J46" s="931"/>
      <c r="K46" s="931"/>
      <c r="L46" s="898" t="s">
        <v>189</v>
      </c>
      <c r="M46" s="931"/>
      <c r="N46" s="931"/>
      <c r="O46" s="931"/>
      <c r="P46" s="931"/>
      <c r="Q46" s="931"/>
      <c r="R46" s="931"/>
      <c r="S46" s="916" t="s">
        <v>190</v>
      </c>
      <c r="T46" s="882"/>
      <c r="U46" s="883"/>
      <c r="V46" s="918"/>
      <c r="W46" s="919"/>
      <c r="X46" s="919"/>
      <c r="Y46" s="919"/>
      <c r="Z46" s="922" t="s">
        <v>154</v>
      </c>
      <c r="AA46" s="924">
        <f>V46*1.08</f>
        <v>0</v>
      </c>
      <c r="AB46" s="925"/>
      <c r="AC46" s="925"/>
      <c r="AD46" s="922" t="s">
        <v>154</v>
      </c>
      <c r="AE46" s="933" t="s">
        <v>157</v>
      </c>
      <c r="AF46" s="934"/>
      <c r="AG46" s="7"/>
    </row>
    <row r="47" spans="1:41">
      <c r="A47" s="884"/>
      <c r="B47" s="885"/>
      <c r="C47" s="885"/>
      <c r="D47" s="895"/>
      <c r="E47" s="932"/>
      <c r="F47" s="931"/>
      <c r="G47" s="931"/>
      <c r="H47" s="931"/>
      <c r="I47" s="931"/>
      <c r="J47" s="931"/>
      <c r="K47" s="931"/>
      <c r="L47" s="931"/>
      <c r="M47" s="931"/>
      <c r="N47" s="931"/>
      <c r="O47" s="931"/>
      <c r="P47" s="931"/>
      <c r="Q47" s="931"/>
      <c r="R47" s="931"/>
      <c r="S47" s="917"/>
      <c r="T47" s="885"/>
      <c r="U47" s="886"/>
      <c r="V47" s="920"/>
      <c r="W47" s="921"/>
      <c r="X47" s="921"/>
      <c r="Y47" s="921"/>
      <c r="Z47" s="923"/>
      <c r="AA47" s="926"/>
      <c r="AB47" s="927"/>
      <c r="AC47" s="927"/>
      <c r="AD47" s="923"/>
      <c r="AE47" s="935"/>
      <c r="AF47" s="936"/>
      <c r="AG47" s="7"/>
    </row>
    <row r="48" spans="1:41">
      <c r="A48" s="884"/>
      <c r="B48" s="885"/>
      <c r="C48" s="885"/>
      <c r="D48" s="895"/>
      <c r="E48" s="932"/>
      <c r="F48" s="931"/>
      <c r="G48" s="931"/>
      <c r="H48" s="931"/>
      <c r="I48" s="931"/>
      <c r="J48" s="931"/>
      <c r="K48" s="931"/>
      <c r="L48" s="931"/>
      <c r="M48" s="931"/>
      <c r="N48" s="931"/>
      <c r="O48" s="931"/>
      <c r="P48" s="931"/>
      <c r="Q48" s="931"/>
      <c r="R48" s="931"/>
      <c r="S48" s="916" t="s">
        <v>192</v>
      </c>
      <c r="T48" s="882"/>
      <c r="U48" s="883"/>
      <c r="V48" s="918"/>
      <c r="W48" s="919"/>
      <c r="X48" s="919"/>
      <c r="Y48" s="919"/>
      <c r="Z48" s="922" t="s">
        <v>154</v>
      </c>
      <c r="AA48" s="924">
        <f>V48*1.08</f>
        <v>0</v>
      </c>
      <c r="AB48" s="925"/>
      <c r="AC48" s="925"/>
      <c r="AD48" s="922" t="s">
        <v>154</v>
      </c>
      <c r="AE48" s="933" t="s">
        <v>157</v>
      </c>
      <c r="AF48" s="934"/>
      <c r="AG48" s="157"/>
    </row>
    <row r="49" spans="1:33">
      <c r="A49" s="907"/>
      <c r="B49" s="908"/>
      <c r="C49" s="908"/>
      <c r="D49" s="930"/>
      <c r="E49" s="932"/>
      <c r="F49" s="931"/>
      <c r="G49" s="931"/>
      <c r="H49" s="931"/>
      <c r="I49" s="931"/>
      <c r="J49" s="931"/>
      <c r="K49" s="931"/>
      <c r="L49" s="931"/>
      <c r="M49" s="931"/>
      <c r="N49" s="931"/>
      <c r="O49" s="931"/>
      <c r="P49" s="931"/>
      <c r="Q49" s="931"/>
      <c r="R49" s="931"/>
      <c r="S49" s="917"/>
      <c r="T49" s="885"/>
      <c r="U49" s="886"/>
      <c r="V49" s="920"/>
      <c r="W49" s="921"/>
      <c r="X49" s="921"/>
      <c r="Y49" s="921"/>
      <c r="Z49" s="923"/>
      <c r="AA49" s="926"/>
      <c r="AB49" s="927"/>
      <c r="AC49" s="927"/>
      <c r="AD49" s="923"/>
      <c r="AE49" s="935"/>
      <c r="AF49" s="936"/>
      <c r="AG49" s="157"/>
    </row>
    <row r="50" spans="1:33">
      <c r="A50" s="881" t="s">
        <v>195</v>
      </c>
      <c r="B50" s="882"/>
      <c r="C50" s="882"/>
      <c r="D50" s="894"/>
      <c r="E50" s="897" t="s">
        <v>189</v>
      </c>
      <c r="F50" s="931"/>
      <c r="G50" s="931"/>
      <c r="H50" s="931"/>
      <c r="I50" s="931"/>
      <c r="J50" s="931"/>
      <c r="K50" s="931"/>
      <c r="L50" s="898" t="s">
        <v>189</v>
      </c>
      <c r="M50" s="931"/>
      <c r="N50" s="931"/>
      <c r="O50" s="931"/>
      <c r="P50" s="931"/>
      <c r="Q50" s="931"/>
      <c r="R50" s="931"/>
      <c r="S50" s="916" t="s">
        <v>190</v>
      </c>
      <c r="T50" s="882"/>
      <c r="U50" s="883"/>
      <c r="V50" s="918"/>
      <c r="W50" s="919"/>
      <c r="X50" s="919"/>
      <c r="Y50" s="919"/>
      <c r="Z50" s="922" t="s">
        <v>154</v>
      </c>
      <c r="AA50" s="924">
        <f>V50*1.08</f>
        <v>0</v>
      </c>
      <c r="AB50" s="925"/>
      <c r="AC50" s="925"/>
      <c r="AD50" s="922" t="s">
        <v>154</v>
      </c>
      <c r="AE50" s="933" t="s">
        <v>157</v>
      </c>
      <c r="AF50" s="934"/>
      <c r="AG50" s="157"/>
    </row>
    <row r="51" spans="1:33">
      <c r="A51" s="884"/>
      <c r="B51" s="885"/>
      <c r="C51" s="885"/>
      <c r="D51" s="895"/>
      <c r="E51" s="932"/>
      <c r="F51" s="931"/>
      <c r="G51" s="931"/>
      <c r="H51" s="931"/>
      <c r="I51" s="931"/>
      <c r="J51" s="931"/>
      <c r="K51" s="931"/>
      <c r="L51" s="931"/>
      <c r="M51" s="931"/>
      <c r="N51" s="931"/>
      <c r="O51" s="931"/>
      <c r="P51" s="931"/>
      <c r="Q51" s="931"/>
      <c r="R51" s="931"/>
      <c r="S51" s="917"/>
      <c r="T51" s="885"/>
      <c r="U51" s="886"/>
      <c r="V51" s="920"/>
      <c r="W51" s="921"/>
      <c r="X51" s="921"/>
      <c r="Y51" s="921"/>
      <c r="Z51" s="923"/>
      <c r="AA51" s="926"/>
      <c r="AB51" s="927"/>
      <c r="AC51" s="927"/>
      <c r="AD51" s="923"/>
      <c r="AE51" s="935"/>
      <c r="AF51" s="936"/>
      <c r="AG51" s="157"/>
    </row>
    <row r="52" spans="1:33">
      <c r="A52" s="884"/>
      <c r="B52" s="885"/>
      <c r="C52" s="885"/>
      <c r="D52" s="895"/>
      <c r="E52" s="932"/>
      <c r="F52" s="931"/>
      <c r="G52" s="931"/>
      <c r="H52" s="931"/>
      <c r="I52" s="931"/>
      <c r="J52" s="931"/>
      <c r="K52" s="931"/>
      <c r="L52" s="931"/>
      <c r="M52" s="931"/>
      <c r="N52" s="931"/>
      <c r="O52" s="931"/>
      <c r="P52" s="931"/>
      <c r="Q52" s="931"/>
      <c r="R52" s="931"/>
      <c r="S52" s="916" t="s">
        <v>192</v>
      </c>
      <c r="T52" s="882"/>
      <c r="U52" s="883"/>
      <c r="V52" s="918"/>
      <c r="W52" s="919"/>
      <c r="X52" s="919"/>
      <c r="Y52" s="919"/>
      <c r="Z52" s="922" t="s">
        <v>154</v>
      </c>
      <c r="AA52" s="924">
        <f>V52*1.08</f>
        <v>0</v>
      </c>
      <c r="AB52" s="925"/>
      <c r="AC52" s="925"/>
      <c r="AD52" s="922" t="s">
        <v>154</v>
      </c>
      <c r="AE52" s="933" t="s">
        <v>157</v>
      </c>
      <c r="AF52" s="934"/>
      <c r="AG52" s="157"/>
    </row>
    <row r="53" spans="1:33">
      <c r="A53" s="907"/>
      <c r="B53" s="908"/>
      <c r="C53" s="908"/>
      <c r="D53" s="930"/>
      <c r="E53" s="932"/>
      <c r="F53" s="931"/>
      <c r="G53" s="931"/>
      <c r="H53" s="931"/>
      <c r="I53" s="931"/>
      <c r="J53" s="931"/>
      <c r="K53" s="931"/>
      <c r="L53" s="931"/>
      <c r="M53" s="931"/>
      <c r="N53" s="931"/>
      <c r="O53" s="931"/>
      <c r="P53" s="931"/>
      <c r="Q53" s="931"/>
      <c r="R53" s="931"/>
      <c r="S53" s="917"/>
      <c r="T53" s="885"/>
      <c r="U53" s="886"/>
      <c r="V53" s="920"/>
      <c r="W53" s="921"/>
      <c r="X53" s="921"/>
      <c r="Y53" s="921"/>
      <c r="Z53" s="923"/>
      <c r="AA53" s="926"/>
      <c r="AB53" s="927"/>
      <c r="AC53" s="927"/>
      <c r="AD53" s="923"/>
      <c r="AE53" s="935"/>
      <c r="AF53" s="936"/>
      <c r="AG53" s="157"/>
    </row>
    <row r="54" spans="1:33">
      <c r="A54" s="881" t="s">
        <v>171</v>
      </c>
      <c r="B54" s="882"/>
      <c r="C54" s="882"/>
      <c r="D54" s="894"/>
      <c r="E54" s="897" t="s">
        <v>197</v>
      </c>
      <c r="F54" s="898"/>
      <c r="G54" s="898"/>
      <c r="H54" s="898"/>
      <c r="I54" s="898"/>
      <c r="J54" s="898"/>
      <c r="K54" s="898"/>
      <c r="L54" s="898" t="s">
        <v>197</v>
      </c>
      <c r="M54" s="898"/>
      <c r="N54" s="898"/>
      <c r="O54" s="898"/>
      <c r="P54" s="898"/>
      <c r="Q54" s="898"/>
      <c r="R54" s="898"/>
      <c r="S54" s="901" t="s">
        <v>198</v>
      </c>
      <c r="T54" s="902"/>
      <c r="U54" s="902"/>
      <c r="V54" s="914"/>
      <c r="W54" s="914"/>
      <c r="X54" s="914"/>
      <c r="Y54" s="915"/>
      <c r="Z54" s="877" t="s">
        <v>154</v>
      </c>
      <c r="AA54" s="878">
        <f>V54*1.08</f>
        <v>0</v>
      </c>
      <c r="AB54" s="878"/>
      <c r="AC54" s="879"/>
      <c r="AD54" s="880" t="s">
        <v>154</v>
      </c>
      <c r="AE54" s="912" t="s">
        <v>157</v>
      </c>
      <c r="AF54" s="913"/>
      <c r="AG54" s="157"/>
    </row>
    <row r="55" spans="1:33">
      <c r="A55" s="884"/>
      <c r="B55" s="885"/>
      <c r="C55" s="885"/>
      <c r="D55" s="895"/>
      <c r="E55" s="897"/>
      <c r="F55" s="898"/>
      <c r="G55" s="898"/>
      <c r="H55" s="898"/>
      <c r="I55" s="898"/>
      <c r="J55" s="898"/>
      <c r="K55" s="898"/>
      <c r="L55" s="898"/>
      <c r="M55" s="898"/>
      <c r="N55" s="898"/>
      <c r="O55" s="898"/>
      <c r="P55" s="898"/>
      <c r="Q55" s="898"/>
      <c r="R55" s="898"/>
      <c r="S55" s="902"/>
      <c r="T55" s="902"/>
      <c r="U55" s="902"/>
      <c r="V55" s="914"/>
      <c r="W55" s="914"/>
      <c r="X55" s="914"/>
      <c r="Y55" s="915"/>
      <c r="Z55" s="877"/>
      <c r="AA55" s="878"/>
      <c r="AB55" s="878"/>
      <c r="AC55" s="879"/>
      <c r="AD55" s="880"/>
      <c r="AE55" s="912"/>
      <c r="AF55" s="913"/>
      <c r="AG55" s="157"/>
    </row>
    <row r="56" spans="1:33">
      <c r="A56" s="884"/>
      <c r="B56" s="885"/>
      <c r="C56" s="885"/>
      <c r="D56" s="895"/>
      <c r="E56" s="897"/>
      <c r="F56" s="898"/>
      <c r="G56" s="898"/>
      <c r="H56" s="898"/>
      <c r="I56" s="898"/>
      <c r="J56" s="898"/>
      <c r="K56" s="898"/>
      <c r="L56" s="898"/>
      <c r="M56" s="898"/>
      <c r="N56" s="898"/>
      <c r="O56" s="898"/>
      <c r="P56" s="898"/>
      <c r="Q56" s="898"/>
      <c r="R56" s="898"/>
      <c r="S56" s="902"/>
      <c r="T56" s="902"/>
      <c r="U56" s="902"/>
      <c r="V56" s="914"/>
      <c r="W56" s="914"/>
      <c r="X56" s="914"/>
      <c r="Y56" s="915"/>
      <c r="Z56" s="877"/>
      <c r="AA56" s="878"/>
      <c r="AB56" s="878"/>
      <c r="AC56" s="879"/>
      <c r="AD56" s="880"/>
      <c r="AE56" s="912"/>
      <c r="AF56" s="913"/>
      <c r="AG56" s="157"/>
    </row>
    <row r="57" spans="1:33">
      <c r="A57" s="884"/>
      <c r="B57" s="885"/>
      <c r="C57" s="885"/>
      <c r="D57" s="895"/>
      <c r="E57" s="897"/>
      <c r="F57" s="898"/>
      <c r="G57" s="898"/>
      <c r="H57" s="898"/>
      <c r="I57" s="898"/>
      <c r="J57" s="898"/>
      <c r="K57" s="898"/>
      <c r="L57" s="898"/>
      <c r="M57" s="898"/>
      <c r="N57" s="898"/>
      <c r="O57" s="898"/>
      <c r="P57" s="898"/>
      <c r="Q57" s="898"/>
      <c r="R57" s="898"/>
      <c r="S57" s="901" t="s">
        <v>199</v>
      </c>
      <c r="T57" s="902"/>
      <c r="U57" s="902"/>
      <c r="V57" s="914"/>
      <c r="W57" s="914"/>
      <c r="X57" s="914"/>
      <c r="Y57" s="915"/>
      <c r="Z57" s="877" t="s">
        <v>154</v>
      </c>
      <c r="AA57" s="878">
        <f>V57*1.08</f>
        <v>0</v>
      </c>
      <c r="AB57" s="878"/>
      <c r="AC57" s="879"/>
      <c r="AD57" s="880" t="s">
        <v>154</v>
      </c>
      <c r="AE57" s="912" t="s">
        <v>157</v>
      </c>
      <c r="AF57" s="913"/>
      <c r="AG57" s="157"/>
    </row>
    <row r="58" spans="1:33">
      <c r="A58" s="884"/>
      <c r="B58" s="885"/>
      <c r="C58" s="885"/>
      <c r="D58" s="895"/>
      <c r="E58" s="897"/>
      <c r="F58" s="898"/>
      <c r="G58" s="898"/>
      <c r="H58" s="898"/>
      <c r="I58" s="898"/>
      <c r="J58" s="898"/>
      <c r="K58" s="898"/>
      <c r="L58" s="898"/>
      <c r="M58" s="898"/>
      <c r="N58" s="898"/>
      <c r="O58" s="898"/>
      <c r="P58" s="898"/>
      <c r="Q58" s="898"/>
      <c r="R58" s="898"/>
      <c r="S58" s="902"/>
      <c r="T58" s="902"/>
      <c r="U58" s="902"/>
      <c r="V58" s="914"/>
      <c r="W58" s="914"/>
      <c r="X58" s="914"/>
      <c r="Y58" s="915"/>
      <c r="Z58" s="877"/>
      <c r="AA58" s="878"/>
      <c r="AB58" s="878"/>
      <c r="AC58" s="879"/>
      <c r="AD58" s="880"/>
      <c r="AE58" s="912"/>
      <c r="AF58" s="913"/>
      <c r="AG58" s="157"/>
    </row>
    <row r="59" spans="1:33">
      <c r="A59" s="884"/>
      <c r="B59" s="885"/>
      <c r="C59" s="885"/>
      <c r="D59" s="895"/>
      <c r="E59" s="897"/>
      <c r="F59" s="898"/>
      <c r="G59" s="898"/>
      <c r="H59" s="898"/>
      <c r="I59" s="898"/>
      <c r="J59" s="898"/>
      <c r="K59" s="898"/>
      <c r="L59" s="898"/>
      <c r="M59" s="898"/>
      <c r="N59" s="898"/>
      <c r="O59" s="898"/>
      <c r="P59" s="898"/>
      <c r="Q59" s="898"/>
      <c r="R59" s="898"/>
      <c r="S59" s="902"/>
      <c r="T59" s="902"/>
      <c r="U59" s="902"/>
      <c r="V59" s="914"/>
      <c r="W59" s="914"/>
      <c r="X59" s="914"/>
      <c r="Y59" s="915"/>
      <c r="Z59" s="877"/>
      <c r="AA59" s="878"/>
      <c r="AB59" s="878"/>
      <c r="AC59" s="879"/>
      <c r="AD59" s="880"/>
      <c r="AE59" s="912"/>
      <c r="AF59" s="913"/>
      <c r="AG59" s="157"/>
    </row>
    <row r="60" spans="1:33">
      <c r="A60" s="884"/>
      <c r="B60" s="885"/>
      <c r="C60" s="885"/>
      <c r="D60" s="895"/>
      <c r="E60" s="897"/>
      <c r="F60" s="898"/>
      <c r="G60" s="898"/>
      <c r="H60" s="898"/>
      <c r="I60" s="898"/>
      <c r="J60" s="898"/>
      <c r="K60" s="898"/>
      <c r="L60" s="898"/>
      <c r="M60" s="898"/>
      <c r="N60" s="898"/>
      <c r="O60" s="898"/>
      <c r="P60" s="898"/>
      <c r="Q60" s="898"/>
      <c r="R60" s="898"/>
      <c r="S60" s="901" t="s">
        <v>200</v>
      </c>
      <c r="T60" s="902"/>
      <c r="U60" s="902"/>
      <c r="V60" s="914"/>
      <c r="W60" s="914"/>
      <c r="X60" s="914"/>
      <c r="Y60" s="915"/>
      <c r="Z60" s="877" t="s">
        <v>154</v>
      </c>
      <c r="AA60" s="878">
        <f>V60*1.08</f>
        <v>0</v>
      </c>
      <c r="AB60" s="878"/>
      <c r="AC60" s="879"/>
      <c r="AD60" s="880" t="s">
        <v>154</v>
      </c>
      <c r="AE60" s="912" t="s">
        <v>157</v>
      </c>
      <c r="AF60" s="913"/>
      <c r="AG60" s="157"/>
    </row>
    <row r="61" spans="1:33">
      <c r="A61" s="884"/>
      <c r="B61" s="885"/>
      <c r="C61" s="885"/>
      <c r="D61" s="895"/>
      <c r="E61" s="897"/>
      <c r="F61" s="898"/>
      <c r="G61" s="898"/>
      <c r="H61" s="898"/>
      <c r="I61" s="898"/>
      <c r="J61" s="898"/>
      <c r="K61" s="898"/>
      <c r="L61" s="898"/>
      <c r="M61" s="898"/>
      <c r="N61" s="898"/>
      <c r="O61" s="898"/>
      <c r="P61" s="898"/>
      <c r="Q61" s="898"/>
      <c r="R61" s="898"/>
      <c r="S61" s="902"/>
      <c r="T61" s="902"/>
      <c r="U61" s="902"/>
      <c r="V61" s="914"/>
      <c r="W61" s="914"/>
      <c r="X61" s="914"/>
      <c r="Y61" s="915"/>
      <c r="Z61" s="877"/>
      <c r="AA61" s="878"/>
      <c r="AB61" s="878"/>
      <c r="AC61" s="879"/>
      <c r="AD61" s="880"/>
      <c r="AE61" s="912"/>
      <c r="AF61" s="913"/>
      <c r="AG61" s="157"/>
    </row>
    <row r="62" spans="1:33" ht="14.25" thickBot="1">
      <c r="A62" s="887"/>
      <c r="B62" s="888"/>
      <c r="C62" s="888"/>
      <c r="D62" s="896"/>
      <c r="E62" s="899"/>
      <c r="F62" s="900"/>
      <c r="G62" s="900"/>
      <c r="H62" s="900"/>
      <c r="I62" s="900"/>
      <c r="J62" s="900"/>
      <c r="K62" s="900"/>
      <c r="L62" s="900"/>
      <c r="M62" s="900"/>
      <c r="N62" s="900"/>
      <c r="O62" s="900"/>
      <c r="P62" s="900"/>
      <c r="Q62" s="900"/>
      <c r="R62" s="900"/>
      <c r="S62" s="903"/>
      <c r="T62" s="903"/>
      <c r="U62" s="903"/>
      <c r="V62" s="937"/>
      <c r="W62" s="937"/>
      <c r="X62" s="937"/>
      <c r="Y62" s="938"/>
      <c r="Z62" s="939"/>
      <c r="AA62" s="940"/>
      <c r="AB62" s="940"/>
      <c r="AC62" s="941"/>
      <c r="AD62" s="942"/>
      <c r="AE62" s="928"/>
      <c r="AF62" s="929"/>
      <c r="AG62" s="157"/>
    </row>
    <row r="63" spans="1:33" ht="14.25" thickBot="1">
      <c r="AG63" s="157"/>
    </row>
    <row r="64" spans="1:33">
      <c r="A64" s="904" t="s">
        <v>173</v>
      </c>
      <c r="B64" s="905"/>
      <c r="C64" s="905"/>
      <c r="D64" s="906"/>
      <c r="E64" s="910" t="s">
        <v>174</v>
      </c>
      <c r="F64" s="910"/>
      <c r="G64" s="910"/>
      <c r="H64" s="910"/>
      <c r="I64" s="910"/>
      <c r="J64" s="910"/>
      <c r="K64" s="910"/>
      <c r="L64" s="910"/>
      <c r="M64" s="910"/>
      <c r="N64" s="910"/>
      <c r="O64" s="910"/>
      <c r="P64" s="910"/>
      <c r="Q64" s="910"/>
      <c r="R64" s="910"/>
      <c r="S64" s="910"/>
      <c r="T64" s="910"/>
      <c r="U64" s="910"/>
      <c r="V64" s="910"/>
      <c r="W64" s="910"/>
      <c r="X64" s="910"/>
      <c r="Y64" s="910"/>
      <c r="Z64" s="910"/>
      <c r="AA64" s="910"/>
      <c r="AB64" s="910"/>
      <c r="AC64" s="910"/>
      <c r="AD64" s="910"/>
      <c r="AE64" s="910"/>
      <c r="AF64" s="911"/>
      <c r="AG64" s="157"/>
    </row>
    <row r="65" spans="1:33">
      <c r="A65" s="884"/>
      <c r="B65" s="885"/>
      <c r="C65" s="885"/>
      <c r="D65" s="886"/>
      <c r="E65" s="890"/>
      <c r="F65" s="890"/>
      <c r="G65" s="890"/>
      <c r="H65" s="890"/>
      <c r="I65" s="890"/>
      <c r="J65" s="890"/>
      <c r="K65" s="890"/>
      <c r="L65" s="890"/>
      <c r="M65" s="890"/>
      <c r="N65" s="890"/>
      <c r="O65" s="890"/>
      <c r="P65" s="890"/>
      <c r="Q65" s="890"/>
      <c r="R65" s="890"/>
      <c r="S65" s="890"/>
      <c r="T65" s="890"/>
      <c r="U65" s="890"/>
      <c r="V65" s="890"/>
      <c r="W65" s="890"/>
      <c r="X65" s="890"/>
      <c r="Y65" s="890"/>
      <c r="Z65" s="890"/>
      <c r="AA65" s="890"/>
      <c r="AB65" s="890"/>
      <c r="AC65" s="890"/>
      <c r="AD65" s="890"/>
      <c r="AE65" s="890"/>
      <c r="AF65" s="891"/>
      <c r="AG65" s="157"/>
    </row>
    <row r="66" spans="1:33">
      <c r="A66" s="884"/>
      <c r="B66" s="885"/>
      <c r="C66" s="885"/>
      <c r="D66" s="886"/>
      <c r="E66" s="890"/>
      <c r="F66" s="890"/>
      <c r="G66" s="890"/>
      <c r="H66" s="890"/>
      <c r="I66" s="890"/>
      <c r="J66" s="890"/>
      <c r="K66" s="890"/>
      <c r="L66" s="890"/>
      <c r="M66" s="890"/>
      <c r="N66" s="890"/>
      <c r="O66" s="890"/>
      <c r="P66" s="890"/>
      <c r="Q66" s="890"/>
      <c r="R66" s="890"/>
      <c r="S66" s="890"/>
      <c r="T66" s="890"/>
      <c r="U66" s="890"/>
      <c r="V66" s="890"/>
      <c r="W66" s="890"/>
      <c r="X66" s="890"/>
      <c r="Y66" s="890"/>
      <c r="Z66" s="890"/>
      <c r="AA66" s="890"/>
      <c r="AB66" s="890"/>
      <c r="AC66" s="890"/>
      <c r="AD66" s="890"/>
      <c r="AE66" s="890"/>
      <c r="AF66" s="891"/>
      <c r="AG66" s="170"/>
    </row>
    <row r="67" spans="1:33">
      <c r="A67" s="884"/>
      <c r="B67" s="885"/>
      <c r="C67" s="885"/>
      <c r="D67" s="886"/>
      <c r="E67" s="890"/>
      <c r="F67" s="890"/>
      <c r="G67" s="890"/>
      <c r="H67" s="890"/>
      <c r="I67" s="890"/>
      <c r="J67" s="890"/>
      <c r="K67" s="890"/>
      <c r="L67" s="890"/>
      <c r="M67" s="890"/>
      <c r="N67" s="890"/>
      <c r="O67" s="890"/>
      <c r="P67" s="890"/>
      <c r="Q67" s="890"/>
      <c r="R67" s="890"/>
      <c r="S67" s="890"/>
      <c r="T67" s="890"/>
      <c r="U67" s="890"/>
      <c r="V67" s="890"/>
      <c r="W67" s="890"/>
      <c r="X67" s="890"/>
      <c r="Y67" s="890"/>
      <c r="Z67" s="890"/>
      <c r="AA67" s="890"/>
      <c r="AB67" s="890"/>
      <c r="AC67" s="890"/>
      <c r="AD67" s="890"/>
      <c r="AE67" s="890"/>
      <c r="AF67" s="891"/>
      <c r="AG67" s="170"/>
    </row>
    <row r="68" spans="1:33">
      <c r="A68" s="907"/>
      <c r="B68" s="908"/>
      <c r="C68" s="908"/>
      <c r="D68" s="909"/>
      <c r="E68" s="890"/>
      <c r="F68" s="890"/>
      <c r="G68" s="890"/>
      <c r="H68" s="890"/>
      <c r="I68" s="890"/>
      <c r="J68" s="890"/>
      <c r="K68" s="890"/>
      <c r="L68" s="890"/>
      <c r="M68" s="890"/>
      <c r="N68" s="890"/>
      <c r="O68" s="890"/>
      <c r="P68" s="890"/>
      <c r="Q68" s="890"/>
      <c r="R68" s="890"/>
      <c r="S68" s="890"/>
      <c r="T68" s="890"/>
      <c r="U68" s="890"/>
      <c r="V68" s="890"/>
      <c r="W68" s="890"/>
      <c r="X68" s="890"/>
      <c r="Y68" s="890"/>
      <c r="Z68" s="890"/>
      <c r="AA68" s="890"/>
      <c r="AB68" s="890"/>
      <c r="AC68" s="890"/>
      <c r="AD68" s="890"/>
      <c r="AE68" s="890"/>
      <c r="AF68" s="891"/>
      <c r="AG68" s="170"/>
    </row>
    <row r="69" spans="1:33">
      <c r="A69" s="881" t="s">
        <v>176</v>
      </c>
      <c r="B69" s="882"/>
      <c r="C69" s="882"/>
      <c r="D69" s="883"/>
      <c r="E69" s="890"/>
      <c r="F69" s="890"/>
      <c r="G69" s="890"/>
      <c r="H69" s="890"/>
      <c r="I69" s="890"/>
      <c r="J69" s="890"/>
      <c r="K69" s="890"/>
      <c r="L69" s="890"/>
      <c r="M69" s="890"/>
      <c r="N69" s="890"/>
      <c r="O69" s="890"/>
      <c r="P69" s="890"/>
      <c r="Q69" s="890"/>
      <c r="R69" s="890"/>
      <c r="S69" s="890"/>
      <c r="T69" s="890"/>
      <c r="U69" s="890"/>
      <c r="V69" s="890"/>
      <c r="W69" s="890"/>
      <c r="X69" s="890"/>
      <c r="Y69" s="890"/>
      <c r="Z69" s="890"/>
      <c r="AA69" s="890"/>
      <c r="AB69" s="890"/>
      <c r="AC69" s="890"/>
      <c r="AD69" s="890"/>
      <c r="AE69" s="890"/>
      <c r="AF69" s="891"/>
      <c r="AG69" s="170"/>
    </row>
    <row r="70" spans="1:33">
      <c r="A70" s="884"/>
      <c r="B70" s="885"/>
      <c r="C70" s="885"/>
      <c r="D70" s="886"/>
      <c r="E70" s="890"/>
      <c r="F70" s="890"/>
      <c r="G70" s="890"/>
      <c r="H70" s="890"/>
      <c r="I70" s="890"/>
      <c r="J70" s="890"/>
      <c r="K70" s="890"/>
      <c r="L70" s="890"/>
      <c r="M70" s="890"/>
      <c r="N70" s="890"/>
      <c r="O70" s="890"/>
      <c r="P70" s="890"/>
      <c r="Q70" s="890"/>
      <c r="R70" s="890"/>
      <c r="S70" s="890"/>
      <c r="T70" s="890"/>
      <c r="U70" s="890"/>
      <c r="V70" s="890"/>
      <c r="W70" s="890"/>
      <c r="X70" s="890"/>
      <c r="Y70" s="890"/>
      <c r="Z70" s="890"/>
      <c r="AA70" s="890"/>
      <c r="AB70" s="890"/>
      <c r="AC70" s="890"/>
      <c r="AD70" s="890"/>
      <c r="AE70" s="890"/>
      <c r="AF70" s="891"/>
      <c r="AG70" s="170"/>
    </row>
    <row r="71" spans="1:33">
      <c r="A71" s="884"/>
      <c r="B71" s="885"/>
      <c r="C71" s="885"/>
      <c r="D71" s="886"/>
      <c r="E71" s="890"/>
      <c r="F71" s="890"/>
      <c r="G71" s="890"/>
      <c r="H71" s="890"/>
      <c r="I71" s="890"/>
      <c r="J71" s="890"/>
      <c r="K71" s="890"/>
      <c r="L71" s="890"/>
      <c r="M71" s="890"/>
      <c r="N71" s="890"/>
      <c r="O71" s="890"/>
      <c r="P71" s="890"/>
      <c r="Q71" s="890"/>
      <c r="R71" s="890"/>
      <c r="S71" s="890"/>
      <c r="T71" s="890"/>
      <c r="U71" s="890"/>
      <c r="V71" s="890"/>
      <c r="W71" s="890"/>
      <c r="X71" s="890"/>
      <c r="Y71" s="890"/>
      <c r="Z71" s="890"/>
      <c r="AA71" s="890"/>
      <c r="AB71" s="890"/>
      <c r="AC71" s="890"/>
      <c r="AD71" s="890"/>
      <c r="AE71" s="890"/>
      <c r="AF71" s="891"/>
      <c r="AG71" s="170"/>
    </row>
    <row r="72" spans="1:33">
      <c r="A72" s="884"/>
      <c r="B72" s="885"/>
      <c r="C72" s="885"/>
      <c r="D72" s="886"/>
      <c r="E72" s="890"/>
      <c r="F72" s="890"/>
      <c r="G72" s="890"/>
      <c r="H72" s="890"/>
      <c r="I72" s="890"/>
      <c r="J72" s="890"/>
      <c r="K72" s="890"/>
      <c r="L72" s="890"/>
      <c r="M72" s="890"/>
      <c r="N72" s="890"/>
      <c r="O72" s="890"/>
      <c r="P72" s="890"/>
      <c r="Q72" s="890"/>
      <c r="R72" s="890"/>
      <c r="S72" s="890"/>
      <c r="T72" s="890"/>
      <c r="U72" s="890"/>
      <c r="V72" s="890"/>
      <c r="W72" s="890"/>
      <c r="X72" s="890"/>
      <c r="Y72" s="890"/>
      <c r="Z72" s="890"/>
      <c r="AA72" s="890"/>
      <c r="AB72" s="890"/>
      <c r="AC72" s="890"/>
      <c r="AD72" s="890"/>
      <c r="AE72" s="890"/>
      <c r="AF72" s="891"/>
      <c r="AG72" s="170"/>
    </row>
    <row r="73" spans="1:33" ht="14.25" thickBot="1">
      <c r="A73" s="887"/>
      <c r="B73" s="888"/>
      <c r="C73" s="888"/>
      <c r="D73" s="889"/>
      <c r="E73" s="892"/>
      <c r="F73" s="892"/>
      <c r="G73" s="892"/>
      <c r="H73" s="892"/>
      <c r="I73" s="892"/>
      <c r="J73" s="892"/>
      <c r="K73" s="892"/>
      <c r="L73" s="892"/>
      <c r="M73" s="892"/>
      <c r="N73" s="892"/>
      <c r="O73" s="892"/>
      <c r="P73" s="892"/>
      <c r="Q73" s="892"/>
      <c r="R73" s="892"/>
      <c r="S73" s="892"/>
      <c r="T73" s="892"/>
      <c r="U73" s="892"/>
      <c r="V73" s="892"/>
      <c r="W73" s="892"/>
      <c r="X73" s="892"/>
      <c r="Y73" s="892"/>
      <c r="Z73" s="892"/>
      <c r="AA73" s="892"/>
      <c r="AB73" s="892"/>
      <c r="AC73" s="892"/>
      <c r="AD73" s="892"/>
      <c r="AE73" s="892"/>
      <c r="AF73" s="893"/>
      <c r="AG73" s="170"/>
    </row>
  </sheetData>
  <customSheetViews>
    <customSheetView guid="{38C676DE-4484-4432-918A-73D9B0DE6B69}" fitToPage="1">
      <selection activeCell="AN15" sqref="AN15"/>
      <pageMargins left="0.78700000000000003" right="0.78700000000000003" top="0.98399999999999999" bottom="0.98399999999999999" header="0.51200000000000001" footer="0.51200000000000001"/>
      <pageSetup paperSize="8" scale="81" orientation="portrait" horizontalDpi="300" verticalDpi="300" r:id="rId1"/>
      <headerFooter alignWithMargins="0"/>
    </customSheetView>
  </customSheetViews>
  <mergeCells count="149">
    <mergeCell ref="B3:E3"/>
    <mergeCell ref="F3:M3"/>
    <mergeCell ref="P3:S3"/>
    <mergeCell ref="T3:AA3"/>
    <mergeCell ref="S12:AD13"/>
    <mergeCell ref="AE12:AF13"/>
    <mergeCell ref="A12:F13"/>
    <mergeCell ref="G12:L13"/>
    <mergeCell ref="M12:R13"/>
    <mergeCell ref="AG12:AH13"/>
    <mergeCell ref="S9:AD9"/>
    <mergeCell ref="B5:N7"/>
    <mergeCell ref="Q5:T6"/>
    <mergeCell ref="U5:AI6"/>
    <mergeCell ref="A14:F25"/>
    <mergeCell ref="G14:L19"/>
    <mergeCell ref="M14:R15"/>
    <mergeCell ref="S14:W14"/>
    <mergeCell ref="M24:R25"/>
    <mergeCell ref="S23:W23"/>
    <mergeCell ref="M22:R23"/>
    <mergeCell ref="S22:W22"/>
    <mergeCell ref="S15:W15"/>
    <mergeCell ref="AE20:AF25"/>
    <mergeCell ref="AG20:AH25"/>
    <mergeCell ref="Y14:AC14"/>
    <mergeCell ref="Y23:AC23"/>
    <mergeCell ref="S10:X11"/>
    <mergeCell ref="Y10:AD11"/>
    <mergeCell ref="AE14:AF19"/>
    <mergeCell ref="AG14:AH19"/>
    <mergeCell ref="Y15:AC15"/>
    <mergeCell ref="M16:R17"/>
    <mergeCell ref="S16:W16"/>
    <mergeCell ref="Y16:AC16"/>
    <mergeCell ref="M18:R19"/>
    <mergeCell ref="S18:W18"/>
    <mergeCell ref="Y18:AC18"/>
    <mergeCell ref="S19:W19"/>
    <mergeCell ref="Y19:AC19"/>
    <mergeCell ref="S17:W17"/>
    <mergeCell ref="Y17:AC17"/>
    <mergeCell ref="Y29:AC29"/>
    <mergeCell ref="Y30:AC30"/>
    <mergeCell ref="S29:W29"/>
    <mergeCell ref="S30:W30"/>
    <mergeCell ref="M30:R31"/>
    <mergeCell ref="G32:L37"/>
    <mergeCell ref="M32:R33"/>
    <mergeCell ref="AG32:AH37"/>
    <mergeCell ref="Y33:AC33"/>
    <mergeCell ref="Y37:AC37"/>
    <mergeCell ref="AG26:AH31"/>
    <mergeCell ref="S31:W31"/>
    <mergeCell ref="S32:W32"/>
    <mergeCell ref="AE32:AF37"/>
    <mergeCell ref="Y26:AC26"/>
    <mergeCell ref="Y36:AC36"/>
    <mergeCell ref="Y32:AC32"/>
    <mergeCell ref="G20:L25"/>
    <mergeCell ref="M20:R21"/>
    <mergeCell ref="S20:W20"/>
    <mergeCell ref="Y20:AC20"/>
    <mergeCell ref="S21:W21"/>
    <mergeCell ref="Y21:AC21"/>
    <mergeCell ref="Y22:AC22"/>
    <mergeCell ref="Y24:AC24"/>
    <mergeCell ref="Y25:AC25"/>
    <mergeCell ref="S24:W24"/>
    <mergeCell ref="S25:W25"/>
    <mergeCell ref="A41:G42"/>
    <mergeCell ref="Y31:AC31"/>
    <mergeCell ref="M34:R35"/>
    <mergeCell ref="S34:W34"/>
    <mergeCell ref="Y34:AC34"/>
    <mergeCell ref="S35:W35"/>
    <mergeCell ref="Y35:AC35"/>
    <mergeCell ref="E44:K45"/>
    <mergeCell ref="L44:R45"/>
    <mergeCell ref="S44:AF45"/>
    <mergeCell ref="A26:F37"/>
    <mergeCell ref="G26:L31"/>
    <mergeCell ref="M26:R27"/>
    <mergeCell ref="S26:W26"/>
    <mergeCell ref="S27:W27"/>
    <mergeCell ref="M28:R29"/>
    <mergeCell ref="S33:W33"/>
    <mergeCell ref="S37:W37"/>
    <mergeCell ref="M36:R37"/>
    <mergeCell ref="S36:W36"/>
    <mergeCell ref="S28:W28"/>
    <mergeCell ref="AE26:AF31"/>
    <mergeCell ref="Y27:AC27"/>
    <mergeCell ref="Y28:AC28"/>
    <mergeCell ref="A46:D49"/>
    <mergeCell ref="E46:K49"/>
    <mergeCell ref="L46:R49"/>
    <mergeCell ref="S46:U47"/>
    <mergeCell ref="AE48:AF49"/>
    <mergeCell ref="V46:Y47"/>
    <mergeCell ref="Z46:Z47"/>
    <mergeCell ref="AE46:AF47"/>
    <mergeCell ref="S48:U49"/>
    <mergeCell ref="V48:Y49"/>
    <mergeCell ref="Z48:Z49"/>
    <mergeCell ref="AA48:AC49"/>
    <mergeCell ref="AD48:AD49"/>
    <mergeCell ref="S52:U53"/>
    <mergeCell ref="V52:Y53"/>
    <mergeCell ref="Z52:Z53"/>
    <mergeCell ref="AA52:AC53"/>
    <mergeCell ref="AA46:AC47"/>
    <mergeCell ref="AD46:AD47"/>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s>
  <phoneticPr fontId="10"/>
  <pageMargins left="0.78700000000000003" right="0.78700000000000003" top="0.98399999999999999" bottom="0.98399999999999999" header="0.51200000000000001" footer="0.51200000000000001"/>
  <pageSetup paperSize="8" scale="81" orientation="portrait" horizontalDpi="300" verticalDpi="300" r:id="rId2"/>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S3" sqref="S3:Z3"/>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327</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912" t="s">
        <v>135</v>
      </c>
      <c r="C3" s="912"/>
      <c r="D3" s="912"/>
      <c r="E3" s="1000" t="s">
        <v>449</v>
      </c>
      <c r="F3" s="1000"/>
      <c r="G3" s="1000"/>
      <c r="H3" s="1000"/>
      <c r="I3" s="1000"/>
      <c r="J3" s="1000"/>
      <c r="K3" s="1000"/>
      <c r="L3" s="1000"/>
      <c r="N3" s="156"/>
      <c r="O3" s="1001" t="s">
        <v>136</v>
      </c>
      <c r="P3" s="1001"/>
      <c r="Q3" s="1001"/>
      <c r="R3" s="1001"/>
      <c r="S3" s="1000"/>
      <c r="T3" s="1000"/>
      <c r="U3" s="1000"/>
      <c r="V3" s="1000"/>
      <c r="W3" s="1000"/>
      <c r="X3" s="1000"/>
      <c r="Y3" s="1000"/>
      <c r="Z3" s="1000"/>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975" t="s">
        <v>138</v>
      </c>
      <c r="D6" s="1074"/>
      <c r="E6" s="1074"/>
      <c r="F6" s="1074"/>
      <c r="G6" s="1074"/>
      <c r="H6" s="1074"/>
      <c r="I6" s="1074"/>
      <c r="J6" s="1074"/>
      <c r="K6" s="1074"/>
      <c r="L6" s="1074"/>
      <c r="M6" s="1074"/>
      <c r="N6" s="1075"/>
      <c r="P6" s="1082" t="s">
        <v>203</v>
      </c>
      <c r="Q6" s="1082"/>
      <c r="R6" s="1082"/>
      <c r="S6" s="1082"/>
      <c r="T6" s="1083" t="s">
        <v>226</v>
      </c>
      <c r="U6" s="1083"/>
      <c r="V6" s="1083"/>
      <c r="W6" s="1083"/>
      <c r="X6" s="1083"/>
      <c r="Y6" s="1083"/>
      <c r="Z6" s="1083"/>
      <c r="AA6" s="1083"/>
      <c r="AB6" s="1083"/>
      <c r="AC6" s="1083"/>
      <c r="AD6" s="1083"/>
      <c r="AE6" s="1083"/>
      <c r="AF6" s="1083"/>
      <c r="AG6" s="1083"/>
      <c r="AH6" s="1083"/>
      <c r="AJ6" s="7"/>
      <c r="AK6" s="157"/>
      <c r="AL6" s="157"/>
      <c r="AM6" s="7"/>
      <c r="AN6" s="7"/>
    </row>
    <row r="7" spans="1:40" ht="14.25" customHeight="1">
      <c r="C7" s="1076"/>
      <c r="D7" s="1077"/>
      <c r="E7" s="1077"/>
      <c r="F7" s="1077"/>
      <c r="G7" s="1077"/>
      <c r="H7" s="1077"/>
      <c r="I7" s="1077"/>
      <c r="J7" s="1077"/>
      <c r="K7" s="1077"/>
      <c r="L7" s="1077"/>
      <c r="M7" s="1077"/>
      <c r="N7" s="1078"/>
      <c r="P7" s="1061"/>
      <c r="Q7" s="1061"/>
      <c r="R7" s="1061"/>
      <c r="S7" s="1061"/>
      <c r="T7" s="1084"/>
      <c r="U7" s="1084"/>
      <c r="V7" s="1084"/>
      <c r="W7" s="1084"/>
      <c r="X7" s="1084"/>
      <c r="Y7" s="1084"/>
      <c r="Z7" s="1084"/>
      <c r="AA7" s="1084"/>
      <c r="AB7" s="1084"/>
      <c r="AC7" s="1084"/>
      <c r="AD7" s="1084"/>
      <c r="AE7" s="1084"/>
      <c r="AF7" s="1084"/>
      <c r="AG7" s="1084"/>
      <c r="AH7" s="1084"/>
      <c r="AI7" s="158"/>
      <c r="AJ7" s="7"/>
      <c r="AK7" s="157"/>
      <c r="AL7" s="157"/>
      <c r="AM7" s="7"/>
      <c r="AN7" s="7"/>
    </row>
    <row r="8" spans="1:40" ht="14.25" customHeight="1" thickBot="1">
      <c r="C8" s="236"/>
      <c r="D8" s="236"/>
      <c r="E8" s="236"/>
      <c r="F8" s="236"/>
      <c r="G8" s="236"/>
      <c r="H8" s="236"/>
      <c r="I8" s="236"/>
      <c r="J8" s="236"/>
      <c r="K8" s="236"/>
      <c r="L8" s="236"/>
      <c r="M8" s="236"/>
      <c r="N8" s="236"/>
      <c r="R8" s="234"/>
      <c r="S8" s="234"/>
      <c r="T8" s="234"/>
      <c r="U8" s="234"/>
      <c r="V8" s="234"/>
      <c r="W8" s="234"/>
      <c r="X8" s="234"/>
      <c r="Y8" s="234"/>
      <c r="Z8" s="234"/>
      <c r="AA8" s="234"/>
      <c r="AB8" s="234"/>
      <c r="AC8" s="234"/>
      <c r="AI8" s="158"/>
      <c r="AJ8" s="7"/>
      <c r="AK8" s="157"/>
      <c r="AL8" s="157"/>
      <c r="AM8" s="7"/>
      <c r="AN8" s="7"/>
    </row>
    <row r="9" spans="1:40" ht="32.25" customHeight="1">
      <c r="C9" s="236"/>
      <c r="D9" s="236"/>
      <c r="E9" s="236"/>
      <c r="F9" s="236"/>
      <c r="G9" s="236"/>
      <c r="H9" s="236"/>
      <c r="I9" s="236"/>
      <c r="J9" s="236"/>
      <c r="K9" s="236"/>
      <c r="L9" s="236"/>
      <c r="M9" s="236"/>
      <c r="N9" s="236"/>
      <c r="R9" s="972" t="s">
        <v>139</v>
      </c>
      <c r="S9" s="973"/>
      <c r="T9" s="973"/>
      <c r="U9" s="973"/>
      <c r="V9" s="973"/>
      <c r="W9" s="973"/>
      <c r="X9" s="973"/>
      <c r="Y9" s="973"/>
      <c r="Z9" s="973"/>
      <c r="AA9" s="973"/>
      <c r="AB9" s="973"/>
      <c r="AC9" s="974"/>
      <c r="AI9" s="158"/>
      <c r="AJ9" s="7"/>
      <c r="AK9" s="157"/>
      <c r="AL9" s="157"/>
      <c r="AM9" s="7"/>
      <c r="AN9" s="7"/>
    </row>
    <row r="10" spans="1:40">
      <c r="R10" s="990" t="s">
        <v>141</v>
      </c>
      <c r="S10" s="991"/>
      <c r="T10" s="991"/>
      <c r="U10" s="991"/>
      <c r="V10" s="991"/>
      <c r="W10" s="992"/>
      <c r="X10" s="996" t="s">
        <v>141</v>
      </c>
      <c r="Y10" s="991"/>
      <c r="Z10" s="991"/>
      <c r="AA10" s="991"/>
      <c r="AB10" s="991"/>
      <c r="AC10" s="997"/>
      <c r="AI10" s="158"/>
      <c r="AJ10" s="7"/>
      <c r="AK10" s="157"/>
      <c r="AL10" s="157"/>
      <c r="AM10" s="7"/>
      <c r="AN10" s="7"/>
    </row>
    <row r="11" spans="1:40" s="21" customFormat="1" ht="29.25" customHeight="1" thickBot="1">
      <c r="R11" s="993"/>
      <c r="S11" s="994"/>
      <c r="T11" s="994"/>
      <c r="U11" s="994"/>
      <c r="V11" s="994"/>
      <c r="W11" s="995"/>
      <c r="X11" s="998"/>
      <c r="Y11" s="994"/>
      <c r="Z11" s="994"/>
      <c r="AA11" s="994"/>
      <c r="AB11" s="994"/>
      <c r="AC11" s="999"/>
      <c r="AI11" s="167"/>
      <c r="AJ11" s="7"/>
      <c r="AK11" s="157"/>
      <c r="AL11" s="157"/>
      <c r="AM11" s="7"/>
      <c r="AN11" s="7"/>
    </row>
    <row r="12" spans="1:40" ht="22.5" customHeight="1">
      <c r="A12" s="972" t="s">
        <v>142</v>
      </c>
      <c r="B12" s="973"/>
      <c r="C12" s="973"/>
      <c r="D12" s="973"/>
      <c r="E12" s="973"/>
      <c r="F12" s="973" t="s">
        <v>143</v>
      </c>
      <c r="G12" s="973"/>
      <c r="H12" s="973"/>
      <c r="I12" s="973"/>
      <c r="J12" s="973"/>
      <c r="K12" s="973"/>
      <c r="L12" s="973" t="s">
        <v>144</v>
      </c>
      <c r="M12" s="973"/>
      <c r="N12" s="973"/>
      <c r="O12" s="973"/>
      <c r="P12" s="973"/>
      <c r="Q12" s="973"/>
      <c r="R12" s="1002" t="s">
        <v>204</v>
      </c>
      <c r="S12" s="1003"/>
      <c r="T12" s="1003"/>
      <c r="U12" s="1003"/>
      <c r="V12" s="1003"/>
      <c r="W12" s="1003"/>
      <c r="X12" s="1002" t="s">
        <v>205</v>
      </c>
      <c r="Y12" s="1003"/>
      <c r="Z12" s="1003"/>
      <c r="AA12" s="1003"/>
      <c r="AB12" s="1003"/>
      <c r="AC12" s="1003"/>
      <c r="AD12" s="973" t="s">
        <v>146</v>
      </c>
      <c r="AE12" s="1079"/>
      <c r="AF12" s="1080" t="s">
        <v>147</v>
      </c>
      <c r="AG12" s="1081"/>
      <c r="AH12" s="974"/>
      <c r="AI12" s="158"/>
      <c r="AJ12" s="157"/>
      <c r="AK12" s="157"/>
      <c r="AL12" s="157"/>
      <c r="AM12" s="157"/>
      <c r="AN12" s="157"/>
    </row>
    <row r="13" spans="1:40" ht="18" customHeight="1">
      <c r="A13" s="1085"/>
      <c r="B13" s="912"/>
      <c r="C13" s="912"/>
      <c r="D13" s="912"/>
      <c r="E13" s="912"/>
      <c r="F13" s="912"/>
      <c r="G13" s="912"/>
      <c r="H13" s="912"/>
      <c r="I13" s="912"/>
      <c r="J13" s="912"/>
      <c r="K13" s="912"/>
      <c r="L13" s="912"/>
      <c r="M13" s="912"/>
      <c r="N13" s="912"/>
      <c r="O13" s="912"/>
      <c r="P13" s="912"/>
      <c r="Q13" s="912"/>
      <c r="R13" s="935"/>
      <c r="S13" s="948"/>
      <c r="T13" s="948"/>
      <c r="U13" s="948"/>
      <c r="V13" s="948"/>
      <c r="W13" s="948"/>
      <c r="X13" s="935"/>
      <c r="Y13" s="948"/>
      <c r="Z13" s="948"/>
      <c r="AA13" s="948"/>
      <c r="AB13" s="948"/>
      <c r="AC13" s="948"/>
      <c r="AD13" s="912"/>
      <c r="AE13" s="1062"/>
      <c r="AF13" s="912"/>
      <c r="AG13" s="1062"/>
      <c r="AH13" s="913"/>
      <c r="AI13" s="158"/>
      <c r="AJ13" s="157"/>
      <c r="AK13" s="157"/>
      <c r="AL13" s="157"/>
      <c r="AM13" s="157"/>
      <c r="AN13" s="157"/>
    </row>
    <row r="14" spans="1:40" ht="21.75" customHeight="1">
      <c r="A14" s="958" t="s">
        <v>206</v>
      </c>
      <c r="B14" s="946"/>
      <c r="C14" s="946"/>
      <c r="D14" s="946"/>
      <c r="E14" s="947"/>
      <c r="F14" s="1073" t="s">
        <v>207</v>
      </c>
      <c r="G14" s="946"/>
      <c r="H14" s="946"/>
      <c r="I14" s="946"/>
      <c r="J14" s="946"/>
      <c r="K14" s="947"/>
      <c r="L14" s="912" t="s">
        <v>208</v>
      </c>
      <c r="M14" s="912"/>
      <c r="N14" s="912"/>
      <c r="O14" s="912"/>
      <c r="P14" s="912"/>
      <c r="Q14" s="912"/>
      <c r="R14" s="914"/>
      <c r="S14" s="914"/>
      <c r="T14" s="914"/>
      <c r="U14" s="914"/>
      <c r="V14" s="915"/>
      <c r="W14" s="176" t="s">
        <v>154</v>
      </c>
      <c r="X14" s="914"/>
      <c r="Y14" s="914"/>
      <c r="Z14" s="914"/>
      <c r="AA14" s="914"/>
      <c r="AB14" s="915"/>
      <c r="AC14" s="177" t="s">
        <v>154</v>
      </c>
      <c r="AD14" s="912"/>
      <c r="AE14" s="1062"/>
      <c r="AF14" s="912"/>
      <c r="AG14" s="1062"/>
      <c r="AH14" s="913"/>
      <c r="AI14" s="158"/>
      <c r="AJ14" s="157"/>
      <c r="AK14" s="157"/>
      <c r="AL14" s="157"/>
      <c r="AM14" s="157"/>
      <c r="AN14" s="157"/>
    </row>
    <row r="15" spans="1:40" ht="21.75" customHeight="1">
      <c r="A15" s="959"/>
      <c r="B15" s="960"/>
      <c r="C15" s="960"/>
      <c r="D15" s="960"/>
      <c r="E15" s="961"/>
      <c r="F15" s="965"/>
      <c r="G15" s="960"/>
      <c r="H15" s="960"/>
      <c r="I15" s="960"/>
      <c r="J15" s="960"/>
      <c r="K15" s="961"/>
      <c r="L15" s="912"/>
      <c r="M15" s="912"/>
      <c r="N15" s="912"/>
      <c r="O15" s="912"/>
      <c r="P15" s="912"/>
      <c r="Q15" s="912"/>
      <c r="R15" s="878">
        <f>R14*1.08</f>
        <v>0</v>
      </c>
      <c r="S15" s="878"/>
      <c r="T15" s="878"/>
      <c r="U15" s="878"/>
      <c r="V15" s="879"/>
      <c r="W15" s="178" t="s">
        <v>154</v>
      </c>
      <c r="X15" s="878">
        <f>X14*1.08</f>
        <v>0</v>
      </c>
      <c r="Y15" s="878"/>
      <c r="Z15" s="878"/>
      <c r="AA15" s="878"/>
      <c r="AB15" s="879"/>
      <c r="AC15" s="179" t="s">
        <v>154</v>
      </c>
      <c r="AD15" s="912"/>
      <c r="AE15" s="1062"/>
      <c r="AF15" s="912"/>
      <c r="AG15" s="1062"/>
      <c r="AH15" s="913"/>
      <c r="AI15" s="158"/>
      <c r="AJ15" s="157"/>
      <c r="AK15" s="157"/>
      <c r="AL15" s="157"/>
      <c r="AM15" s="157"/>
      <c r="AN15" s="157"/>
    </row>
    <row r="16" spans="1:40" ht="21.75" customHeight="1">
      <c r="A16" s="959"/>
      <c r="B16" s="960"/>
      <c r="C16" s="960"/>
      <c r="D16" s="960"/>
      <c r="E16" s="961"/>
      <c r="F16" s="965"/>
      <c r="G16" s="960"/>
      <c r="H16" s="960"/>
      <c r="I16" s="960"/>
      <c r="J16" s="960"/>
      <c r="K16" s="961"/>
      <c r="L16" s="912" t="s">
        <v>211</v>
      </c>
      <c r="M16" s="912"/>
      <c r="N16" s="912"/>
      <c r="O16" s="912"/>
      <c r="P16" s="912"/>
      <c r="Q16" s="912"/>
      <c r="R16" s="914"/>
      <c r="S16" s="914"/>
      <c r="T16" s="914"/>
      <c r="U16" s="914"/>
      <c r="V16" s="915"/>
      <c r="W16" s="176" t="s">
        <v>154</v>
      </c>
      <c r="X16" s="914"/>
      <c r="Y16" s="914"/>
      <c r="Z16" s="914"/>
      <c r="AA16" s="914"/>
      <c r="AB16" s="915"/>
      <c r="AC16" s="177" t="s">
        <v>154</v>
      </c>
      <c r="AD16" s="912"/>
      <c r="AE16" s="1062"/>
      <c r="AF16" s="912"/>
      <c r="AG16" s="1062"/>
      <c r="AH16" s="913"/>
      <c r="AI16" s="158"/>
      <c r="AJ16" s="157"/>
      <c r="AK16" s="157"/>
      <c r="AL16" s="157"/>
      <c r="AM16" s="157"/>
      <c r="AN16" s="157"/>
    </row>
    <row r="17" spans="1:40" ht="21.75" customHeight="1">
      <c r="A17" s="959"/>
      <c r="B17" s="960"/>
      <c r="C17" s="960"/>
      <c r="D17" s="960"/>
      <c r="E17" s="961"/>
      <c r="F17" s="935"/>
      <c r="G17" s="948"/>
      <c r="H17" s="948"/>
      <c r="I17" s="948"/>
      <c r="J17" s="948"/>
      <c r="K17" s="949"/>
      <c r="L17" s="912"/>
      <c r="M17" s="912"/>
      <c r="N17" s="912"/>
      <c r="O17" s="912"/>
      <c r="P17" s="912"/>
      <c r="Q17" s="912"/>
      <c r="R17" s="878">
        <f>R16*1.08</f>
        <v>0</v>
      </c>
      <c r="S17" s="878"/>
      <c r="T17" s="878"/>
      <c r="U17" s="878"/>
      <c r="V17" s="879"/>
      <c r="W17" s="178" t="s">
        <v>154</v>
      </c>
      <c r="X17" s="878">
        <f>X16*1.08</f>
        <v>0</v>
      </c>
      <c r="Y17" s="878"/>
      <c r="Z17" s="878"/>
      <c r="AA17" s="878"/>
      <c r="AB17" s="879"/>
      <c r="AC17" s="179" t="s">
        <v>154</v>
      </c>
      <c r="AD17" s="912"/>
      <c r="AE17" s="1062"/>
      <c r="AF17" s="912"/>
      <c r="AG17" s="1062"/>
      <c r="AH17" s="913"/>
      <c r="AI17" s="158"/>
      <c r="AJ17" s="157"/>
      <c r="AK17" s="157"/>
      <c r="AL17" s="157"/>
      <c r="AM17" s="157"/>
      <c r="AN17" s="157"/>
    </row>
    <row r="18" spans="1:40" ht="21.75" customHeight="1">
      <c r="A18" s="959"/>
      <c r="B18" s="960"/>
      <c r="C18" s="960"/>
      <c r="D18" s="960"/>
      <c r="E18" s="961"/>
      <c r="F18" s="933" t="s">
        <v>167</v>
      </c>
      <c r="G18" s="946"/>
      <c r="H18" s="946"/>
      <c r="I18" s="946"/>
      <c r="J18" s="946"/>
      <c r="K18" s="947"/>
      <c r="L18" s="912" t="s">
        <v>213</v>
      </c>
      <c r="M18" s="912"/>
      <c r="N18" s="912"/>
      <c r="O18" s="912"/>
      <c r="P18" s="912"/>
      <c r="Q18" s="912"/>
      <c r="R18" s="914"/>
      <c r="S18" s="914"/>
      <c r="T18" s="914"/>
      <c r="U18" s="914"/>
      <c r="V18" s="915"/>
      <c r="W18" s="176" t="s">
        <v>154</v>
      </c>
      <c r="X18" s="914"/>
      <c r="Y18" s="914"/>
      <c r="Z18" s="914"/>
      <c r="AA18" s="914"/>
      <c r="AB18" s="915"/>
      <c r="AC18" s="177" t="s">
        <v>154</v>
      </c>
      <c r="AD18" s="912"/>
      <c r="AE18" s="1062"/>
      <c r="AF18" s="912"/>
      <c r="AG18" s="1062"/>
      <c r="AH18" s="913"/>
      <c r="AI18" s="158"/>
      <c r="AJ18" s="157"/>
      <c r="AK18" s="157"/>
      <c r="AL18" s="157"/>
      <c r="AM18" s="157"/>
      <c r="AN18" s="157"/>
    </row>
    <row r="19" spans="1:40" ht="21.75" customHeight="1">
      <c r="A19" s="959"/>
      <c r="B19" s="960"/>
      <c r="C19" s="960"/>
      <c r="D19" s="960"/>
      <c r="E19" s="961"/>
      <c r="F19" s="965"/>
      <c r="G19" s="960"/>
      <c r="H19" s="960"/>
      <c r="I19" s="960"/>
      <c r="J19" s="960"/>
      <c r="K19" s="961"/>
      <c r="L19" s="912"/>
      <c r="M19" s="912"/>
      <c r="N19" s="912"/>
      <c r="O19" s="912"/>
      <c r="P19" s="912"/>
      <c r="Q19" s="912"/>
      <c r="R19" s="878">
        <f>R18*1.08</f>
        <v>0</v>
      </c>
      <c r="S19" s="878"/>
      <c r="T19" s="878"/>
      <c r="U19" s="878"/>
      <c r="V19" s="879"/>
      <c r="W19" s="178" t="s">
        <v>154</v>
      </c>
      <c r="X19" s="878">
        <f>X18*1.08</f>
        <v>0</v>
      </c>
      <c r="Y19" s="878"/>
      <c r="Z19" s="878"/>
      <c r="AA19" s="878"/>
      <c r="AB19" s="879"/>
      <c r="AC19" s="179" t="s">
        <v>154</v>
      </c>
      <c r="AD19" s="912"/>
      <c r="AE19" s="1062"/>
      <c r="AF19" s="912"/>
      <c r="AG19" s="1062"/>
      <c r="AH19" s="913"/>
      <c r="AI19" s="158"/>
      <c r="AJ19" s="157"/>
      <c r="AK19" s="157"/>
      <c r="AL19" s="157"/>
      <c r="AM19" s="157"/>
      <c r="AN19" s="157"/>
    </row>
    <row r="20" spans="1:40" ht="21.75" customHeight="1">
      <c r="A20" s="959"/>
      <c r="B20" s="960"/>
      <c r="C20" s="960"/>
      <c r="D20" s="960"/>
      <c r="E20" s="961"/>
      <c r="F20" s="965"/>
      <c r="G20" s="960"/>
      <c r="H20" s="960"/>
      <c r="I20" s="960"/>
      <c r="J20" s="960"/>
      <c r="K20" s="961"/>
      <c r="L20" s="912" t="s">
        <v>211</v>
      </c>
      <c r="M20" s="912"/>
      <c r="N20" s="912"/>
      <c r="O20" s="912"/>
      <c r="P20" s="912"/>
      <c r="Q20" s="912"/>
      <c r="R20" s="914"/>
      <c r="S20" s="914"/>
      <c r="T20" s="914"/>
      <c r="U20" s="914"/>
      <c r="V20" s="915"/>
      <c r="W20" s="176" t="s">
        <v>154</v>
      </c>
      <c r="X20" s="914"/>
      <c r="Y20" s="914"/>
      <c r="Z20" s="914"/>
      <c r="AA20" s="914"/>
      <c r="AB20" s="915"/>
      <c r="AC20" s="177" t="s">
        <v>154</v>
      </c>
      <c r="AD20" s="912"/>
      <c r="AE20" s="1062"/>
      <c r="AF20" s="912"/>
      <c r="AG20" s="1062"/>
      <c r="AH20" s="913"/>
      <c r="AI20" s="158"/>
      <c r="AJ20" s="157"/>
      <c r="AK20" s="157"/>
      <c r="AL20" s="157"/>
      <c r="AM20" s="157"/>
      <c r="AN20" s="157"/>
    </row>
    <row r="21" spans="1:40" ht="21.75" customHeight="1">
      <c r="A21" s="959"/>
      <c r="B21" s="960"/>
      <c r="C21" s="960"/>
      <c r="D21" s="960"/>
      <c r="E21" s="961"/>
      <c r="F21" s="935"/>
      <c r="G21" s="948"/>
      <c r="H21" s="948"/>
      <c r="I21" s="948"/>
      <c r="J21" s="948"/>
      <c r="K21" s="949"/>
      <c r="L21" s="912"/>
      <c r="M21" s="912"/>
      <c r="N21" s="912"/>
      <c r="O21" s="912"/>
      <c r="P21" s="912"/>
      <c r="Q21" s="912"/>
      <c r="R21" s="878">
        <f>R20*1.08</f>
        <v>0</v>
      </c>
      <c r="S21" s="878"/>
      <c r="T21" s="878"/>
      <c r="U21" s="878"/>
      <c r="V21" s="879"/>
      <c r="W21" s="178" t="s">
        <v>154</v>
      </c>
      <c r="X21" s="878">
        <f>X20*1.08</f>
        <v>0</v>
      </c>
      <c r="Y21" s="878"/>
      <c r="Z21" s="878"/>
      <c r="AA21" s="878"/>
      <c r="AB21" s="879"/>
      <c r="AC21" s="179" t="s">
        <v>154</v>
      </c>
      <c r="AD21" s="912"/>
      <c r="AE21" s="1062"/>
      <c r="AF21" s="912"/>
      <c r="AG21" s="1062"/>
      <c r="AH21" s="913"/>
      <c r="AI21" s="158"/>
      <c r="AJ21" s="157"/>
      <c r="AK21" s="157"/>
      <c r="AL21" s="157"/>
      <c r="AM21" s="157"/>
      <c r="AN21" s="157"/>
    </row>
    <row r="22" spans="1:40" ht="21.75" customHeight="1">
      <c r="A22" s="959"/>
      <c r="B22" s="960"/>
      <c r="C22" s="960"/>
      <c r="D22" s="960"/>
      <c r="E22" s="961"/>
      <c r="F22" s="933" t="s">
        <v>215</v>
      </c>
      <c r="G22" s="946"/>
      <c r="H22" s="946"/>
      <c r="I22" s="946"/>
      <c r="J22" s="946"/>
      <c r="K22" s="947"/>
      <c r="L22" s="912" t="s">
        <v>216</v>
      </c>
      <c r="M22" s="912"/>
      <c r="N22" s="912"/>
      <c r="O22" s="912"/>
      <c r="P22" s="912"/>
      <c r="Q22" s="912"/>
      <c r="R22" s="914"/>
      <c r="S22" s="914"/>
      <c r="T22" s="914"/>
      <c r="U22" s="914"/>
      <c r="V22" s="915"/>
      <c r="W22" s="176" t="s">
        <v>154</v>
      </c>
      <c r="X22" s="914"/>
      <c r="Y22" s="914"/>
      <c r="Z22" s="914"/>
      <c r="AA22" s="914"/>
      <c r="AB22" s="915"/>
      <c r="AC22" s="177" t="s">
        <v>154</v>
      </c>
      <c r="AD22" s="912"/>
      <c r="AE22" s="1062"/>
      <c r="AF22" s="912"/>
      <c r="AG22" s="1062"/>
      <c r="AH22" s="913"/>
      <c r="AI22" s="158"/>
      <c r="AJ22" s="157"/>
      <c r="AK22" s="157"/>
      <c r="AL22" s="157"/>
      <c r="AM22" s="157"/>
      <c r="AN22" s="157"/>
    </row>
    <row r="23" spans="1:40" ht="21.75" customHeight="1">
      <c r="A23" s="959"/>
      <c r="B23" s="960"/>
      <c r="C23" s="960"/>
      <c r="D23" s="960"/>
      <c r="E23" s="961"/>
      <c r="F23" s="965"/>
      <c r="G23" s="960"/>
      <c r="H23" s="960"/>
      <c r="I23" s="960"/>
      <c r="J23" s="960"/>
      <c r="K23" s="961"/>
      <c r="L23" s="912"/>
      <c r="M23" s="912"/>
      <c r="N23" s="912"/>
      <c r="O23" s="912"/>
      <c r="P23" s="912"/>
      <c r="Q23" s="912"/>
      <c r="R23" s="878">
        <f>R22*1.08</f>
        <v>0</v>
      </c>
      <c r="S23" s="878"/>
      <c r="T23" s="878"/>
      <c r="U23" s="878"/>
      <c r="V23" s="879"/>
      <c r="W23" s="178" t="s">
        <v>154</v>
      </c>
      <c r="X23" s="878">
        <f>X22*1.08</f>
        <v>0</v>
      </c>
      <c r="Y23" s="878"/>
      <c r="Z23" s="878"/>
      <c r="AA23" s="878"/>
      <c r="AB23" s="879"/>
      <c r="AC23" s="179" t="s">
        <v>154</v>
      </c>
      <c r="AD23" s="912"/>
      <c r="AE23" s="1062"/>
      <c r="AF23" s="912"/>
      <c r="AG23" s="1062"/>
      <c r="AH23" s="913"/>
      <c r="AI23" s="158"/>
      <c r="AJ23" s="157"/>
      <c r="AK23" s="157"/>
      <c r="AL23" s="157"/>
      <c r="AM23" s="157"/>
      <c r="AN23" s="157"/>
    </row>
    <row r="24" spans="1:40" ht="21.75" customHeight="1">
      <c r="A24" s="959"/>
      <c r="B24" s="960"/>
      <c r="C24" s="960"/>
      <c r="D24" s="960"/>
      <c r="E24" s="961"/>
      <c r="F24" s="965"/>
      <c r="G24" s="960"/>
      <c r="H24" s="960"/>
      <c r="I24" s="960"/>
      <c r="J24" s="960"/>
      <c r="K24" s="961"/>
      <c r="L24" s="912" t="s">
        <v>211</v>
      </c>
      <c r="M24" s="912"/>
      <c r="N24" s="912"/>
      <c r="O24" s="912"/>
      <c r="P24" s="912"/>
      <c r="Q24" s="912"/>
      <c r="R24" s="914"/>
      <c r="S24" s="914"/>
      <c r="T24" s="914"/>
      <c r="U24" s="914"/>
      <c r="V24" s="915"/>
      <c r="W24" s="176" t="s">
        <v>154</v>
      </c>
      <c r="X24" s="914"/>
      <c r="Y24" s="914"/>
      <c r="Z24" s="914"/>
      <c r="AA24" s="914"/>
      <c r="AB24" s="915"/>
      <c r="AC24" s="177" t="s">
        <v>154</v>
      </c>
      <c r="AD24" s="912"/>
      <c r="AE24" s="1062"/>
      <c r="AF24" s="912"/>
      <c r="AG24" s="1062"/>
      <c r="AH24" s="913"/>
      <c r="AI24" s="158"/>
      <c r="AJ24" s="157"/>
      <c r="AK24" s="157"/>
      <c r="AL24" s="157"/>
      <c r="AM24" s="157"/>
      <c r="AN24" s="157"/>
    </row>
    <row r="25" spans="1:40" ht="21.75" customHeight="1">
      <c r="A25" s="959"/>
      <c r="B25" s="960"/>
      <c r="C25" s="960"/>
      <c r="D25" s="960"/>
      <c r="E25" s="961"/>
      <c r="F25" s="935"/>
      <c r="G25" s="948"/>
      <c r="H25" s="948"/>
      <c r="I25" s="948"/>
      <c r="J25" s="948"/>
      <c r="K25" s="949"/>
      <c r="L25" s="912"/>
      <c r="M25" s="912"/>
      <c r="N25" s="912"/>
      <c r="O25" s="912"/>
      <c r="P25" s="912"/>
      <c r="Q25" s="912"/>
      <c r="R25" s="878">
        <f>R24*1.08</f>
        <v>0</v>
      </c>
      <c r="S25" s="878"/>
      <c r="T25" s="878"/>
      <c r="U25" s="878"/>
      <c r="V25" s="879"/>
      <c r="W25" s="178" t="s">
        <v>154</v>
      </c>
      <c r="X25" s="878">
        <f>X24*1.08</f>
        <v>0</v>
      </c>
      <c r="Y25" s="878"/>
      <c r="Z25" s="878"/>
      <c r="AA25" s="878"/>
      <c r="AB25" s="879"/>
      <c r="AC25" s="179" t="s">
        <v>154</v>
      </c>
      <c r="AD25" s="912"/>
      <c r="AE25" s="1062"/>
      <c r="AF25" s="912"/>
      <c r="AG25" s="1062"/>
      <c r="AH25" s="913"/>
      <c r="AI25" s="158"/>
      <c r="AJ25" s="157"/>
      <c r="AK25" s="157"/>
      <c r="AL25" s="157"/>
      <c r="AM25" s="157"/>
      <c r="AN25" s="157"/>
    </row>
    <row r="26" spans="1:40" ht="21.75" customHeight="1">
      <c r="A26" s="959"/>
      <c r="B26" s="960"/>
      <c r="C26" s="960"/>
      <c r="D26" s="960"/>
      <c r="E26" s="961"/>
      <c r="F26" s="933" t="s">
        <v>217</v>
      </c>
      <c r="G26" s="946"/>
      <c r="H26" s="946"/>
      <c r="I26" s="946"/>
      <c r="J26" s="946"/>
      <c r="K26" s="947"/>
      <c r="L26" s="912" t="s">
        <v>218</v>
      </c>
      <c r="M26" s="912"/>
      <c r="N26" s="912"/>
      <c r="O26" s="912"/>
      <c r="P26" s="912"/>
      <c r="Q26" s="912"/>
      <c r="R26" s="914"/>
      <c r="S26" s="914"/>
      <c r="T26" s="914"/>
      <c r="U26" s="914"/>
      <c r="V26" s="915"/>
      <c r="W26" s="176" t="s">
        <v>154</v>
      </c>
      <c r="X26" s="914"/>
      <c r="Y26" s="914"/>
      <c r="Z26" s="914"/>
      <c r="AA26" s="914"/>
      <c r="AB26" s="915"/>
      <c r="AC26" s="177" t="s">
        <v>154</v>
      </c>
      <c r="AD26" s="912"/>
      <c r="AE26" s="1062"/>
      <c r="AF26" s="912"/>
      <c r="AG26" s="1062"/>
      <c r="AH26" s="913"/>
      <c r="AI26" s="158"/>
      <c r="AJ26" s="158"/>
    </row>
    <row r="27" spans="1:40" ht="21.75" customHeight="1">
      <c r="A27" s="959"/>
      <c r="B27" s="960"/>
      <c r="C27" s="960"/>
      <c r="D27" s="960"/>
      <c r="E27" s="961"/>
      <c r="F27" s="965"/>
      <c r="G27" s="960"/>
      <c r="H27" s="960"/>
      <c r="I27" s="960"/>
      <c r="J27" s="960"/>
      <c r="K27" s="961"/>
      <c r="L27" s="912"/>
      <c r="M27" s="912"/>
      <c r="N27" s="912"/>
      <c r="O27" s="912"/>
      <c r="P27" s="912"/>
      <c r="Q27" s="912"/>
      <c r="R27" s="878">
        <f>R26*1.08</f>
        <v>0</v>
      </c>
      <c r="S27" s="878"/>
      <c r="T27" s="878"/>
      <c r="U27" s="878"/>
      <c r="V27" s="879"/>
      <c r="W27" s="178" t="s">
        <v>154</v>
      </c>
      <c r="X27" s="878">
        <f>X26*1.08</f>
        <v>0</v>
      </c>
      <c r="Y27" s="878"/>
      <c r="Z27" s="878"/>
      <c r="AA27" s="878"/>
      <c r="AB27" s="879"/>
      <c r="AC27" s="179" t="s">
        <v>154</v>
      </c>
      <c r="AD27" s="912"/>
      <c r="AE27" s="1062"/>
      <c r="AF27" s="912"/>
      <c r="AG27" s="1062"/>
      <c r="AH27" s="913"/>
      <c r="AI27" s="158"/>
    </row>
    <row r="28" spans="1:40" ht="21.75" customHeight="1">
      <c r="A28" s="959"/>
      <c r="B28" s="960"/>
      <c r="C28" s="960"/>
      <c r="D28" s="960"/>
      <c r="E28" s="961"/>
      <c r="F28" s="965"/>
      <c r="G28" s="960"/>
      <c r="H28" s="960"/>
      <c r="I28" s="960"/>
      <c r="J28" s="960"/>
      <c r="K28" s="961"/>
      <c r="L28" s="912" t="s">
        <v>211</v>
      </c>
      <c r="M28" s="912"/>
      <c r="N28" s="912"/>
      <c r="O28" s="912"/>
      <c r="P28" s="912"/>
      <c r="Q28" s="912"/>
      <c r="R28" s="914"/>
      <c r="S28" s="914"/>
      <c r="T28" s="914"/>
      <c r="U28" s="914"/>
      <c r="V28" s="915"/>
      <c r="W28" s="176" t="s">
        <v>154</v>
      </c>
      <c r="X28" s="914"/>
      <c r="Y28" s="914"/>
      <c r="Z28" s="914"/>
      <c r="AA28" s="914"/>
      <c r="AB28" s="915"/>
      <c r="AC28" s="177" t="s">
        <v>154</v>
      </c>
      <c r="AD28" s="912"/>
      <c r="AE28" s="1062"/>
      <c r="AF28" s="912"/>
      <c r="AG28" s="1062"/>
      <c r="AH28" s="913"/>
      <c r="AI28" s="158"/>
      <c r="AJ28" s="187"/>
    </row>
    <row r="29" spans="1:40" ht="21.75" customHeight="1">
      <c r="A29" s="1006"/>
      <c r="B29" s="948"/>
      <c r="C29" s="948"/>
      <c r="D29" s="948"/>
      <c r="E29" s="949"/>
      <c r="F29" s="935"/>
      <c r="G29" s="948"/>
      <c r="H29" s="948"/>
      <c r="I29" s="948"/>
      <c r="J29" s="948"/>
      <c r="K29" s="949"/>
      <c r="L29" s="912"/>
      <c r="M29" s="912"/>
      <c r="N29" s="912"/>
      <c r="O29" s="912"/>
      <c r="P29" s="912"/>
      <c r="Q29" s="912"/>
      <c r="R29" s="878">
        <f>R28*1.08</f>
        <v>0</v>
      </c>
      <c r="S29" s="878"/>
      <c r="T29" s="878"/>
      <c r="U29" s="878"/>
      <c r="V29" s="879"/>
      <c r="W29" s="178" t="s">
        <v>154</v>
      </c>
      <c r="X29" s="878">
        <f>X28*1.08</f>
        <v>0</v>
      </c>
      <c r="Y29" s="878"/>
      <c r="Z29" s="878"/>
      <c r="AA29" s="878"/>
      <c r="AB29" s="879"/>
      <c r="AC29" s="179" t="s">
        <v>154</v>
      </c>
      <c r="AD29" s="912"/>
      <c r="AE29" s="1062"/>
      <c r="AF29" s="912"/>
      <c r="AG29" s="1062"/>
      <c r="AH29" s="913"/>
      <c r="AI29" s="158"/>
    </row>
    <row r="30" spans="1:40" ht="21.75" customHeight="1">
      <c r="A30" s="958" t="s">
        <v>212</v>
      </c>
      <c r="B30" s="946"/>
      <c r="C30" s="946"/>
      <c r="D30" s="946"/>
      <c r="E30" s="947"/>
      <c r="F30" s="1061" t="s">
        <v>222</v>
      </c>
      <c r="G30" s="1061"/>
      <c r="H30" s="1061"/>
      <c r="I30" s="1061"/>
      <c r="J30" s="1061"/>
      <c r="K30" s="1061"/>
      <c r="L30" s="912" t="s">
        <v>208</v>
      </c>
      <c r="M30" s="912"/>
      <c r="N30" s="912"/>
      <c r="O30" s="912"/>
      <c r="P30" s="912"/>
      <c r="Q30" s="912"/>
      <c r="R30" s="914"/>
      <c r="S30" s="914"/>
      <c r="T30" s="914"/>
      <c r="U30" s="914"/>
      <c r="V30" s="915"/>
      <c r="W30" s="176" t="s">
        <v>154</v>
      </c>
      <c r="X30" s="914"/>
      <c r="Y30" s="914"/>
      <c r="Z30" s="914"/>
      <c r="AA30" s="914"/>
      <c r="AB30" s="915"/>
      <c r="AC30" s="177" t="s">
        <v>154</v>
      </c>
      <c r="AD30" s="912"/>
      <c r="AE30" s="1062"/>
      <c r="AF30" s="912"/>
      <c r="AG30" s="1062"/>
      <c r="AH30" s="913"/>
      <c r="AI30" s="158"/>
    </row>
    <row r="31" spans="1:40" ht="21.75" customHeight="1">
      <c r="A31" s="959"/>
      <c r="B31" s="960"/>
      <c r="C31" s="960"/>
      <c r="D31" s="960"/>
      <c r="E31" s="961"/>
      <c r="F31" s="912"/>
      <c r="G31" s="912"/>
      <c r="H31" s="912"/>
      <c r="I31" s="912"/>
      <c r="J31" s="912"/>
      <c r="K31" s="912"/>
      <c r="L31" s="912"/>
      <c r="M31" s="912"/>
      <c r="N31" s="912"/>
      <c r="O31" s="912"/>
      <c r="P31" s="912"/>
      <c r="Q31" s="912"/>
      <c r="R31" s="878">
        <f>R30*1.08</f>
        <v>0</v>
      </c>
      <c r="S31" s="878"/>
      <c r="T31" s="878"/>
      <c r="U31" s="878"/>
      <c r="V31" s="879"/>
      <c r="W31" s="178" t="s">
        <v>154</v>
      </c>
      <c r="X31" s="878">
        <f>X30*1.08</f>
        <v>0</v>
      </c>
      <c r="Y31" s="878"/>
      <c r="Z31" s="878"/>
      <c r="AA31" s="878"/>
      <c r="AB31" s="879"/>
      <c r="AC31" s="179" t="s">
        <v>154</v>
      </c>
      <c r="AD31" s="912"/>
      <c r="AE31" s="1062"/>
      <c r="AF31" s="912"/>
      <c r="AG31" s="1062"/>
      <c r="AH31" s="913"/>
      <c r="AI31" s="158"/>
    </row>
    <row r="32" spans="1:40" ht="21.75" customHeight="1">
      <c r="A32" s="959"/>
      <c r="B32" s="960"/>
      <c r="C32" s="960"/>
      <c r="D32" s="960"/>
      <c r="E32" s="961"/>
      <c r="F32" s="912"/>
      <c r="G32" s="912"/>
      <c r="H32" s="912"/>
      <c r="I32" s="912"/>
      <c r="J32" s="912"/>
      <c r="K32" s="912"/>
      <c r="L32" s="912" t="s">
        <v>211</v>
      </c>
      <c r="M32" s="912"/>
      <c r="N32" s="912"/>
      <c r="O32" s="912"/>
      <c r="P32" s="912"/>
      <c r="Q32" s="912"/>
      <c r="R32" s="914"/>
      <c r="S32" s="914"/>
      <c r="T32" s="914"/>
      <c r="U32" s="914"/>
      <c r="V32" s="915"/>
      <c r="W32" s="176" t="s">
        <v>154</v>
      </c>
      <c r="X32" s="914"/>
      <c r="Y32" s="914"/>
      <c r="Z32" s="914"/>
      <c r="AA32" s="914"/>
      <c r="AB32" s="915"/>
      <c r="AC32" s="177" t="s">
        <v>154</v>
      </c>
      <c r="AD32" s="912"/>
      <c r="AE32" s="1062"/>
      <c r="AF32" s="912"/>
      <c r="AG32" s="1062"/>
      <c r="AH32" s="913"/>
      <c r="AI32" s="158"/>
    </row>
    <row r="33" spans="1:41" ht="21.75" customHeight="1">
      <c r="A33" s="959"/>
      <c r="B33" s="960"/>
      <c r="C33" s="960"/>
      <c r="D33" s="960"/>
      <c r="E33" s="961"/>
      <c r="F33" s="912"/>
      <c r="G33" s="912"/>
      <c r="H33" s="912"/>
      <c r="I33" s="912"/>
      <c r="J33" s="912"/>
      <c r="K33" s="912"/>
      <c r="L33" s="912"/>
      <c r="M33" s="912"/>
      <c r="N33" s="912"/>
      <c r="O33" s="912"/>
      <c r="P33" s="912"/>
      <c r="Q33" s="912"/>
      <c r="R33" s="878">
        <f>R32*1.08</f>
        <v>0</v>
      </c>
      <c r="S33" s="878"/>
      <c r="T33" s="878"/>
      <c r="U33" s="878"/>
      <c r="V33" s="879"/>
      <c r="W33" s="178" t="s">
        <v>154</v>
      </c>
      <c r="X33" s="878">
        <f>X32*1.08</f>
        <v>0</v>
      </c>
      <c r="Y33" s="878"/>
      <c r="Z33" s="878"/>
      <c r="AA33" s="878"/>
      <c r="AB33" s="879"/>
      <c r="AC33" s="179" t="s">
        <v>154</v>
      </c>
      <c r="AD33" s="912"/>
      <c r="AE33" s="1062"/>
      <c r="AF33" s="912"/>
      <c r="AG33" s="1062"/>
      <c r="AH33" s="913"/>
      <c r="AI33" s="158"/>
    </row>
    <row r="34" spans="1:41" ht="21.75" customHeight="1">
      <c r="A34" s="959"/>
      <c r="B34" s="960"/>
      <c r="C34" s="960"/>
      <c r="D34" s="960"/>
      <c r="E34" s="961"/>
      <c r="F34" s="912" t="s">
        <v>170</v>
      </c>
      <c r="G34" s="912"/>
      <c r="H34" s="912"/>
      <c r="I34" s="912"/>
      <c r="J34" s="912"/>
      <c r="K34" s="912"/>
      <c r="L34" s="912" t="s">
        <v>208</v>
      </c>
      <c r="M34" s="912"/>
      <c r="N34" s="912"/>
      <c r="O34" s="912"/>
      <c r="P34" s="912"/>
      <c r="Q34" s="912"/>
      <c r="R34" s="914"/>
      <c r="S34" s="914"/>
      <c r="T34" s="914"/>
      <c r="U34" s="914"/>
      <c r="V34" s="915"/>
      <c r="W34" s="176" t="s">
        <v>154</v>
      </c>
      <c r="X34" s="914"/>
      <c r="Y34" s="914"/>
      <c r="Z34" s="914"/>
      <c r="AA34" s="914"/>
      <c r="AB34" s="915"/>
      <c r="AC34" s="177" t="s">
        <v>154</v>
      </c>
      <c r="AD34" s="912"/>
      <c r="AE34" s="1062"/>
      <c r="AF34" s="912"/>
      <c r="AG34" s="1062"/>
      <c r="AH34" s="913"/>
      <c r="AI34" s="158"/>
    </row>
    <row r="35" spans="1:41" ht="21.75" customHeight="1">
      <c r="A35" s="959"/>
      <c r="B35" s="960"/>
      <c r="C35" s="960"/>
      <c r="D35" s="960"/>
      <c r="E35" s="961"/>
      <c r="F35" s="912"/>
      <c r="G35" s="912"/>
      <c r="H35" s="912"/>
      <c r="I35" s="912"/>
      <c r="J35" s="912"/>
      <c r="K35" s="912"/>
      <c r="L35" s="912"/>
      <c r="M35" s="912"/>
      <c r="N35" s="912"/>
      <c r="O35" s="912"/>
      <c r="P35" s="912"/>
      <c r="Q35" s="912"/>
      <c r="R35" s="878">
        <f>R34*1.08</f>
        <v>0</v>
      </c>
      <c r="S35" s="878"/>
      <c r="T35" s="878"/>
      <c r="U35" s="878"/>
      <c r="V35" s="879"/>
      <c r="W35" s="178" t="s">
        <v>154</v>
      </c>
      <c r="X35" s="878">
        <f>X34*1.08</f>
        <v>0</v>
      </c>
      <c r="Y35" s="878"/>
      <c r="Z35" s="878"/>
      <c r="AA35" s="878"/>
      <c r="AB35" s="879"/>
      <c r="AC35" s="179" t="s">
        <v>154</v>
      </c>
      <c r="AD35" s="912"/>
      <c r="AE35" s="1062"/>
      <c r="AF35" s="912"/>
      <c r="AG35" s="1062"/>
      <c r="AH35" s="913"/>
      <c r="AI35" s="158"/>
    </row>
    <row r="36" spans="1:41" ht="21.75" customHeight="1">
      <c r="A36" s="959"/>
      <c r="B36" s="960"/>
      <c r="C36" s="960"/>
      <c r="D36" s="960"/>
      <c r="E36" s="961"/>
      <c r="F36" s="912"/>
      <c r="G36" s="912"/>
      <c r="H36" s="912"/>
      <c r="I36" s="912"/>
      <c r="J36" s="912"/>
      <c r="K36" s="912"/>
      <c r="L36" s="912" t="s">
        <v>211</v>
      </c>
      <c r="M36" s="912"/>
      <c r="N36" s="912"/>
      <c r="O36" s="912"/>
      <c r="P36" s="912"/>
      <c r="Q36" s="912"/>
      <c r="R36" s="914"/>
      <c r="S36" s="914"/>
      <c r="T36" s="914"/>
      <c r="U36" s="914"/>
      <c r="V36" s="915"/>
      <c r="W36" s="176" t="s">
        <v>154</v>
      </c>
      <c r="X36" s="914"/>
      <c r="Y36" s="914"/>
      <c r="Z36" s="914"/>
      <c r="AA36" s="914"/>
      <c r="AB36" s="915"/>
      <c r="AC36" s="177" t="s">
        <v>154</v>
      </c>
      <c r="AD36" s="912"/>
      <c r="AE36" s="1062"/>
      <c r="AF36" s="912"/>
      <c r="AG36" s="1062"/>
      <c r="AH36" s="913"/>
      <c r="AI36" s="158"/>
      <c r="AJ36" s="158"/>
      <c r="AK36" s="17"/>
    </row>
    <row r="37" spans="1:41" ht="21.75" customHeight="1">
      <c r="A37" s="959"/>
      <c r="B37" s="960"/>
      <c r="C37" s="960"/>
      <c r="D37" s="960"/>
      <c r="E37" s="961"/>
      <c r="F37" s="912"/>
      <c r="G37" s="912"/>
      <c r="H37" s="912"/>
      <c r="I37" s="912"/>
      <c r="J37" s="912"/>
      <c r="K37" s="912"/>
      <c r="L37" s="912"/>
      <c r="M37" s="912"/>
      <c r="N37" s="912"/>
      <c r="O37" s="912"/>
      <c r="P37" s="912"/>
      <c r="Q37" s="912"/>
      <c r="R37" s="878">
        <f>R36*1.08</f>
        <v>0</v>
      </c>
      <c r="S37" s="878"/>
      <c r="T37" s="878"/>
      <c r="U37" s="878"/>
      <c r="V37" s="879"/>
      <c r="W37" s="178" t="s">
        <v>154</v>
      </c>
      <c r="X37" s="878">
        <f>X36*1.08</f>
        <v>0</v>
      </c>
      <c r="Y37" s="878"/>
      <c r="Z37" s="878"/>
      <c r="AA37" s="878"/>
      <c r="AB37" s="879"/>
      <c r="AC37" s="179" t="s">
        <v>154</v>
      </c>
      <c r="AD37" s="912"/>
      <c r="AE37" s="1062"/>
      <c r="AF37" s="912"/>
      <c r="AG37" s="1062"/>
      <c r="AH37" s="913"/>
      <c r="AI37" s="158"/>
      <c r="AJ37" s="158"/>
      <c r="AK37" s="17"/>
    </row>
    <row r="38" spans="1:41" ht="21.75" customHeight="1">
      <c r="A38" s="959"/>
      <c r="B38" s="960"/>
      <c r="C38" s="960"/>
      <c r="D38" s="960"/>
      <c r="E38" s="961"/>
      <c r="F38" s="1064" t="s">
        <v>223</v>
      </c>
      <c r="G38" s="912"/>
      <c r="H38" s="912"/>
      <c r="I38" s="912"/>
      <c r="J38" s="912"/>
      <c r="K38" s="912"/>
      <c r="L38" s="912" t="s">
        <v>224</v>
      </c>
      <c r="M38" s="912"/>
      <c r="N38" s="912"/>
      <c r="O38" s="912"/>
      <c r="P38" s="912"/>
      <c r="Q38" s="912"/>
      <c r="R38" s="914"/>
      <c r="S38" s="914"/>
      <c r="T38" s="914"/>
      <c r="U38" s="914"/>
      <c r="V38" s="915"/>
      <c r="W38" s="176" t="s">
        <v>154</v>
      </c>
      <c r="X38" s="914"/>
      <c r="Y38" s="914"/>
      <c r="Z38" s="914"/>
      <c r="AA38" s="914"/>
      <c r="AB38" s="915"/>
      <c r="AC38" s="177" t="s">
        <v>154</v>
      </c>
      <c r="AD38" s="912"/>
      <c r="AE38" s="1062"/>
      <c r="AF38" s="912"/>
      <c r="AG38" s="1062"/>
      <c r="AH38" s="913"/>
      <c r="AI38" s="158"/>
      <c r="AJ38" s="158"/>
      <c r="AK38" s="17"/>
    </row>
    <row r="39" spans="1:41" ht="21.75" customHeight="1">
      <c r="A39" s="959"/>
      <c r="B39" s="960"/>
      <c r="C39" s="960"/>
      <c r="D39" s="960"/>
      <c r="E39" s="961"/>
      <c r="F39" s="912"/>
      <c r="G39" s="912"/>
      <c r="H39" s="912"/>
      <c r="I39" s="912"/>
      <c r="J39" s="912"/>
      <c r="K39" s="912"/>
      <c r="L39" s="912"/>
      <c r="M39" s="912"/>
      <c r="N39" s="912"/>
      <c r="O39" s="912"/>
      <c r="P39" s="912"/>
      <c r="Q39" s="912"/>
      <c r="R39" s="878">
        <f>R38*1.08</f>
        <v>0</v>
      </c>
      <c r="S39" s="878"/>
      <c r="T39" s="878"/>
      <c r="U39" s="878"/>
      <c r="V39" s="879"/>
      <c r="W39" s="178" t="s">
        <v>154</v>
      </c>
      <c r="X39" s="878">
        <f>X38*1.08</f>
        <v>0</v>
      </c>
      <c r="Y39" s="878"/>
      <c r="Z39" s="878"/>
      <c r="AA39" s="878"/>
      <c r="AB39" s="879"/>
      <c r="AC39" s="179" t="s">
        <v>154</v>
      </c>
      <c r="AD39" s="912"/>
      <c r="AE39" s="1062"/>
      <c r="AF39" s="912"/>
      <c r="AG39" s="1062"/>
      <c r="AH39" s="913"/>
      <c r="AI39" s="158"/>
      <c r="AJ39" s="158"/>
      <c r="AK39" s="17"/>
    </row>
    <row r="40" spans="1:41" ht="21.75" customHeight="1">
      <c r="A40" s="959"/>
      <c r="B40" s="960"/>
      <c r="C40" s="960"/>
      <c r="D40" s="960"/>
      <c r="E40" s="961"/>
      <c r="F40" s="912"/>
      <c r="G40" s="912"/>
      <c r="H40" s="912"/>
      <c r="I40" s="912"/>
      <c r="J40" s="912"/>
      <c r="K40" s="912"/>
      <c r="L40" s="912" t="s">
        <v>211</v>
      </c>
      <c r="M40" s="912"/>
      <c r="N40" s="912"/>
      <c r="O40" s="912"/>
      <c r="P40" s="912"/>
      <c r="Q40" s="912"/>
      <c r="R40" s="914"/>
      <c r="S40" s="914"/>
      <c r="T40" s="914"/>
      <c r="U40" s="914"/>
      <c r="V40" s="915"/>
      <c r="W40" s="176" t="s">
        <v>154</v>
      </c>
      <c r="X40" s="914"/>
      <c r="Y40" s="914"/>
      <c r="Z40" s="914"/>
      <c r="AA40" s="914"/>
      <c r="AB40" s="915"/>
      <c r="AC40" s="177" t="s">
        <v>154</v>
      </c>
      <c r="AD40" s="912"/>
      <c r="AE40" s="1062"/>
      <c r="AF40" s="912"/>
      <c r="AG40" s="1062"/>
      <c r="AH40" s="913"/>
      <c r="AI40" s="158"/>
      <c r="AJ40" s="158"/>
    </row>
    <row r="41" spans="1:41" ht="21.75" customHeight="1">
      <c r="A41" s="959"/>
      <c r="B41" s="960"/>
      <c r="C41" s="960"/>
      <c r="D41" s="960"/>
      <c r="E41" s="961"/>
      <c r="F41" s="912"/>
      <c r="G41" s="912"/>
      <c r="H41" s="912"/>
      <c r="I41" s="912"/>
      <c r="J41" s="912"/>
      <c r="K41" s="912"/>
      <c r="L41" s="912"/>
      <c r="M41" s="912"/>
      <c r="N41" s="912"/>
      <c r="O41" s="912"/>
      <c r="P41" s="912"/>
      <c r="Q41" s="912"/>
      <c r="R41" s="878">
        <f>R40*1.08</f>
        <v>0</v>
      </c>
      <c r="S41" s="878"/>
      <c r="T41" s="878"/>
      <c r="U41" s="878"/>
      <c r="V41" s="879"/>
      <c r="W41" s="178" t="s">
        <v>154</v>
      </c>
      <c r="X41" s="878">
        <f>X40*1.08</f>
        <v>0</v>
      </c>
      <c r="Y41" s="878"/>
      <c r="Z41" s="878"/>
      <c r="AA41" s="878"/>
      <c r="AB41" s="879"/>
      <c r="AC41" s="179" t="s">
        <v>154</v>
      </c>
      <c r="AD41" s="912"/>
      <c r="AE41" s="1062"/>
      <c r="AF41" s="912"/>
      <c r="AG41" s="1062"/>
      <c r="AH41" s="913"/>
      <c r="AI41" s="158"/>
      <c r="AJ41" s="158"/>
    </row>
    <row r="42" spans="1:41" ht="21.75" customHeight="1">
      <c r="A42" s="959"/>
      <c r="B42" s="960"/>
      <c r="C42" s="960"/>
      <c r="D42" s="960"/>
      <c r="E42" s="961"/>
      <c r="F42" s="1064" t="s">
        <v>225</v>
      </c>
      <c r="G42" s="912"/>
      <c r="H42" s="912"/>
      <c r="I42" s="912"/>
      <c r="J42" s="912"/>
      <c r="K42" s="912"/>
      <c r="L42" s="912" t="s">
        <v>216</v>
      </c>
      <c r="M42" s="912"/>
      <c r="N42" s="912"/>
      <c r="O42" s="912"/>
      <c r="P42" s="912"/>
      <c r="Q42" s="912"/>
      <c r="R42" s="914"/>
      <c r="S42" s="914"/>
      <c r="T42" s="914"/>
      <c r="U42" s="914"/>
      <c r="V42" s="915"/>
      <c r="W42" s="176" t="s">
        <v>154</v>
      </c>
      <c r="X42" s="914"/>
      <c r="Y42" s="914"/>
      <c r="Z42" s="914"/>
      <c r="AA42" s="914"/>
      <c r="AB42" s="915"/>
      <c r="AC42" s="177" t="s">
        <v>154</v>
      </c>
      <c r="AD42" s="912"/>
      <c r="AE42" s="1062"/>
      <c r="AF42" s="912"/>
      <c r="AG42" s="1062"/>
      <c r="AH42" s="913"/>
      <c r="AI42" s="158"/>
      <c r="AJ42" s="158"/>
    </row>
    <row r="43" spans="1:41" ht="21.75" customHeight="1">
      <c r="A43" s="959"/>
      <c r="B43" s="960"/>
      <c r="C43" s="960"/>
      <c r="D43" s="960"/>
      <c r="E43" s="961"/>
      <c r="F43" s="912"/>
      <c r="G43" s="912"/>
      <c r="H43" s="912"/>
      <c r="I43" s="912"/>
      <c r="J43" s="912"/>
      <c r="K43" s="912"/>
      <c r="L43" s="912"/>
      <c r="M43" s="912"/>
      <c r="N43" s="912"/>
      <c r="O43" s="912"/>
      <c r="P43" s="912"/>
      <c r="Q43" s="912"/>
      <c r="R43" s="878">
        <f>R42*1.08</f>
        <v>0</v>
      </c>
      <c r="S43" s="878"/>
      <c r="T43" s="878"/>
      <c r="U43" s="878"/>
      <c r="V43" s="879"/>
      <c r="W43" s="178" t="s">
        <v>154</v>
      </c>
      <c r="X43" s="878">
        <f>X42*1.08</f>
        <v>0</v>
      </c>
      <c r="Y43" s="878"/>
      <c r="Z43" s="878"/>
      <c r="AA43" s="878"/>
      <c r="AB43" s="879"/>
      <c r="AC43" s="179" t="s">
        <v>154</v>
      </c>
      <c r="AD43" s="912"/>
      <c r="AE43" s="1062"/>
      <c r="AF43" s="912"/>
      <c r="AG43" s="1062"/>
      <c r="AH43" s="913"/>
      <c r="AI43" s="158"/>
      <c r="AJ43" s="158"/>
    </row>
    <row r="44" spans="1:41" ht="21.75" customHeight="1">
      <c r="A44" s="959"/>
      <c r="B44" s="960"/>
      <c r="C44" s="960"/>
      <c r="D44" s="960"/>
      <c r="E44" s="961"/>
      <c r="F44" s="912"/>
      <c r="G44" s="912"/>
      <c r="H44" s="912"/>
      <c r="I44" s="912"/>
      <c r="J44" s="912"/>
      <c r="K44" s="912"/>
      <c r="L44" s="912" t="s">
        <v>211</v>
      </c>
      <c r="M44" s="912"/>
      <c r="N44" s="912"/>
      <c r="O44" s="912"/>
      <c r="P44" s="912"/>
      <c r="Q44" s="912"/>
      <c r="R44" s="914"/>
      <c r="S44" s="914"/>
      <c r="T44" s="914"/>
      <c r="U44" s="914"/>
      <c r="V44" s="915"/>
      <c r="W44" s="176" t="s">
        <v>154</v>
      </c>
      <c r="X44" s="914"/>
      <c r="Y44" s="914"/>
      <c r="Z44" s="914"/>
      <c r="AA44" s="914"/>
      <c r="AB44" s="915"/>
      <c r="AC44" s="177" t="s">
        <v>154</v>
      </c>
      <c r="AD44" s="912"/>
      <c r="AE44" s="1062"/>
      <c r="AF44" s="912"/>
      <c r="AG44" s="1062"/>
      <c r="AH44" s="913"/>
      <c r="AI44" s="158"/>
      <c r="AJ44" s="158"/>
    </row>
    <row r="45" spans="1:41" ht="21.75" customHeight="1" thickBot="1">
      <c r="A45" s="962"/>
      <c r="B45" s="963"/>
      <c r="C45" s="963"/>
      <c r="D45" s="963"/>
      <c r="E45" s="964"/>
      <c r="F45" s="928"/>
      <c r="G45" s="928"/>
      <c r="H45" s="928"/>
      <c r="I45" s="928"/>
      <c r="J45" s="928"/>
      <c r="K45" s="928"/>
      <c r="L45" s="928"/>
      <c r="M45" s="928"/>
      <c r="N45" s="928"/>
      <c r="O45" s="928"/>
      <c r="P45" s="928"/>
      <c r="Q45" s="928"/>
      <c r="R45" s="940">
        <f>R44*1.08</f>
        <v>0</v>
      </c>
      <c r="S45" s="940"/>
      <c r="T45" s="940"/>
      <c r="U45" s="940"/>
      <c r="V45" s="941"/>
      <c r="W45" s="180" t="s">
        <v>154</v>
      </c>
      <c r="X45" s="940">
        <f>X44*1.08</f>
        <v>0</v>
      </c>
      <c r="Y45" s="940"/>
      <c r="Z45" s="940"/>
      <c r="AA45" s="940"/>
      <c r="AB45" s="941"/>
      <c r="AC45" s="181" t="s">
        <v>154</v>
      </c>
      <c r="AD45" s="928"/>
      <c r="AE45" s="1063"/>
      <c r="AF45" s="928"/>
      <c r="AG45" s="1063"/>
      <c r="AH45" s="929"/>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44" t="s">
        <v>140</v>
      </c>
      <c r="B47" s="944"/>
      <c r="C47" s="944"/>
      <c r="D47" s="944"/>
      <c r="E47" s="944"/>
      <c r="F47" s="944"/>
      <c r="G47" s="944"/>
      <c r="H47" s="157"/>
      <c r="I47" s="157"/>
      <c r="J47" s="157"/>
      <c r="K47" s="157"/>
      <c r="L47" s="157"/>
      <c r="M47" s="157"/>
      <c r="N47" s="157"/>
      <c r="O47" s="157"/>
      <c r="P47" s="157"/>
      <c r="Q47" s="157"/>
      <c r="AD47" s="157"/>
      <c r="AE47" s="157"/>
      <c r="AF47" s="157"/>
      <c r="AG47" s="10"/>
      <c r="AH47" s="10"/>
      <c r="AI47" s="158"/>
      <c r="AJ47" s="158"/>
    </row>
    <row r="48" spans="1:41" ht="13.5" customHeight="1">
      <c r="A48" s="944"/>
      <c r="B48" s="944"/>
      <c r="C48" s="944"/>
      <c r="D48" s="944"/>
      <c r="E48" s="944"/>
      <c r="F48" s="944"/>
      <c r="G48" s="944"/>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51" t="s">
        <v>148</v>
      </c>
      <c r="F51" s="952"/>
      <c r="G51" s="952"/>
      <c r="H51" s="952"/>
      <c r="I51" s="952"/>
      <c r="J51" s="952"/>
      <c r="K51" s="952"/>
      <c r="L51" s="952" t="s">
        <v>149</v>
      </c>
      <c r="M51" s="952"/>
      <c r="N51" s="952"/>
      <c r="O51" s="952"/>
      <c r="P51" s="952"/>
      <c r="Q51" s="952"/>
      <c r="R51" s="952"/>
      <c r="S51" s="955" t="s">
        <v>150</v>
      </c>
      <c r="T51" s="955"/>
      <c r="U51" s="955"/>
      <c r="V51" s="955"/>
      <c r="W51" s="955"/>
      <c r="X51" s="955"/>
      <c r="Y51" s="955"/>
      <c r="Z51" s="955"/>
      <c r="AA51" s="955"/>
      <c r="AB51" s="955"/>
      <c r="AC51" s="955"/>
      <c r="AD51" s="955"/>
      <c r="AE51" s="955"/>
      <c r="AF51" s="956"/>
      <c r="AJ51" s="21"/>
      <c r="AK51" s="170"/>
      <c r="AL51" s="170"/>
      <c r="AM51" s="170"/>
      <c r="AN51" s="17"/>
      <c r="AO51" s="17"/>
    </row>
    <row r="52" spans="1:41" ht="14.25" thickBot="1">
      <c r="A52" s="158"/>
      <c r="B52" s="157"/>
      <c r="C52" s="157"/>
      <c r="D52" s="157"/>
      <c r="E52" s="953"/>
      <c r="F52" s="954"/>
      <c r="G52" s="954"/>
      <c r="H52" s="954"/>
      <c r="I52" s="954"/>
      <c r="J52" s="954"/>
      <c r="K52" s="954"/>
      <c r="L52" s="954"/>
      <c r="M52" s="954"/>
      <c r="N52" s="954"/>
      <c r="O52" s="954"/>
      <c r="P52" s="954"/>
      <c r="Q52" s="954"/>
      <c r="R52" s="954"/>
      <c r="S52" s="902"/>
      <c r="T52" s="902"/>
      <c r="U52" s="902"/>
      <c r="V52" s="902"/>
      <c r="W52" s="902"/>
      <c r="X52" s="902"/>
      <c r="Y52" s="902"/>
      <c r="Z52" s="902"/>
      <c r="AA52" s="902"/>
      <c r="AB52" s="902"/>
      <c r="AC52" s="902"/>
      <c r="AD52" s="902"/>
      <c r="AE52" s="902"/>
      <c r="AF52" s="957"/>
      <c r="AJ52" s="21"/>
      <c r="AK52" s="170"/>
      <c r="AL52" s="170"/>
      <c r="AM52" s="170"/>
      <c r="AN52" s="17"/>
      <c r="AO52" s="17"/>
    </row>
    <row r="53" spans="1:41" ht="13.5" customHeight="1">
      <c r="A53" s="904" t="s">
        <v>155</v>
      </c>
      <c r="B53" s="905"/>
      <c r="C53" s="905"/>
      <c r="D53" s="906"/>
      <c r="E53" s="1019" t="s">
        <v>209</v>
      </c>
      <c r="F53" s="1065"/>
      <c r="G53" s="1065"/>
      <c r="H53" s="1065"/>
      <c r="I53" s="1065"/>
      <c r="J53" s="1065"/>
      <c r="K53" s="1066"/>
      <c r="L53" s="1019" t="s">
        <v>209</v>
      </c>
      <c r="M53" s="1020"/>
      <c r="N53" s="1020"/>
      <c r="O53" s="1020"/>
      <c r="P53" s="1020"/>
      <c r="Q53" s="1020"/>
      <c r="R53" s="1021"/>
      <c r="S53" s="916" t="s">
        <v>210</v>
      </c>
      <c r="T53" s="882"/>
      <c r="U53" s="883"/>
      <c r="V53" s="918"/>
      <c r="W53" s="919"/>
      <c r="X53" s="919"/>
      <c r="Y53" s="919"/>
      <c r="Z53" s="922" t="s">
        <v>154</v>
      </c>
      <c r="AA53" s="924">
        <f>V53*1.08</f>
        <v>0</v>
      </c>
      <c r="AB53" s="925"/>
      <c r="AC53" s="925"/>
      <c r="AD53" s="922" t="s">
        <v>154</v>
      </c>
      <c r="AE53" s="933" t="s">
        <v>157</v>
      </c>
      <c r="AF53" s="934"/>
      <c r="AJ53" s="21"/>
      <c r="AK53" s="170"/>
      <c r="AL53" s="170"/>
      <c r="AM53" s="170"/>
      <c r="AN53" s="17"/>
      <c r="AO53" s="17"/>
    </row>
    <row r="54" spans="1:41">
      <c r="A54" s="884"/>
      <c r="B54" s="885"/>
      <c r="C54" s="885"/>
      <c r="D54" s="886"/>
      <c r="E54" s="1067"/>
      <c r="F54" s="1068"/>
      <c r="G54" s="1068"/>
      <c r="H54" s="1068"/>
      <c r="I54" s="1068"/>
      <c r="J54" s="1068"/>
      <c r="K54" s="1069"/>
      <c r="L54" s="1022"/>
      <c r="M54" s="1023"/>
      <c r="N54" s="1023"/>
      <c r="O54" s="1023"/>
      <c r="P54" s="1023"/>
      <c r="Q54" s="1023"/>
      <c r="R54" s="1024"/>
      <c r="S54" s="1039"/>
      <c r="T54" s="908"/>
      <c r="U54" s="909"/>
      <c r="V54" s="920"/>
      <c r="W54" s="921"/>
      <c r="X54" s="921"/>
      <c r="Y54" s="921"/>
      <c r="Z54" s="923"/>
      <c r="AA54" s="926"/>
      <c r="AB54" s="927"/>
      <c r="AC54" s="927"/>
      <c r="AD54" s="923"/>
      <c r="AE54" s="935"/>
      <c r="AF54" s="936"/>
      <c r="AJ54" s="21"/>
      <c r="AK54" s="170"/>
      <c r="AL54" s="170"/>
      <c r="AM54" s="170"/>
      <c r="AN54" s="17"/>
      <c r="AO54" s="17"/>
    </row>
    <row r="55" spans="1:41">
      <c r="A55" s="884"/>
      <c r="B55" s="885"/>
      <c r="C55" s="885"/>
      <c r="D55" s="886"/>
      <c r="E55" s="1067"/>
      <c r="F55" s="1068"/>
      <c r="G55" s="1068"/>
      <c r="H55" s="1068"/>
      <c r="I55" s="1068"/>
      <c r="J55" s="1068"/>
      <c r="K55" s="1069"/>
      <c r="L55" s="1022"/>
      <c r="M55" s="1023"/>
      <c r="N55" s="1023"/>
      <c r="O55" s="1023"/>
      <c r="P55" s="1023"/>
      <c r="Q55" s="1023"/>
      <c r="R55" s="1024"/>
      <c r="S55" s="916" t="s">
        <v>212</v>
      </c>
      <c r="T55" s="882"/>
      <c r="U55" s="883"/>
      <c r="V55" s="918"/>
      <c r="W55" s="919"/>
      <c r="X55" s="919"/>
      <c r="Y55" s="919"/>
      <c r="Z55" s="922" t="s">
        <v>154</v>
      </c>
      <c r="AA55" s="924">
        <f>V55*1.08</f>
        <v>0</v>
      </c>
      <c r="AB55" s="925"/>
      <c r="AC55" s="925"/>
      <c r="AD55" s="922" t="s">
        <v>154</v>
      </c>
      <c r="AE55" s="933" t="s">
        <v>157</v>
      </c>
      <c r="AF55" s="934"/>
      <c r="AI55" s="21"/>
      <c r="AJ55" s="21"/>
      <c r="AK55" s="170"/>
      <c r="AL55" s="170"/>
      <c r="AM55" s="170"/>
      <c r="AN55" s="17"/>
      <c r="AO55" s="17"/>
    </row>
    <row r="56" spans="1:41" ht="13.5" customHeight="1">
      <c r="A56" s="907"/>
      <c r="B56" s="908"/>
      <c r="C56" s="908"/>
      <c r="D56" s="909"/>
      <c r="E56" s="1070"/>
      <c r="F56" s="1071"/>
      <c r="G56" s="1071"/>
      <c r="H56" s="1071"/>
      <c r="I56" s="1071"/>
      <c r="J56" s="1071"/>
      <c r="K56" s="1072"/>
      <c r="L56" s="1044"/>
      <c r="M56" s="1045"/>
      <c r="N56" s="1045"/>
      <c r="O56" s="1045"/>
      <c r="P56" s="1045"/>
      <c r="Q56" s="1045"/>
      <c r="R56" s="1046"/>
      <c r="S56" s="1039"/>
      <c r="T56" s="908"/>
      <c r="U56" s="909"/>
      <c r="V56" s="920"/>
      <c r="W56" s="921"/>
      <c r="X56" s="921"/>
      <c r="Y56" s="921"/>
      <c r="Z56" s="923"/>
      <c r="AA56" s="926"/>
      <c r="AB56" s="927"/>
      <c r="AC56" s="927"/>
      <c r="AD56" s="923"/>
      <c r="AE56" s="935"/>
      <c r="AF56" s="936"/>
      <c r="AI56" s="21"/>
      <c r="AJ56" s="21"/>
      <c r="AK56" s="170"/>
      <c r="AL56" s="170"/>
      <c r="AM56" s="170"/>
      <c r="AN56" s="17"/>
      <c r="AO56" s="17"/>
    </row>
    <row r="57" spans="1:41" ht="13.5" customHeight="1">
      <c r="A57" s="881" t="s">
        <v>165</v>
      </c>
      <c r="B57" s="882"/>
      <c r="C57" s="882"/>
      <c r="D57" s="883"/>
      <c r="E57" s="1019" t="s">
        <v>214</v>
      </c>
      <c r="F57" s="1020"/>
      <c r="G57" s="1020"/>
      <c r="H57" s="1020"/>
      <c r="I57" s="1020"/>
      <c r="J57" s="1020"/>
      <c r="K57" s="1021"/>
      <c r="L57" s="1019" t="s">
        <v>214</v>
      </c>
      <c r="M57" s="1020"/>
      <c r="N57" s="1020"/>
      <c r="O57" s="1020"/>
      <c r="P57" s="1020"/>
      <c r="Q57" s="1020"/>
      <c r="R57" s="1021"/>
      <c r="S57" s="1040"/>
      <c r="T57" s="1047"/>
      <c r="U57" s="1048"/>
      <c r="V57" s="1051"/>
      <c r="W57" s="1052"/>
      <c r="X57" s="1052"/>
      <c r="Y57" s="1052"/>
      <c r="Z57" s="1055"/>
      <c r="AA57" s="1057"/>
      <c r="AB57" s="1058"/>
      <c r="AC57" s="1058"/>
      <c r="AD57" s="1055"/>
      <c r="AE57" s="1040"/>
      <c r="AF57" s="1041"/>
      <c r="AI57" s="21"/>
      <c r="AK57" s="170"/>
      <c r="AL57" s="170"/>
      <c r="AM57" s="170"/>
      <c r="AN57" s="17"/>
      <c r="AO57" s="17"/>
    </row>
    <row r="58" spans="1:41">
      <c r="A58" s="884"/>
      <c r="B58" s="885"/>
      <c r="C58" s="885"/>
      <c r="D58" s="886"/>
      <c r="E58" s="1022"/>
      <c r="F58" s="1023"/>
      <c r="G58" s="1023"/>
      <c r="H58" s="1023"/>
      <c r="I58" s="1023"/>
      <c r="J58" s="1023"/>
      <c r="K58" s="1024"/>
      <c r="L58" s="1022"/>
      <c r="M58" s="1023"/>
      <c r="N58" s="1023"/>
      <c r="O58" s="1023"/>
      <c r="P58" s="1023"/>
      <c r="Q58" s="1023"/>
      <c r="R58" s="1024"/>
      <c r="S58" s="1042"/>
      <c r="T58" s="1049"/>
      <c r="U58" s="1050"/>
      <c r="V58" s="1053"/>
      <c r="W58" s="1054"/>
      <c r="X58" s="1054"/>
      <c r="Y58" s="1054"/>
      <c r="Z58" s="1056"/>
      <c r="AA58" s="1059"/>
      <c r="AB58" s="1060"/>
      <c r="AC58" s="1060"/>
      <c r="AD58" s="1056"/>
      <c r="AE58" s="1042"/>
      <c r="AF58" s="1043"/>
      <c r="AI58" s="21"/>
      <c r="AK58" s="170"/>
      <c r="AL58" s="170"/>
      <c r="AM58" s="170"/>
      <c r="AN58" s="17"/>
      <c r="AO58" s="17"/>
    </row>
    <row r="59" spans="1:41">
      <c r="A59" s="884"/>
      <c r="B59" s="885"/>
      <c r="C59" s="885"/>
      <c r="D59" s="886"/>
      <c r="E59" s="1022"/>
      <c r="F59" s="1023"/>
      <c r="G59" s="1023"/>
      <c r="H59" s="1023"/>
      <c r="I59" s="1023"/>
      <c r="J59" s="1023"/>
      <c r="K59" s="1024"/>
      <c r="L59" s="1022"/>
      <c r="M59" s="1023"/>
      <c r="N59" s="1023"/>
      <c r="O59" s="1023"/>
      <c r="P59" s="1023"/>
      <c r="Q59" s="1023"/>
      <c r="R59" s="1024"/>
      <c r="S59" s="916" t="s">
        <v>212</v>
      </c>
      <c r="T59" s="882"/>
      <c r="U59" s="883"/>
      <c r="V59" s="918"/>
      <c r="W59" s="919"/>
      <c r="X59" s="919"/>
      <c r="Y59" s="919"/>
      <c r="Z59" s="922" t="s">
        <v>154</v>
      </c>
      <c r="AA59" s="924">
        <f>V59*1.08</f>
        <v>0</v>
      </c>
      <c r="AB59" s="925"/>
      <c r="AC59" s="925"/>
      <c r="AD59" s="922" t="s">
        <v>154</v>
      </c>
      <c r="AE59" s="933" t="s">
        <v>157</v>
      </c>
      <c r="AF59" s="934"/>
      <c r="AI59" s="21"/>
      <c r="AK59" s="170"/>
      <c r="AL59" s="170"/>
      <c r="AM59" s="170"/>
      <c r="AN59" s="17"/>
      <c r="AO59" s="17"/>
    </row>
    <row r="60" spans="1:41" ht="13.5" customHeight="1">
      <c r="A60" s="907"/>
      <c r="B60" s="908"/>
      <c r="C60" s="908"/>
      <c r="D60" s="909"/>
      <c r="E60" s="1044"/>
      <c r="F60" s="1045"/>
      <c r="G60" s="1045"/>
      <c r="H60" s="1045"/>
      <c r="I60" s="1045"/>
      <c r="J60" s="1045"/>
      <c r="K60" s="1046"/>
      <c r="L60" s="1044"/>
      <c r="M60" s="1045"/>
      <c r="N60" s="1045"/>
      <c r="O60" s="1045"/>
      <c r="P60" s="1045"/>
      <c r="Q60" s="1045"/>
      <c r="R60" s="1046"/>
      <c r="S60" s="1039"/>
      <c r="T60" s="908"/>
      <c r="U60" s="909"/>
      <c r="V60" s="920"/>
      <c r="W60" s="921"/>
      <c r="X60" s="921"/>
      <c r="Y60" s="921"/>
      <c r="Z60" s="923"/>
      <c r="AA60" s="926"/>
      <c r="AB60" s="927"/>
      <c r="AC60" s="927"/>
      <c r="AD60" s="923"/>
      <c r="AE60" s="935"/>
      <c r="AF60" s="936"/>
      <c r="AI60" s="21"/>
      <c r="AK60" s="170"/>
      <c r="AL60" s="170"/>
      <c r="AM60" s="170"/>
      <c r="AN60" s="17"/>
      <c r="AO60" s="17"/>
    </row>
    <row r="61" spans="1:41">
      <c r="A61" s="881" t="s">
        <v>169</v>
      </c>
      <c r="B61" s="882"/>
      <c r="C61" s="882"/>
      <c r="D61" s="883"/>
      <c r="E61" s="1019" t="s">
        <v>214</v>
      </c>
      <c r="F61" s="1020"/>
      <c r="G61" s="1020"/>
      <c r="H61" s="1020"/>
      <c r="I61" s="1020"/>
      <c r="J61" s="1020"/>
      <c r="K61" s="1021"/>
      <c r="L61" s="1019" t="s">
        <v>214</v>
      </c>
      <c r="M61" s="1020"/>
      <c r="N61" s="1020"/>
      <c r="O61" s="1020"/>
      <c r="P61" s="1020"/>
      <c r="Q61" s="1020"/>
      <c r="R61" s="1021"/>
      <c r="S61" s="916" t="s">
        <v>210</v>
      </c>
      <c r="T61" s="882"/>
      <c r="U61" s="883"/>
      <c r="V61" s="918"/>
      <c r="W61" s="919"/>
      <c r="X61" s="919"/>
      <c r="Y61" s="919"/>
      <c r="Z61" s="922" t="s">
        <v>154</v>
      </c>
      <c r="AA61" s="924">
        <f>V61*1.08</f>
        <v>0</v>
      </c>
      <c r="AB61" s="925"/>
      <c r="AC61" s="925"/>
      <c r="AD61" s="922" t="s">
        <v>154</v>
      </c>
      <c r="AE61" s="933" t="s">
        <v>157</v>
      </c>
      <c r="AF61" s="934"/>
      <c r="AI61" s="21"/>
      <c r="AK61" s="170"/>
      <c r="AL61" s="170"/>
      <c r="AM61" s="170"/>
      <c r="AN61" s="17"/>
      <c r="AO61" s="17"/>
    </row>
    <row r="62" spans="1:41">
      <c r="A62" s="884"/>
      <c r="B62" s="885"/>
      <c r="C62" s="885"/>
      <c r="D62" s="886"/>
      <c r="E62" s="1022"/>
      <c r="F62" s="1023"/>
      <c r="G62" s="1023"/>
      <c r="H62" s="1023"/>
      <c r="I62" s="1023"/>
      <c r="J62" s="1023"/>
      <c r="K62" s="1024"/>
      <c r="L62" s="1022"/>
      <c r="M62" s="1023"/>
      <c r="N62" s="1023"/>
      <c r="O62" s="1023"/>
      <c r="P62" s="1023"/>
      <c r="Q62" s="1023"/>
      <c r="R62" s="1024"/>
      <c r="S62" s="1039"/>
      <c r="T62" s="908"/>
      <c r="U62" s="909"/>
      <c r="V62" s="920"/>
      <c r="W62" s="921"/>
      <c r="X62" s="921"/>
      <c r="Y62" s="921"/>
      <c r="Z62" s="923"/>
      <c r="AA62" s="926"/>
      <c r="AB62" s="927"/>
      <c r="AC62" s="927"/>
      <c r="AD62" s="923"/>
      <c r="AE62" s="935"/>
      <c r="AF62" s="936"/>
      <c r="AI62" s="21"/>
      <c r="AK62" s="170"/>
      <c r="AL62" s="170"/>
      <c r="AM62" s="170"/>
      <c r="AN62" s="17"/>
      <c r="AO62" s="17"/>
    </row>
    <row r="63" spans="1:41">
      <c r="A63" s="884"/>
      <c r="B63" s="885"/>
      <c r="C63" s="885"/>
      <c r="D63" s="886"/>
      <c r="E63" s="1022"/>
      <c r="F63" s="1023"/>
      <c r="G63" s="1023"/>
      <c r="H63" s="1023"/>
      <c r="I63" s="1023"/>
      <c r="J63" s="1023"/>
      <c r="K63" s="1024"/>
      <c r="L63" s="1022"/>
      <c r="M63" s="1023"/>
      <c r="N63" s="1023"/>
      <c r="O63" s="1023"/>
      <c r="P63" s="1023"/>
      <c r="Q63" s="1023"/>
      <c r="R63" s="1024"/>
      <c r="S63" s="916" t="s">
        <v>212</v>
      </c>
      <c r="T63" s="882"/>
      <c r="U63" s="883"/>
      <c r="V63" s="918"/>
      <c r="W63" s="919"/>
      <c r="X63" s="919"/>
      <c r="Y63" s="919"/>
      <c r="Z63" s="922" t="s">
        <v>154</v>
      </c>
      <c r="AA63" s="924">
        <f>V63*1.08</f>
        <v>0</v>
      </c>
      <c r="AB63" s="925"/>
      <c r="AC63" s="925"/>
      <c r="AD63" s="922" t="s">
        <v>154</v>
      </c>
      <c r="AE63" s="933" t="s">
        <v>157</v>
      </c>
      <c r="AF63" s="934"/>
      <c r="AI63" s="21"/>
      <c r="AK63" s="170"/>
      <c r="AL63" s="170"/>
      <c r="AM63" s="170"/>
      <c r="AN63" s="17"/>
      <c r="AO63" s="17"/>
    </row>
    <row r="64" spans="1:41">
      <c r="A64" s="907"/>
      <c r="B64" s="908"/>
      <c r="C64" s="908"/>
      <c r="D64" s="909"/>
      <c r="E64" s="1044"/>
      <c r="F64" s="1045"/>
      <c r="G64" s="1045"/>
      <c r="H64" s="1045"/>
      <c r="I64" s="1045"/>
      <c r="J64" s="1045"/>
      <c r="K64" s="1046"/>
      <c r="L64" s="1044"/>
      <c r="M64" s="1045"/>
      <c r="N64" s="1045"/>
      <c r="O64" s="1045"/>
      <c r="P64" s="1045"/>
      <c r="Q64" s="1045"/>
      <c r="R64" s="1046"/>
      <c r="S64" s="1039"/>
      <c r="T64" s="908"/>
      <c r="U64" s="909"/>
      <c r="V64" s="920"/>
      <c r="W64" s="921"/>
      <c r="X64" s="921"/>
      <c r="Y64" s="921"/>
      <c r="Z64" s="923"/>
      <c r="AA64" s="926"/>
      <c r="AB64" s="927"/>
      <c r="AC64" s="927"/>
      <c r="AD64" s="923"/>
      <c r="AE64" s="935"/>
      <c r="AF64" s="936"/>
      <c r="AK64" s="17"/>
      <c r="AL64" s="17"/>
      <c r="AM64" s="17"/>
      <c r="AN64" s="17"/>
      <c r="AO64" s="17"/>
    </row>
    <row r="65" spans="1:41">
      <c r="A65" s="881" t="s">
        <v>171</v>
      </c>
      <c r="B65" s="882"/>
      <c r="C65" s="882"/>
      <c r="D65" s="883"/>
      <c r="E65" s="1019" t="s">
        <v>219</v>
      </c>
      <c r="F65" s="1020"/>
      <c r="G65" s="1020"/>
      <c r="H65" s="1020"/>
      <c r="I65" s="1020"/>
      <c r="J65" s="1020"/>
      <c r="K65" s="1021"/>
      <c r="L65" s="1019" t="s">
        <v>219</v>
      </c>
      <c r="M65" s="1020"/>
      <c r="N65" s="1020"/>
      <c r="O65" s="1020"/>
      <c r="P65" s="1020"/>
      <c r="Q65" s="1020"/>
      <c r="R65" s="1021"/>
      <c r="S65" s="901" t="s">
        <v>220</v>
      </c>
      <c r="T65" s="901"/>
      <c r="U65" s="901"/>
      <c r="V65" s="1017"/>
      <c r="W65" s="1017"/>
      <c r="X65" s="1017"/>
      <c r="Y65" s="1018"/>
      <c r="Z65" s="877" t="s">
        <v>154</v>
      </c>
      <c r="AA65" s="878">
        <f>V65*1.08</f>
        <v>0</v>
      </c>
      <c r="AB65" s="878"/>
      <c r="AC65" s="879"/>
      <c r="AD65" s="880" t="s">
        <v>154</v>
      </c>
      <c r="AE65" s="912" t="s">
        <v>157</v>
      </c>
      <c r="AF65" s="913"/>
      <c r="AK65" s="17"/>
      <c r="AL65" s="17"/>
      <c r="AM65" s="17"/>
      <c r="AN65" s="17"/>
      <c r="AO65" s="17"/>
    </row>
    <row r="66" spans="1:41">
      <c r="A66" s="884"/>
      <c r="B66" s="885"/>
      <c r="C66" s="885"/>
      <c r="D66" s="886"/>
      <c r="E66" s="1022"/>
      <c r="F66" s="1023"/>
      <c r="G66" s="1023"/>
      <c r="H66" s="1023"/>
      <c r="I66" s="1023"/>
      <c r="J66" s="1023"/>
      <c r="K66" s="1024"/>
      <c r="L66" s="1022"/>
      <c r="M66" s="1023"/>
      <c r="N66" s="1023"/>
      <c r="O66" s="1023"/>
      <c r="P66" s="1023"/>
      <c r="Q66" s="1023"/>
      <c r="R66" s="1024"/>
      <c r="S66" s="901"/>
      <c r="T66" s="901"/>
      <c r="U66" s="901"/>
      <c r="V66" s="1017"/>
      <c r="W66" s="1017"/>
      <c r="X66" s="1017"/>
      <c r="Y66" s="1018"/>
      <c r="Z66" s="877"/>
      <c r="AA66" s="878"/>
      <c r="AB66" s="878"/>
      <c r="AC66" s="879"/>
      <c r="AD66" s="880"/>
      <c r="AE66" s="912"/>
      <c r="AF66" s="913"/>
      <c r="AK66" s="17"/>
      <c r="AL66" s="17"/>
      <c r="AM66" s="17"/>
      <c r="AN66" s="17"/>
      <c r="AO66" s="17"/>
    </row>
    <row r="67" spans="1:41">
      <c r="A67" s="884"/>
      <c r="B67" s="885"/>
      <c r="C67" s="885"/>
      <c r="D67" s="886"/>
      <c r="E67" s="1022"/>
      <c r="F67" s="1023"/>
      <c r="G67" s="1023"/>
      <c r="H67" s="1023"/>
      <c r="I67" s="1023"/>
      <c r="J67" s="1023"/>
      <c r="K67" s="1024"/>
      <c r="L67" s="1022"/>
      <c r="M67" s="1023"/>
      <c r="N67" s="1023"/>
      <c r="O67" s="1023"/>
      <c r="P67" s="1023"/>
      <c r="Q67" s="1023"/>
      <c r="R67" s="1024"/>
      <c r="S67" s="901"/>
      <c r="T67" s="901"/>
      <c r="U67" s="901"/>
      <c r="V67" s="1017"/>
      <c r="W67" s="1017"/>
      <c r="X67" s="1017"/>
      <c r="Y67" s="1018"/>
      <c r="Z67" s="877"/>
      <c r="AA67" s="878"/>
      <c r="AB67" s="878"/>
      <c r="AC67" s="879"/>
      <c r="AD67" s="880"/>
      <c r="AE67" s="912"/>
      <c r="AF67" s="913"/>
      <c r="AK67" s="17"/>
      <c r="AL67" s="17"/>
      <c r="AM67" s="17"/>
      <c r="AN67" s="17"/>
      <c r="AO67" s="17"/>
    </row>
    <row r="68" spans="1:41">
      <c r="A68" s="884"/>
      <c r="B68" s="885"/>
      <c r="C68" s="885"/>
      <c r="D68" s="886"/>
      <c r="E68" s="1022"/>
      <c r="F68" s="1023"/>
      <c r="G68" s="1023"/>
      <c r="H68" s="1023"/>
      <c r="I68" s="1023"/>
      <c r="J68" s="1023"/>
      <c r="K68" s="1024"/>
      <c r="L68" s="1022"/>
      <c r="M68" s="1023"/>
      <c r="N68" s="1023"/>
      <c r="O68" s="1023"/>
      <c r="P68" s="1023"/>
      <c r="Q68" s="1023"/>
      <c r="R68" s="1024"/>
      <c r="S68" s="901" t="s">
        <v>221</v>
      </c>
      <c r="T68" s="901"/>
      <c r="U68" s="901"/>
      <c r="V68" s="1017"/>
      <c r="W68" s="1017"/>
      <c r="X68" s="1017"/>
      <c r="Y68" s="1018"/>
      <c r="Z68" s="877" t="s">
        <v>154</v>
      </c>
      <c r="AA68" s="878">
        <f>V68*1.08</f>
        <v>0</v>
      </c>
      <c r="AB68" s="878"/>
      <c r="AC68" s="879"/>
      <c r="AD68" s="880" t="s">
        <v>154</v>
      </c>
      <c r="AE68" s="912" t="s">
        <v>157</v>
      </c>
      <c r="AF68" s="913"/>
    </row>
    <row r="69" spans="1:41">
      <c r="A69" s="884"/>
      <c r="B69" s="885"/>
      <c r="C69" s="885"/>
      <c r="D69" s="886"/>
      <c r="E69" s="1022"/>
      <c r="F69" s="1023"/>
      <c r="G69" s="1023"/>
      <c r="H69" s="1023"/>
      <c r="I69" s="1023"/>
      <c r="J69" s="1023"/>
      <c r="K69" s="1024"/>
      <c r="L69" s="1022"/>
      <c r="M69" s="1023"/>
      <c r="N69" s="1023"/>
      <c r="O69" s="1023"/>
      <c r="P69" s="1023"/>
      <c r="Q69" s="1023"/>
      <c r="R69" s="1024"/>
      <c r="S69" s="901"/>
      <c r="T69" s="901"/>
      <c r="U69" s="901"/>
      <c r="V69" s="1017"/>
      <c r="W69" s="1017"/>
      <c r="X69" s="1017"/>
      <c r="Y69" s="1018"/>
      <c r="Z69" s="877"/>
      <c r="AA69" s="878"/>
      <c r="AB69" s="878"/>
      <c r="AC69" s="879"/>
      <c r="AD69" s="880"/>
      <c r="AE69" s="912"/>
      <c r="AF69" s="913"/>
    </row>
    <row r="70" spans="1:41" ht="14.25" thickBot="1">
      <c r="A70" s="887"/>
      <c r="B70" s="888"/>
      <c r="C70" s="888"/>
      <c r="D70" s="889"/>
      <c r="E70" s="1025"/>
      <c r="F70" s="1026"/>
      <c r="G70" s="1026"/>
      <c r="H70" s="1026"/>
      <c r="I70" s="1026"/>
      <c r="J70" s="1026"/>
      <c r="K70" s="1027"/>
      <c r="L70" s="1025"/>
      <c r="M70" s="1026"/>
      <c r="N70" s="1026"/>
      <c r="O70" s="1026"/>
      <c r="P70" s="1026"/>
      <c r="Q70" s="1026"/>
      <c r="R70" s="1027"/>
      <c r="S70" s="1016"/>
      <c r="T70" s="1016"/>
      <c r="U70" s="1016"/>
      <c r="V70" s="1028"/>
      <c r="W70" s="1028"/>
      <c r="X70" s="1028"/>
      <c r="Y70" s="1029"/>
      <c r="Z70" s="939"/>
      <c r="AA70" s="940"/>
      <c r="AB70" s="940"/>
      <c r="AC70" s="941"/>
      <c r="AD70" s="942"/>
      <c r="AE70" s="928"/>
      <c r="AF70" s="929"/>
    </row>
    <row r="71" spans="1:41" ht="14.25" thickBot="1"/>
    <row r="72" spans="1:41">
      <c r="A72" s="1005" t="s">
        <v>173</v>
      </c>
      <c r="B72" s="1003"/>
      <c r="C72" s="1003"/>
      <c r="D72" s="971"/>
      <c r="E72" s="1030" t="s">
        <v>174</v>
      </c>
      <c r="F72" s="1031"/>
      <c r="G72" s="1031"/>
      <c r="H72" s="1031"/>
      <c r="I72" s="1031"/>
      <c r="J72" s="1031"/>
      <c r="K72" s="1031"/>
      <c r="L72" s="1031"/>
      <c r="M72" s="1031"/>
      <c r="N72" s="1031"/>
      <c r="O72" s="1031"/>
      <c r="P72" s="1031"/>
      <c r="Q72" s="1031"/>
      <c r="R72" s="1031"/>
      <c r="S72" s="1031"/>
      <c r="T72" s="1031"/>
      <c r="U72" s="1031"/>
      <c r="V72" s="1031"/>
      <c r="W72" s="1031"/>
      <c r="X72" s="1031"/>
      <c r="Y72" s="1031"/>
      <c r="Z72" s="1031"/>
      <c r="AA72" s="1031"/>
      <c r="AB72" s="1031"/>
      <c r="AC72" s="1031"/>
      <c r="AD72" s="1031"/>
      <c r="AE72" s="1031"/>
      <c r="AF72" s="1032"/>
    </row>
    <row r="73" spans="1:41">
      <c r="A73" s="959"/>
      <c r="B73" s="960"/>
      <c r="C73" s="960"/>
      <c r="D73" s="968"/>
      <c r="E73" s="1033"/>
      <c r="F73" s="1034"/>
      <c r="G73" s="1034"/>
      <c r="H73" s="1034"/>
      <c r="I73" s="1034"/>
      <c r="J73" s="1034"/>
      <c r="K73" s="1034"/>
      <c r="L73" s="1034"/>
      <c r="M73" s="1034"/>
      <c r="N73" s="1034"/>
      <c r="O73" s="1034"/>
      <c r="P73" s="1034"/>
      <c r="Q73" s="1034"/>
      <c r="R73" s="1034"/>
      <c r="S73" s="1034"/>
      <c r="T73" s="1034"/>
      <c r="U73" s="1034"/>
      <c r="V73" s="1034"/>
      <c r="W73" s="1034"/>
      <c r="X73" s="1034"/>
      <c r="Y73" s="1034"/>
      <c r="Z73" s="1034"/>
      <c r="AA73" s="1034"/>
      <c r="AB73" s="1034"/>
      <c r="AC73" s="1034"/>
      <c r="AD73" s="1034"/>
      <c r="AE73" s="1034"/>
      <c r="AF73" s="1035"/>
    </row>
    <row r="74" spans="1:41">
      <c r="A74" s="959"/>
      <c r="B74" s="960"/>
      <c r="C74" s="960"/>
      <c r="D74" s="968"/>
      <c r="E74" s="1033"/>
      <c r="F74" s="1034"/>
      <c r="G74" s="1034"/>
      <c r="H74" s="1034"/>
      <c r="I74" s="1034"/>
      <c r="J74" s="1034"/>
      <c r="K74" s="1034"/>
      <c r="L74" s="1034"/>
      <c r="M74" s="1034"/>
      <c r="N74" s="1034"/>
      <c r="O74" s="1034"/>
      <c r="P74" s="1034"/>
      <c r="Q74" s="1034"/>
      <c r="R74" s="1034"/>
      <c r="S74" s="1034"/>
      <c r="T74" s="1034"/>
      <c r="U74" s="1034"/>
      <c r="V74" s="1034"/>
      <c r="W74" s="1034"/>
      <c r="X74" s="1034"/>
      <c r="Y74" s="1034"/>
      <c r="Z74" s="1034"/>
      <c r="AA74" s="1034"/>
      <c r="AB74" s="1034"/>
      <c r="AC74" s="1034"/>
      <c r="AD74" s="1034"/>
      <c r="AE74" s="1034"/>
      <c r="AF74" s="1035"/>
    </row>
    <row r="75" spans="1:41">
      <c r="A75" s="959"/>
      <c r="B75" s="960"/>
      <c r="C75" s="960"/>
      <c r="D75" s="968"/>
      <c r="E75" s="1036"/>
      <c r="F75" s="1037"/>
      <c r="G75" s="1037"/>
      <c r="H75" s="1037"/>
      <c r="I75" s="1037"/>
      <c r="J75" s="1037"/>
      <c r="K75" s="1037"/>
      <c r="L75" s="1037"/>
      <c r="M75" s="1037"/>
      <c r="N75" s="1037"/>
      <c r="O75" s="1037"/>
      <c r="P75" s="1037"/>
      <c r="Q75" s="1037"/>
      <c r="R75" s="1037"/>
      <c r="S75" s="1037"/>
      <c r="T75" s="1037"/>
      <c r="U75" s="1037"/>
      <c r="V75" s="1037"/>
      <c r="W75" s="1037"/>
      <c r="X75" s="1037"/>
      <c r="Y75" s="1037"/>
      <c r="Z75" s="1037"/>
      <c r="AA75" s="1037"/>
      <c r="AB75" s="1037"/>
      <c r="AC75" s="1037"/>
      <c r="AD75" s="1037"/>
      <c r="AE75" s="1037"/>
      <c r="AF75" s="1038"/>
    </row>
    <row r="76" spans="1:41">
      <c r="A76" s="958" t="s">
        <v>176</v>
      </c>
      <c r="B76" s="946"/>
      <c r="C76" s="946"/>
      <c r="D76" s="934"/>
      <c r="E76" s="1007" t="s">
        <v>323</v>
      </c>
      <c r="F76" s="1008"/>
      <c r="G76" s="1008"/>
      <c r="H76" s="1008"/>
      <c r="I76" s="1008"/>
      <c r="J76" s="1008"/>
      <c r="K76" s="1008"/>
      <c r="L76" s="1008"/>
      <c r="M76" s="1008"/>
      <c r="N76" s="1008"/>
      <c r="O76" s="1008"/>
      <c r="P76" s="1008"/>
      <c r="Q76" s="1008"/>
      <c r="R76" s="1008"/>
      <c r="S76" s="1008"/>
      <c r="T76" s="1008"/>
      <c r="U76" s="1008"/>
      <c r="V76" s="1008"/>
      <c r="W76" s="1008"/>
      <c r="X76" s="1008"/>
      <c r="Y76" s="1008"/>
      <c r="Z76" s="1008"/>
      <c r="AA76" s="1008"/>
      <c r="AB76" s="1008"/>
      <c r="AC76" s="1008"/>
      <c r="AD76" s="1008"/>
      <c r="AE76" s="1008"/>
      <c r="AF76" s="1009"/>
    </row>
    <row r="77" spans="1:41">
      <c r="A77" s="959"/>
      <c r="B77" s="960"/>
      <c r="C77" s="960"/>
      <c r="D77" s="968"/>
      <c r="E77" s="1010"/>
      <c r="F77" s="1011"/>
      <c r="G77" s="1011"/>
      <c r="H77" s="1011"/>
      <c r="I77" s="1011"/>
      <c r="J77" s="1011"/>
      <c r="K77" s="1011"/>
      <c r="L77" s="1011"/>
      <c r="M77" s="1011"/>
      <c r="N77" s="1011"/>
      <c r="O77" s="1011"/>
      <c r="P77" s="1011"/>
      <c r="Q77" s="1011"/>
      <c r="R77" s="1011"/>
      <c r="S77" s="1011"/>
      <c r="T77" s="1011"/>
      <c r="U77" s="1011"/>
      <c r="V77" s="1011"/>
      <c r="W77" s="1011"/>
      <c r="X77" s="1011"/>
      <c r="Y77" s="1011"/>
      <c r="Z77" s="1011"/>
      <c r="AA77" s="1011"/>
      <c r="AB77" s="1011"/>
      <c r="AC77" s="1011"/>
      <c r="AD77" s="1011"/>
      <c r="AE77" s="1011"/>
      <c r="AF77" s="1012"/>
    </row>
    <row r="78" spans="1:41">
      <c r="A78" s="959"/>
      <c r="B78" s="960"/>
      <c r="C78" s="960"/>
      <c r="D78" s="968"/>
      <c r="E78" s="1010"/>
      <c r="F78" s="1011"/>
      <c r="G78" s="1011"/>
      <c r="H78" s="1011"/>
      <c r="I78" s="1011"/>
      <c r="J78" s="1011"/>
      <c r="K78" s="1011"/>
      <c r="L78" s="1011"/>
      <c r="M78" s="1011"/>
      <c r="N78" s="1011"/>
      <c r="O78" s="1011"/>
      <c r="P78" s="1011"/>
      <c r="Q78" s="1011"/>
      <c r="R78" s="1011"/>
      <c r="S78" s="1011"/>
      <c r="T78" s="1011"/>
      <c r="U78" s="1011"/>
      <c r="V78" s="1011"/>
      <c r="W78" s="1011"/>
      <c r="X78" s="1011"/>
      <c r="Y78" s="1011"/>
      <c r="Z78" s="1011"/>
      <c r="AA78" s="1011"/>
      <c r="AB78" s="1011"/>
      <c r="AC78" s="1011"/>
      <c r="AD78" s="1011"/>
      <c r="AE78" s="1011"/>
      <c r="AF78" s="1012"/>
    </row>
    <row r="79" spans="1:41" ht="14.25" thickBot="1">
      <c r="A79" s="962"/>
      <c r="B79" s="963"/>
      <c r="C79" s="963"/>
      <c r="D79" s="969"/>
      <c r="E79" s="1013"/>
      <c r="F79" s="1014"/>
      <c r="G79" s="1014"/>
      <c r="H79" s="1014"/>
      <c r="I79" s="1014"/>
      <c r="J79" s="1014"/>
      <c r="K79" s="1014"/>
      <c r="L79" s="1014"/>
      <c r="M79" s="1014"/>
      <c r="N79" s="1014"/>
      <c r="O79" s="1014"/>
      <c r="P79" s="1014"/>
      <c r="Q79" s="1014"/>
      <c r="R79" s="1014"/>
      <c r="S79" s="1014"/>
      <c r="T79" s="1014"/>
      <c r="U79" s="1014"/>
      <c r="V79" s="1014"/>
      <c r="W79" s="1014"/>
      <c r="X79" s="1014"/>
      <c r="Y79" s="1014"/>
      <c r="Z79" s="1014"/>
      <c r="AA79" s="1014"/>
      <c r="AB79" s="1014"/>
      <c r="AC79" s="1014"/>
      <c r="AD79" s="1014"/>
      <c r="AE79" s="1014"/>
      <c r="AF79" s="1015"/>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customSheetViews>
    <customSheetView guid="{38C676DE-4484-4432-918A-73D9B0DE6B69}" fitToPage="1">
      <selection activeCell="T6" sqref="T6:AH7"/>
      <pageMargins left="0.78700000000000003" right="0.78700000000000003" top="0.98399999999999999" bottom="0.98399999999999999" header="0.51200000000000001" footer="0.51200000000000001"/>
      <pageSetup paperSize="8" scale="77" orientation="portrait" horizontalDpi="300" verticalDpi="300" r:id="rId1"/>
      <headerFooter alignWithMargins="0"/>
    </customSheetView>
  </customSheetViews>
  <mergeCells count="191">
    <mergeCell ref="C6:N7"/>
    <mergeCell ref="R9:AC9"/>
    <mergeCell ref="B3:D3"/>
    <mergeCell ref="E3:L3"/>
    <mergeCell ref="O3:R3"/>
    <mergeCell ref="S3:Z3"/>
    <mergeCell ref="AD12:AE13"/>
    <mergeCell ref="AF12:AH13"/>
    <mergeCell ref="R10:W11"/>
    <mergeCell ref="X10:AC11"/>
    <mergeCell ref="X12:AC13"/>
    <mergeCell ref="P6:S7"/>
    <mergeCell ref="T6:AH7"/>
    <mergeCell ref="A12:E13"/>
    <mergeCell ref="F12:K13"/>
    <mergeCell ref="L12:Q13"/>
    <mergeCell ref="R12:W13"/>
    <mergeCell ref="L18:Q19"/>
    <mergeCell ref="R18:V18"/>
    <mergeCell ref="X18:AB18"/>
    <mergeCell ref="R19:V19"/>
    <mergeCell ref="X19:AB19"/>
    <mergeCell ref="F18:K21"/>
    <mergeCell ref="A14:E29"/>
    <mergeCell ref="F14:K17"/>
    <mergeCell ref="L14:Q15"/>
    <mergeCell ref="L16:Q17"/>
    <mergeCell ref="L20:Q21"/>
    <mergeCell ref="AF14:AH17"/>
    <mergeCell ref="R15:V15"/>
    <mergeCell ref="X15:AB15"/>
    <mergeCell ref="R17:V17"/>
    <mergeCell ref="X17:AB17"/>
    <mergeCell ref="X21:AB21"/>
    <mergeCell ref="AD18:AE21"/>
    <mergeCell ref="AF18:AH21"/>
    <mergeCell ref="AD22:AE25"/>
    <mergeCell ref="AF22:AH25"/>
    <mergeCell ref="R14:V14"/>
    <mergeCell ref="X14:AB14"/>
    <mergeCell ref="AD14:AE17"/>
    <mergeCell ref="R16:V16"/>
    <mergeCell ref="X16:AB16"/>
    <mergeCell ref="R20:V20"/>
    <mergeCell ref="X20:AB20"/>
    <mergeCell ref="R21:V21"/>
    <mergeCell ref="AF26:AH29"/>
    <mergeCell ref="F26:K29"/>
    <mergeCell ref="L26:Q27"/>
    <mergeCell ref="R26:V26"/>
    <mergeCell ref="X26:AB26"/>
    <mergeCell ref="L28:Q29"/>
    <mergeCell ref="F22:K25"/>
    <mergeCell ref="L22:Q23"/>
    <mergeCell ref="R22:V22"/>
    <mergeCell ref="X22:AB22"/>
    <mergeCell ref="L24:Q25"/>
    <mergeCell ref="AD26:AE29"/>
    <mergeCell ref="R29:V29"/>
    <mergeCell ref="X29:AB29"/>
    <mergeCell ref="R27:V27"/>
    <mergeCell ref="X27:AB27"/>
    <mergeCell ref="R28:V28"/>
    <mergeCell ref="X24:AB24"/>
    <mergeCell ref="R24:V24"/>
    <mergeCell ref="R25:V25"/>
    <mergeCell ref="X25:AB25"/>
    <mergeCell ref="R23:V23"/>
    <mergeCell ref="X23:AB23"/>
    <mergeCell ref="X28:AB28"/>
    <mergeCell ref="L44:Q45"/>
    <mergeCell ref="L40:Q41"/>
    <mergeCell ref="R31:V31"/>
    <mergeCell ref="X31:AB31"/>
    <mergeCell ref="L32:Q33"/>
    <mergeCell ref="R32:V32"/>
    <mergeCell ref="R41:V41"/>
    <mergeCell ref="R39:V39"/>
    <mergeCell ref="AD30:AE33"/>
    <mergeCell ref="X41:AB41"/>
    <mergeCell ref="X34:AB34"/>
    <mergeCell ref="AD34:AE37"/>
    <mergeCell ref="X36:AB36"/>
    <mergeCell ref="R37:V37"/>
    <mergeCell ref="X37:AB37"/>
    <mergeCell ref="X32:AB32"/>
    <mergeCell ref="S55:U56"/>
    <mergeCell ref="V55:Y56"/>
    <mergeCell ref="AD42:AE45"/>
    <mergeCell ref="F38:K41"/>
    <mergeCell ref="L38:Q39"/>
    <mergeCell ref="R38:V38"/>
    <mergeCell ref="X38:AB38"/>
    <mergeCell ref="X39:AB39"/>
    <mergeCell ref="R40:V40"/>
    <mergeCell ref="X40:AB40"/>
    <mergeCell ref="X44:AB44"/>
    <mergeCell ref="R45:V45"/>
    <mergeCell ref="S51:AF52"/>
    <mergeCell ref="AE53:AF54"/>
    <mergeCell ref="A47:G48"/>
    <mergeCell ref="E51:K52"/>
    <mergeCell ref="L51:R52"/>
    <mergeCell ref="A53:D56"/>
    <mergeCell ref="E53:K56"/>
    <mergeCell ref="L53:R56"/>
    <mergeCell ref="S53:U54"/>
    <mergeCell ref="A30:E45"/>
    <mergeCell ref="AF30:AH33"/>
    <mergeCell ref="X33:AB33"/>
    <mergeCell ref="F30:K33"/>
    <mergeCell ref="L30:Q31"/>
    <mergeCell ref="R30:V30"/>
    <mergeCell ref="L36:Q37"/>
    <mergeCell ref="F34:K37"/>
    <mergeCell ref="AF42:AH45"/>
    <mergeCell ref="R43:V43"/>
    <mergeCell ref="X43:AB43"/>
    <mergeCell ref="R44:V44"/>
    <mergeCell ref="F42:K45"/>
    <mergeCell ref="X45:AB45"/>
    <mergeCell ref="R42:V42"/>
    <mergeCell ref="X42:AB42"/>
    <mergeCell ref="L34:Q35"/>
    <mergeCell ref="R34:V34"/>
    <mergeCell ref="AF34:AH37"/>
    <mergeCell ref="X35:AB35"/>
    <mergeCell ref="X30:AB30"/>
    <mergeCell ref="L42:Q43"/>
    <mergeCell ref="AD38:AE41"/>
    <mergeCell ref="AF38:AH41"/>
    <mergeCell ref="R35:V35"/>
    <mergeCell ref="R36:V36"/>
    <mergeCell ref="R33:V33"/>
    <mergeCell ref="AE63:AF64"/>
    <mergeCell ref="AD61:AD62"/>
    <mergeCell ref="V53:Y54"/>
    <mergeCell ref="Z53:Z54"/>
    <mergeCell ref="AA53:AC54"/>
    <mergeCell ref="AD53:AD54"/>
    <mergeCell ref="Z55:Z56"/>
    <mergeCell ref="AA55:AC56"/>
    <mergeCell ref="AD55:AD56"/>
    <mergeCell ref="AE55:AF56"/>
    <mergeCell ref="AE61:AF62"/>
    <mergeCell ref="AA61:AC62"/>
    <mergeCell ref="AD59:AD60"/>
    <mergeCell ref="V59:Y60"/>
    <mergeCell ref="S63:U64"/>
    <mergeCell ref="V63:Y64"/>
    <mergeCell ref="Z63:Z64"/>
    <mergeCell ref="AA63:AC64"/>
    <mergeCell ref="AD63:AD6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76:D79"/>
    <mergeCell ref="E76:AF79"/>
    <mergeCell ref="S68:U70"/>
    <mergeCell ref="V65:Y67"/>
    <mergeCell ref="AD65:AD67"/>
    <mergeCell ref="AE65:AF67"/>
    <mergeCell ref="AE68:AF70"/>
    <mergeCell ref="Z68:Z70"/>
    <mergeCell ref="AA68:AC70"/>
    <mergeCell ref="Z65:Z67"/>
    <mergeCell ref="A65:D70"/>
    <mergeCell ref="E65:K70"/>
    <mergeCell ref="L65:R70"/>
    <mergeCell ref="V68:Y70"/>
    <mergeCell ref="S65:U67"/>
    <mergeCell ref="A72:D75"/>
    <mergeCell ref="E72:AF75"/>
    <mergeCell ref="AA65:AC67"/>
    <mergeCell ref="AD68:AD70"/>
  </mergeCells>
  <phoneticPr fontId="10"/>
  <pageMargins left="0.78700000000000003" right="0.78700000000000003" top="0.98399999999999999" bottom="0.98399999999999999" header="0.51200000000000001" footer="0.51200000000000001"/>
  <pageSetup paperSize="8" scale="77" orientation="portrait" horizontalDpi="300" verticalDpi="300" r:id="rId2"/>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B62"/>
  <sheetViews>
    <sheetView topLeftCell="A31" workbookViewId="0">
      <selection activeCell="B62" sqref="B62"/>
    </sheetView>
  </sheetViews>
  <sheetFormatPr defaultColWidth="8.875" defaultRowHeight="13.5"/>
  <cols>
    <col min="1" max="1" width="24.375" bestFit="1" customWidth="1"/>
    <col min="2" max="2" width="82.25" customWidth="1"/>
  </cols>
  <sheetData>
    <row r="2" spans="1:2">
      <c r="A2" s="402" t="s">
        <v>468</v>
      </c>
      <c r="B2" s="403" t="s">
        <v>722</v>
      </c>
    </row>
    <row r="3" spans="1:2">
      <c r="A3" t="s">
        <v>469</v>
      </c>
      <c r="B3" t="s">
        <v>470</v>
      </c>
    </row>
    <row r="4" spans="1:2">
      <c r="A4" t="s">
        <v>471</v>
      </c>
      <c r="B4" t="s">
        <v>470</v>
      </c>
    </row>
    <row r="5" spans="1:2">
      <c r="A5" t="s">
        <v>472</v>
      </c>
      <c r="B5" t="s">
        <v>719</v>
      </c>
    </row>
    <row r="6" spans="1:2">
      <c r="A6" t="s">
        <v>473</v>
      </c>
      <c r="B6" t="s">
        <v>474</v>
      </c>
    </row>
    <row r="7" spans="1:2">
      <c r="A7" t="s">
        <v>475</v>
      </c>
      <c r="B7" t="s">
        <v>720</v>
      </c>
    </row>
    <row r="8" spans="1:2">
      <c r="A8" t="s">
        <v>476</v>
      </c>
      <c r="B8" t="s">
        <v>721</v>
      </c>
    </row>
    <row r="9" spans="1:2">
      <c r="A9" t="s">
        <v>477</v>
      </c>
      <c r="B9" t="s">
        <v>470</v>
      </c>
    </row>
    <row r="10" spans="1:2">
      <c r="A10" t="s">
        <v>478</v>
      </c>
    </row>
    <row r="11" spans="1:2">
      <c r="A11" t="s">
        <v>479</v>
      </c>
      <c r="B11" t="s">
        <v>470</v>
      </c>
    </row>
    <row r="12" spans="1:2">
      <c r="A12" t="s">
        <v>480</v>
      </c>
      <c r="B12" t="s">
        <v>470</v>
      </c>
    </row>
    <row r="13" spans="1:2">
      <c r="A13" t="s">
        <v>481</v>
      </c>
    </row>
    <row r="14" spans="1:2">
      <c r="A14" t="s">
        <v>482</v>
      </c>
    </row>
    <row r="33" spans="1:2">
      <c r="A33" t="s">
        <v>483</v>
      </c>
      <c r="B33" t="str">
        <f>IF(ISBLANK('入力シート１＜普通車　料金表＞'!C33:C33),"",'入力シート１＜普通車　料金表＞'!C33:C33)</f>
        <v>※上記以外にも［レギュラー・ホテルシングルA］朝野屋・魚と屋（湯村）（2～6名）・魚と屋（浜坂）（2～6名）をご利用いただく場合がございます。
※［ホテルシングルB］はワシントンホテル（男・女）・ホテルアルファーワン（男・女）、［ホテルツインB・ホテルシングルC］はホテルニューオータニ（女）をご利用いただきます。
※インターネットLAN環境のある場合、PCはご持参ください。　※満室時には他の宿舎をご利用いただく場合がございます。（途中移動を含む）</v>
      </c>
    </row>
    <row r="34" spans="1:2">
      <c r="A34" t="s">
        <v>484</v>
      </c>
      <c r="B34" t="str">
        <f>A34</f>
        <v>普通AT</v>
      </c>
    </row>
    <row r="35" spans="1:2">
      <c r="A35" t="s">
        <v>485</v>
      </c>
      <c r="B35" t="str">
        <f>A35</f>
        <v>普通MT</v>
      </c>
    </row>
    <row r="36" spans="1:2">
      <c r="A36" t="s">
        <v>486</v>
      </c>
    </row>
    <row r="37" spans="1:2">
      <c r="A37" t="s">
        <v>487</v>
      </c>
    </row>
    <row r="38" spans="1:2">
      <c r="A38" t="s">
        <v>488</v>
      </c>
      <c r="B38" t="str">
        <f>A38</f>
        <v>準中型</v>
      </c>
    </row>
    <row r="39" spans="1:2">
      <c r="A39" t="s">
        <v>489</v>
      </c>
      <c r="B39" t="str">
        <f>A39</f>
        <v>中型</v>
      </c>
    </row>
    <row r="40" spans="1:2">
      <c r="A40" t="s">
        <v>490</v>
      </c>
    </row>
    <row r="41" spans="1:2">
      <c r="A41" t="s">
        <v>491</v>
      </c>
      <c r="B41" t="str">
        <f>A41</f>
        <v>大型特殊</v>
      </c>
    </row>
    <row r="42" spans="1:2">
      <c r="A42" t="s">
        <v>492</v>
      </c>
    </row>
    <row r="43" spans="1:2">
      <c r="A43" t="s">
        <v>493</v>
      </c>
    </row>
    <row r="44" spans="1:2">
      <c r="A44" t="s">
        <v>494</v>
      </c>
    </row>
    <row r="45" spans="1:2">
      <c r="A45" t="s">
        <v>495</v>
      </c>
    </row>
    <row r="46" spans="1:2">
      <c r="A46" t="s">
        <v>496</v>
      </c>
    </row>
    <row r="47" spans="1:2">
      <c r="A47" t="s">
        <v>497</v>
      </c>
    </row>
    <row r="48" spans="1:2">
      <c r="A48" t="s">
        <v>498</v>
      </c>
    </row>
    <row r="49" spans="1:2">
      <c r="A49" t="s">
        <v>499</v>
      </c>
    </row>
    <row r="50" spans="1:2">
      <c r="A50" t="s">
        <v>500</v>
      </c>
    </row>
    <row r="51" spans="1:2">
      <c r="A51" t="s">
        <v>501</v>
      </c>
    </row>
    <row r="52" spans="1:2">
      <c r="A52" t="s">
        <v>502</v>
      </c>
    </row>
    <row r="53" spans="1:2">
      <c r="A53" t="s">
        <v>503</v>
      </c>
    </row>
    <row r="54" spans="1:2">
      <c r="A54" t="s">
        <v>504</v>
      </c>
    </row>
    <row r="55" spans="1:2">
      <c r="A55" t="s">
        <v>505</v>
      </c>
    </row>
    <row r="56" spans="1:2">
      <c r="A56" t="s">
        <v>506</v>
      </c>
    </row>
    <row r="57" spans="1:2">
      <c r="A57" t="s">
        <v>507</v>
      </c>
    </row>
    <row r="58" spans="1:2">
      <c r="A58" t="s">
        <v>508</v>
      </c>
    </row>
    <row r="59" spans="1:2">
      <c r="A59" t="s">
        <v>509</v>
      </c>
      <c r="B59" t="s">
        <v>510</v>
      </c>
    </row>
    <row r="62" spans="1:2" ht="148.5">
      <c r="A62" t="s">
        <v>789</v>
      </c>
      <c r="B62" s="409" t="s">
        <v>790</v>
      </c>
    </row>
  </sheetData>
  <phoneticPr fontId="142"/>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customSheetViews>
    <customSheetView guid="{38C676DE-4484-4432-918A-73D9B0DE6B69}">
      <selection activeCell="R45" sqref="R45:X45"/>
      <pageMargins left="0.7" right="0.7" top="0.75" bottom="0.75" header="0.3" footer="0.3"/>
      <pageSetup paperSize="9" orientation="portrait" horizontalDpi="300" verticalDpi="300" r:id="rId1"/>
    </customSheetView>
  </customSheetViews>
  <phoneticPr fontId="10"/>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2"/>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229</v>
      </c>
      <c r="B1" s="193">
        <f>'入力シート１＜普通車　料金表＞'!R2</f>
        <v>43374</v>
      </c>
    </row>
    <row r="2" spans="1:2">
      <c r="A2" s="192" t="s">
        <v>230</v>
      </c>
      <c r="B2" s="193">
        <f>'入力シート１＜普通車　料金表＞'!T2</f>
        <v>43616</v>
      </c>
    </row>
    <row r="3" spans="1:2">
      <c r="A3" t="s">
        <v>227</v>
      </c>
      <c r="B3">
        <f>'入力シート１＜普通車　料金表＞'!H4</f>
        <v>15000</v>
      </c>
    </row>
    <row r="4" spans="1:2">
      <c r="A4" t="s">
        <v>228</v>
      </c>
      <c r="B4">
        <f>'入力シート１＜普通車　料金表＞'!L4</f>
        <v>15000</v>
      </c>
    </row>
    <row r="5" spans="1:2">
      <c r="A5" s="190" t="s">
        <v>231</v>
      </c>
      <c r="B5" s="191">
        <f>IF(ISBLANK('入力シート１＜普通車　料金表＞'!C10),"",'入力シート１＜普通車　料金表＞'!C10)</f>
        <v>43374</v>
      </c>
    </row>
    <row r="6" spans="1:2">
      <c r="A6" s="190" t="s">
        <v>232</v>
      </c>
      <c r="B6" s="191">
        <f>IF(ISBLANK('入力シート１＜普通車　料金表＞'!E10),"",'入力シート１＜普通車　料金表＞'!E10)</f>
        <v>43483</v>
      </c>
    </row>
    <row r="7" spans="1:2">
      <c r="A7" s="190" t="s">
        <v>233</v>
      </c>
      <c r="B7" s="191">
        <f>IF(ISBLANK('入力シート１＜普通車　料金表＞'!C11),"",'入力シート１＜普通車　料金表＞'!C11)</f>
        <v>43548</v>
      </c>
    </row>
    <row r="8" spans="1:2">
      <c r="A8" s="190" t="s">
        <v>234</v>
      </c>
      <c r="B8" s="191">
        <f>IF(ISBLANK('入力シート１＜普通車　料金表＞'!E11),"",'入力シート１＜普通車　料金表＞'!E11)</f>
        <v>43616</v>
      </c>
    </row>
    <row r="9" spans="1:2">
      <c r="A9" s="190" t="s">
        <v>235</v>
      </c>
      <c r="B9" s="191" t="str">
        <f>IF(ISBLANK('入力シート１＜普通車　料金表＞'!C12),"",'入力シート１＜普通車　料金表＞'!C12)</f>
        <v/>
      </c>
    </row>
    <row r="10" spans="1:2">
      <c r="A10" s="190" t="s">
        <v>236</v>
      </c>
      <c r="B10" s="191" t="str">
        <f>IF(ISBLANK('入力シート１＜普通車　料金表＞'!E12),"",'入力シート１＜普通車　料金表＞'!E12)</f>
        <v/>
      </c>
    </row>
    <row r="11" spans="1:2">
      <c r="A11" s="194" t="s">
        <v>237</v>
      </c>
      <c r="B11" s="195">
        <f>IF(ISBLANK('入力シート１＜普通車　料金表＞'!F10),"",'入力シート１＜普通車　料金表＞'!F10)</f>
        <v>43484</v>
      </c>
    </row>
    <row r="12" spans="1:2">
      <c r="A12" s="194" t="s">
        <v>238</v>
      </c>
      <c r="B12" s="195">
        <f>IF(ISBLANK('入力シート１＜普通車　料金表＞'!H10),"",'入力シート１＜普通車　料金表＞'!H10)</f>
        <v>43490</v>
      </c>
    </row>
    <row r="13" spans="1:2">
      <c r="A13" s="194" t="s">
        <v>239</v>
      </c>
      <c r="B13" s="195" t="str">
        <f>IF(ISBLANK('入力シート１＜普通車　料金表＞'!F11),"",'入力シート１＜普通車　料金表＞'!F11)</f>
        <v/>
      </c>
    </row>
    <row r="14" spans="1:2">
      <c r="A14" s="194" t="s">
        <v>240</v>
      </c>
      <c r="B14" s="195" t="str">
        <f>IF(ISBLANK('入力シート１＜普通車　料金表＞'!H11),"",'入力シート１＜普通車　料金表＞'!H11)</f>
        <v/>
      </c>
    </row>
    <row r="15" spans="1:2">
      <c r="A15" s="194" t="s">
        <v>241</v>
      </c>
      <c r="B15" s="195" t="str">
        <f>IF(ISBLANK('入力シート１＜普通車　料金表＞'!F12),"",'入力シート１＜普通車　料金表＞'!F12)</f>
        <v/>
      </c>
    </row>
    <row r="16" spans="1:2">
      <c r="A16" s="194" t="s">
        <v>242</v>
      </c>
      <c r="B16" s="195" t="str">
        <f>IF(ISBLANK('入力シート１＜普通車　料金表＞'!H12),"",'入力シート１＜普通車　料金表＞'!H12)</f>
        <v/>
      </c>
    </row>
    <row r="17" spans="1:2">
      <c r="A17" s="196" t="s">
        <v>243</v>
      </c>
      <c r="B17" s="197">
        <f>IF(ISBLANK('入力シート１＜普通車　料金表＞'!I10),"",'入力シート１＜普通車　料金表＞'!I10)</f>
        <v>43491</v>
      </c>
    </row>
    <row r="18" spans="1:2">
      <c r="A18" s="196" t="s">
        <v>244</v>
      </c>
      <c r="B18" s="197">
        <f>IF(ISBLANK('入力シート１＜普通車　料金表＞'!K10),"",'入力シート１＜普通車　料金表＞'!K10)</f>
        <v>43496</v>
      </c>
    </row>
    <row r="19" spans="1:2">
      <c r="A19" s="196" t="s">
        <v>245</v>
      </c>
      <c r="B19" s="197">
        <f>IF(ISBLANK('入力シート１＜普通車　料金表＞'!I11),"",'入力シート１＜普通車　料金表＞'!I11)</f>
        <v>43540</v>
      </c>
    </row>
    <row r="20" spans="1:2">
      <c r="A20" s="196" t="s">
        <v>246</v>
      </c>
      <c r="B20" s="197">
        <f>IF(ISBLANK('入力シート１＜普通車　料金表＞'!K11),"",'入力シート１＜普通車　料金表＞'!K11)</f>
        <v>43547</v>
      </c>
    </row>
    <row r="21" spans="1:2">
      <c r="A21" s="196" t="s">
        <v>247</v>
      </c>
      <c r="B21" s="197" t="str">
        <f>IF(ISBLANK('入力シート１＜普通車　料金表＞'!I12),"",'入力シート１＜普通車　料金表＞'!I12)</f>
        <v/>
      </c>
    </row>
    <row r="22" spans="1:2">
      <c r="A22" s="196" t="s">
        <v>248</v>
      </c>
      <c r="B22" s="197" t="str">
        <f>IF(ISBLANK('入力シート１＜普通車　料金表＞'!K12),"",'入力シート１＜普通車　料金表＞'!K12)</f>
        <v/>
      </c>
    </row>
    <row r="23" spans="1:2">
      <c r="A23" s="198" t="s">
        <v>249</v>
      </c>
      <c r="B23" s="199">
        <f>IF(ISBLANK('入力シート１＜普通車　料金表＞'!L10),"",'入力シート１＜普通車　料金表＞'!L10)</f>
        <v>43497</v>
      </c>
    </row>
    <row r="24" spans="1:2">
      <c r="A24" s="198" t="s">
        <v>250</v>
      </c>
      <c r="B24" s="199">
        <f>IF(ISBLANK('入力シート１＜普通車　料金表＞'!N10),"",'入力シート１＜普通車　料金表＞'!N10)</f>
        <v>43510</v>
      </c>
    </row>
    <row r="25" spans="1:2">
      <c r="A25" s="198" t="s">
        <v>251</v>
      </c>
      <c r="B25" s="199">
        <f>IF(ISBLANK('入力シート１＜普通車　料金表＞'!L11),"",'入力シート１＜普通車　料金表＞'!L11)</f>
        <v>43535</v>
      </c>
    </row>
    <row r="26" spans="1:2">
      <c r="A26" s="198" t="s">
        <v>252</v>
      </c>
      <c r="B26" s="199">
        <f>IF(ISBLANK('入力シート１＜普通車　料金表＞'!N11),"",'入力シート１＜普通車　料金表＞'!N11)</f>
        <v>43539</v>
      </c>
    </row>
    <row r="27" spans="1:2">
      <c r="A27" s="198" t="s">
        <v>253</v>
      </c>
      <c r="B27" s="199" t="str">
        <f>IF(ISBLANK('入力シート１＜普通車　料金表＞'!L12),"",'入力シート１＜普通車　料金表＞'!L12)</f>
        <v/>
      </c>
    </row>
    <row r="28" spans="1:2">
      <c r="A28" s="198" t="s">
        <v>254</v>
      </c>
      <c r="B28" s="199" t="str">
        <f>IF(ISBLANK('入力シート１＜普通車　料金表＞'!N12),"",'入力シート１＜普通車　料金表＞'!N12)</f>
        <v/>
      </c>
    </row>
    <row r="29" spans="1:2">
      <c r="A29" s="200" t="s">
        <v>255</v>
      </c>
      <c r="B29" s="201">
        <f>IF(ISBLANK('入力シート１＜普通車　料金表＞'!O10),"",'入力シート１＜普通車　料金表＞'!O10)</f>
        <v>43511</v>
      </c>
    </row>
    <row r="30" spans="1:2">
      <c r="A30" s="200" t="s">
        <v>256</v>
      </c>
      <c r="B30" s="201">
        <f>IF(ISBLANK('入力シート１＜普通車　料金表＞'!Q10),"",'入力シート１＜普通車　料金表＞'!Q10)</f>
        <v>43534</v>
      </c>
    </row>
    <row r="31" spans="1:2">
      <c r="A31" s="200" t="s">
        <v>257</v>
      </c>
      <c r="B31" s="201" t="str">
        <f>IF(ISBLANK('入力シート１＜普通車　料金表＞'!O11),"",'入力シート１＜普通車　料金表＞'!O11)</f>
        <v/>
      </c>
    </row>
    <row r="32" spans="1:2">
      <c r="A32" s="200" t="s">
        <v>258</v>
      </c>
      <c r="B32" s="201" t="str">
        <f>IF(ISBLANK('入力シート１＜普通車　料金表＞'!Q11),"",'入力シート１＜普通車　料金表＞'!Q11)</f>
        <v/>
      </c>
    </row>
    <row r="33" spans="1:2">
      <c r="A33" s="200" t="s">
        <v>259</v>
      </c>
      <c r="B33" s="201" t="str">
        <f>IF(ISBLANK('入力シート１＜普通車　料金表＞'!O12),"",'入力シート１＜普通車　料金表＞'!O12)</f>
        <v/>
      </c>
    </row>
    <row r="34" spans="1:2">
      <c r="A34" s="200" t="s">
        <v>260</v>
      </c>
      <c r="B34" s="201" t="str">
        <f>IF(ISBLANK('入力シート１＜普通車　料金表＞'!Q12),"",'入力シート１＜普通車　料金表＞'!Q12)</f>
        <v/>
      </c>
    </row>
    <row r="35" spans="1:2">
      <c r="A35" s="202" t="s">
        <v>261</v>
      </c>
      <c r="B35" s="203" t="str">
        <f>IF(ISBLANK('入力シート１＜普通車　料金表＞'!R10),"",'入力シート１＜普通車　料金表＞'!R10)</f>
        <v/>
      </c>
    </row>
    <row r="36" spans="1:2">
      <c r="A36" s="202" t="s">
        <v>262</v>
      </c>
      <c r="B36" s="203" t="str">
        <f>IF(ISBLANK('入力シート１＜普通車　料金表＞'!T10),"",'入力シート１＜普通車　料金表＞'!T10)</f>
        <v/>
      </c>
    </row>
    <row r="37" spans="1:2">
      <c r="A37" s="202" t="s">
        <v>263</v>
      </c>
      <c r="B37" s="203" t="str">
        <f>IF(ISBLANK('入力シート１＜普通車　料金表＞'!R11),"",'入力シート１＜普通車　料金表＞'!R11)</f>
        <v/>
      </c>
    </row>
    <row r="38" spans="1:2">
      <c r="A38" s="202" t="s">
        <v>264</v>
      </c>
      <c r="B38" s="203" t="str">
        <f>IF(ISBLANK('入力シート１＜普通車　料金表＞'!T11),"",'入力シート１＜普通車　料金表＞'!T11)</f>
        <v/>
      </c>
    </row>
    <row r="39" spans="1:2">
      <c r="A39" s="202" t="s">
        <v>265</v>
      </c>
      <c r="B39" s="203" t="str">
        <f>IF(ISBLANK('入力シート１＜普通車　料金表＞'!R12),"",'入力シート１＜普通車　料金表＞'!R12)</f>
        <v/>
      </c>
    </row>
    <row r="40" spans="1:2">
      <c r="A40" s="202" t="s">
        <v>266</v>
      </c>
      <c r="B40" s="203" t="str">
        <f>IF(ISBLANK('入力シート１＜普通車　料金表＞'!T12),"",'入力シート１＜普通車　料金表＞'!T12)</f>
        <v/>
      </c>
    </row>
    <row r="41" spans="1:2">
      <c r="A41" s="205" t="s">
        <v>267</v>
      </c>
      <c r="B41" s="205" t="str">
        <f>IF('入力シート１＜普通車　料金表＞'!B13="","",'入力シート１＜普通車　料金表＞'!B13)</f>
        <v>レギュラー</v>
      </c>
    </row>
    <row r="42" spans="1:2">
      <c r="A42" s="205" t="s">
        <v>268</v>
      </c>
      <c r="B42" s="205">
        <f>IF('入力シート１＜普通車　料金表＞'!C13:C13="","",'入力シート１＜普通車　料金表＞'!C13:C13)</f>
        <v>200000</v>
      </c>
    </row>
    <row r="43" spans="1:2">
      <c r="A43" s="205" t="s">
        <v>269</v>
      </c>
      <c r="B43" s="205">
        <f>IF('入力シート１＜普通車　料金表＞'!F13:F13="","",'入力シート１＜普通車　料金表＞'!F13:F13)</f>
        <v>224000</v>
      </c>
    </row>
    <row r="44" spans="1:2">
      <c r="A44" s="205" t="s">
        <v>270</v>
      </c>
      <c r="B44" s="205">
        <f>IF('入力シート１＜普通車　料金表＞'!I13:I13="","",'入力シート１＜普通車　料金表＞'!I13:I13)</f>
        <v>253000</v>
      </c>
    </row>
    <row r="45" spans="1:2">
      <c r="A45" s="205" t="s">
        <v>271</v>
      </c>
      <c r="B45" s="205">
        <f>IF('入力シート１＜普通車　料金表＞'!L13:L13="","",'入力シート１＜普通車　料金表＞'!L13:L13)</f>
        <v>288000</v>
      </c>
    </row>
    <row r="46" spans="1:2">
      <c r="A46" s="205" t="s">
        <v>272</v>
      </c>
      <c r="B46" s="205">
        <f>IF('入力シート１＜普通車　料金表＞'!O13:O13="","",'入力シート１＜普通車　料金表＞'!O13:O13)</f>
        <v>295000</v>
      </c>
    </row>
    <row r="47" spans="1:2">
      <c r="A47" s="205" t="s">
        <v>279</v>
      </c>
      <c r="B47" s="205" t="str">
        <f>IF('入力シート１＜普通車　料金表＞'!R13:R13="","",'入力シート１＜普通車　料金表＞'!R13:R13)</f>
        <v/>
      </c>
    </row>
    <row r="48" spans="1:2">
      <c r="A48" s="204" t="s">
        <v>273</v>
      </c>
      <c r="B48" s="204" t="str">
        <f>IF('入力シート１＜普通車　料金表＞'!B15="","",'入力シート１＜普通車　料金表＞'!B15)</f>
        <v>ホテルツインA</v>
      </c>
    </row>
    <row r="49" spans="1:4">
      <c r="A49" s="204" t="s">
        <v>274</v>
      </c>
      <c r="B49" s="204">
        <f>IF('入力シート１＜普通車　料金表＞'!C15:C15="","",'入力シート１＜普通車　料金表＞'!C15:C15)</f>
        <v>205000</v>
      </c>
    </row>
    <row r="50" spans="1:4">
      <c r="A50" s="204" t="s">
        <v>275</v>
      </c>
      <c r="B50" s="204">
        <f>IF('入力シート１＜普通車　料金表＞'!F15:F15="","",'入力シート１＜普通車　料金表＞'!F15:F15)</f>
        <v>229000</v>
      </c>
    </row>
    <row r="51" spans="1:4">
      <c r="A51" s="204" t="s">
        <v>276</v>
      </c>
      <c r="B51" s="204">
        <f>IF('入力シート１＜普通車　料金表＞'!I15:I15="","",'入力シート１＜普通車　料金表＞'!I15:I15)</f>
        <v>258000</v>
      </c>
    </row>
    <row r="52" spans="1:4">
      <c r="A52" s="204" t="s">
        <v>277</v>
      </c>
      <c r="B52" s="204">
        <f>IF('入力シート１＜普通車　料金表＞'!L15:L15="","",'入力シート１＜普通車　料金表＞'!L15:L15)</f>
        <v>293000</v>
      </c>
    </row>
    <row r="53" spans="1:4">
      <c r="A53" s="204" t="s">
        <v>278</v>
      </c>
      <c r="B53" s="204">
        <f>IF('入力シート１＜普通車　料金表＞'!O15:O15="","",'入力シート１＜普通車　料金表＞'!O15:O15)</f>
        <v>300000</v>
      </c>
    </row>
    <row r="54" spans="1:4">
      <c r="A54" s="204" t="s">
        <v>280</v>
      </c>
      <c r="B54" s="204" t="str">
        <f>IF('入力シート１＜普通車　料金表＞'!R15:R15="","",'入力シート１＜普通車　料金表＞'!R15:R15)</f>
        <v/>
      </c>
    </row>
    <row r="55" spans="1:4">
      <c r="A55" s="206" t="s">
        <v>281</v>
      </c>
      <c r="B55" s="206" t="str">
        <f>IF('入力シート１＜普通車　料金表＞'!B17="","",'入力シート１＜普通車　料金表＞'!B17)</f>
        <v>ホテルシングルA</v>
      </c>
      <c r="D55" s="1"/>
    </row>
    <row r="56" spans="1:4">
      <c r="A56" s="206" t="s">
        <v>282</v>
      </c>
      <c r="B56" s="206">
        <f>IF('入力シート１＜普通車　料金表＞'!C17:C17="","",'入力シート１＜普通車　料金表＞'!C17:C17)</f>
        <v>205000</v>
      </c>
    </row>
    <row r="57" spans="1:4">
      <c r="A57" s="206" t="s">
        <v>283</v>
      </c>
      <c r="B57" s="206">
        <f>IF('入力シート１＜普通車　料金表＞'!F17:F17="","",'入力シート１＜普通車　料金表＞'!F17:F17)</f>
        <v>229000</v>
      </c>
    </row>
    <row r="58" spans="1:4">
      <c r="A58" s="206" t="s">
        <v>284</v>
      </c>
      <c r="B58" s="206">
        <f>IF('入力シート１＜普通車　料金表＞'!I17:I17="","",'入力シート１＜普通車　料金表＞'!I17:I17)</f>
        <v>263000</v>
      </c>
    </row>
    <row r="59" spans="1:4">
      <c r="A59" s="206" t="s">
        <v>285</v>
      </c>
      <c r="B59" s="206">
        <f>IF('入力シート１＜普通車　料金表＞'!L17:L17="","",'入力シート１＜普通車　料金表＞'!L17:L17)</f>
        <v>303000</v>
      </c>
    </row>
    <row r="60" spans="1:4">
      <c r="A60" s="206" t="s">
        <v>286</v>
      </c>
      <c r="B60" s="206">
        <f>IF('入力シート１＜普通車　料金表＞'!O17:O17="","",'入力シート１＜普通車　料金表＞'!O17:O17)</f>
        <v>310000</v>
      </c>
    </row>
    <row r="61" spans="1:4">
      <c r="A61" s="206" t="s">
        <v>287</v>
      </c>
      <c r="B61" s="206" t="str">
        <f>IF('入力シート１＜普通車　料金表＞'!R17:R17="","",'入力シート１＜普通車　料金表＞'!R17:R17)</f>
        <v/>
      </c>
    </row>
    <row r="62" spans="1:4">
      <c r="A62" s="208" t="s">
        <v>288</v>
      </c>
      <c r="B62" s="208" t="str">
        <f>IF('入力シート１＜普通車　料金表＞'!B19="","",'入力シート１＜普通車　料金表＞'!B19)</f>
        <v>ホテルツインB（女性の方）</v>
      </c>
    </row>
    <row r="63" spans="1:4">
      <c r="A63" s="208" t="s">
        <v>289</v>
      </c>
      <c r="B63" s="208">
        <f>IF('入力シート１＜普通車　料金表＞'!C19:C19="","",'入力シート１＜普通車　料金表＞'!C19:C19)</f>
        <v>220000</v>
      </c>
    </row>
    <row r="64" spans="1:4">
      <c r="A64" s="208" t="s">
        <v>290</v>
      </c>
      <c r="B64" s="208">
        <f>IF('入力シート１＜普通車　料金表＞'!F19:F19="","",'入力シート１＜普通車　料金表＞'!F19:F19)</f>
        <v>243000</v>
      </c>
    </row>
    <row r="65" spans="1:2">
      <c r="A65" s="208" t="s">
        <v>291</v>
      </c>
      <c r="B65" s="208">
        <f>IF('入力シート１＜普通車　料金表＞'!I19:I19="","",'入力シート１＜普通車　料金表＞'!I19:I19)</f>
        <v>277000</v>
      </c>
    </row>
    <row r="66" spans="1:2">
      <c r="A66" s="208" t="s">
        <v>292</v>
      </c>
      <c r="B66" s="208">
        <f>IF('入力シート１＜普通車　料金表＞'!L19:L19="","",'入力シート１＜普通車　料金表＞'!L19:L19)</f>
        <v>322000</v>
      </c>
    </row>
    <row r="67" spans="1:2">
      <c r="A67" s="208" t="s">
        <v>293</v>
      </c>
      <c r="B67" s="208">
        <f>IF('入力シート１＜普通車　料金表＞'!O19:O19="","",'入力シート１＜普通車　料金表＞'!O19:O19)</f>
        <v>329000</v>
      </c>
    </row>
    <row r="68" spans="1:2">
      <c r="A68" s="208" t="s">
        <v>294</v>
      </c>
      <c r="B68" s="208" t="str">
        <f>IF('入力シート１＜普通車　料金表＞'!R19:R19="","",'入力シート１＜普通車　料金表＞'!R19:R19)</f>
        <v/>
      </c>
    </row>
    <row r="69" spans="1:2">
      <c r="A69" s="194" t="s">
        <v>295</v>
      </c>
      <c r="B69" s="194" t="str">
        <f>IF('入力シート１＜普通車　料金表＞'!B21="","",'入力シート１＜普通車　料金表＞'!B21)</f>
        <v>ホテルシングルB</v>
      </c>
    </row>
    <row r="70" spans="1:2">
      <c r="A70" s="194" t="s">
        <v>296</v>
      </c>
      <c r="B70" s="194">
        <f>IF('入力シート１＜普通車　料金表＞'!C21:C21="","",'入力シート１＜普通車　料金表＞'!C21:C21)</f>
        <v>234000</v>
      </c>
    </row>
    <row r="71" spans="1:2">
      <c r="A71" s="194" t="s">
        <v>297</v>
      </c>
      <c r="B71" s="194">
        <f>IF('入力シート１＜普通車　料金表＞'!F21:F21="","",'入力シート１＜普通車　料金表＞'!F21:F21)</f>
        <v>258000</v>
      </c>
    </row>
    <row r="72" spans="1:2">
      <c r="A72" s="194" t="s">
        <v>298</v>
      </c>
      <c r="B72" s="194">
        <f>IF('入力シート１＜普通車　料金表＞'!I21:I21="","",'入力シート１＜普通車　料金表＞'!I21:I21)</f>
        <v>281000</v>
      </c>
    </row>
    <row r="73" spans="1:2">
      <c r="A73" s="194" t="s">
        <v>299</v>
      </c>
      <c r="B73" s="194">
        <f>IF('入力シート１＜普通車　料金表＞'!L21:L21="","",'入力シート１＜普通車　料金表＞'!L21:L21)</f>
        <v>327000</v>
      </c>
    </row>
    <row r="74" spans="1:2">
      <c r="A74" s="194" t="s">
        <v>300</v>
      </c>
      <c r="B74" s="194">
        <f>IF('入力シート１＜普通車　料金表＞'!O21:O21="","",'入力シート１＜普通車　料金表＞'!O21:O21)</f>
        <v>334000</v>
      </c>
    </row>
    <row r="75" spans="1:2">
      <c r="A75" s="194" t="s">
        <v>301</v>
      </c>
      <c r="B75" s="194" t="str">
        <f>IF('入力シート１＜普通車　料金表＞'!R21:R21="","",'入力シート１＜普通車　料金表＞'!R21:R21)</f>
        <v/>
      </c>
    </row>
    <row r="76" spans="1:2">
      <c r="A76" s="207" t="s">
        <v>302</v>
      </c>
      <c r="B76" s="207" t="str">
        <f>IF('入力シート１＜普通車　料金表＞'!B23="","",'入力シート１＜普通車　料金表＞'!B23)</f>
        <v>ホテルシングルC（女性の方）</v>
      </c>
    </row>
    <row r="77" spans="1:2">
      <c r="A77" s="207" t="s">
        <v>303</v>
      </c>
      <c r="B77" s="207">
        <f>IF('入力シート１＜普通車　料金表＞'!C23:C23="","",'入力シート１＜普通車　料金表＞'!C23:C23)</f>
        <v>264000</v>
      </c>
    </row>
    <row r="78" spans="1:2">
      <c r="A78" s="207" t="s">
        <v>304</v>
      </c>
      <c r="B78" s="207">
        <f>IF('入力シート１＜普通車　料金表＞'!F23:F23="","",'入力シート１＜普通車　料金表＞'!F23:F23)</f>
        <v>288000</v>
      </c>
    </row>
    <row r="79" spans="1:2">
      <c r="A79" s="207" t="s">
        <v>305</v>
      </c>
      <c r="B79" s="207">
        <f>IF('入力シート１＜普通車　料金表＞'!I23:I23="","",'入力シート１＜普通車　料金表＞'!I23:I23)</f>
        <v>311000</v>
      </c>
    </row>
    <row r="80" spans="1:2">
      <c r="A80" s="207" t="s">
        <v>306</v>
      </c>
      <c r="B80" s="207">
        <f>IF('入力シート１＜普通車　料金表＞'!L23:L23="","",'入力シート１＜普通車　料金表＞'!L23:L23)</f>
        <v>357000</v>
      </c>
    </row>
    <row r="81" spans="1:2">
      <c r="A81" s="207" t="s">
        <v>307</v>
      </c>
      <c r="B81" s="207">
        <f>IF('入力シート１＜普通車　料金表＞'!O23:O23="","",'入力シート１＜普通車　料金表＞'!O23:O23)</f>
        <v>364000</v>
      </c>
    </row>
    <row r="82" spans="1:2">
      <c r="A82" s="207" t="s">
        <v>308</v>
      </c>
      <c r="B82" s="207" t="str">
        <f>IF('入力シート１＜普通車　料金表＞'!R23:R23="","",'入力シート１＜普通車　料金表＞'!R23:R23)</f>
        <v/>
      </c>
    </row>
    <row r="83" spans="1:2">
      <c r="A83" t="s">
        <v>309</v>
      </c>
      <c r="B83">
        <f>IF('入力シート１＜普通車　料金表＞'!E35="","",'入力シート１＜普通車　料金表＞'!E35)</f>
        <v>67000</v>
      </c>
    </row>
    <row r="84" spans="1:2">
      <c r="A84" t="s">
        <v>310</v>
      </c>
      <c r="B84">
        <f>IF('入力シート１＜普通車　料金表＞'!E37="","",'入力シート１＜普通車　料金表＞'!E37)</f>
        <v>48000</v>
      </c>
    </row>
  </sheetData>
  <sheetProtection sheet="1" objects="1" scenarios="1" selectLockedCells="1"/>
  <customSheetViews>
    <customSheetView guid="{38C676DE-4484-4432-918A-73D9B0DE6B69}" topLeftCell="A50">
      <selection activeCell="R45" sqref="R45:X45"/>
      <pageMargins left="0.7" right="0.7" top="0.75" bottom="0.75" header="0.3" footer="0.3"/>
      <pageSetup paperSize="9" orientation="portrait" horizontalDpi="300" verticalDpi="300" r:id="rId1"/>
    </customSheetView>
  </customSheetViews>
  <phoneticPr fontId="74"/>
  <pageMargins left="0.7" right="0.7" top="0.75" bottom="0.75" header="0.3" footer="0.3"/>
  <pageSetup paperSize="9" orientation="portrait" horizontalDpi="300" verticalDpi="300" r:id="rId2"/>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30歳までの方</v>
      </c>
      <c r="C1" s="1" t="str">
        <f>IF('入力シート１＜普通車　料金表＞'!I48="","",'入力シート１＜普通車　料金表＞'!I48)</f>
        <v>31歳以上の方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規定時限数＋５時限まで</v>
      </c>
      <c r="D2" s="1" t="str">
        <f>IF('入力シート１＜普通車　料金表＞'!O49="","",'入力シート１＜普通車　料金表＞'!O49)</f>
        <v>1時限4,000円（税込4,320円）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１回まで</v>
      </c>
      <c r="D3" s="1" t="str">
        <f>IF('入力シート１＜普通車　料金表＞'!O50="","",'入力シート１＜普通車　料金表＞'!O50)</f>
        <v>1回5,000円(税込5,400円）</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１回まで</v>
      </c>
      <c r="D4" s="1" t="str">
        <f>IF('入力シート１＜普通車　料金表＞'!O51="","",'入力シート１＜普通車　料金表＞'!O51)</f>
        <v>1回5,000円(税込5,400円）</v>
      </c>
    </row>
    <row r="5" spans="1:4">
      <c r="A5" s="1" t="str">
        <f>'入力シート１＜普通車　料金表＞'!B52</f>
        <v>宿泊
(食事付）</v>
      </c>
      <c r="B5" s="1" t="str">
        <f>IF('入力シート１＜普通車　料金表＞'!C53="","",'入力シート１＜普通車　料金表＞'!C53)</f>
        <v>※ツイン・シングルプランは規定宿泊数＋3泊まで保証　以降はレギュラーへ移動
※年末年一時帰宅該当日以外のご入校で教習延長により年末休校日に係る場合は、一時帰宅していただきます。その際の交通費はお客様のご負担となります。</v>
      </c>
      <c r="C5" s="1" t="str">
        <f>IF('入力シート１＜普通車　料金表＞'!I52="","",'入力シート１＜普通車　料金表＞'!I52)</f>
        <v>規定宿泊数＋3泊まで</v>
      </c>
      <c r="D5" s="1" t="str">
        <f>IF('入力シート１＜普通車　料金表＞'!O52="","",'入力シート１＜普通車　料金表＞'!O52)</f>
        <v>ホテルシングルAプランの場合6,000円（税込6,480円）</v>
      </c>
    </row>
    <row r="6" spans="1:4">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customSheetViews>
    <customSheetView guid="{38C676DE-4484-4432-918A-73D9B0DE6B69}" topLeftCell="A38">
      <selection activeCell="R45" sqref="R45:X45"/>
      <pageMargins left="0.7" right="0.7" top="0.75" bottom="0.75" header="0.3" footer="0.3"/>
      <pageSetup paperSize="9" orientation="portrait" horizontalDpi="300" verticalDpi="300" r:id="rId1"/>
    </customSheetView>
  </customSheetViews>
  <phoneticPr fontId="74"/>
  <pageMargins left="0.7" right="0.7" top="0.75" bottom="0.75" header="0.3" footer="0.3"/>
  <pageSetup paperSize="9" orientation="portrait" horizontalDpi="300" verticalDpi="300" r:id="rId2"/>
</worksheet>
</file>

<file path=xl/worksheets/sheet17.xml><?xml version="1.0" encoding="utf-8"?>
<worksheet xmlns="http://schemas.openxmlformats.org/spreadsheetml/2006/main" xmlns:r="http://schemas.openxmlformats.org/officeDocument/2006/relationships">
  <sheetPr codeName="Sheet17"/>
  <dimension ref="A1:G55"/>
  <sheetViews>
    <sheetView workbookViewId="0">
      <selection activeCell="G3" sqref="G3"/>
    </sheetView>
  </sheetViews>
  <sheetFormatPr defaultColWidth="11" defaultRowHeight="13.5"/>
  <cols>
    <col min="1" max="1" width="5.5" customWidth="1"/>
    <col min="2" max="2" width="25.5" bestFit="1" customWidth="1"/>
    <col min="3" max="3" width="30.625" bestFit="1" customWidth="1"/>
    <col min="5" max="5" width="21" bestFit="1" customWidth="1"/>
    <col min="6" max="6" width="13" bestFit="1" customWidth="1"/>
    <col min="7" max="7" width="54.75" style="405" customWidth="1"/>
  </cols>
  <sheetData>
    <row r="1" spans="1:7">
      <c r="A1" t="s">
        <v>776</v>
      </c>
      <c r="C1" t="s">
        <v>784</v>
      </c>
    </row>
    <row r="2" spans="1:7">
      <c r="A2" t="s">
        <v>723</v>
      </c>
      <c r="B2" t="s">
        <v>777</v>
      </c>
      <c r="C2" t="s">
        <v>778</v>
      </c>
      <c r="D2" t="s">
        <v>779</v>
      </c>
      <c r="E2" t="s">
        <v>780</v>
      </c>
      <c r="F2" s="405" t="s">
        <v>781</v>
      </c>
      <c r="G2" s="405" t="s">
        <v>782</v>
      </c>
    </row>
    <row r="3" spans="1:7" ht="67.5">
      <c r="A3" t="str">
        <f>IF('入力シート２　＜特別企画・割引＞'!$B30="●",'入力シート２　＜特別企画・割引＞'!C30,"")</f>
        <v>限定割</v>
      </c>
      <c r="B3" t="str">
        <f>IF('入力シート２　＜特別企画・割引＞'!$B30="●",IF(ISBLANK('入力シート２　＜特別企画・割引＞'!E30),"",'入力シート２　＜特別企画・割引＞'!E30),"")</f>
        <v>ホテルレギュラー（AT車）</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f>IF('入力シート２　＜特別企画・割引＞'!$B30="●",IF(ISBLANK('入力シート２　＜特別企画・割引＞'!H30),"",'入力シート２　＜特別企画・割引＞'!H30),"")</f>
        <v>195000</v>
      </c>
      <c r="F3">
        <f>IF('入力シート２　＜特別企画・割引＞'!$B30="●",'入力シート２　＜特別企画・割引＞'!J30,"")</f>
        <v>15000</v>
      </c>
      <c r="G3" s="405" t="str">
        <f>IF('入力シート２　＜特別企画・割引＞'!$B30="●",IF(OR(ISBLANK('入力シート２　＜特別企画・割引＞'!L30),'入力シート２　＜特別企画・割引＞'!L30=0),C1,'入力シート２　＜特別企画・割引＞'!L30)&amp;$A$1,"")</f>
        <v>30歳までの方に限る
ＭＴ車　税込16,200円ＵＰ
ホテルツインは税込5,400円ＵＰ
ホテルシングルは税込8,100円ＵＰ&lt;br&gt;カレンダーの&lt;span&gt;●&lt;/span&gt;の日</v>
      </c>
    </row>
    <row r="4" spans="1:7">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s="405" t="str">
        <f>IF('入力シート２　＜特別企画・割引＞'!$B31="●",IF(OR(ISBLANK('入力シート２　＜特別企画・割引＞'!L31),'入力シート２　＜特別企画・割引＞'!L31=0),C1,'入力シート２　＜特別企画・割引＞'!L31)&amp;$A$1,"")</f>
        <v/>
      </c>
    </row>
    <row r="5" spans="1:7" ht="54">
      <c r="A5" t="str">
        <f>IF('入力シート２　＜特別企画・割引＞'!$B32="●",'入力シート２　＜特別企画・割引＞'!C32,"")</f>
        <v>春特</v>
      </c>
      <c r="B5" t="str">
        <f>IF('入力シート２　＜特別企画・割引＞'!$B32="●",IF(ISBLANK('入力シート２　＜特別企画・割引＞'!E32),"",'入力シート２　＜特別企画・割引＞'!E32),"")</f>
        <v>レギュラー（AT車）</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f>IF('入力シート２　＜特別企画・割引＞'!$B32="●",IF(ISBLANK('入力シート２　＜特別企画・割引＞'!H32),"",'入力シート２　＜特別企画・割引＞'!H32),"")</f>
        <v>205000</v>
      </c>
      <c r="F5">
        <f>IF('入力シート２　＜特別企画・割引＞'!$B32="●",IF(ISBLANK('入力シート２　＜特別企画・割引＞'!J32),"",'入力シート２　＜特別企画・割引＞'!J32),"")</f>
        <v>15000</v>
      </c>
      <c r="G5" s="405" t="str">
        <f>IF('入力シート２　＜特別企画・割引＞'!$B32="●",IF(OR(ISBLANK('入力シート２　＜特別企画・割引＞'!L32),'入力シート２　＜特別企画・割引＞'!L32=0),C1,'入力シート２　＜特別企画・割引＞'!L32)&amp;$A$1,"")</f>
        <v>30歳までの方に限る
ＭＴ車　税込16,200円ＵＰ
ホテル（ツイン・シングル）は税込10,800円ＵＰ&lt;br&gt;カレンダーの&lt;span&gt;●&lt;/span&gt;の日</v>
      </c>
    </row>
    <row r="6" spans="1:7" ht="54">
      <c r="A6" t="str">
        <f>IF('入力シート２　＜特別企画・割引＞'!$B33="●",'入力シート２　＜特別企画・割引＞'!C33,"")</f>
        <v>ゴールド</v>
      </c>
      <c r="B6" t="str">
        <f>IF('入力シート２　＜特別企画・割引＞'!$B33="●",IF(ISBLANK('入力シート２　＜特別企画・割引＞'!E33),"",'入力シート２　＜特別企画・割引＞'!E33),"")</f>
        <v>レギュラー（AT車）</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f>IF('入力シート２　＜特別企画・割引＞'!$B33="●",IF(ISBLANK('入力シート２　＜特別企画・割引＞'!H33),"",'入力シート２　＜特別企画・割引＞'!H33),"")</f>
        <v>228500</v>
      </c>
      <c r="F6">
        <f>IF('入力シート２　＜特別企画・割引＞'!$B33="●",IF(ISBLANK('入力シート２　＜特別企画・割引＞'!J33),"",'入力シート２　＜特別企画・割引＞'!J33),"")</f>
        <v>15000</v>
      </c>
      <c r="G6" s="405" t="str">
        <f>IF('入力シート２　＜特別企画・割引＞'!$B33="●",IF(OR(ISBLANK('入力シート２　＜特別企画・割引＞'!L33),'入力シート２　＜特別企画・割引＞'!L33=0),C1,'入力シート２　＜特別企画・割引＞'!L33)&amp;$A$1,"")</f>
        <v>30歳までの方に限る
ＭＴ車　税込16,200円ＵＰ
ホテル（ツイン・シングル）は税込10,800円ＵＰ&lt;br&gt;カレンダーの&lt;span&gt;●&lt;/span&gt;の日</v>
      </c>
    </row>
    <row r="7" spans="1:7">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s="405" t="str">
        <f>IF('入力シート２　＜特別企画・割引＞'!$B34="●",IF(OR(ISBLANK('入力シート２　＜特別企画・割引＞'!L34),'入力シート２　＜特別企画・割引＞'!L34=0),C1,'入力シート２　＜特別企画・割引＞'!L34)&amp;$A$1,"")</f>
        <v/>
      </c>
    </row>
    <row r="8" spans="1:7">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s="405" t="str">
        <f>IF('入力シート２　＜特別企画・割引＞'!$B35="●",IF(OR(ISBLANK('入力シート２　＜特別企画・割引＞'!L35),'入力シート２　＜特別企画・割引＞'!L35=0),C1,'入力シート２　＜特別企画・割引＞'!L35),"")</f>
        <v>年末一時帰宅交通費は最大で往復10,000円までとなります</v>
      </c>
    </row>
    <row r="9" spans="1:7">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s="405" t="str">
        <f>IF('入力シート２　＜特別企画・割引＞'!$B36="●",IF(OR(ISBLANK('入力シート２　＜特別企画・割引＞'!L36),'入力シート２　＜特別企画・割引＞'!L36=0),C1,'入力シート２　＜特別企画・割引＞'!L36),"")</f>
        <v/>
      </c>
    </row>
    <row r="10" spans="1:7" ht="40.5">
      <c r="A10" t="str">
        <f>IF('入力シート２　＜特別企画・割引＞'!$B37="●",'入力シート２　＜特別企画・割引＞'!C37,"")</f>
        <v>ツイン特別</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f>IF('入力シート２　＜特別企画・割引＞'!$B37="●",IF(ISBLANK('入力シート２　＜特別企画・割引＞'!H37),"",'入力シート２　＜特別企画・割引＞'!H37),"")</f>
        <v>200000</v>
      </c>
      <c r="F10">
        <f>IF('入力シート２　＜特別企画・割引＞'!$B37="●",IF(ISBLANK('入力シート２　＜特別企画・割引＞'!J37),"",'入力シート２　＜特別企画・割引＞'!J37),"")</f>
        <v>15000</v>
      </c>
      <c r="G10" s="405" t="str">
        <f>IF('入力シート２　＜特別企画・割引＞'!$B37="●",IF(OR(ISBLANK('入力シート２　＜特別企画・割引＞'!L37),'入力シート２　＜特別企画・割引＞'!L37=0),C1,'入力シート２　＜特別企画・割引＞'!L37),"")</f>
        <v>30歳までの方に限る。
※同性2人でのお申込み
※対象期間：10/1～1/19　3/24～5/31</v>
      </c>
    </row>
    <row r="11" spans="1:7">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s="405" t="str">
        <f>IF('入力シート２　＜特別企画・割引＞'!$B38="●",IF(OR(ISBLANK('入力シート２　＜特別企画・割引＞'!L38),'入力シート２　＜特別企画・割引＞'!L38=0),C1,'入力シート２　＜特別企画・割引＞'!L38),"")</f>
        <v/>
      </c>
    </row>
    <row r="12" spans="1:7">
      <c r="A12" t="str">
        <f>IF('入力シート２　＜特別企画・割引＞'!$B39="●",'入力シート２　＜特別企画・割引＞'!C39,"")</f>
        <v>オフシーズン一時帰宅コース</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s="405" t="str">
        <f>IF('入力シート２　＜特別企画・割引＞'!$B39="●",IF(OR(ISBLANK('入力シート２　＜特別企画・割引＞'!L39),'入力シート２　＜特別企画・割引＞'!L39=0),C1,'入力シート２　＜特別企画・割引＞'!L39),"")</f>
        <v>2週間連続でお休みがとれない方。　
※対象期間は基本、オフシーズン（料金表の青色期間）。ご相談可能。
※出発地によって交通費支給額が異なります。お尋ねください。</v>
      </c>
    </row>
    <row r="13" spans="1:7">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s="405" t="str">
        <f>IF('入力シート２　＜特別企画・割引＞'!$B40="●",IF(OR(ISBLANK('入力シート２　＜特別企画・割引＞'!L40),'入力シート２　＜特別企画・割引＞'!L40=0),C1,'入力シート２　＜特別企画・割引＞'!L40),"")</f>
        <v/>
      </c>
    </row>
    <row r="14" spans="1:7">
      <c r="A14" t="str">
        <f>IF('入力シート２　＜特別企画・割引＞'!$B41="●",'入力シート２　＜特別企画・割引＞'!C41,"")</f>
        <v>グループユース</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s="405" t="str">
        <f>IF('入力シート２　＜特別企画・割引＞'!$B41="●",IF(OR(ISBLANK('入力シート２　＜特別企画・割引＞'!L41),'入力シート２　＜特別企画・割引＞'!L41=0),C1,'入力シート２　＜特別企画・割引＞'!L41),"")</f>
        <v>10/1～1/31、4/15～5/31入校</v>
      </c>
    </row>
    <row r="15" spans="1:7">
      <c r="A15" t="str">
        <f>IF('入力シート２　＜特別企画・割引＞'!$B42="●",'入力シート２　＜特別企画・割引＞'!C42,"")</f>
        <v/>
      </c>
      <c r="B15" t="str">
        <f>IF('入力シート２　＜特別企画・割引＞'!$B42="●",IF(ISBLANK('入力シート２　＜特別企画・割引＞'!E42),"",'入力シート２　＜特別企画・割引＞'!E42),"")</f>
        <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t="str">
        <f>IF('入力シート２　＜特別企画・割引＞'!$B42="●",IF(ISBLANK('入力シート２　＜特別企画・割引＞'!H42),"",'入力シート２　＜特別企画・割引＞'!H42),"")</f>
        <v/>
      </c>
      <c r="F15" t="str">
        <f>IF('入力シート２　＜特別企画・割引＞'!$B42="●",IF(ISBLANK('入力シート２　＜特別企画・割引＞'!J42),"",'入力シート２　＜特別企画・割引＞'!J42),"")</f>
        <v/>
      </c>
      <c r="G15" s="405" t="str">
        <f>IF('入力シート２　＜特別企画・割引＞'!$B42="●",IF(OR(ISBLANK('入力シート２　＜特別企画・割引＞'!L42),'入力シート２　＜特別企画・割引＞'!L42=0),C1,'入力シート２　＜特別企画・割引＞'!L42)&amp;$A$1,"")</f>
        <v/>
      </c>
    </row>
    <row r="16" spans="1:7">
      <c r="A16" t="str">
        <f>IF('入力シート２　＜特別企画・割引＞'!$B43="●",'入力シート２　＜特別企画・割引＞'!C43,"")</f>
        <v/>
      </c>
      <c r="B16" t="str">
        <f>IF('入力シート２　＜特別企画・割引＞'!$B43="●",IF(ISBLANK('入力シート２　＜特別企画・割引＞'!E43),"",'入力シート２　＜特別企画・割引＞'!E43),"")</f>
        <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t="str">
        <f>IF('入力シート２　＜特別企画・割引＞'!$B43="●",IF(ISBLANK('入力シート２　＜特別企画・割引＞'!H43),"",'入力シート２　＜特別企画・割引＞'!H43),"")</f>
        <v/>
      </c>
      <c r="F16" t="str">
        <f>IF('入力シート２　＜特別企画・割引＞'!$B43="●",IF(ISBLANK('入力シート２　＜特別企画・割引＞'!J43),"",'入力シート２　＜特別企画・割引＞'!J43),"")</f>
        <v/>
      </c>
      <c r="G16" s="405" t="str">
        <f>IF('入力シート２　＜特別企画・割引＞'!$B43="●",IF(OR(ISBLANK('入力シート２　＜特別企画・割引＞'!L43),'入力シート２　＜特別企画・割引＞'!L43=0),C1,'入力シート２　＜特別企画・割引＞'!L43)&amp;$A$1,"")</f>
        <v/>
      </c>
    </row>
    <row r="47" spans="7:7">
      <c r="G47" s="408"/>
    </row>
    <row r="55" spans="4:4">
      <c r="D55" s="1"/>
    </row>
  </sheetData>
  <customSheetViews>
    <customSheetView guid="{38C676DE-4484-4432-918A-73D9B0DE6B69}">
      <selection activeCell="C6" sqref="C6"/>
      <pageMargins left="0.7" right="0.7" top="0.75" bottom="0.75" header="0.3" footer="0.3"/>
      <pageSetup paperSize="9" orientation="portrait" horizontalDpi="300" verticalDpi="300" r:id="rId1"/>
    </customSheetView>
  </customSheetViews>
  <phoneticPr fontId="74"/>
  <pageMargins left="0.7" right="0.7" top="0.75" bottom="0.75" header="0.3" footer="0.3"/>
  <pageSetup paperSize="9" orientation="portrait" horizontalDpi="300" verticalDpi="300" r:id="rId2"/>
</worksheet>
</file>

<file path=xl/worksheets/sheet18.xml><?xml version="1.0" encoding="utf-8"?>
<worksheet xmlns="http://schemas.openxmlformats.org/spreadsheetml/2006/main" xmlns:r="http://schemas.openxmlformats.org/officeDocument/2006/relationships">
  <sheetPr codeName="Sheet18"/>
  <dimension ref="A1:AQ330"/>
  <sheetViews>
    <sheetView workbookViewId="0">
      <selection activeCell="V7" sqref="V7"/>
    </sheetView>
  </sheetViews>
  <sheetFormatPr defaultColWidth="11" defaultRowHeight="13.5"/>
  <cols>
    <col min="1" max="1" width="11.625" bestFit="1" customWidth="1"/>
    <col min="2" max="2" width="9.5" bestFit="1" customWidth="1"/>
    <col min="3" max="3" width="22.125" bestFit="1" customWidth="1"/>
    <col min="4" max="4" width="24" bestFit="1" customWidth="1"/>
    <col min="22" max="22" width="11.125" bestFit="1" customWidth="1"/>
    <col min="31" max="35" width="11.125" bestFit="1" customWidth="1"/>
  </cols>
  <sheetData>
    <row r="1" spans="1:43">
      <c r="A1" s="209"/>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t="s">
        <v>0</v>
      </c>
      <c r="AE1" s="209">
        <f>IF(ISBLANK('入力シート１＜普通車　料金表＞'!C10),"",'入力シート１＜普通車　料金表＞'!C10)</f>
        <v>43374</v>
      </c>
      <c r="AF1" s="209">
        <f>IF(ISBLANK('入力シート１＜普通車　料金表＞'!F10),"",'入力シート１＜普通車　料金表＞'!F10)</f>
        <v>43484</v>
      </c>
      <c r="AG1" s="209">
        <f>IF(ISBLANK('入力シート１＜普通車　料金表＞'!I10),"",'入力シート１＜普通車　料金表＞'!I10)</f>
        <v>43491</v>
      </c>
      <c r="AH1" s="209">
        <f>IF(ISBLANK('入力シート１＜普通車　料金表＞'!L10),"",'入力シート１＜普通車　料金表＞'!L10)</f>
        <v>43497</v>
      </c>
      <c r="AI1" s="209">
        <f>IF(ISBLANK('入力シート１＜普通車　料金表＞'!O10),"",'入力シート１＜普通車　料金表＞'!O10)</f>
        <v>43511</v>
      </c>
      <c r="AJ1" s="209"/>
      <c r="AK1" s="209"/>
      <c r="AL1" s="209"/>
      <c r="AM1" s="209"/>
      <c r="AN1" s="209"/>
      <c r="AO1" s="209"/>
      <c r="AP1" s="209"/>
      <c r="AQ1" s="209"/>
    </row>
    <row r="2" spans="1:43">
      <c r="A2" s="209"/>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t="s">
        <v>1</v>
      </c>
      <c r="AE2" s="209">
        <f>IF(ISBLANK('入力シート１＜普通車　料金表＞'!E10),"",'入力シート１＜普通車　料金表＞'!E10)</f>
        <v>43483</v>
      </c>
      <c r="AF2" s="209">
        <f>IF(ISBLANK('入力シート１＜普通車　料金表＞'!H10),"",'入力シート１＜普通車　料金表＞'!H10)</f>
        <v>43490</v>
      </c>
      <c r="AG2" s="209">
        <f>IF(ISBLANK('入力シート１＜普通車　料金表＞'!K10),"",'入力シート１＜普通車　料金表＞'!K10)</f>
        <v>43496</v>
      </c>
      <c r="AH2" s="209">
        <f>IF(ISBLANK('入力シート１＜普通車　料金表＞'!N10),"",'入力シート１＜普通車　料金表＞'!N10)</f>
        <v>43510</v>
      </c>
      <c r="AI2" s="209">
        <f>IF(ISBLANK('入力シート１＜普通車　料金表＞'!Q10),"",'入力シート１＜普通車　料金表＞'!Q10)</f>
        <v>43534</v>
      </c>
      <c r="AJ2" s="209"/>
      <c r="AK2" s="209"/>
      <c r="AL2" s="209"/>
      <c r="AM2" s="209"/>
      <c r="AN2" s="209"/>
      <c r="AO2" s="209"/>
      <c r="AP2" s="209"/>
      <c r="AQ2" s="209"/>
    </row>
    <row r="3" spans="1:43">
      <c r="A3" s="209"/>
      <c r="B3" s="209"/>
      <c r="C3" s="209"/>
      <c r="D3" s="209"/>
      <c r="E3" s="209"/>
      <c r="F3" s="209"/>
      <c r="G3" s="209"/>
      <c r="H3" s="209"/>
      <c r="I3" s="209"/>
      <c r="J3" s="209"/>
      <c r="K3" s="209"/>
      <c r="L3" s="209"/>
      <c r="M3" s="209"/>
      <c r="N3" s="209"/>
      <c r="O3" s="209"/>
      <c r="P3" s="209"/>
      <c r="Q3" s="209"/>
      <c r="R3" s="209"/>
      <c r="S3" s="209"/>
      <c r="T3" s="209"/>
      <c r="U3" s="209"/>
      <c r="V3" s="209"/>
      <c r="W3" s="209"/>
      <c r="X3" s="209"/>
      <c r="Y3" s="209"/>
      <c r="Z3" s="209"/>
      <c r="AA3" s="209"/>
      <c r="AB3" s="209"/>
      <c r="AC3" s="209"/>
      <c r="AD3" s="209" t="s">
        <v>0</v>
      </c>
      <c r="AE3" s="209">
        <f>IF(ISBLANK('入力シート１＜普通車　料金表＞'!C11),"",'入力シート１＜普通車　料金表＞'!C11)</f>
        <v>43548</v>
      </c>
      <c r="AF3" s="209" t="str">
        <f>IF(ISBLANK('入力シート１＜普通車　料金表＞'!F11),"",'入力シート１＜普通車　料金表＞'!F11)</f>
        <v/>
      </c>
      <c r="AG3" s="209">
        <f>IF(ISBLANK('入力シート１＜普通車　料金表＞'!I11),"",'入力シート１＜普通車　料金表＞'!I11)</f>
        <v>43540</v>
      </c>
      <c r="AH3" s="209">
        <f>IF(ISBLANK('入力シート１＜普通車　料金表＞'!L11),"",'入力シート１＜普通車　料金表＞'!L11)</f>
        <v>43535</v>
      </c>
      <c r="AI3" s="209" t="str">
        <f>IF(ISBLANK('入力シート１＜普通車　料金表＞'!O11),"",'入力シート１＜普通車　料金表＞'!O11)</f>
        <v/>
      </c>
      <c r="AJ3" s="209"/>
      <c r="AK3" s="209"/>
      <c r="AL3" s="209"/>
      <c r="AM3" s="209"/>
      <c r="AN3" s="209"/>
      <c r="AO3" s="209"/>
      <c r="AP3" s="209"/>
      <c r="AQ3" s="209"/>
    </row>
    <row r="4" spans="1:43">
      <c r="A4" s="209"/>
      <c r="B4" s="209"/>
      <c r="C4" s="209"/>
      <c r="D4" s="209"/>
      <c r="E4" s="209"/>
      <c r="F4" s="209"/>
      <c r="G4" s="209"/>
      <c r="H4" s="209"/>
      <c r="I4" s="209"/>
      <c r="J4" s="209"/>
      <c r="K4" s="209"/>
      <c r="L4" s="209"/>
      <c r="M4" s="209"/>
      <c r="N4" s="209"/>
      <c r="O4" s="209"/>
      <c r="P4" s="209"/>
      <c r="Q4" s="209"/>
      <c r="R4" s="209"/>
      <c r="S4" s="209"/>
      <c r="T4" s="209"/>
      <c r="U4" s="209"/>
      <c r="V4" s="209"/>
      <c r="W4" s="209"/>
      <c r="X4" s="209"/>
      <c r="Y4" s="209"/>
      <c r="Z4" s="209"/>
      <c r="AA4" s="209"/>
      <c r="AB4" s="209"/>
      <c r="AC4" s="209"/>
      <c r="AD4" s="209" t="s">
        <v>1</v>
      </c>
      <c r="AE4" s="209">
        <f>IF(ISBLANK('入力シート１＜普通車　料金表＞'!E11),"",'入力シート１＜普通車　料金表＞'!E11)</f>
        <v>43616</v>
      </c>
      <c r="AF4" s="209" t="str">
        <f>IF(ISBLANK('入力シート１＜普通車　料金表＞'!H11),"",'入力シート１＜普通車　料金表＞'!H11)</f>
        <v/>
      </c>
      <c r="AG4" s="209">
        <f>IF(ISBLANK('入力シート１＜普通車　料金表＞'!K11),"",'入力シート１＜普通車　料金表＞'!K11)</f>
        <v>43547</v>
      </c>
      <c r="AH4" s="209">
        <f>IF(ISBLANK('入力シート１＜普通車　料金表＞'!N11),"",'入力シート１＜普通車　料金表＞'!N11)</f>
        <v>43539</v>
      </c>
      <c r="AI4" s="209" t="str">
        <f>IF(ISBLANK('入力シート１＜普通車　料金表＞'!Q11),"",'入力シート１＜普通車　料金表＞'!Q11)</f>
        <v/>
      </c>
      <c r="AJ4" s="209"/>
      <c r="AK4" s="209"/>
      <c r="AL4" s="209"/>
      <c r="AM4" s="209"/>
      <c r="AN4" s="209"/>
      <c r="AO4" s="209"/>
      <c r="AP4" s="209"/>
      <c r="AQ4" s="209"/>
    </row>
    <row r="5" spans="1:43">
      <c r="A5" s="209"/>
      <c r="B5" s="209"/>
      <c r="C5" s="209"/>
      <c r="D5" s="209"/>
      <c r="E5" s="209"/>
      <c r="F5" s="209"/>
      <c r="G5" s="209"/>
      <c r="H5" s="209"/>
      <c r="I5" s="209"/>
      <c r="J5" s="209"/>
      <c r="K5" s="209"/>
      <c r="L5" s="209"/>
      <c r="M5" s="209"/>
      <c r="N5" s="209"/>
      <c r="O5" s="209"/>
      <c r="P5" s="209"/>
      <c r="Q5" s="209"/>
      <c r="R5" s="209"/>
      <c r="S5" s="209"/>
      <c r="T5" s="209"/>
      <c r="U5" s="209"/>
      <c r="V5" s="209"/>
      <c r="W5" s="209"/>
      <c r="X5" s="209"/>
      <c r="Y5" s="209"/>
      <c r="Z5" s="209"/>
      <c r="AA5" s="209"/>
      <c r="AB5" s="209"/>
      <c r="AC5" s="209"/>
      <c r="AD5" s="209" t="s">
        <v>0</v>
      </c>
      <c r="AE5" s="209" t="str">
        <f>IF(ISBLANK('入力シート１＜普通車　料金表＞'!C12),"",'入力シート１＜普通車　料金表＞'!C12)</f>
        <v/>
      </c>
      <c r="AF5" s="209" t="str">
        <f>IF(ISBLANK('入力シート１＜普通車　料金表＞'!F12),"",'入力シート１＜普通車　料金表＞'!F12)</f>
        <v/>
      </c>
      <c r="AG5" s="209" t="str">
        <f>IF(ISBLANK('入力シート１＜普通車　料金表＞'!I12),"",'入力シート１＜普通車　料金表＞'!I12)</f>
        <v/>
      </c>
      <c r="AH5" s="209" t="str">
        <f>IF(ISBLANK('入力シート１＜普通車　料金表＞'!L12),"",'入力シート１＜普通車　料金表＞'!L12)</f>
        <v/>
      </c>
      <c r="AI5" s="209" t="str">
        <f>IF(ISBLANK('入力シート１＜普通車　料金表＞'!O12),"",'入力シート１＜普通車　料金表＞'!O12)</f>
        <v/>
      </c>
      <c r="AJ5" s="209"/>
      <c r="AK5" s="209"/>
      <c r="AL5" s="209"/>
      <c r="AM5" s="209"/>
      <c r="AN5" s="209"/>
      <c r="AO5" s="209"/>
      <c r="AP5" s="209"/>
      <c r="AQ5" s="209"/>
    </row>
    <row r="6" spans="1:43">
      <c r="A6" s="209" t="str">
        <f>IF(スケジュール!A8="","",スケジュール!A8)</f>
        <v/>
      </c>
      <c r="B6" s="209" t="str">
        <f>IF(スケジュール!B8="","",スケジュール!B8)</f>
        <v/>
      </c>
      <c r="C6" s="209" t="str">
        <f>IF(スケジュール!C8="","",スケジュール!C8)</f>
        <v>AT卒業日を入れてくだい</v>
      </c>
      <c r="D6" s="209" t="str">
        <f>IF(スケジュール!D8="","",スケジュール!D8)</f>
        <v>MT卒業日を入れてください</v>
      </c>
      <c r="E6" s="209" t="str">
        <f>IF(スケジュール!E8="","",スケジュール!E8)</f>
        <v>●</v>
      </c>
      <c r="F6" s="209" t="str">
        <f>IF(スケジュール!F8="","",スケジュール!F8)</f>
        <v/>
      </c>
      <c r="G6" s="209" t="str">
        <f>IF(スケジュール!G8="","",スケジュール!G8)</f>
        <v>●</v>
      </c>
      <c r="H6" s="209" t="str">
        <f>IF(スケジュール!H8="","",スケジュール!H8)</f>
        <v>●</v>
      </c>
      <c r="I6" s="209" t="str">
        <f>IF(スケジュール!I8="","",スケジュール!I8)</f>
        <v/>
      </c>
      <c r="J6" s="209" t="str">
        <f>IF(スケジュール!J8="","",スケジュール!J8)</f>
        <v>●</v>
      </c>
      <c r="K6" s="209" t="str">
        <f>IF(スケジュール!K8="","",スケジュール!K8)</f>
        <v/>
      </c>
      <c r="L6" s="209" t="str">
        <f>IF(スケジュール!L8="","",スケジュール!L8)</f>
        <v/>
      </c>
      <c r="M6" s="209" t="str">
        <f>IF(スケジュール!M8="","",スケジュール!M8)</f>
        <v/>
      </c>
      <c r="N6" s="209" t="str">
        <f>IF(スケジュール!N8="","",スケジュール!N8)</f>
        <v/>
      </c>
      <c r="O6" s="209" t="str">
        <f>IF(スケジュール!O8="","",スケジュール!O8)</f>
        <v/>
      </c>
      <c r="P6" s="209" t="str">
        <f>IF(スケジュール!P8="","",スケジュール!P8)</f>
        <v/>
      </c>
      <c r="Q6" s="209" t="str">
        <f>IF(スケジュール!Q8="","",スケジュール!Q8)</f>
        <v/>
      </c>
      <c r="R6" s="209" t="str">
        <f>IF(スケジュール!R8="","",スケジュール!R8)</f>
        <v/>
      </c>
      <c r="S6" s="209" t="str">
        <f>IF(スケジュール!S8="","",スケジュール!S8)</f>
        <v/>
      </c>
      <c r="T6" s="209" t="str">
        <f>IF(スケジュール!T8="","",スケジュール!T8)</f>
        <v/>
      </c>
      <c r="U6" s="209" t="str">
        <f>IF(スケジュール!U8="","",スケジュール!U8)</f>
        <v/>
      </c>
      <c r="V6" s="209" t="str">
        <f>IF(スケジュール!V8="","",スケジュール!V8)</f>
        <v/>
      </c>
      <c r="W6" s="209"/>
      <c r="X6" s="209" t="str">
        <f>IF(スケジュール!X8="","",スケジュール!X8)</f>
        <v/>
      </c>
      <c r="Y6" s="209" t="str">
        <f>IF(スケジュール!Y8="","",スケジュール!Y8)</f>
        <v/>
      </c>
      <c r="Z6" s="209" t="str">
        <f>IF(スケジュール!Z8="","",スケジュール!Z8)</f>
        <v/>
      </c>
      <c r="AA6" s="209"/>
      <c r="AB6" s="209" t="str">
        <f>IF(スケジュール!AA8="","",スケジュール!AA8)</f>
        <v/>
      </c>
      <c r="AC6" s="209" t="str">
        <f>IF(スケジュール!AB8="","",スケジュール!AB8)</f>
        <v/>
      </c>
      <c r="AD6" s="209" t="s">
        <v>1</v>
      </c>
      <c r="AE6" s="209" t="str">
        <f>IF(ISBLANK('入力シート１＜普通車　料金表＞'!E12),"",'入力シート１＜普通車　料金表＞'!E12)</f>
        <v/>
      </c>
      <c r="AF6" s="209" t="str">
        <f>IF(ISBLANK('入力シート１＜普通車　料金表＞'!H12),"",'入力シート１＜普通車　料金表＞'!H12)</f>
        <v/>
      </c>
      <c r="AG6" s="209" t="str">
        <f>IF(ISBLANK('入力シート１＜普通車　料金表＞'!K12),"",'入力シート１＜普通車　料金表＞'!K12)</f>
        <v/>
      </c>
      <c r="AH6" s="209" t="str">
        <f>IF(ISBLANK('入力シート１＜普通車　料金表＞'!N12),"",'入力シート１＜普通車　料金表＞'!N12)</f>
        <v/>
      </c>
      <c r="AI6" s="209" t="str">
        <f>IF(ISBLANK('入力シート１＜普通車　料金表＞'!Q12),"",'入力シート１＜普通車　料金表＞'!Q12)</f>
        <v/>
      </c>
      <c r="AJ6" s="209"/>
      <c r="AK6" s="209"/>
      <c r="AL6" s="209"/>
      <c r="AM6" s="209"/>
      <c r="AN6" s="209"/>
      <c r="AO6" s="209"/>
      <c r="AP6" s="209"/>
      <c r="AQ6" s="209"/>
    </row>
    <row r="7" spans="1:43">
      <c r="A7" s="209" t="str">
        <f>IF(スケジュール!A9="","",スケジュール!A9)</f>
        <v/>
      </c>
      <c r="B7" s="209" t="str">
        <f>IF(スケジュール!B9="","",スケジュール!B9)</f>
        <v/>
      </c>
      <c r="C7" s="209" t="str">
        <f>IF(スケジュール!C9="","",スケジュール!C9)</f>
        <v/>
      </c>
      <c r="D7" s="209" t="str">
        <f>IF(スケジュール!D9="","",スケジュール!D9)</f>
        <v/>
      </c>
      <c r="E7" s="209" t="str">
        <f>IF(スケジュール!E9="","",スケジュール!E9)</f>
        <v>限定割</v>
      </c>
      <c r="F7" s="209" t="str">
        <f>IF(スケジュール!F9="","",スケジュール!F9)</f>
        <v>夏特</v>
      </c>
      <c r="G7" s="209" t="str">
        <f>IF(スケジュール!G9="","",スケジュール!G9)</f>
        <v>春特</v>
      </c>
      <c r="H7" s="209" t="str">
        <f>IF(スケジュール!H9="","",スケジュール!H9)</f>
        <v>ゴールド</v>
      </c>
      <c r="I7" s="209" t="str">
        <f>IF(スケジュール!I9="","",スケジュール!I9)</f>
        <v>プラチナ</v>
      </c>
      <c r="J7" s="209" t="str">
        <f>IF(スケジュール!J9="","",スケジュール!J9)</f>
        <v>年末一時帰宅</v>
      </c>
      <c r="K7" s="209" t="str">
        <f>IF(スケジュール!K9="","",スケジュール!K9)</f>
        <v>卒業日一時帰宅</v>
      </c>
      <c r="L7" s="209" t="str">
        <f>IF(スケジュール!L9="","",スケジュール!L9)</f>
        <v>ツイン特別</v>
      </c>
      <c r="M7" s="209" t="str">
        <f>IF(スケジュール!M9="","",スケジュール!M9)</f>
        <v>二輪同時特別</v>
      </c>
      <c r="N7" s="209" t="str">
        <f>IF(スケジュール!N9="","",スケジュール!N9)</f>
        <v>オフシーズン一時帰宅コース</v>
      </c>
      <c r="O7" s="209" t="str">
        <f>IF(スケジュール!O9="","",スケジュール!O9)</f>
        <v>シングルユース</v>
      </c>
      <c r="P7" s="209" t="str">
        <f>IF(スケジュール!P9="","",スケジュール!P9)</f>
        <v>グループユース</v>
      </c>
      <c r="Q7" s="209" t="str">
        <f>IF(スケジュール!Q9="","",スケジュール!Q9)</f>
        <v/>
      </c>
      <c r="R7" s="209" t="str">
        <f>IF(スケジュール!R9="","",スケジュール!R9)</f>
        <v/>
      </c>
      <c r="S7" s="209" t="str">
        <f>IF(スケジュール!S9="","",スケジュール!S9)</f>
        <v/>
      </c>
      <c r="T7" s="209" t="str">
        <f>IF(スケジュール!T9="","",スケジュール!T9)</f>
        <v/>
      </c>
      <c r="U7" s="209" t="str">
        <f>IF(スケジュール!U9="","",スケジュール!U9)</f>
        <v/>
      </c>
      <c r="V7" s="209"/>
      <c r="W7" s="209"/>
      <c r="X7" s="209"/>
      <c r="Y7" s="209"/>
      <c r="Z7" s="209"/>
      <c r="AA7" s="209"/>
      <c r="AB7" s="209"/>
      <c r="AC7" s="209" t="str">
        <f>IF(スケジュール!W9="","",スケジュール!W9)</f>
        <v/>
      </c>
      <c r="AD7" s="209" t="str">
        <f>IF(スケジュール!X9="","",スケジュール!X9)</f>
        <v>水色</v>
      </c>
      <c r="AE7" s="209" t="str">
        <f>IF(スケジュール!Y9="","",スケジュール!Y9)</f>
        <v>オレンジ</v>
      </c>
      <c r="AF7" s="209" t="str">
        <f>IF(スケジュール!Z9="","",スケジュール!Z9)</f>
        <v>緑</v>
      </c>
      <c r="AG7" s="209" t="str">
        <f>IF(スケジュール!AA9="","",スケジュール!AA9)</f>
        <v>ピンク</v>
      </c>
      <c r="AH7" s="209" t="str">
        <f>IF(スケジュール!AB9="","",スケジュール!AB9)</f>
        <v>紫</v>
      </c>
      <c r="AI7" s="209" t="str">
        <f>IF(スケジュール!AC9="","",スケジュール!AC9)</f>
        <v>黄色</v>
      </c>
      <c r="AJ7" s="209"/>
      <c r="AK7" s="209"/>
      <c r="AL7" s="209"/>
      <c r="AM7" s="209"/>
      <c r="AN7" s="209"/>
      <c r="AO7" s="209"/>
      <c r="AP7" s="209"/>
      <c r="AQ7" s="209"/>
    </row>
    <row r="8" spans="1:43">
      <c r="A8" s="209">
        <f>IF(スケジュール!A10="","",スケジュール!A10)</f>
        <v>43374</v>
      </c>
      <c r="B8" s="209" t="str">
        <f>IF(スケジュール!B10="","",スケジュール!B10)</f>
        <v>月</v>
      </c>
      <c r="C8" s="209" t="str">
        <f>IF(スケジュール!C10="","",スケジュール!C10)</f>
        <v/>
      </c>
      <c r="D8" s="209">
        <f>IF(スケジュール!D10="","",スケジュール!D10)</f>
        <v>43389</v>
      </c>
      <c r="E8" s="209" t="str">
        <f>IF(スケジュール!E10="","",スケジュール!E10)</f>
        <v/>
      </c>
      <c r="F8" s="209" t="str">
        <f>IF(スケジュール!F10="","",スケジュール!F10)</f>
        <v/>
      </c>
      <c r="G8" s="209" t="str">
        <f>IF(スケジュール!G10="","",スケジュール!G10)</f>
        <v/>
      </c>
      <c r="H8" s="209" t="str">
        <f>IF(スケジュール!H10="","",スケジュール!H10)</f>
        <v/>
      </c>
      <c r="I8" s="209" t="str">
        <f>IF(スケジュール!I10="","",スケジュール!I10)</f>
        <v/>
      </c>
      <c r="J8" s="209" t="str">
        <f>IF(スケジュール!J10="","",スケジュール!J10)</f>
        <v/>
      </c>
      <c r="K8" s="209" t="str">
        <f>IF(スケジュール!K10="","",スケジュール!K10)</f>
        <v/>
      </c>
      <c r="L8" s="209" t="str">
        <f>IF(スケジュール!L10="","",スケジュール!L10)</f>
        <v/>
      </c>
      <c r="M8" s="209" t="str">
        <f>IF(スケジュール!M10="","",スケジュール!M10)</f>
        <v/>
      </c>
      <c r="N8" s="209" t="str">
        <f>IF(スケジュール!N10="","",スケジュール!N10)</f>
        <v/>
      </c>
      <c r="O8" s="209" t="str">
        <f>IF(スケジュール!O10="","",スケジュール!O10)</f>
        <v/>
      </c>
      <c r="P8" s="209" t="str">
        <f>IF(スケジュール!P10="","",スケジュール!P10)</f>
        <v/>
      </c>
      <c r="Q8" s="209" t="str">
        <f>IF(スケジュール!Q10="","",スケジュール!Q10)</f>
        <v/>
      </c>
      <c r="R8" s="209" t="str">
        <f>IF(スケジュール!R10="","",スケジュール!R10)</f>
        <v/>
      </c>
      <c r="S8" s="209" t="str">
        <f>IF(スケジュール!S10="","",スケジュール!S10)</f>
        <v/>
      </c>
      <c r="T8" s="209" t="str">
        <f>IF(スケジュール!T10="","",スケジュール!T10)</f>
        <v/>
      </c>
      <c r="U8" s="209" t="str">
        <f>IF(スケジュール!U10="","",スケジュール!U10)</f>
        <v/>
      </c>
      <c r="V8" s="209" t="str">
        <f>IF(スケジュール!V10="","",スケジュール!V10)</f>
        <v/>
      </c>
      <c r="W8" s="209"/>
      <c r="X8" s="209"/>
      <c r="Y8" s="209"/>
      <c r="Z8" s="209"/>
      <c r="AA8" s="209"/>
      <c r="AB8" s="209"/>
      <c r="AC8" s="209" t="str">
        <f>IF(スケジュール!W10="","",スケジュール!W10)</f>
        <v/>
      </c>
      <c r="AD8" s="209" t="str">
        <f>IF(スケジュール!X10="","",スケジュール!X10)</f>
        <v>●</v>
      </c>
      <c r="AE8" s="209" t="str">
        <f>IF(スケジュール!Y10="","",スケジュール!Y10)</f>
        <v/>
      </c>
      <c r="AF8" s="209" t="str">
        <f>IF(スケジュール!Z10="","",スケジュール!Z10)</f>
        <v/>
      </c>
      <c r="AG8" s="209" t="str">
        <f>IF(スケジュール!AA10="","",スケジュール!AA10)</f>
        <v/>
      </c>
      <c r="AH8" s="209" t="str">
        <f>IF(スケジュール!AB10="","",スケジュール!AB10)</f>
        <v/>
      </c>
      <c r="AI8" s="209" t="str">
        <f>IF(スケジュール!AC10="","",スケジュール!AC10)</f>
        <v/>
      </c>
      <c r="AJ8" s="209"/>
      <c r="AK8" s="209"/>
      <c r="AL8" s="209"/>
      <c r="AM8" s="209"/>
      <c r="AN8" s="209"/>
      <c r="AO8" s="209"/>
      <c r="AP8" s="209"/>
      <c r="AQ8" s="209"/>
    </row>
    <row r="9" spans="1:43">
      <c r="A9" s="209">
        <f>IF(スケジュール!A11="","",スケジュール!A11)</f>
        <v>43375</v>
      </c>
      <c r="B9" s="209" t="str">
        <f>IF(スケジュール!B11="","",スケジュール!B11)</f>
        <v>火</v>
      </c>
      <c r="C9" s="209">
        <f>IF(スケジュール!C11="","",スケジュール!C11)</f>
        <v>43389</v>
      </c>
      <c r="D9" s="209">
        <f>IF(スケジュール!D11="","",スケジュール!D11)</f>
        <v>43390</v>
      </c>
      <c r="E9" s="209" t="str">
        <f>IF(スケジュール!E11="","",スケジュール!E11)</f>
        <v/>
      </c>
      <c r="F9" s="209" t="str">
        <f>IF(スケジュール!F11="","",スケジュール!F11)</f>
        <v/>
      </c>
      <c r="G9" s="209" t="str">
        <f>IF(スケジュール!G11="","",スケジュール!G11)</f>
        <v/>
      </c>
      <c r="H9" s="209" t="str">
        <f>IF(スケジュール!H11="","",スケジュール!H11)</f>
        <v/>
      </c>
      <c r="I9" s="209" t="str">
        <f>IF(スケジュール!I11="","",スケジュール!I11)</f>
        <v/>
      </c>
      <c r="J9" s="209" t="str">
        <f>IF(スケジュール!J11="","",スケジュール!J11)</f>
        <v/>
      </c>
      <c r="K9" s="209" t="str">
        <f>IF(スケジュール!K11="","",スケジュール!K11)</f>
        <v/>
      </c>
      <c r="L9" s="209" t="str">
        <f>IF(スケジュール!L11="","",スケジュール!L11)</f>
        <v/>
      </c>
      <c r="M9" s="209" t="str">
        <f>IF(スケジュール!M11="","",スケジュール!M11)</f>
        <v/>
      </c>
      <c r="N9" s="209" t="str">
        <f>IF(スケジュール!N11="","",スケジュール!N11)</f>
        <v/>
      </c>
      <c r="O9" s="209" t="str">
        <f>IF(スケジュール!O11="","",スケジュール!O11)</f>
        <v/>
      </c>
      <c r="P9" s="209" t="str">
        <f>IF(スケジュール!P11="","",スケジュール!P11)</f>
        <v/>
      </c>
      <c r="Q9" s="209" t="str">
        <f>IF(スケジュール!Q11="","",スケジュール!Q11)</f>
        <v/>
      </c>
      <c r="R9" s="209" t="str">
        <f>IF(スケジュール!R11="","",スケジュール!R11)</f>
        <v/>
      </c>
      <c r="S9" s="209" t="str">
        <f>IF(スケジュール!S11="","",スケジュール!S11)</f>
        <v/>
      </c>
      <c r="T9" s="209" t="str">
        <f>IF(スケジュール!T11="","",スケジュール!T11)</f>
        <v/>
      </c>
      <c r="U9" s="209" t="str">
        <f>IF(スケジュール!U11="","",スケジュール!U11)</f>
        <v/>
      </c>
      <c r="V9" s="209" t="str">
        <f>IF(スケジュール!V11="","",スケジュール!V11)</f>
        <v/>
      </c>
      <c r="W9" s="209"/>
      <c r="X9" s="209"/>
      <c r="Y9" s="209"/>
      <c r="Z9" s="209"/>
      <c r="AA9" s="209"/>
      <c r="AB9" s="209"/>
      <c r="AC9" s="209" t="str">
        <f>IF(スケジュール!W11="","",スケジュール!W11)</f>
        <v/>
      </c>
      <c r="AD9" s="209" t="str">
        <f>IF(スケジュール!X11="","",スケジュール!X11)</f>
        <v>●</v>
      </c>
      <c r="AE9" s="209" t="str">
        <f>IF(スケジュール!Y11="","",スケジュール!Y11)</f>
        <v/>
      </c>
      <c r="AF9" s="209" t="str">
        <f>IF(スケジュール!Z11="","",スケジュール!Z11)</f>
        <v/>
      </c>
      <c r="AG9" s="209" t="str">
        <f>IF(スケジュール!AA11="","",スケジュール!AA11)</f>
        <v/>
      </c>
      <c r="AH9" s="209" t="str">
        <f>IF(スケジュール!AB11="","",スケジュール!AB11)</f>
        <v/>
      </c>
      <c r="AI9" s="209" t="str">
        <f>IF(スケジュール!AC11="","",スケジュール!AC11)</f>
        <v/>
      </c>
      <c r="AJ9" s="209"/>
      <c r="AK9" s="209"/>
      <c r="AL9" s="209"/>
      <c r="AM9" s="209"/>
      <c r="AN9" s="209"/>
      <c r="AO9" s="209"/>
      <c r="AP9" s="209"/>
      <c r="AQ9" s="209"/>
    </row>
    <row r="10" spans="1:43">
      <c r="A10" s="209">
        <f>IF(スケジュール!A12="","",スケジュール!A12)</f>
        <v>43376</v>
      </c>
      <c r="B10" s="209" t="str">
        <f>IF(スケジュール!B12="","",スケジュール!B12)</f>
        <v>水</v>
      </c>
      <c r="C10" s="209">
        <f>IF(スケジュール!C12="","",スケジュール!C12)</f>
        <v>43389</v>
      </c>
      <c r="D10" s="209">
        <f>IF(スケジュール!D12="","",スケジュール!D12)</f>
        <v>43391</v>
      </c>
      <c r="E10" s="209" t="str">
        <f>IF(スケジュール!E12="","",スケジュール!E12)</f>
        <v/>
      </c>
      <c r="F10" s="209" t="str">
        <f>IF(スケジュール!F12="","",スケジュール!F12)</f>
        <v/>
      </c>
      <c r="G10" s="209" t="str">
        <f>IF(スケジュール!G12="","",スケジュール!G12)</f>
        <v/>
      </c>
      <c r="H10" s="209" t="str">
        <f>IF(スケジュール!H12="","",スケジュール!H12)</f>
        <v/>
      </c>
      <c r="I10" s="209" t="str">
        <f>IF(スケジュール!I12="","",スケジュール!I12)</f>
        <v/>
      </c>
      <c r="J10" s="209" t="str">
        <f>IF(スケジュール!J12="","",スケジュール!J12)</f>
        <v/>
      </c>
      <c r="K10" s="209" t="str">
        <f>IF(スケジュール!K12="","",スケジュール!K12)</f>
        <v/>
      </c>
      <c r="L10" s="209" t="str">
        <f>IF(スケジュール!L12="","",スケジュール!L12)</f>
        <v/>
      </c>
      <c r="M10" s="209" t="str">
        <f>IF(スケジュール!M12="","",スケジュール!M12)</f>
        <v/>
      </c>
      <c r="N10" s="209" t="str">
        <f>IF(スケジュール!N12="","",スケジュール!N12)</f>
        <v/>
      </c>
      <c r="O10" s="209" t="str">
        <f>IF(スケジュール!O12="","",スケジュール!O12)</f>
        <v/>
      </c>
      <c r="P10" s="209" t="str">
        <f>IF(スケジュール!P12="","",スケジュール!P12)</f>
        <v/>
      </c>
      <c r="Q10" s="209" t="str">
        <f>IF(スケジュール!Q12="","",スケジュール!Q12)</f>
        <v/>
      </c>
      <c r="R10" s="209" t="str">
        <f>IF(スケジュール!R12="","",スケジュール!R12)</f>
        <v/>
      </c>
      <c r="S10" s="209" t="str">
        <f>IF(スケジュール!S12="","",スケジュール!S12)</f>
        <v/>
      </c>
      <c r="T10" s="209" t="str">
        <f>IF(スケジュール!T12="","",スケジュール!T12)</f>
        <v/>
      </c>
      <c r="U10" s="209" t="str">
        <f>IF(スケジュール!U12="","",スケジュール!U12)</f>
        <v/>
      </c>
      <c r="V10" s="209" t="str">
        <f>IF(スケジュール!V12="","",スケジュール!V12)</f>
        <v/>
      </c>
      <c r="W10" s="209"/>
      <c r="X10" s="209"/>
      <c r="Y10" s="209"/>
      <c r="Z10" s="209"/>
      <c r="AA10" s="209"/>
      <c r="AB10" s="209"/>
      <c r="AC10" s="209" t="str">
        <f>IF(スケジュール!W12="","",スケジュール!W12)</f>
        <v/>
      </c>
      <c r="AD10" s="209" t="str">
        <f>IF(スケジュール!X12="","",スケジュール!X12)</f>
        <v>●</v>
      </c>
      <c r="AE10" s="209" t="str">
        <f>IF(スケジュール!Y12="","",スケジュール!Y12)</f>
        <v/>
      </c>
      <c r="AF10" s="209" t="str">
        <f>IF(スケジュール!Z12="","",スケジュール!Z12)</f>
        <v/>
      </c>
      <c r="AG10" s="209" t="str">
        <f>IF(スケジュール!AA12="","",スケジュール!AA12)</f>
        <v/>
      </c>
      <c r="AH10" s="209" t="str">
        <f>IF(スケジュール!AB12="","",スケジュール!AB12)</f>
        <v/>
      </c>
      <c r="AI10" s="209" t="str">
        <f>IF(スケジュール!AC12="","",スケジュール!AC12)</f>
        <v/>
      </c>
      <c r="AJ10" s="209"/>
      <c r="AK10" s="209"/>
      <c r="AL10" s="209"/>
      <c r="AM10" s="209"/>
      <c r="AN10" s="209"/>
      <c r="AO10" s="209"/>
      <c r="AP10" s="209"/>
      <c r="AQ10" s="209"/>
    </row>
    <row r="11" spans="1:43">
      <c r="A11" s="209">
        <f>IF(スケジュール!A13="","",スケジュール!A13)</f>
        <v>43377</v>
      </c>
      <c r="B11" s="209" t="str">
        <f>IF(スケジュール!B13="","",スケジュール!B13)</f>
        <v>木</v>
      </c>
      <c r="C11" s="209">
        <f>IF(スケジュール!C13="","",スケジュール!C13)</f>
        <v>43390</v>
      </c>
      <c r="D11" s="209">
        <f>IF(スケジュール!D13="","",スケジュール!D13)</f>
        <v>43392</v>
      </c>
      <c r="E11" s="209" t="str">
        <f>IF(スケジュール!E13="","",スケジュール!E13)</f>
        <v/>
      </c>
      <c r="F11" s="209" t="str">
        <f>IF(スケジュール!F13="","",スケジュール!F13)</f>
        <v/>
      </c>
      <c r="G11" s="209" t="str">
        <f>IF(スケジュール!G13="","",スケジュール!G13)</f>
        <v/>
      </c>
      <c r="H11" s="209" t="str">
        <f>IF(スケジュール!H13="","",スケジュール!H13)</f>
        <v/>
      </c>
      <c r="I11" s="209" t="str">
        <f>IF(スケジュール!I13="","",スケジュール!I13)</f>
        <v/>
      </c>
      <c r="J11" s="209" t="str">
        <f>IF(スケジュール!J13="","",スケジュール!J13)</f>
        <v/>
      </c>
      <c r="K11" s="209" t="str">
        <f>IF(スケジュール!K13="","",スケジュール!K13)</f>
        <v/>
      </c>
      <c r="L11" s="209" t="str">
        <f>IF(スケジュール!L13="","",スケジュール!L13)</f>
        <v/>
      </c>
      <c r="M11" s="209" t="str">
        <f>IF(スケジュール!M13="","",スケジュール!M13)</f>
        <v/>
      </c>
      <c r="N11" s="209" t="str">
        <f>IF(スケジュール!N13="","",スケジュール!N13)</f>
        <v/>
      </c>
      <c r="O11" s="209" t="str">
        <f>IF(スケジュール!O13="","",スケジュール!O13)</f>
        <v/>
      </c>
      <c r="P11" s="209" t="str">
        <f>IF(スケジュール!P13="","",スケジュール!P13)</f>
        <v/>
      </c>
      <c r="Q11" s="209" t="str">
        <f>IF(スケジュール!Q13="","",スケジュール!Q13)</f>
        <v/>
      </c>
      <c r="R11" s="209" t="str">
        <f>IF(スケジュール!R13="","",スケジュール!R13)</f>
        <v/>
      </c>
      <c r="S11" s="209" t="str">
        <f>IF(スケジュール!S13="","",スケジュール!S13)</f>
        <v/>
      </c>
      <c r="T11" s="209" t="str">
        <f>IF(スケジュール!T13="","",スケジュール!T13)</f>
        <v/>
      </c>
      <c r="U11" s="209" t="str">
        <f>IF(スケジュール!U13="","",スケジュール!U13)</f>
        <v/>
      </c>
      <c r="V11" s="209" t="str">
        <f>IF(スケジュール!V13="","",スケジュール!V13)</f>
        <v/>
      </c>
      <c r="W11" s="209"/>
      <c r="X11" s="209"/>
      <c r="Y11" s="209"/>
      <c r="Z11" s="209"/>
      <c r="AA11" s="209"/>
      <c r="AB11" s="209"/>
      <c r="AC11" s="209" t="str">
        <f>IF(スケジュール!W13="","",スケジュール!W13)</f>
        <v/>
      </c>
      <c r="AD11" s="209" t="str">
        <f>IF(スケジュール!X13="","",スケジュール!X13)</f>
        <v>●</v>
      </c>
      <c r="AE11" s="209" t="str">
        <f>IF(スケジュール!Y13="","",スケジュール!Y13)</f>
        <v/>
      </c>
      <c r="AF11" s="209" t="str">
        <f>IF(スケジュール!Z13="","",スケジュール!Z13)</f>
        <v/>
      </c>
      <c r="AG11" s="209" t="str">
        <f>IF(スケジュール!AA13="","",スケジュール!AA13)</f>
        <v/>
      </c>
      <c r="AH11" s="209" t="str">
        <f>IF(スケジュール!AB13="","",スケジュール!AB13)</f>
        <v/>
      </c>
      <c r="AI11" s="209" t="str">
        <f>IF(スケジュール!AC13="","",スケジュール!AC13)</f>
        <v/>
      </c>
      <c r="AJ11" s="209"/>
      <c r="AK11" s="209"/>
      <c r="AL11" s="209"/>
      <c r="AM11" s="209"/>
      <c r="AN11" s="209"/>
      <c r="AO11" s="209"/>
      <c r="AP11" s="209"/>
      <c r="AQ11" s="209"/>
    </row>
    <row r="12" spans="1:43">
      <c r="A12" s="209">
        <f>IF(スケジュール!A14="","",スケジュール!A14)</f>
        <v>43378</v>
      </c>
      <c r="B12" s="209" t="str">
        <f>IF(スケジュール!B14="","",スケジュール!B14)</f>
        <v>金</v>
      </c>
      <c r="C12" s="209">
        <f>IF(スケジュール!C14="","",スケジュール!C14)</f>
        <v>43391</v>
      </c>
      <c r="D12" s="209" t="str">
        <f>IF(スケジュール!D14="","",スケジュール!D14)</f>
        <v/>
      </c>
      <c r="E12" s="209" t="str">
        <f>IF(スケジュール!E14="","",スケジュール!E14)</f>
        <v/>
      </c>
      <c r="F12" s="209" t="str">
        <f>IF(スケジュール!F14="","",スケジュール!F14)</f>
        <v/>
      </c>
      <c r="G12" s="209" t="str">
        <f>IF(スケジュール!G14="","",スケジュール!G14)</f>
        <v/>
      </c>
      <c r="H12" s="209" t="str">
        <f>IF(スケジュール!H14="","",スケジュール!H14)</f>
        <v/>
      </c>
      <c r="I12" s="209" t="str">
        <f>IF(スケジュール!I14="","",スケジュール!I14)</f>
        <v/>
      </c>
      <c r="J12" s="209" t="str">
        <f>IF(スケジュール!J14="","",スケジュール!J14)</f>
        <v/>
      </c>
      <c r="K12" s="209" t="str">
        <f>IF(スケジュール!K14="","",スケジュール!K14)</f>
        <v/>
      </c>
      <c r="L12" s="209" t="str">
        <f>IF(スケジュール!L14="","",スケジュール!L14)</f>
        <v/>
      </c>
      <c r="M12" s="209" t="str">
        <f>IF(スケジュール!M14="","",スケジュール!M14)</f>
        <v/>
      </c>
      <c r="N12" s="209" t="str">
        <f>IF(スケジュール!N14="","",スケジュール!N14)</f>
        <v/>
      </c>
      <c r="O12" s="209" t="str">
        <f>IF(スケジュール!O14="","",スケジュール!O14)</f>
        <v/>
      </c>
      <c r="P12" s="209" t="str">
        <f>IF(スケジュール!P14="","",スケジュール!P14)</f>
        <v/>
      </c>
      <c r="Q12" s="209" t="str">
        <f>IF(スケジュール!Q14="","",スケジュール!Q14)</f>
        <v/>
      </c>
      <c r="R12" s="209" t="str">
        <f>IF(スケジュール!R14="","",スケジュール!R14)</f>
        <v/>
      </c>
      <c r="S12" s="209" t="str">
        <f>IF(スケジュール!S14="","",スケジュール!S14)</f>
        <v/>
      </c>
      <c r="T12" s="209" t="str">
        <f>IF(スケジュール!T14="","",スケジュール!T14)</f>
        <v/>
      </c>
      <c r="U12" s="209" t="str">
        <f>IF(スケジュール!U14="","",スケジュール!U14)</f>
        <v/>
      </c>
      <c r="V12" s="209" t="str">
        <f>IF(スケジュール!V14="","",スケジュール!V14)</f>
        <v/>
      </c>
      <c r="W12" s="209"/>
      <c r="X12" s="209"/>
      <c r="Y12" s="209"/>
      <c r="Z12" s="209"/>
      <c r="AA12" s="209"/>
      <c r="AB12" s="209"/>
      <c r="AC12" s="209" t="str">
        <f>IF(スケジュール!W14="","",スケジュール!W14)</f>
        <v/>
      </c>
      <c r="AD12" s="209" t="str">
        <f>IF(スケジュール!X14="","",スケジュール!X14)</f>
        <v>●</v>
      </c>
      <c r="AE12" s="209" t="str">
        <f>IF(スケジュール!Y14="","",スケジュール!Y14)</f>
        <v/>
      </c>
      <c r="AF12" s="209" t="str">
        <f>IF(スケジュール!Z14="","",スケジュール!Z14)</f>
        <v/>
      </c>
      <c r="AG12" s="209" t="str">
        <f>IF(スケジュール!AA14="","",スケジュール!AA14)</f>
        <v/>
      </c>
      <c r="AH12" s="209" t="str">
        <f>IF(スケジュール!AB14="","",スケジュール!AB14)</f>
        <v/>
      </c>
      <c r="AI12" s="209" t="str">
        <f>IF(スケジュール!AC14="","",スケジュール!AC14)</f>
        <v/>
      </c>
      <c r="AJ12" s="209"/>
      <c r="AK12" s="209"/>
      <c r="AL12" s="209"/>
      <c r="AM12" s="209"/>
      <c r="AN12" s="209"/>
      <c r="AO12" s="209"/>
      <c r="AP12" s="209"/>
      <c r="AQ12" s="209"/>
    </row>
    <row r="13" spans="1:43">
      <c r="A13" s="209">
        <f>IF(スケジュール!A15="","",スケジュール!A15)</f>
        <v>43379</v>
      </c>
      <c r="B13" s="209" t="str">
        <f>IF(スケジュール!B15="","",スケジュール!B15)</f>
        <v>土</v>
      </c>
      <c r="C13" s="209" t="str">
        <f>IF(スケジュール!C15="","",スケジュール!C15)</f>
        <v/>
      </c>
      <c r="D13" s="209">
        <f>IF(スケジュール!D15="","",スケジュール!D15)</f>
        <v>43395</v>
      </c>
      <c r="E13" s="209" t="str">
        <f>IF(スケジュール!E15="","",スケジュール!E15)</f>
        <v/>
      </c>
      <c r="F13" s="209" t="str">
        <f>IF(スケジュール!F15="","",スケジュール!F15)</f>
        <v/>
      </c>
      <c r="G13" s="209" t="str">
        <f>IF(スケジュール!G15="","",スケジュール!G15)</f>
        <v/>
      </c>
      <c r="H13" s="209" t="str">
        <f>IF(スケジュール!H15="","",スケジュール!H15)</f>
        <v/>
      </c>
      <c r="I13" s="209" t="str">
        <f>IF(スケジュール!I15="","",スケジュール!I15)</f>
        <v/>
      </c>
      <c r="J13" s="209" t="str">
        <f>IF(スケジュール!J15="","",スケジュール!J15)</f>
        <v/>
      </c>
      <c r="K13" s="209" t="str">
        <f>IF(スケジュール!K15="","",スケジュール!K15)</f>
        <v/>
      </c>
      <c r="L13" s="209" t="str">
        <f>IF(スケジュール!L15="","",スケジュール!L15)</f>
        <v/>
      </c>
      <c r="M13" s="209" t="str">
        <f>IF(スケジュール!M15="","",スケジュール!M15)</f>
        <v/>
      </c>
      <c r="N13" s="209" t="str">
        <f>IF(スケジュール!N15="","",スケジュール!N15)</f>
        <v/>
      </c>
      <c r="O13" s="209" t="str">
        <f>IF(スケジュール!O15="","",スケジュール!O15)</f>
        <v/>
      </c>
      <c r="P13" s="209" t="str">
        <f>IF(スケジュール!P15="","",スケジュール!P15)</f>
        <v/>
      </c>
      <c r="Q13" s="209" t="str">
        <f>IF(スケジュール!Q15="","",スケジュール!Q15)</f>
        <v/>
      </c>
      <c r="R13" s="209" t="str">
        <f>IF(スケジュール!R15="","",スケジュール!R15)</f>
        <v/>
      </c>
      <c r="S13" s="209" t="str">
        <f>IF(スケジュール!S15="","",スケジュール!S15)</f>
        <v/>
      </c>
      <c r="T13" s="209" t="str">
        <f>IF(スケジュール!T15="","",スケジュール!T15)</f>
        <v/>
      </c>
      <c r="U13" s="209" t="str">
        <f>IF(スケジュール!U15="","",スケジュール!U15)</f>
        <v/>
      </c>
      <c r="V13" s="209" t="str">
        <f>IF(スケジュール!V15="","",スケジュール!V15)</f>
        <v/>
      </c>
      <c r="W13" s="209"/>
      <c r="X13" s="209"/>
      <c r="Y13" s="209"/>
      <c r="Z13" s="209"/>
      <c r="AA13" s="209"/>
      <c r="AB13" s="209"/>
      <c r="AC13" s="209" t="str">
        <f>IF(スケジュール!W15="","",スケジュール!W15)</f>
        <v/>
      </c>
      <c r="AD13" s="209" t="str">
        <f>IF(スケジュール!X15="","",スケジュール!X15)</f>
        <v>●</v>
      </c>
      <c r="AE13" s="209" t="str">
        <f>IF(スケジュール!Y15="","",スケジュール!Y15)</f>
        <v/>
      </c>
      <c r="AF13" s="209" t="str">
        <f>IF(スケジュール!Z15="","",スケジュール!Z15)</f>
        <v/>
      </c>
      <c r="AG13" s="209" t="str">
        <f>IF(スケジュール!AA15="","",スケジュール!AA15)</f>
        <v/>
      </c>
      <c r="AH13" s="209" t="str">
        <f>IF(スケジュール!AB15="","",スケジュール!AB15)</f>
        <v/>
      </c>
      <c r="AI13" s="209" t="str">
        <f>IF(スケジュール!AC15="","",スケジュール!AC15)</f>
        <v/>
      </c>
      <c r="AJ13" s="209"/>
      <c r="AK13" s="209"/>
      <c r="AL13" s="209"/>
      <c r="AM13" s="209"/>
      <c r="AN13" s="209"/>
      <c r="AO13" s="209"/>
      <c r="AP13" s="209"/>
      <c r="AQ13" s="209"/>
    </row>
    <row r="14" spans="1:43">
      <c r="A14" s="209">
        <f>IF(スケジュール!A16="","",スケジュール!A16)</f>
        <v>43380</v>
      </c>
      <c r="B14" s="209" t="str">
        <f>IF(スケジュール!B16="","",スケジュール!B16)</f>
        <v>日</v>
      </c>
      <c r="C14" s="209" t="str">
        <f>IF(スケジュール!C16="","",スケジュール!C16)</f>
        <v/>
      </c>
      <c r="D14" s="209" t="str">
        <f>IF(スケジュール!D16="","",スケジュール!D16)</f>
        <v/>
      </c>
      <c r="E14" s="209" t="str">
        <f>IF(スケジュール!E16="","",スケジュール!E16)</f>
        <v/>
      </c>
      <c r="F14" s="209" t="str">
        <f>IF(スケジュール!F16="","",スケジュール!F16)</f>
        <v/>
      </c>
      <c r="G14" s="209" t="str">
        <f>IF(スケジュール!G16="","",スケジュール!G16)</f>
        <v/>
      </c>
      <c r="H14" s="209" t="str">
        <f>IF(スケジュール!H16="","",スケジュール!H16)</f>
        <v/>
      </c>
      <c r="I14" s="209" t="str">
        <f>IF(スケジュール!I16="","",スケジュール!I16)</f>
        <v/>
      </c>
      <c r="J14" s="209" t="str">
        <f>IF(スケジュール!J16="","",スケジュール!J16)</f>
        <v/>
      </c>
      <c r="K14" s="209" t="str">
        <f>IF(スケジュール!K16="","",スケジュール!K16)</f>
        <v/>
      </c>
      <c r="L14" s="209" t="str">
        <f>IF(スケジュール!L16="","",スケジュール!L16)</f>
        <v/>
      </c>
      <c r="M14" s="209" t="str">
        <f>IF(スケジュール!M16="","",スケジュール!M16)</f>
        <v/>
      </c>
      <c r="N14" s="209" t="str">
        <f>IF(スケジュール!N16="","",スケジュール!N16)</f>
        <v/>
      </c>
      <c r="O14" s="209" t="str">
        <f>IF(スケジュール!O16="","",スケジュール!O16)</f>
        <v/>
      </c>
      <c r="P14" s="209" t="str">
        <f>IF(スケジュール!P16="","",スケジュール!P16)</f>
        <v/>
      </c>
      <c r="Q14" s="209" t="str">
        <f>IF(スケジュール!Q16="","",スケジュール!Q16)</f>
        <v/>
      </c>
      <c r="R14" s="209" t="str">
        <f>IF(スケジュール!R16="","",スケジュール!R16)</f>
        <v/>
      </c>
      <c r="S14" s="209" t="str">
        <f>IF(スケジュール!S16="","",スケジュール!S16)</f>
        <v/>
      </c>
      <c r="T14" s="209" t="str">
        <f>IF(スケジュール!T16="","",スケジュール!T16)</f>
        <v/>
      </c>
      <c r="U14" s="209" t="str">
        <f>IF(スケジュール!U16="","",スケジュール!U16)</f>
        <v/>
      </c>
      <c r="V14" s="209" t="str">
        <f>IF(スケジュール!V16="","",スケジュール!V16)</f>
        <v/>
      </c>
      <c r="W14" s="209"/>
      <c r="X14" s="209"/>
      <c r="Y14" s="209"/>
      <c r="Z14" s="209"/>
      <c r="AA14" s="209"/>
      <c r="AB14" s="209"/>
      <c r="AC14" s="209" t="str">
        <f>IF(スケジュール!W16="","",スケジュール!W16)</f>
        <v/>
      </c>
      <c r="AD14" s="209" t="str">
        <f>IF(スケジュール!X16="","",スケジュール!X16)</f>
        <v/>
      </c>
      <c r="AE14" s="209" t="str">
        <f>IF(スケジュール!Y16="","",スケジュール!Y16)</f>
        <v/>
      </c>
      <c r="AF14" s="209" t="str">
        <f>IF(スケジュール!Z16="","",スケジュール!Z16)</f>
        <v/>
      </c>
      <c r="AG14" s="209" t="str">
        <f>IF(スケジュール!AA16="","",スケジュール!AA16)</f>
        <v/>
      </c>
      <c r="AH14" s="209" t="str">
        <f>IF(スケジュール!AB16="","",スケジュール!AB16)</f>
        <v/>
      </c>
      <c r="AI14" s="209" t="str">
        <f>IF(スケジュール!AC16="","",スケジュール!AC16)</f>
        <v/>
      </c>
      <c r="AJ14" s="209"/>
      <c r="AK14" s="209"/>
      <c r="AL14" s="209"/>
      <c r="AM14" s="209"/>
      <c r="AN14" s="209"/>
      <c r="AO14" s="209"/>
      <c r="AP14" s="209"/>
      <c r="AQ14" s="209"/>
    </row>
    <row r="15" spans="1:43">
      <c r="A15" s="209">
        <f>IF(スケジュール!A17="","",スケジュール!A17)</f>
        <v>43381</v>
      </c>
      <c r="B15" s="209" t="str">
        <f>IF(スケジュール!B17="","",スケジュール!B17)</f>
        <v>月</v>
      </c>
      <c r="C15" s="209">
        <f>IF(スケジュール!C17="","",スケジュール!C17)</f>
        <v>43395</v>
      </c>
      <c r="D15" s="209">
        <f>IF(スケジュール!D17="","",スケジュール!D17)</f>
        <v>43396</v>
      </c>
      <c r="E15" s="209" t="str">
        <f>IF(スケジュール!E17="","",スケジュール!E17)</f>
        <v>●</v>
      </c>
      <c r="F15" s="209" t="str">
        <f>IF(スケジュール!F17="","",スケジュール!F17)</f>
        <v/>
      </c>
      <c r="G15" s="209" t="str">
        <f>IF(スケジュール!G17="","",スケジュール!G17)</f>
        <v/>
      </c>
      <c r="H15" s="209" t="str">
        <f>IF(スケジュール!H17="","",スケジュール!H17)</f>
        <v/>
      </c>
      <c r="I15" s="209" t="str">
        <f>IF(スケジュール!I17="","",スケジュール!I17)</f>
        <v/>
      </c>
      <c r="J15" s="209" t="str">
        <f>IF(スケジュール!J17="","",スケジュール!J17)</f>
        <v/>
      </c>
      <c r="K15" s="209" t="str">
        <f>IF(スケジュール!K17="","",スケジュール!K17)</f>
        <v/>
      </c>
      <c r="L15" s="209" t="str">
        <f>IF(スケジュール!L17="","",スケジュール!L17)</f>
        <v/>
      </c>
      <c r="M15" s="209" t="str">
        <f>IF(スケジュール!M17="","",スケジュール!M17)</f>
        <v/>
      </c>
      <c r="N15" s="209" t="str">
        <f>IF(スケジュール!N17="","",スケジュール!N17)</f>
        <v/>
      </c>
      <c r="O15" s="209" t="str">
        <f>IF(スケジュール!O17="","",スケジュール!O17)</f>
        <v/>
      </c>
      <c r="P15" s="209" t="str">
        <f>IF(スケジュール!P17="","",スケジュール!P17)</f>
        <v/>
      </c>
      <c r="Q15" s="209" t="str">
        <f>IF(スケジュール!Q17="","",スケジュール!Q17)</f>
        <v/>
      </c>
      <c r="R15" s="209" t="str">
        <f>IF(スケジュール!R17="","",スケジュール!R17)</f>
        <v/>
      </c>
      <c r="S15" s="209" t="str">
        <f>IF(スケジュール!S17="","",スケジュール!S17)</f>
        <v/>
      </c>
      <c r="T15" s="209" t="str">
        <f>IF(スケジュール!T17="","",スケジュール!T17)</f>
        <v/>
      </c>
      <c r="U15" s="209" t="str">
        <f>IF(スケジュール!U17="","",スケジュール!U17)</f>
        <v/>
      </c>
      <c r="V15" s="209" t="str">
        <f>IF(スケジュール!V17="","",スケジュール!V17)</f>
        <v/>
      </c>
      <c r="W15" s="209"/>
      <c r="X15" s="209"/>
      <c r="Y15" s="209"/>
      <c r="Z15" s="209"/>
      <c r="AA15" s="209"/>
      <c r="AB15" s="209"/>
      <c r="AC15" s="209" t="str">
        <f>IF(スケジュール!W17="","",スケジュール!W17)</f>
        <v/>
      </c>
      <c r="AD15" s="209" t="str">
        <f>IF(スケジュール!X17="","",スケジュール!X17)</f>
        <v>●</v>
      </c>
      <c r="AE15" s="209" t="str">
        <f>IF(スケジュール!Y17="","",スケジュール!Y17)</f>
        <v/>
      </c>
      <c r="AF15" s="209" t="str">
        <f>IF(スケジュール!Z17="","",スケジュール!Z17)</f>
        <v/>
      </c>
      <c r="AG15" s="209" t="str">
        <f>IF(スケジュール!AA17="","",スケジュール!AA17)</f>
        <v/>
      </c>
      <c r="AH15" s="209" t="str">
        <f>IF(スケジュール!AB17="","",スケジュール!AB17)</f>
        <v/>
      </c>
      <c r="AI15" s="209" t="str">
        <f>IF(スケジュール!AC17="","",スケジュール!AC17)</f>
        <v/>
      </c>
      <c r="AJ15" s="209"/>
      <c r="AK15" s="209"/>
      <c r="AL15" s="209"/>
      <c r="AM15" s="209"/>
      <c r="AN15" s="209"/>
      <c r="AO15" s="209"/>
      <c r="AP15" s="209"/>
      <c r="AQ15" s="209"/>
    </row>
    <row r="16" spans="1:43">
      <c r="A16" s="209">
        <f>IF(スケジュール!A18="","",スケジュール!A18)</f>
        <v>43382</v>
      </c>
      <c r="B16" s="209" t="str">
        <f>IF(スケジュール!B18="","",スケジュール!B18)</f>
        <v>火</v>
      </c>
      <c r="C16" s="209">
        <f>IF(スケジュール!C18="","",スケジュール!C18)</f>
        <v>43395</v>
      </c>
      <c r="D16" s="209">
        <f>IF(スケジュール!D18="","",スケジュール!D18)</f>
        <v>43397</v>
      </c>
      <c r="E16" s="209" t="str">
        <f>IF(スケジュール!E18="","",スケジュール!E18)</f>
        <v>●</v>
      </c>
      <c r="F16" s="209" t="str">
        <f>IF(スケジュール!F18="","",スケジュール!F18)</f>
        <v/>
      </c>
      <c r="G16" s="209" t="str">
        <f>IF(スケジュール!G18="","",スケジュール!G18)</f>
        <v/>
      </c>
      <c r="H16" s="209" t="str">
        <f>IF(スケジュール!H18="","",スケジュール!H18)</f>
        <v/>
      </c>
      <c r="I16" s="209" t="str">
        <f>IF(スケジュール!I18="","",スケジュール!I18)</f>
        <v/>
      </c>
      <c r="J16" s="209" t="str">
        <f>IF(スケジュール!J18="","",スケジュール!J18)</f>
        <v/>
      </c>
      <c r="K16" s="209" t="str">
        <f>IF(スケジュール!K18="","",スケジュール!K18)</f>
        <v/>
      </c>
      <c r="L16" s="209" t="str">
        <f>IF(スケジュール!L18="","",スケジュール!L18)</f>
        <v/>
      </c>
      <c r="M16" s="209" t="str">
        <f>IF(スケジュール!M18="","",スケジュール!M18)</f>
        <v/>
      </c>
      <c r="N16" s="209" t="str">
        <f>IF(スケジュール!N18="","",スケジュール!N18)</f>
        <v/>
      </c>
      <c r="O16" s="209" t="str">
        <f>IF(スケジュール!O18="","",スケジュール!O18)</f>
        <v/>
      </c>
      <c r="P16" s="209" t="str">
        <f>IF(スケジュール!P18="","",スケジュール!P18)</f>
        <v/>
      </c>
      <c r="Q16" s="209" t="str">
        <f>IF(スケジュール!Q18="","",スケジュール!Q18)</f>
        <v/>
      </c>
      <c r="R16" s="209" t="str">
        <f>IF(スケジュール!R18="","",スケジュール!R18)</f>
        <v/>
      </c>
      <c r="S16" s="209" t="str">
        <f>IF(スケジュール!S18="","",スケジュール!S18)</f>
        <v/>
      </c>
      <c r="T16" s="209" t="str">
        <f>IF(スケジュール!T18="","",スケジュール!T18)</f>
        <v/>
      </c>
      <c r="U16" s="209" t="str">
        <f>IF(スケジュール!U18="","",スケジュール!U18)</f>
        <v/>
      </c>
      <c r="V16" s="209" t="str">
        <f>IF(スケジュール!V18="","",スケジュール!V18)</f>
        <v/>
      </c>
      <c r="W16" s="209"/>
      <c r="X16" s="209"/>
      <c r="Y16" s="209"/>
      <c r="Z16" s="209"/>
      <c r="AA16" s="209"/>
      <c r="AB16" s="209"/>
      <c r="AC16" s="209" t="str">
        <f>IF(スケジュール!W18="","",スケジュール!W18)</f>
        <v/>
      </c>
      <c r="AD16" s="209" t="str">
        <f>IF(スケジュール!X18="","",スケジュール!X18)</f>
        <v>●</v>
      </c>
      <c r="AE16" s="209" t="str">
        <f>IF(スケジュール!Y18="","",スケジュール!Y18)</f>
        <v/>
      </c>
      <c r="AF16" s="209" t="str">
        <f>IF(スケジュール!Z18="","",スケジュール!Z18)</f>
        <v/>
      </c>
      <c r="AG16" s="209" t="str">
        <f>IF(スケジュール!AA18="","",スケジュール!AA18)</f>
        <v/>
      </c>
      <c r="AH16" s="209" t="str">
        <f>IF(スケジュール!AB18="","",スケジュール!AB18)</f>
        <v/>
      </c>
      <c r="AI16" s="209" t="str">
        <f>IF(スケジュール!AC18="","",スケジュール!AC18)</f>
        <v/>
      </c>
      <c r="AJ16" s="209"/>
      <c r="AK16" s="209"/>
      <c r="AL16" s="209"/>
      <c r="AM16" s="209"/>
      <c r="AN16" s="209"/>
      <c r="AO16" s="209"/>
      <c r="AP16" s="209"/>
      <c r="AQ16" s="209"/>
    </row>
    <row r="17" spans="1:43">
      <c r="A17" s="209">
        <f>IF(スケジュール!A19="","",スケジュール!A19)</f>
        <v>43383</v>
      </c>
      <c r="B17" s="209" t="str">
        <f>IF(スケジュール!B19="","",スケジュール!B19)</f>
        <v>水</v>
      </c>
      <c r="C17" s="209">
        <f>IF(スケジュール!C19="","",スケジュール!C19)</f>
        <v>43396</v>
      </c>
      <c r="D17" s="209">
        <f>IF(スケジュール!D19="","",スケジュール!D19)</f>
        <v>43398</v>
      </c>
      <c r="E17" s="209" t="str">
        <f>IF(スケジュール!E19="","",スケジュール!E19)</f>
        <v>●</v>
      </c>
      <c r="F17" s="209" t="str">
        <f>IF(スケジュール!F19="","",スケジュール!F19)</f>
        <v/>
      </c>
      <c r="G17" s="209" t="str">
        <f>IF(スケジュール!G19="","",スケジュール!G19)</f>
        <v/>
      </c>
      <c r="H17" s="209" t="str">
        <f>IF(スケジュール!H19="","",スケジュール!H19)</f>
        <v/>
      </c>
      <c r="I17" s="209" t="str">
        <f>IF(スケジュール!I19="","",スケジュール!I19)</f>
        <v/>
      </c>
      <c r="J17" s="209" t="str">
        <f>IF(スケジュール!J19="","",スケジュール!J19)</f>
        <v/>
      </c>
      <c r="K17" s="209" t="str">
        <f>IF(スケジュール!K19="","",スケジュール!K19)</f>
        <v/>
      </c>
      <c r="L17" s="209" t="str">
        <f>IF(スケジュール!L19="","",スケジュール!L19)</f>
        <v/>
      </c>
      <c r="M17" s="209" t="str">
        <f>IF(スケジュール!M19="","",スケジュール!M19)</f>
        <v/>
      </c>
      <c r="N17" s="209" t="str">
        <f>IF(スケジュール!N19="","",スケジュール!N19)</f>
        <v/>
      </c>
      <c r="O17" s="209" t="str">
        <f>IF(スケジュール!O19="","",スケジュール!O19)</f>
        <v/>
      </c>
      <c r="P17" s="209" t="str">
        <f>IF(スケジュール!P19="","",スケジュール!P19)</f>
        <v/>
      </c>
      <c r="Q17" s="209" t="str">
        <f>IF(スケジュール!Q19="","",スケジュール!Q19)</f>
        <v/>
      </c>
      <c r="R17" s="209" t="str">
        <f>IF(スケジュール!R19="","",スケジュール!R19)</f>
        <v/>
      </c>
      <c r="S17" s="209" t="str">
        <f>IF(スケジュール!S19="","",スケジュール!S19)</f>
        <v/>
      </c>
      <c r="T17" s="209" t="str">
        <f>IF(スケジュール!T19="","",スケジュール!T19)</f>
        <v/>
      </c>
      <c r="U17" s="209" t="str">
        <f>IF(スケジュール!U19="","",スケジュール!U19)</f>
        <v/>
      </c>
      <c r="V17" s="209" t="str">
        <f>IF(スケジュール!V19="","",スケジュール!V19)</f>
        <v/>
      </c>
      <c r="W17" s="209"/>
      <c r="X17" s="209"/>
      <c r="Y17" s="209"/>
      <c r="Z17" s="209"/>
      <c r="AA17" s="209"/>
      <c r="AB17" s="209"/>
      <c r="AC17" s="209" t="str">
        <f>IF(スケジュール!W19="","",スケジュール!W19)</f>
        <v/>
      </c>
      <c r="AD17" s="209" t="str">
        <f>IF(スケジュール!X19="","",スケジュール!X19)</f>
        <v>●</v>
      </c>
      <c r="AE17" s="209" t="str">
        <f>IF(スケジュール!Y19="","",スケジュール!Y19)</f>
        <v/>
      </c>
      <c r="AF17" s="209" t="str">
        <f>IF(スケジュール!Z19="","",スケジュール!Z19)</f>
        <v/>
      </c>
      <c r="AG17" s="209" t="str">
        <f>IF(スケジュール!AA19="","",スケジュール!AA19)</f>
        <v/>
      </c>
      <c r="AH17" s="209" t="str">
        <f>IF(スケジュール!AB19="","",スケジュール!AB19)</f>
        <v/>
      </c>
      <c r="AI17" s="209" t="str">
        <f>IF(スケジュール!AC19="","",スケジュール!AC19)</f>
        <v/>
      </c>
      <c r="AJ17" s="209"/>
      <c r="AK17" s="209"/>
      <c r="AL17" s="209"/>
      <c r="AM17" s="209"/>
      <c r="AN17" s="209"/>
      <c r="AO17" s="209"/>
      <c r="AP17" s="209"/>
      <c r="AQ17" s="209"/>
    </row>
    <row r="18" spans="1:43">
      <c r="A18" s="209">
        <f>IF(スケジュール!A20="","",スケジュール!A20)</f>
        <v>43384</v>
      </c>
      <c r="B18" s="209" t="str">
        <f>IF(スケジュール!B20="","",スケジュール!B20)</f>
        <v>木</v>
      </c>
      <c r="C18" s="209">
        <f>IF(スケジュール!C20="","",スケジュール!C20)</f>
        <v>43397</v>
      </c>
      <c r="D18" s="209">
        <f>IF(スケジュール!D20="","",スケジュール!D20)</f>
        <v>43399</v>
      </c>
      <c r="E18" s="209" t="str">
        <f>IF(スケジュール!E20="","",スケジュール!E20)</f>
        <v>●</v>
      </c>
      <c r="F18" s="209" t="str">
        <f>IF(スケジュール!F20="","",スケジュール!F20)</f>
        <v/>
      </c>
      <c r="G18" s="209" t="str">
        <f>IF(スケジュール!G20="","",スケジュール!G20)</f>
        <v/>
      </c>
      <c r="H18" s="209" t="str">
        <f>IF(スケジュール!H20="","",スケジュール!H20)</f>
        <v/>
      </c>
      <c r="I18" s="209" t="str">
        <f>IF(スケジュール!I20="","",スケジュール!I20)</f>
        <v/>
      </c>
      <c r="J18" s="209" t="str">
        <f>IF(スケジュール!J20="","",スケジュール!J20)</f>
        <v/>
      </c>
      <c r="K18" s="209" t="str">
        <f>IF(スケジュール!K20="","",スケジュール!K20)</f>
        <v/>
      </c>
      <c r="L18" s="209" t="str">
        <f>IF(スケジュール!L20="","",スケジュール!L20)</f>
        <v/>
      </c>
      <c r="M18" s="209" t="str">
        <f>IF(スケジュール!M20="","",スケジュール!M20)</f>
        <v/>
      </c>
      <c r="N18" s="209" t="str">
        <f>IF(スケジュール!N20="","",スケジュール!N20)</f>
        <v/>
      </c>
      <c r="O18" s="209" t="str">
        <f>IF(スケジュール!O20="","",スケジュール!O20)</f>
        <v/>
      </c>
      <c r="P18" s="209" t="str">
        <f>IF(スケジュール!P20="","",スケジュール!P20)</f>
        <v/>
      </c>
      <c r="Q18" s="209" t="str">
        <f>IF(スケジュール!Q20="","",スケジュール!Q20)</f>
        <v/>
      </c>
      <c r="R18" s="209" t="str">
        <f>IF(スケジュール!R20="","",スケジュール!R20)</f>
        <v/>
      </c>
      <c r="S18" s="209" t="str">
        <f>IF(スケジュール!S20="","",スケジュール!S20)</f>
        <v/>
      </c>
      <c r="T18" s="209" t="str">
        <f>IF(スケジュール!T20="","",スケジュール!T20)</f>
        <v/>
      </c>
      <c r="U18" s="209" t="str">
        <f>IF(スケジュール!U20="","",スケジュール!U20)</f>
        <v/>
      </c>
      <c r="V18" s="209" t="str">
        <f>IF(スケジュール!V20="","",スケジュール!V20)</f>
        <v/>
      </c>
      <c r="W18" s="209"/>
      <c r="X18" s="209"/>
      <c r="Y18" s="209"/>
      <c r="Z18" s="209"/>
      <c r="AA18" s="209"/>
      <c r="AB18" s="209"/>
      <c r="AC18" s="209" t="str">
        <f>IF(スケジュール!W20="","",スケジュール!W20)</f>
        <v/>
      </c>
      <c r="AD18" s="209" t="str">
        <f>IF(スケジュール!X20="","",スケジュール!X20)</f>
        <v>●</v>
      </c>
      <c r="AE18" s="209" t="str">
        <f>IF(スケジュール!Y20="","",スケジュール!Y20)</f>
        <v/>
      </c>
      <c r="AF18" s="209" t="str">
        <f>IF(スケジュール!Z20="","",スケジュール!Z20)</f>
        <v/>
      </c>
      <c r="AG18" s="209" t="str">
        <f>IF(スケジュール!AA20="","",スケジュール!AA20)</f>
        <v/>
      </c>
      <c r="AH18" s="209" t="str">
        <f>IF(スケジュール!AB20="","",スケジュール!AB20)</f>
        <v/>
      </c>
      <c r="AI18" s="209" t="str">
        <f>IF(スケジュール!AC20="","",スケジュール!AC20)</f>
        <v/>
      </c>
      <c r="AJ18" s="209"/>
      <c r="AK18" s="209"/>
      <c r="AL18" s="209"/>
      <c r="AM18" s="209"/>
      <c r="AN18" s="209"/>
      <c r="AO18" s="209"/>
      <c r="AP18" s="209"/>
      <c r="AQ18" s="209"/>
    </row>
    <row r="19" spans="1:43">
      <c r="A19" s="209">
        <f>IF(スケジュール!A21="","",スケジュール!A21)</f>
        <v>43385</v>
      </c>
      <c r="B19" s="209" t="str">
        <f>IF(スケジュール!B21="","",スケジュール!B21)</f>
        <v>金</v>
      </c>
      <c r="C19" s="209">
        <f>IF(スケジュール!C21="","",スケジュール!C21)</f>
        <v>43398</v>
      </c>
      <c r="D19" s="209" t="str">
        <f>IF(スケジュール!D21="","",スケジュール!D21)</f>
        <v/>
      </c>
      <c r="E19" s="209" t="str">
        <f>IF(スケジュール!E21="","",スケジュール!E21)</f>
        <v>●</v>
      </c>
      <c r="F19" s="209" t="str">
        <f>IF(スケジュール!F21="","",スケジュール!F21)</f>
        <v/>
      </c>
      <c r="G19" s="209" t="str">
        <f>IF(スケジュール!G21="","",スケジュール!G21)</f>
        <v/>
      </c>
      <c r="H19" s="209" t="str">
        <f>IF(スケジュール!H21="","",スケジュール!H21)</f>
        <v/>
      </c>
      <c r="I19" s="209" t="str">
        <f>IF(スケジュール!I21="","",スケジュール!I21)</f>
        <v/>
      </c>
      <c r="J19" s="209" t="str">
        <f>IF(スケジュール!J21="","",スケジュール!J21)</f>
        <v/>
      </c>
      <c r="K19" s="209" t="str">
        <f>IF(スケジュール!K21="","",スケジュール!K21)</f>
        <v/>
      </c>
      <c r="L19" s="209" t="str">
        <f>IF(スケジュール!L21="","",スケジュール!L21)</f>
        <v/>
      </c>
      <c r="M19" s="209" t="str">
        <f>IF(スケジュール!M21="","",スケジュール!M21)</f>
        <v/>
      </c>
      <c r="N19" s="209" t="str">
        <f>IF(スケジュール!N21="","",スケジュール!N21)</f>
        <v/>
      </c>
      <c r="O19" s="209" t="str">
        <f>IF(スケジュール!O21="","",スケジュール!O21)</f>
        <v/>
      </c>
      <c r="P19" s="209" t="str">
        <f>IF(スケジュール!P21="","",スケジュール!P21)</f>
        <v/>
      </c>
      <c r="Q19" s="209" t="str">
        <f>IF(スケジュール!Q21="","",スケジュール!Q21)</f>
        <v/>
      </c>
      <c r="R19" s="209" t="str">
        <f>IF(スケジュール!R21="","",スケジュール!R21)</f>
        <v/>
      </c>
      <c r="S19" s="209" t="str">
        <f>IF(スケジュール!S21="","",スケジュール!S21)</f>
        <v/>
      </c>
      <c r="T19" s="209" t="str">
        <f>IF(スケジュール!T21="","",スケジュール!T21)</f>
        <v/>
      </c>
      <c r="U19" s="209" t="str">
        <f>IF(スケジュール!U21="","",スケジュール!U21)</f>
        <v/>
      </c>
      <c r="V19" s="209" t="str">
        <f>IF(スケジュール!V21="","",スケジュール!V21)</f>
        <v/>
      </c>
      <c r="W19" s="209"/>
      <c r="X19" s="209"/>
      <c r="Y19" s="209"/>
      <c r="Z19" s="209"/>
      <c r="AA19" s="209"/>
      <c r="AB19" s="209"/>
      <c r="AC19" s="209" t="str">
        <f>IF(スケジュール!W21="","",スケジュール!W21)</f>
        <v/>
      </c>
      <c r="AD19" s="209" t="str">
        <f>IF(スケジュール!X21="","",スケジュール!X21)</f>
        <v>●</v>
      </c>
      <c r="AE19" s="209" t="str">
        <f>IF(スケジュール!Y21="","",スケジュール!Y21)</f>
        <v/>
      </c>
      <c r="AF19" s="209" t="str">
        <f>IF(スケジュール!Z21="","",スケジュール!Z21)</f>
        <v/>
      </c>
      <c r="AG19" s="209" t="str">
        <f>IF(スケジュール!AA21="","",スケジュール!AA21)</f>
        <v/>
      </c>
      <c r="AH19" s="209" t="str">
        <f>IF(スケジュール!AB21="","",スケジュール!AB21)</f>
        <v/>
      </c>
      <c r="AI19" s="209" t="str">
        <f>IF(スケジュール!AC21="","",スケジュール!AC21)</f>
        <v/>
      </c>
      <c r="AJ19" s="209"/>
      <c r="AK19" s="209"/>
      <c r="AL19" s="209"/>
      <c r="AM19" s="209"/>
      <c r="AN19" s="209"/>
      <c r="AO19" s="209"/>
      <c r="AP19" s="209"/>
      <c r="AQ19" s="209"/>
    </row>
    <row r="20" spans="1:43">
      <c r="A20" s="209">
        <f>IF(スケジュール!A22="","",スケジュール!A22)</f>
        <v>43386</v>
      </c>
      <c r="B20" s="209" t="str">
        <f>IF(スケジュール!B22="","",スケジュール!B22)</f>
        <v>土</v>
      </c>
      <c r="C20" s="209" t="str">
        <f>IF(スケジュール!C22="","",スケジュール!C22)</f>
        <v/>
      </c>
      <c r="D20" s="209">
        <f>IF(スケジュール!D22="","",スケジュール!D22)</f>
        <v>43402</v>
      </c>
      <c r="E20" s="209" t="str">
        <f>IF(スケジュール!E22="","",スケジュール!E22)</f>
        <v>●</v>
      </c>
      <c r="F20" s="209" t="str">
        <f>IF(スケジュール!F22="","",スケジュール!F22)</f>
        <v/>
      </c>
      <c r="G20" s="209" t="str">
        <f>IF(スケジュール!G22="","",スケジュール!G22)</f>
        <v/>
      </c>
      <c r="H20" s="209" t="str">
        <f>IF(スケジュール!H22="","",スケジュール!H22)</f>
        <v/>
      </c>
      <c r="I20" s="209" t="str">
        <f>IF(スケジュール!I22="","",スケジュール!I22)</f>
        <v/>
      </c>
      <c r="J20" s="209" t="str">
        <f>IF(スケジュール!J22="","",スケジュール!J22)</f>
        <v/>
      </c>
      <c r="K20" s="209" t="str">
        <f>IF(スケジュール!K22="","",スケジュール!K22)</f>
        <v/>
      </c>
      <c r="L20" s="209" t="str">
        <f>IF(スケジュール!L22="","",スケジュール!L22)</f>
        <v/>
      </c>
      <c r="M20" s="209" t="str">
        <f>IF(スケジュール!M22="","",スケジュール!M22)</f>
        <v/>
      </c>
      <c r="N20" s="209" t="str">
        <f>IF(スケジュール!N22="","",スケジュール!N22)</f>
        <v/>
      </c>
      <c r="O20" s="209" t="str">
        <f>IF(スケジュール!O22="","",スケジュール!O22)</f>
        <v/>
      </c>
      <c r="P20" s="209" t="str">
        <f>IF(スケジュール!P22="","",スケジュール!P22)</f>
        <v/>
      </c>
      <c r="Q20" s="209" t="str">
        <f>IF(スケジュール!Q22="","",スケジュール!Q22)</f>
        <v/>
      </c>
      <c r="R20" s="209" t="str">
        <f>IF(スケジュール!R22="","",スケジュール!R22)</f>
        <v/>
      </c>
      <c r="S20" s="209" t="str">
        <f>IF(スケジュール!S22="","",スケジュール!S22)</f>
        <v/>
      </c>
      <c r="T20" s="209" t="str">
        <f>IF(スケジュール!T22="","",スケジュール!T22)</f>
        <v/>
      </c>
      <c r="U20" s="209" t="str">
        <f>IF(スケジュール!U22="","",スケジュール!U22)</f>
        <v/>
      </c>
      <c r="V20" s="209" t="str">
        <f>IF(スケジュール!V22="","",スケジュール!V22)</f>
        <v/>
      </c>
      <c r="W20" s="209"/>
      <c r="X20" s="209"/>
      <c r="Y20" s="209"/>
      <c r="Z20" s="209"/>
      <c r="AA20" s="209"/>
      <c r="AB20" s="209"/>
      <c r="AC20" s="209" t="str">
        <f>IF(スケジュール!W22="","",スケジュール!W22)</f>
        <v/>
      </c>
      <c r="AD20" s="209" t="str">
        <f>IF(スケジュール!X22="","",スケジュール!X22)</f>
        <v>●</v>
      </c>
      <c r="AE20" s="209" t="str">
        <f>IF(スケジュール!Y22="","",スケジュール!Y22)</f>
        <v/>
      </c>
      <c r="AF20" s="209" t="str">
        <f>IF(スケジュール!Z22="","",スケジュール!Z22)</f>
        <v/>
      </c>
      <c r="AG20" s="209" t="str">
        <f>IF(スケジュール!AA22="","",スケジュール!AA22)</f>
        <v/>
      </c>
      <c r="AH20" s="209" t="str">
        <f>IF(スケジュール!AB22="","",スケジュール!AB22)</f>
        <v/>
      </c>
      <c r="AI20" s="209" t="str">
        <f>IF(スケジュール!AC22="","",スケジュール!AC22)</f>
        <v/>
      </c>
      <c r="AJ20" s="209"/>
      <c r="AK20" s="209"/>
      <c r="AL20" s="209"/>
      <c r="AM20" s="209"/>
      <c r="AN20" s="209"/>
      <c r="AO20" s="209"/>
      <c r="AP20" s="209"/>
      <c r="AQ20" s="209"/>
    </row>
    <row r="21" spans="1:43">
      <c r="A21" s="209">
        <f>IF(スケジュール!A23="","",スケジュール!A23)</f>
        <v>43387</v>
      </c>
      <c r="B21" s="209" t="str">
        <f>IF(スケジュール!B23="","",スケジュール!B23)</f>
        <v>日</v>
      </c>
      <c r="C21" s="209" t="str">
        <f>IF(スケジュール!C23="","",スケジュール!C23)</f>
        <v/>
      </c>
      <c r="D21" s="209" t="str">
        <f>IF(スケジュール!D23="","",スケジュール!D23)</f>
        <v/>
      </c>
      <c r="E21" s="209" t="str">
        <f>IF(スケジュール!E23="","",スケジュール!E23)</f>
        <v/>
      </c>
      <c r="F21" s="209" t="str">
        <f>IF(スケジュール!F23="","",スケジュール!F23)</f>
        <v/>
      </c>
      <c r="G21" s="209" t="str">
        <f>IF(スケジュール!G23="","",スケジュール!G23)</f>
        <v/>
      </c>
      <c r="H21" s="209" t="str">
        <f>IF(スケジュール!H23="","",スケジュール!H23)</f>
        <v/>
      </c>
      <c r="I21" s="209" t="str">
        <f>IF(スケジュール!I23="","",スケジュール!I23)</f>
        <v/>
      </c>
      <c r="J21" s="209" t="str">
        <f>IF(スケジュール!J23="","",スケジュール!J23)</f>
        <v/>
      </c>
      <c r="K21" s="209" t="str">
        <f>IF(スケジュール!K23="","",スケジュール!K23)</f>
        <v/>
      </c>
      <c r="L21" s="209" t="str">
        <f>IF(スケジュール!L23="","",スケジュール!L23)</f>
        <v/>
      </c>
      <c r="M21" s="209" t="str">
        <f>IF(スケジュール!M23="","",スケジュール!M23)</f>
        <v/>
      </c>
      <c r="N21" s="209" t="str">
        <f>IF(スケジュール!N23="","",スケジュール!N23)</f>
        <v/>
      </c>
      <c r="O21" s="209" t="str">
        <f>IF(スケジュール!O23="","",スケジュール!O23)</f>
        <v/>
      </c>
      <c r="P21" s="209" t="str">
        <f>IF(スケジュール!P23="","",スケジュール!P23)</f>
        <v/>
      </c>
      <c r="Q21" s="209" t="str">
        <f>IF(スケジュール!Q23="","",スケジュール!Q23)</f>
        <v/>
      </c>
      <c r="R21" s="209" t="str">
        <f>IF(スケジュール!R23="","",スケジュール!R23)</f>
        <v/>
      </c>
      <c r="S21" s="209" t="str">
        <f>IF(スケジュール!S23="","",スケジュール!S23)</f>
        <v/>
      </c>
      <c r="T21" s="209" t="str">
        <f>IF(スケジュール!T23="","",スケジュール!T23)</f>
        <v/>
      </c>
      <c r="U21" s="209" t="str">
        <f>IF(スケジュール!U23="","",スケジュール!U23)</f>
        <v/>
      </c>
      <c r="V21" s="209" t="str">
        <f>IF(スケジュール!V23="","",スケジュール!V23)</f>
        <v/>
      </c>
      <c r="W21" s="209"/>
      <c r="X21" s="209"/>
      <c r="Y21" s="209"/>
      <c r="Z21" s="209"/>
      <c r="AA21" s="209"/>
      <c r="AB21" s="209"/>
      <c r="AC21" s="209" t="str">
        <f>IF(スケジュール!W23="","",スケジュール!W23)</f>
        <v/>
      </c>
      <c r="AD21" s="209" t="str">
        <f>IF(スケジュール!X23="","",スケジュール!X23)</f>
        <v/>
      </c>
      <c r="AE21" s="209" t="str">
        <f>IF(スケジュール!Y23="","",スケジュール!Y23)</f>
        <v/>
      </c>
      <c r="AF21" s="209" t="str">
        <f>IF(スケジュール!Z23="","",スケジュール!Z23)</f>
        <v/>
      </c>
      <c r="AG21" s="209" t="str">
        <f>IF(スケジュール!AA23="","",スケジュール!AA23)</f>
        <v/>
      </c>
      <c r="AH21" s="209" t="str">
        <f>IF(スケジュール!AB23="","",スケジュール!AB23)</f>
        <v/>
      </c>
      <c r="AI21" s="209" t="str">
        <f>IF(スケジュール!AC23="","",スケジュール!AC23)</f>
        <v/>
      </c>
      <c r="AJ21" s="209"/>
      <c r="AK21" s="209"/>
      <c r="AL21" s="209"/>
      <c r="AM21" s="209"/>
      <c r="AN21" s="209"/>
      <c r="AO21" s="209"/>
      <c r="AP21" s="209"/>
      <c r="AQ21" s="209"/>
    </row>
    <row r="22" spans="1:43">
      <c r="A22" s="209">
        <f>IF(スケジュール!A24="","",スケジュール!A24)</f>
        <v>43388</v>
      </c>
      <c r="B22" s="209" t="str">
        <f>IF(スケジュール!B24="","",スケジュール!B24)</f>
        <v>月</v>
      </c>
      <c r="C22" s="209">
        <f>IF(スケジュール!C24="","",スケジュール!C24)</f>
        <v>43402</v>
      </c>
      <c r="D22" s="209">
        <f>IF(スケジュール!D24="","",スケジュール!D24)</f>
        <v>43403</v>
      </c>
      <c r="E22" s="209" t="str">
        <f>IF(スケジュール!E24="","",スケジュール!E24)</f>
        <v/>
      </c>
      <c r="F22" s="209" t="str">
        <f>IF(スケジュール!F24="","",スケジュール!F24)</f>
        <v/>
      </c>
      <c r="G22" s="209" t="str">
        <f>IF(スケジュール!G24="","",スケジュール!G24)</f>
        <v/>
      </c>
      <c r="H22" s="209" t="str">
        <f>IF(スケジュール!H24="","",スケジュール!H24)</f>
        <v/>
      </c>
      <c r="I22" s="209" t="str">
        <f>IF(スケジュール!I24="","",スケジュール!I24)</f>
        <v/>
      </c>
      <c r="J22" s="209" t="str">
        <f>IF(スケジュール!J24="","",スケジュール!J24)</f>
        <v/>
      </c>
      <c r="K22" s="209" t="str">
        <f>IF(スケジュール!K24="","",スケジュール!K24)</f>
        <v/>
      </c>
      <c r="L22" s="209" t="str">
        <f>IF(スケジュール!L24="","",スケジュール!L24)</f>
        <v/>
      </c>
      <c r="M22" s="209" t="str">
        <f>IF(スケジュール!M24="","",スケジュール!M24)</f>
        <v/>
      </c>
      <c r="N22" s="209" t="str">
        <f>IF(スケジュール!N24="","",スケジュール!N24)</f>
        <v/>
      </c>
      <c r="O22" s="209" t="str">
        <f>IF(スケジュール!O24="","",スケジュール!O24)</f>
        <v/>
      </c>
      <c r="P22" s="209" t="str">
        <f>IF(スケジュール!P24="","",スケジュール!P24)</f>
        <v/>
      </c>
      <c r="Q22" s="209" t="str">
        <f>IF(スケジュール!Q24="","",スケジュール!Q24)</f>
        <v/>
      </c>
      <c r="R22" s="209" t="str">
        <f>IF(スケジュール!R24="","",スケジュール!R24)</f>
        <v/>
      </c>
      <c r="S22" s="209" t="str">
        <f>IF(スケジュール!S24="","",スケジュール!S24)</f>
        <v/>
      </c>
      <c r="T22" s="209" t="str">
        <f>IF(スケジュール!T24="","",スケジュール!T24)</f>
        <v/>
      </c>
      <c r="U22" s="209" t="str">
        <f>IF(スケジュール!U24="","",スケジュール!U24)</f>
        <v/>
      </c>
      <c r="V22" s="209" t="str">
        <f>IF(スケジュール!V24="","",スケジュール!V24)</f>
        <v/>
      </c>
      <c r="W22" s="209"/>
      <c r="X22" s="209"/>
      <c r="Y22" s="209"/>
      <c r="Z22" s="209"/>
      <c r="AA22" s="209"/>
      <c r="AB22" s="209"/>
      <c r="AC22" s="209" t="str">
        <f>IF(スケジュール!W24="","",スケジュール!W24)</f>
        <v/>
      </c>
      <c r="AD22" s="209" t="str">
        <f>IF(スケジュール!X24="","",スケジュール!X24)</f>
        <v>●</v>
      </c>
      <c r="AE22" s="209" t="str">
        <f>IF(スケジュール!Y24="","",スケジュール!Y24)</f>
        <v/>
      </c>
      <c r="AF22" s="209" t="str">
        <f>IF(スケジュール!Z24="","",スケジュール!Z24)</f>
        <v/>
      </c>
      <c r="AG22" s="209" t="str">
        <f>IF(スケジュール!AA24="","",スケジュール!AA24)</f>
        <v/>
      </c>
      <c r="AH22" s="209" t="str">
        <f>IF(スケジュール!AB24="","",スケジュール!AB24)</f>
        <v/>
      </c>
      <c r="AI22" s="209" t="str">
        <f>IF(スケジュール!AC24="","",スケジュール!AC24)</f>
        <v/>
      </c>
      <c r="AJ22" s="209"/>
      <c r="AK22" s="209"/>
      <c r="AL22" s="209"/>
      <c r="AM22" s="209"/>
      <c r="AN22" s="209"/>
      <c r="AO22" s="209"/>
      <c r="AP22" s="209"/>
      <c r="AQ22" s="209"/>
    </row>
    <row r="23" spans="1:43">
      <c r="A23" s="209">
        <f>IF(スケジュール!A25="","",スケジュール!A25)</f>
        <v>43389</v>
      </c>
      <c r="B23" s="209" t="str">
        <f>IF(スケジュール!B25="","",スケジュール!B25)</f>
        <v>火</v>
      </c>
      <c r="C23" s="209">
        <f>IF(スケジュール!C25="","",スケジュール!C25)</f>
        <v>43402</v>
      </c>
      <c r="D23" s="209">
        <f>IF(スケジュール!D25="","",スケジュール!D25)</f>
        <v>43404</v>
      </c>
      <c r="E23" s="209" t="str">
        <f>IF(スケジュール!E25="","",スケジュール!E25)</f>
        <v/>
      </c>
      <c r="F23" s="209" t="str">
        <f>IF(スケジュール!F25="","",スケジュール!F25)</f>
        <v/>
      </c>
      <c r="G23" s="209" t="str">
        <f>IF(スケジュール!G25="","",スケジュール!G25)</f>
        <v/>
      </c>
      <c r="H23" s="209" t="str">
        <f>IF(スケジュール!H25="","",スケジュール!H25)</f>
        <v/>
      </c>
      <c r="I23" s="209" t="str">
        <f>IF(スケジュール!I25="","",スケジュール!I25)</f>
        <v/>
      </c>
      <c r="J23" s="209" t="str">
        <f>IF(スケジュール!J25="","",スケジュール!J25)</f>
        <v/>
      </c>
      <c r="K23" s="209" t="str">
        <f>IF(スケジュール!K25="","",スケジュール!K25)</f>
        <v/>
      </c>
      <c r="L23" s="209" t="str">
        <f>IF(スケジュール!L25="","",スケジュール!L25)</f>
        <v/>
      </c>
      <c r="M23" s="209" t="str">
        <f>IF(スケジュール!M25="","",スケジュール!M25)</f>
        <v/>
      </c>
      <c r="N23" s="209" t="str">
        <f>IF(スケジュール!N25="","",スケジュール!N25)</f>
        <v/>
      </c>
      <c r="O23" s="209" t="str">
        <f>IF(スケジュール!O25="","",スケジュール!O25)</f>
        <v/>
      </c>
      <c r="P23" s="209" t="str">
        <f>IF(スケジュール!P25="","",スケジュール!P25)</f>
        <v/>
      </c>
      <c r="Q23" s="209" t="str">
        <f>IF(スケジュール!Q25="","",スケジュール!Q25)</f>
        <v/>
      </c>
      <c r="R23" s="209" t="str">
        <f>IF(スケジュール!R25="","",スケジュール!R25)</f>
        <v/>
      </c>
      <c r="S23" s="209" t="str">
        <f>IF(スケジュール!S25="","",スケジュール!S25)</f>
        <v/>
      </c>
      <c r="T23" s="209" t="str">
        <f>IF(スケジュール!T25="","",スケジュール!T25)</f>
        <v/>
      </c>
      <c r="U23" s="209" t="str">
        <f>IF(スケジュール!U25="","",スケジュール!U25)</f>
        <v/>
      </c>
      <c r="V23" s="209" t="str">
        <f>IF(スケジュール!V25="","",スケジュール!V25)</f>
        <v/>
      </c>
      <c r="W23" s="209"/>
      <c r="X23" s="209"/>
      <c r="Y23" s="209"/>
      <c r="Z23" s="209"/>
      <c r="AA23" s="209"/>
      <c r="AB23" s="209"/>
      <c r="AC23" s="209" t="str">
        <f>IF(スケジュール!W25="","",スケジュール!W25)</f>
        <v/>
      </c>
      <c r="AD23" s="209" t="str">
        <f>IF(スケジュール!X25="","",スケジュール!X25)</f>
        <v>●</v>
      </c>
      <c r="AE23" s="209" t="str">
        <f>IF(スケジュール!Y25="","",スケジュール!Y25)</f>
        <v/>
      </c>
      <c r="AF23" s="209" t="str">
        <f>IF(スケジュール!Z25="","",スケジュール!Z25)</f>
        <v/>
      </c>
      <c r="AG23" s="209" t="str">
        <f>IF(スケジュール!AA25="","",スケジュール!AA25)</f>
        <v/>
      </c>
      <c r="AH23" s="209" t="str">
        <f>IF(スケジュール!AB25="","",スケジュール!AB25)</f>
        <v/>
      </c>
      <c r="AI23" s="209" t="str">
        <f>IF(スケジュール!AC25="","",スケジュール!AC25)</f>
        <v/>
      </c>
      <c r="AJ23" s="209"/>
      <c r="AK23" s="209"/>
      <c r="AL23" s="209"/>
      <c r="AM23" s="209"/>
      <c r="AN23" s="209"/>
      <c r="AO23" s="209"/>
      <c r="AP23" s="209"/>
      <c r="AQ23" s="209"/>
    </row>
    <row r="24" spans="1:43">
      <c r="A24" s="209">
        <f>IF(スケジュール!A26="","",スケジュール!A26)</f>
        <v>43390</v>
      </c>
      <c r="B24" s="209" t="str">
        <f>IF(スケジュール!B26="","",スケジュール!B26)</f>
        <v>水</v>
      </c>
      <c r="C24" s="209">
        <f>IF(スケジュール!C26="","",スケジュール!C26)</f>
        <v>43403</v>
      </c>
      <c r="D24" s="209">
        <f>IF(スケジュール!D26="","",スケジュール!D26)</f>
        <v>43405</v>
      </c>
      <c r="E24" s="209" t="str">
        <f>IF(スケジュール!E26="","",スケジュール!E26)</f>
        <v/>
      </c>
      <c r="F24" s="209" t="str">
        <f>IF(スケジュール!F26="","",スケジュール!F26)</f>
        <v/>
      </c>
      <c r="G24" s="209" t="str">
        <f>IF(スケジュール!G26="","",スケジュール!G26)</f>
        <v/>
      </c>
      <c r="H24" s="209" t="str">
        <f>IF(スケジュール!H26="","",スケジュール!H26)</f>
        <v/>
      </c>
      <c r="I24" s="209" t="str">
        <f>IF(スケジュール!I26="","",スケジュール!I26)</f>
        <v/>
      </c>
      <c r="J24" s="209" t="str">
        <f>IF(スケジュール!J26="","",スケジュール!J26)</f>
        <v/>
      </c>
      <c r="K24" s="209" t="str">
        <f>IF(スケジュール!K26="","",スケジュール!K26)</f>
        <v/>
      </c>
      <c r="L24" s="209" t="str">
        <f>IF(スケジュール!L26="","",スケジュール!L26)</f>
        <v/>
      </c>
      <c r="M24" s="209" t="str">
        <f>IF(スケジュール!M26="","",スケジュール!M26)</f>
        <v/>
      </c>
      <c r="N24" s="209" t="str">
        <f>IF(スケジュール!N26="","",スケジュール!N26)</f>
        <v/>
      </c>
      <c r="O24" s="209" t="str">
        <f>IF(スケジュール!O26="","",スケジュール!O26)</f>
        <v/>
      </c>
      <c r="P24" s="209" t="str">
        <f>IF(スケジュール!P26="","",スケジュール!P26)</f>
        <v/>
      </c>
      <c r="Q24" s="209" t="str">
        <f>IF(スケジュール!Q26="","",スケジュール!Q26)</f>
        <v/>
      </c>
      <c r="R24" s="209" t="str">
        <f>IF(スケジュール!R26="","",スケジュール!R26)</f>
        <v/>
      </c>
      <c r="S24" s="209" t="str">
        <f>IF(スケジュール!S26="","",スケジュール!S26)</f>
        <v/>
      </c>
      <c r="T24" s="209" t="str">
        <f>IF(スケジュール!T26="","",スケジュール!T26)</f>
        <v/>
      </c>
      <c r="U24" s="209" t="str">
        <f>IF(スケジュール!U26="","",スケジュール!U26)</f>
        <v/>
      </c>
      <c r="V24" s="209" t="str">
        <f>IF(スケジュール!V26="","",スケジュール!V26)</f>
        <v/>
      </c>
      <c r="W24" s="209"/>
      <c r="X24" s="209"/>
      <c r="Y24" s="209"/>
      <c r="Z24" s="209"/>
      <c r="AA24" s="209"/>
      <c r="AB24" s="209"/>
      <c r="AC24" s="209" t="str">
        <f>IF(スケジュール!W26="","",スケジュール!W26)</f>
        <v/>
      </c>
      <c r="AD24" s="209" t="str">
        <f>IF(スケジュール!X26="","",スケジュール!X26)</f>
        <v>●</v>
      </c>
      <c r="AE24" s="209" t="str">
        <f>IF(スケジュール!Y26="","",スケジュール!Y26)</f>
        <v/>
      </c>
      <c r="AF24" s="209" t="str">
        <f>IF(スケジュール!Z26="","",スケジュール!Z26)</f>
        <v/>
      </c>
      <c r="AG24" s="209" t="str">
        <f>IF(スケジュール!AA26="","",スケジュール!AA26)</f>
        <v/>
      </c>
      <c r="AH24" s="209" t="str">
        <f>IF(スケジュール!AB26="","",スケジュール!AB26)</f>
        <v/>
      </c>
      <c r="AI24" s="209" t="str">
        <f>IF(スケジュール!AC26="","",スケジュール!AC26)</f>
        <v/>
      </c>
      <c r="AJ24" s="209"/>
      <c r="AK24" s="209"/>
      <c r="AL24" s="209"/>
      <c r="AM24" s="209"/>
      <c r="AN24" s="209"/>
      <c r="AO24" s="209"/>
      <c r="AP24" s="209"/>
      <c r="AQ24" s="209"/>
    </row>
    <row r="25" spans="1:43">
      <c r="A25" s="209">
        <f>IF(スケジュール!A27="","",スケジュール!A27)</f>
        <v>43391</v>
      </c>
      <c r="B25" s="209" t="str">
        <f>IF(スケジュール!B27="","",スケジュール!B27)</f>
        <v>木</v>
      </c>
      <c r="C25" s="209">
        <f>IF(スケジュール!C27="","",スケジュール!C27)</f>
        <v>43404</v>
      </c>
      <c r="D25" s="209">
        <f>IF(スケジュール!D27="","",スケジュール!D27)</f>
        <v>43406</v>
      </c>
      <c r="E25" s="209" t="str">
        <f>IF(スケジュール!E27="","",スケジュール!E27)</f>
        <v/>
      </c>
      <c r="F25" s="209" t="str">
        <f>IF(スケジュール!F27="","",スケジュール!F27)</f>
        <v/>
      </c>
      <c r="G25" s="209" t="str">
        <f>IF(スケジュール!G27="","",スケジュール!G27)</f>
        <v/>
      </c>
      <c r="H25" s="209" t="str">
        <f>IF(スケジュール!H27="","",スケジュール!H27)</f>
        <v/>
      </c>
      <c r="I25" s="209" t="str">
        <f>IF(スケジュール!I27="","",スケジュール!I27)</f>
        <v/>
      </c>
      <c r="J25" s="209" t="str">
        <f>IF(スケジュール!J27="","",スケジュール!J27)</f>
        <v/>
      </c>
      <c r="K25" s="209" t="str">
        <f>IF(スケジュール!K27="","",スケジュール!K27)</f>
        <v/>
      </c>
      <c r="L25" s="209" t="str">
        <f>IF(スケジュール!L27="","",スケジュール!L27)</f>
        <v/>
      </c>
      <c r="M25" s="209" t="str">
        <f>IF(スケジュール!M27="","",スケジュール!M27)</f>
        <v/>
      </c>
      <c r="N25" s="209" t="str">
        <f>IF(スケジュール!N27="","",スケジュール!N27)</f>
        <v/>
      </c>
      <c r="O25" s="209" t="str">
        <f>IF(スケジュール!O27="","",スケジュール!O27)</f>
        <v/>
      </c>
      <c r="P25" s="209" t="str">
        <f>IF(スケジュール!P27="","",スケジュール!P27)</f>
        <v/>
      </c>
      <c r="Q25" s="209" t="str">
        <f>IF(スケジュール!Q27="","",スケジュール!Q27)</f>
        <v/>
      </c>
      <c r="R25" s="209" t="str">
        <f>IF(スケジュール!R27="","",スケジュール!R27)</f>
        <v/>
      </c>
      <c r="S25" s="209" t="str">
        <f>IF(スケジュール!S27="","",スケジュール!S27)</f>
        <v/>
      </c>
      <c r="T25" s="209" t="str">
        <f>IF(スケジュール!T27="","",スケジュール!T27)</f>
        <v/>
      </c>
      <c r="U25" s="209" t="str">
        <f>IF(スケジュール!U27="","",スケジュール!U27)</f>
        <v/>
      </c>
      <c r="V25" s="209" t="str">
        <f>IF(スケジュール!V27="","",スケジュール!V27)</f>
        <v/>
      </c>
      <c r="W25" s="209"/>
      <c r="X25" s="209"/>
      <c r="Y25" s="209"/>
      <c r="Z25" s="209"/>
      <c r="AA25" s="209"/>
      <c r="AB25" s="209"/>
      <c r="AC25" s="209" t="str">
        <f>IF(スケジュール!W27="","",スケジュール!W27)</f>
        <v/>
      </c>
      <c r="AD25" s="209" t="str">
        <f>IF(スケジュール!X27="","",スケジュール!X27)</f>
        <v>●</v>
      </c>
      <c r="AE25" s="209" t="str">
        <f>IF(スケジュール!Y27="","",スケジュール!Y27)</f>
        <v/>
      </c>
      <c r="AF25" s="209" t="str">
        <f>IF(スケジュール!Z27="","",スケジュール!Z27)</f>
        <v/>
      </c>
      <c r="AG25" s="209" t="str">
        <f>IF(スケジュール!AA27="","",スケジュール!AA27)</f>
        <v/>
      </c>
      <c r="AH25" s="209" t="str">
        <f>IF(スケジュール!AB27="","",スケジュール!AB27)</f>
        <v/>
      </c>
      <c r="AI25" s="209" t="str">
        <f>IF(スケジュール!AC27="","",スケジュール!AC27)</f>
        <v/>
      </c>
      <c r="AJ25" s="209"/>
      <c r="AK25" s="209"/>
      <c r="AL25" s="209"/>
      <c r="AM25" s="209"/>
      <c r="AN25" s="209"/>
      <c r="AO25" s="209"/>
      <c r="AP25" s="209"/>
      <c r="AQ25" s="209"/>
    </row>
    <row r="26" spans="1:43">
      <c r="A26" s="209">
        <f>IF(スケジュール!A28="","",スケジュール!A28)</f>
        <v>43392</v>
      </c>
      <c r="B26" s="209" t="str">
        <f>IF(スケジュール!B28="","",スケジュール!B28)</f>
        <v>金</v>
      </c>
      <c r="C26" s="209">
        <f>IF(スケジュール!C28="","",スケジュール!C28)</f>
        <v>43405</v>
      </c>
      <c r="D26" s="209" t="str">
        <f>IF(スケジュール!D28="","",スケジュール!D28)</f>
        <v/>
      </c>
      <c r="E26" s="209" t="str">
        <f>IF(スケジュール!E28="","",スケジュール!E28)</f>
        <v/>
      </c>
      <c r="F26" s="209" t="str">
        <f>IF(スケジュール!F28="","",スケジュール!F28)</f>
        <v/>
      </c>
      <c r="G26" s="209" t="str">
        <f>IF(スケジュール!G28="","",スケジュール!G28)</f>
        <v/>
      </c>
      <c r="H26" s="209" t="str">
        <f>IF(スケジュール!H28="","",スケジュール!H28)</f>
        <v/>
      </c>
      <c r="I26" s="209" t="str">
        <f>IF(スケジュール!I28="","",スケジュール!I28)</f>
        <v/>
      </c>
      <c r="J26" s="209" t="str">
        <f>IF(スケジュール!J28="","",スケジュール!J28)</f>
        <v/>
      </c>
      <c r="K26" s="209" t="str">
        <f>IF(スケジュール!K28="","",スケジュール!K28)</f>
        <v/>
      </c>
      <c r="L26" s="209" t="str">
        <f>IF(スケジュール!L28="","",スケジュール!L28)</f>
        <v/>
      </c>
      <c r="M26" s="209" t="str">
        <f>IF(スケジュール!M28="","",スケジュール!M28)</f>
        <v/>
      </c>
      <c r="N26" s="209" t="str">
        <f>IF(スケジュール!N28="","",スケジュール!N28)</f>
        <v/>
      </c>
      <c r="O26" s="209" t="str">
        <f>IF(スケジュール!O28="","",スケジュール!O28)</f>
        <v/>
      </c>
      <c r="P26" s="209" t="str">
        <f>IF(スケジュール!P28="","",スケジュール!P28)</f>
        <v/>
      </c>
      <c r="Q26" s="209" t="str">
        <f>IF(スケジュール!Q28="","",スケジュール!Q28)</f>
        <v/>
      </c>
      <c r="R26" s="209" t="str">
        <f>IF(スケジュール!R28="","",スケジュール!R28)</f>
        <v/>
      </c>
      <c r="S26" s="209" t="str">
        <f>IF(スケジュール!S28="","",スケジュール!S28)</f>
        <v/>
      </c>
      <c r="T26" s="209" t="str">
        <f>IF(スケジュール!T28="","",スケジュール!T28)</f>
        <v/>
      </c>
      <c r="U26" s="209" t="str">
        <f>IF(スケジュール!U28="","",スケジュール!U28)</f>
        <v/>
      </c>
      <c r="V26" s="209" t="str">
        <f>IF(スケジュール!V28="","",スケジュール!V28)</f>
        <v/>
      </c>
      <c r="W26" s="209"/>
      <c r="X26" s="209"/>
      <c r="Y26" s="209"/>
      <c r="Z26" s="209"/>
      <c r="AA26" s="209"/>
      <c r="AB26" s="209"/>
      <c r="AC26" s="209" t="str">
        <f>IF(スケジュール!W28="","",スケジュール!W28)</f>
        <v/>
      </c>
      <c r="AD26" s="209" t="str">
        <f>IF(スケジュール!X28="","",スケジュール!X28)</f>
        <v>●</v>
      </c>
      <c r="AE26" s="209" t="str">
        <f>IF(スケジュール!Y28="","",スケジュール!Y28)</f>
        <v/>
      </c>
      <c r="AF26" s="209" t="str">
        <f>IF(スケジュール!Z28="","",スケジュール!Z28)</f>
        <v/>
      </c>
      <c r="AG26" s="209" t="str">
        <f>IF(スケジュール!AA28="","",スケジュール!AA28)</f>
        <v/>
      </c>
      <c r="AH26" s="209" t="str">
        <f>IF(スケジュール!AB28="","",スケジュール!AB28)</f>
        <v/>
      </c>
      <c r="AI26" s="209" t="str">
        <f>IF(スケジュール!AC28="","",スケジュール!AC28)</f>
        <v/>
      </c>
      <c r="AJ26" s="209"/>
      <c r="AK26" s="209"/>
      <c r="AL26" s="209"/>
      <c r="AM26" s="209"/>
      <c r="AN26" s="209"/>
      <c r="AO26" s="209"/>
      <c r="AP26" s="209"/>
      <c r="AQ26" s="209"/>
    </row>
    <row r="27" spans="1:43">
      <c r="A27" s="209">
        <f>IF(スケジュール!A29="","",スケジュール!A29)</f>
        <v>43393</v>
      </c>
      <c r="B27" s="209" t="str">
        <f>IF(スケジュール!B29="","",スケジュール!B29)</f>
        <v>土</v>
      </c>
      <c r="C27" s="209" t="str">
        <f>IF(スケジュール!C29="","",スケジュール!C29)</f>
        <v/>
      </c>
      <c r="D27" s="209">
        <f>IF(スケジュール!D29="","",スケジュール!D29)</f>
        <v>43409</v>
      </c>
      <c r="E27" s="209" t="str">
        <f>IF(スケジュール!E29="","",スケジュール!E29)</f>
        <v/>
      </c>
      <c r="F27" s="209" t="str">
        <f>IF(スケジュール!F29="","",スケジュール!F29)</f>
        <v/>
      </c>
      <c r="G27" s="209" t="str">
        <f>IF(スケジュール!G29="","",スケジュール!G29)</f>
        <v/>
      </c>
      <c r="H27" s="209" t="str">
        <f>IF(スケジュール!H29="","",スケジュール!H29)</f>
        <v/>
      </c>
      <c r="I27" s="209" t="str">
        <f>IF(スケジュール!I29="","",スケジュール!I29)</f>
        <v/>
      </c>
      <c r="J27" s="209" t="str">
        <f>IF(スケジュール!J29="","",スケジュール!J29)</f>
        <v/>
      </c>
      <c r="K27" s="209" t="str">
        <f>IF(スケジュール!K29="","",スケジュール!K29)</f>
        <v/>
      </c>
      <c r="L27" s="209" t="str">
        <f>IF(スケジュール!L29="","",スケジュール!L29)</f>
        <v/>
      </c>
      <c r="M27" s="209" t="str">
        <f>IF(スケジュール!M29="","",スケジュール!M29)</f>
        <v/>
      </c>
      <c r="N27" s="209" t="str">
        <f>IF(スケジュール!N29="","",スケジュール!N29)</f>
        <v/>
      </c>
      <c r="O27" s="209" t="str">
        <f>IF(スケジュール!O29="","",スケジュール!O29)</f>
        <v/>
      </c>
      <c r="P27" s="209" t="str">
        <f>IF(スケジュール!P29="","",スケジュール!P29)</f>
        <v/>
      </c>
      <c r="Q27" s="209" t="str">
        <f>IF(スケジュール!Q29="","",スケジュール!Q29)</f>
        <v/>
      </c>
      <c r="R27" s="209" t="str">
        <f>IF(スケジュール!R29="","",スケジュール!R29)</f>
        <v/>
      </c>
      <c r="S27" s="209" t="str">
        <f>IF(スケジュール!S29="","",スケジュール!S29)</f>
        <v/>
      </c>
      <c r="T27" s="209" t="str">
        <f>IF(スケジュール!T29="","",スケジュール!T29)</f>
        <v/>
      </c>
      <c r="U27" s="209" t="str">
        <f>IF(スケジュール!U29="","",スケジュール!U29)</f>
        <v/>
      </c>
      <c r="V27" s="209" t="str">
        <f>IF(スケジュール!V29="","",スケジュール!V29)</f>
        <v/>
      </c>
      <c r="W27" s="209"/>
      <c r="X27" s="209"/>
      <c r="Y27" s="209"/>
      <c r="Z27" s="209"/>
      <c r="AA27" s="209"/>
      <c r="AB27" s="209"/>
      <c r="AC27" s="209" t="str">
        <f>IF(スケジュール!W29="","",スケジュール!W29)</f>
        <v/>
      </c>
      <c r="AD27" s="209" t="str">
        <f>IF(スケジュール!X29="","",スケジュール!X29)</f>
        <v>●</v>
      </c>
      <c r="AE27" s="209" t="str">
        <f>IF(スケジュール!Y29="","",スケジュール!Y29)</f>
        <v/>
      </c>
      <c r="AF27" s="209" t="str">
        <f>IF(スケジュール!Z29="","",スケジュール!Z29)</f>
        <v/>
      </c>
      <c r="AG27" s="209" t="str">
        <f>IF(スケジュール!AA29="","",スケジュール!AA29)</f>
        <v/>
      </c>
      <c r="AH27" s="209" t="str">
        <f>IF(スケジュール!AB29="","",スケジュール!AB29)</f>
        <v/>
      </c>
      <c r="AI27" s="209" t="str">
        <f>IF(スケジュール!AC29="","",スケジュール!AC29)</f>
        <v/>
      </c>
      <c r="AJ27" s="209"/>
      <c r="AK27" s="209"/>
      <c r="AL27" s="209"/>
      <c r="AM27" s="209"/>
      <c r="AN27" s="209"/>
      <c r="AO27" s="209"/>
      <c r="AP27" s="209"/>
      <c r="AQ27" s="209"/>
    </row>
    <row r="28" spans="1:43">
      <c r="A28" s="209">
        <f>IF(スケジュール!A30="","",スケジュール!A30)</f>
        <v>43394</v>
      </c>
      <c r="B28" s="209" t="str">
        <f>IF(スケジュール!B30="","",スケジュール!B30)</f>
        <v>日</v>
      </c>
      <c r="C28" s="209" t="str">
        <f>IF(スケジュール!C30="","",スケジュール!C30)</f>
        <v/>
      </c>
      <c r="D28" s="209" t="str">
        <f>IF(スケジュール!D30="","",スケジュール!D30)</f>
        <v/>
      </c>
      <c r="E28" s="209" t="str">
        <f>IF(スケジュール!E30="","",スケジュール!E30)</f>
        <v/>
      </c>
      <c r="F28" s="209" t="str">
        <f>IF(スケジュール!F30="","",スケジュール!F30)</f>
        <v/>
      </c>
      <c r="G28" s="209" t="str">
        <f>IF(スケジュール!G30="","",スケジュール!G30)</f>
        <v/>
      </c>
      <c r="H28" s="209" t="str">
        <f>IF(スケジュール!H30="","",スケジュール!H30)</f>
        <v/>
      </c>
      <c r="I28" s="209" t="str">
        <f>IF(スケジュール!I30="","",スケジュール!I30)</f>
        <v/>
      </c>
      <c r="J28" s="209" t="str">
        <f>IF(スケジュール!J30="","",スケジュール!J30)</f>
        <v/>
      </c>
      <c r="K28" s="209" t="str">
        <f>IF(スケジュール!K30="","",スケジュール!K30)</f>
        <v/>
      </c>
      <c r="L28" s="209" t="str">
        <f>IF(スケジュール!L30="","",スケジュール!L30)</f>
        <v/>
      </c>
      <c r="M28" s="209" t="str">
        <f>IF(スケジュール!M30="","",スケジュール!M30)</f>
        <v/>
      </c>
      <c r="N28" s="209" t="str">
        <f>IF(スケジュール!N30="","",スケジュール!N30)</f>
        <v/>
      </c>
      <c r="O28" s="209" t="str">
        <f>IF(スケジュール!O30="","",スケジュール!O30)</f>
        <v/>
      </c>
      <c r="P28" s="209" t="str">
        <f>IF(スケジュール!P30="","",スケジュール!P30)</f>
        <v/>
      </c>
      <c r="Q28" s="209" t="str">
        <f>IF(スケジュール!Q30="","",スケジュール!Q30)</f>
        <v/>
      </c>
      <c r="R28" s="209" t="str">
        <f>IF(スケジュール!R30="","",スケジュール!R30)</f>
        <v/>
      </c>
      <c r="S28" s="209" t="str">
        <f>IF(スケジュール!S30="","",スケジュール!S30)</f>
        <v/>
      </c>
      <c r="T28" s="209" t="str">
        <f>IF(スケジュール!T30="","",スケジュール!T30)</f>
        <v/>
      </c>
      <c r="U28" s="209" t="str">
        <f>IF(スケジュール!U30="","",スケジュール!U30)</f>
        <v/>
      </c>
      <c r="V28" s="209" t="str">
        <f>IF(スケジュール!V30="","",スケジュール!V30)</f>
        <v/>
      </c>
      <c r="W28" s="209"/>
      <c r="X28" s="209"/>
      <c r="Y28" s="209"/>
      <c r="Z28" s="209"/>
      <c r="AA28" s="209"/>
      <c r="AB28" s="209"/>
      <c r="AC28" s="209" t="str">
        <f>IF(スケジュール!W30="","",スケジュール!W30)</f>
        <v/>
      </c>
      <c r="AD28" s="209" t="str">
        <f>IF(スケジュール!X30="","",スケジュール!X30)</f>
        <v/>
      </c>
      <c r="AE28" s="209" t="str">
        <f>IF(スケジュール!Y30="","",スケジュール!Y30)</f>
        <v/>
      </c>
      <c r="AF28" s="209" t="str">
        <f>IF(スケジュール!Z30="","",スケジュール!Z30)</f>
        <v/>
      </c>
      <c r="AG28" s="209" t="str">
        <f>IF(スケジュール!AA30="","",スケジュール!AA30)</f>
        <v/>
      </c>
      <c r="AH28" s="209" t="str">
        <f>IF(スケジュール!AB30="","",スケジュール!AB30)</f>
        <v/>
      </c>
      <c r="AI28" s="209" t="str">
        <f>IF(スケジュール!AC30="","",スケジュール!AC30)</f>
        <v/>
      </c>
      <c r="AJ28" s="209"/>
      <c r="AK28" s="209"/>
      <c r="AL28" s="209"/>
      <c r="AM28" s="209"/>
      <c r="AN28" s="209"/>
      <c r="AO28" s="209"/>
      <c r="AP28" s="209"/>
      <c r="AQ28" s="209"/>
    </row>
    <row r="29" spans="1:43">
      <c r="A29" s="209">
        <f>IF(スケジュール!A31="","",スケジュール!A31)</f>
        <v>43395</v>
      </c>
      <c r="B29" s="209" t="str">
        <f>IF(スケジュール!B31="","",スケジュール!B31)</f>
        <v>月</v>
      </c>
      <c r="C29" s="209">
        <f>IF(スケジュール!C31="","",スケジュール!C31)</f>
        <v>43409</v>
      </c>
      <c r="D29" s="209">
        <f>IF(スケジュール!D31="","",スケジュール!D31)</f>
        <v>43410</v>
      </c>
      <c r="E29" s="209" t="str">
        <f>IF(スケジュール!E31="","",スケジュール!E31)</f>
        <v>●</v>
      </c>
      <c r="F29" s="209" t="str">
        <f>IF(スケジュール!F31="","",スケジュール!F31)</f>
        <v/>
      </c>
      <c r="G29" s="209" t="str">
        <f>IF(スケジュール!G31="","",スケジュール!G31)</f>
        <v/>
      </c>
      <c r="H29" s="209" t="str">
        <f>IF(スケジュール!H31="","",スケジュール!H31)</f>
        <v/>
      </c>
      <c r="I29" s="209" t="str">
        <f>IF(スケジュール!I31="","",スケジュール!I31)</f>
        <v/>
      </c>
      <c r="J29" s="209" t="str">
        <f>IF(スケジュール!J31="","",スケジュール!J31)</f>
        <v/>
      </c>
      <c r="K29" s="209" t="str">
        <f>IF(スケジュール!K31="","",スケジュール!K31)</f>
        <v/>
      </c>
      <c r="L29" s="209" t="str">
        <f>IF(スケジュール!L31="","",スケジュール!L31)</f>
        <v/>
      </c>
      <c r="M29" s="209" t="str">
        <f>IF(スケジュール!M31="","",スケジュール!M31)</f>
        <v/>
      </c>
      <c r="N29" s="209" t="str">
        <f>IF(スケジュール!N31="","",スケジュール!N31)</f>
        <v/>
      </c>
      <c r="O29" s="209" t="str">
        <f>IF(スケジュール!O31="","",スケジュール!O31)</f>
        <v/>
      </c>
      <c r="P29" s="209" t="str">
        <f>IF(スケジュール!P31="","",スケジュール!P31)</f>
        <v/>
      </c>
      <c r="Q29" s="209" t="str">
        <f>IF(スケジュール!Q31="","",スケジュール!Q31)</f>
        <v/>
      </c>
      <c r="R29" s="209" t="str">
        <f>IF(スケジュール!R31="","",スケジュール!R31)</f>
        <v/>
      </c>
      <c r="S29" s="209" t="str">
        <f>IF(スケジュール!S31="","",スケジュール!S31)</f>
        <v/>
      </c>
      <c r="T29" s="209" t="str">
        <f>IF(スケジュール!T31="","",スケジュール!T31)</f>
        <v/>
      </c>
      <c r="U29" s="209" t="str">
        <f>IF(スケジュール!U31="","",スケジュール!U31)</f>
        <v/>
      </c>
      <c r="V29" s="209" t="str">
        <f>IF(スケジュール!V31="","",スケジュール!V31)</f>
        <v/>
      </c>
      <c r="W29" s="209"/>
      <c r="X29" s="209"/>
      <c r="Y29" s="209"/>
      <c r="Z29" s="209"/>
      <c r="AA29" s="209"/>
      <c r="AB29" s="209"/>
      <c r="AC29" s="209" t="str">
        <f>IF(スケジュール!W31="","",スケジュール!W31)</f>
        <v/>
      </c>
      <c r="AD29" s="209" t="str">
        <f>IF(スケジュール!X31="","",スケジュール!X31)</f>
        <v>●</v>
      </c>
      <c r="AE29" s="209" t="str">
        <f>IF(スケジュール!Y31="","",スケジュール!Y31)</f>
        <v/>
      </c>
      <c r="AF29" s="209" t="str">
        <f>IF(スケジュール!Z31="","",スケジュール!Z31)</f>
        <v/>
      </c>
      <c r="AG29" s="209" t="str">
        <f>IF(スケジュール!AA31="","",スケジュール!AA31)</f>
        <v/>
      </c>
      <c r="AH29" s="209" t="str">
        <f>IF(スケジュール!AB31="","",スケジュール!AB31)</f>
        <v/>
      </c>
      <c r="AI29" s="209" t="str">
        <f>IF(スケジュール!AC31="","",スケジュール!AC31)</f>
        <v/>
      </c>
      <c r="AJ29" s="209"/>
      <c r="AK29" s="209"/>
      <c r="AL29" s="209"/>
      <c r="AM29" s="209"/>
      <c r="AN29" s="209"/>
      <c r="AO29" s="209"/>
      <c r="AP29" s="209"/>
      <c r="AQ29" s="209"/>
    </row>
    <row r="30" spans="1:43">
      <c r="A30" s="209">
        <f>IF(スケジュール!A32="","",スケジュール!A32)</f>
        <v>43396</v>
      </c>
      <c r="B30" s="209" t="str">
        <f>IF(スケジュール!B32="","",スケジュール!B32)</f>
        <v>火</v>
      </c>
      <c r="C30" s="209">
        <f>IF(スケジュール!C32="","",スケジュール!C32)</f>
        <v>43409</v>
      </c>
      <c r="D30" s="209">
        <f>IF(スケジュール!D32="","",スケジュール!D32)</f>
        <v>43411</v>
      </c>
      <c r="E30" s="209" t="str">
        <f>IF(スケジュール!E32="","",スケジュール!E32)</f>
        <v>●</v>
      </c>
      <c r="F30" s="209" t="str">
        <f>IF(スケジュール!F32="","",スケジュール!F32)</f>
        <v/>
      </c>
      <c r="G30" s="209" t="str">
        <f>IF(スケジュール!G32="","",スケジュール!G32)</f>
        <v/>
      </c>
      <c r="H30" s="209" t="str">
        <f>IF(スケジュール!H32="","",スケジュール!H32)</f>
        <v/>
      </c>
      <c r="I30" s="209" t="str">
        <f>IF(スケジュール!I32="","",スケジュール!I32)</f>
        <v/>
      </c>
      <c r="J30" s="209" t="str">
        <f>IF(スケジュール!J32="","",スケジュール!J32)</f>
        <v/>
      </c>
      <c r="K30" s="209" t="str">
        <f>IF(スケジュール!K32="","",スケジュール!K32)</f>
        <v/>
      </c>
      <c r="L30" s="209" t="str">
        <f>IF(スケジュール!L32="","",スケジュール!L32)</f>
        <v/>
      </c>
      <c r="M30" s="209" t="str">
        <f>IF(スケジュール!M32="","",スケジュール!M32)</f>
        <v/>
      </c>
      <c r="N30" s="209" t="str">
        <f>IF(スケジュール!N32="","",スケジュール!N32)</f>
        <v/>
      </c>
      <c r="O30" s="209" t="str">
        <f>IF(スケジュール!O32="","",スケジュール!O32)</f>
        <v/>
      </c>
      <c r="P30" s="209" t="str">
        <f>IF(スケジュール!P32="","",スケジュール!P32)</f>
        <v/>
      </c>
      <c r="Q30" s="209" t="str">
        <f>IF(スケジュール!Q32="","",スケジュール!Q32)</f>
        <v/>
      </c>
      <c r="R30" s="209" t="str">
        <f>IF(スケジュール!R32="","",スケジュール!R32)</f>
        <v/>
      </c>
      <c r="S30" s="209" t="str">
        <f>IF(スケジュール!S32="","",スケジュール!S32)</f>
        <v/>
      </c>
      <c r="T30" s="209" t="str">
        <f>IF(スケジュール!T32="","",スケジュール!T32)</f>
        <v/>
      </c>
      <c r="U30" s="209" t="str">
        <f>IF(スケジュール!U32="","",スケジュール!U32)</f>
        <v/>
      </c>
      <c r="V30" s="209" t="str">
        <f>IF(スケジュール!V32="","",スケジュール!V32)</f>
        <v/>
      </c>
      <c r="W30" s="209"/>
      <c r="X30" s="209"/>
      <c r="Y30" s="209"/>
      <c r="Z30" s="209"/>
      <c r="AA30" s="209"/>
      <c r="AB30" s="209"/>
      <c r="AC30" s="209" t="str">
        <f>IF(スケジュール!W32="","",スケジュール!W32)</f>
        <v/>
      </c>
      <c r="AD30" s="209" t="str">
        <f>IF(スケジュール!X32="","",スケジュール!X32)</f>
        <v>●</v>
      </c>
      <c r="AE30" s="209" t="str">
        <f>IF(スケジュール!Y32="","",スケジュール!Y32)</f>
        <v/>
      </c>
      <c r="AF30" s="209" t="str">
        <f>IF(スケジュール!Z32="","",スケジュール!Z32)</f>
        <v/>
      </c>
      <c r="AG30" s="209" t="str">
        <f>IF(スケジュール!AA32="","",スケジュール!AA32)</f>
        <v/>
      </c>
      <c r="AH30" s="209" t="str">
        <f>IF(スケジュール!AB32="","",スケジュール!AB32)</f>
        <v/>
      </c>
      <c r="AI30" s="209" t="str">
        <f>IF(スケジュール!AC32="","",スケジュール!AC32)</f>
        <v/>
      </c>
      <c r="AJ30" s="209"/>
      <c r="AK30" s="209"/>
      <c r="AL30" s="209"/>
      <c r="AM30" s="209"/>
      <c r="AN30" s="209"/>
      <c r="AO30" s="209"/>
      <c r="AP30" s="209"/>
      <c r="AQ30" s="209"/>
    </row>
    <row r="31" spans="1:43">
      <c r="A31" s="209">
        <f>IF(スケジュール!A33="","",スケジュール!A33)</f>
        <v>43397</v>
      </c>
      <c r="B31" s="209" t="str">
        <f>IF(スケジュール!B33="","",スケジュール!B33)</f>
        <v>水</v>
      </c>
      <c r="C31" s="209">
        <f>IF(スケジュール!C33="","",スケジュール!C33)</f>
        <v>43410</v>
      </c>
      <c r="D31" s="209">
        <f>IF(スケジュール!D33="","",スケジュール!D33)</f>
        <v>43412</v>
      </c>
      <c r="E31" s="209" t="str">
        <f>IF(スケジュール!E33="","",スケジュール!E33)</f>
        <v>●</v>
      </c>
      <c r="F31" s="209" t="str">
        <f>IF(スケジュール!F33="","",スケジュール!F33)</f>
        <v/>
      </c>
      <c r="G31" s="209" t="str">
        <f>IF(スケジュール!G33="","",スケジュール!G33)</f>
        <v/>
      </c>
      <c r="H31" s="209" t="str">
        <f>IF(スケジュール!H33="","",スケジュール!H33)</f>
        <v/>
      </c>
      <c r="I31" s="209" t="str">
        <f>IF(スケジュール!I33="","",スケジュール!I33)</f>
        <v/>
      </c>
      <c r="J31" s="209" t="str">
        <f>IF(スケジュール!J33="","",スケジュール!J33)</f>
        <v/>
      </c>
      <c r="K31" s="209" t="str">
        <f>IF(スケジュール!K33="","",スケジュール!K33)</f>
        <v/>
      </c>
      <c r="L31" s="209" t="str">
        <f>IF(スケジュール!L33="","",スケジュール!L33)</f>
        <v/>
      </c>
      <c r="M31" s="209" t="str">
        <f>IF(スケジュール!M33="","",スケジュール!M33)</f>
        <v/>
      </c>
      <c r="N31" s="209" t="str">
        <f>IF(スケジュール!N33="","",スケジュール!N33)</f>
        <v/>
      </c>
      <c r="O31" s="209" t="str">
        <f>IF(スケジュール!O33="","",スケジュール!O33)</f>
        <v/>
      </c>
      <c r="P31" s="209" t="str">
        <f>IF(スケジュール!P33="","",スケジュール!P33)</f>
        <v/>
      </c>
      <c r="Q31" s="209" t="str">
        <f>IF(スケジュール!Q33="","",スケジュール!Q33)</f>
        <v/>
      </c>
      <c r="R31" s="209" t="str">
        <f>IF(スケジュール!R33="","",スケジュール!R33)</f>
        <v/>
      </c>
      <c r="S31" s="209" t="str">
        <f>IF(スケジュール!S33="","",スケジュール!S33)</f>
        <v/>
      </c>
      <c r="T31" s="209" t="str">
        <f>IF(スケジュール!T33="","",スケジュール!T33)</f>
        <v/>
      </c>
      <c r="U31" s="209" t="str">
        <f>IF(スケジュール!U33="","",スケジュール!U33)</f>
        <v/>
      </c>
      <c r="V31" s="209" t="str">
        <f>IF(スケジュール!V33="","",スケジュール!V33)</f>
        <v/>
      </c>
      <c r="W31" s="209"/>
      <c r="X31" s="209"/>
      <c r="Y31" s="209"/>
      <c r="Z31" s="209"/>
      <c r="AA31" s="209"/>
      <c r="AB31" s="209"/>
      <c r="AC31" s="209" t="str">
        <f>IF(スケジュール!W33="","",スケジュール!W33)</f>
        <v/>
      </c>
      <c r="AD31" s="209" t="str">
        <f>IF(スケジュール!X33="","",スケジュール!X33)</f>
        <v>●</v>
      </c>
      <c r="AE31" s="209" t="str">
        <f>IF(スケジュール!Y33="","",スケジュール!Y33)</f>
        <v/>
      </c>
      <c r="AF31" s="209" t="str">
        <f>IF(スケジュール!Z33="","",スケジュール!Z33)</f>
        <v/>
      </c>
      <c r="AG31" s="209" t="str">
        <f>IF(スケジュール!AA33="","",スケジュール!AA33)</f>
        <v/>
      </c>
      <c r="AH31" s="209" t="str">
        <f>IF(スケジュール!AB33="","",スケジュール!AB33)</f>
        <v/>
      </c>
      <c r="AI31" s="209" t="str">
        <f>IF(スケジュール!AC33="","",スケジュール!AC33)</f>
        <v/>
      </c>
      <c r="AJ31" s="209"/>
      <c r="AK31" s="209"/>
      <c r="AL31" s="209"/>
      <c r="AM31" s="209"/>
      <c r="AN31" s="209"/>
      <c r="AO31" s="209"/>
      <c r="AP31" s="209"/>
      <c r="AQ31" s="209"/>
    </row>
    <row r="32" spans="1:43">
      <c r="A32" s="209">
        <f>IF(スケジュール!A34="","",スケジュール!A34)</f>
        <v>43398</v>
      </c>
      <c r="B32" s="209" t="str">
        <f>IF(スケジュール!B34="","",スケジュール!B34)</f>
        <v>木</v>
      </c>
      <c r="C32" s="209">
        <f>IF(スケジュール!C34="","",スケジュール!C34)</f>
        <v>43411</v>
      </c>
      <c r="D32" s="209">
        <f>IF(スケジュール!D34="","",スケジュール!D34)</f>
        <v>43413</v>
      </c>
      <c r="E32" s="209" t="str">
        <f>IF(スケジュール!E34="","",スケジュール!E34)</f>
        <v>●</v>
      </c>
      <c r="F32" s="209" t="str">
        <f>IF(スケジュール!F34="","",スケジュール!F34)</f>
        <v/>
      </c>
      <c r="G32" s="209" t="str">
        <f>IF(スケジュール!G34="","",スケジュール!G34)</f>
        <v/>
      </c>
      <c r="H32" s="209" t="str">
        <f>IF(スケジュール!H34="","",スケジュール!H34)</f>
        <v/>
      </c>
      <c r="I32" s="209" t="str">
        <f>IF(スケジュール!I34="","",スケジュール!I34)</f>
        <v/>
      </c>
      <c r="J32" s="209" t="str">
        <f>IF(スケジュール!J34="","",スケジュール!J34)</f>
        <v/>
      </c>
      <c r="K32" s="209" t="str">
        <f>IF(スケジュール!K34="","",スケジュール!K34)</f>
        <v/>
      </c>
      <c r="L32" s="209" t="str">
        <f>IF(スケジュール!L34="","",スケジュール!L34)</f>
        <v/>
      </c>
      <c r="M32" s="209" t="str">
        <f>IF(スケジュール!M34="","",スケジュール!M34)</f>
        <v/>
      </c>
      <c r="N32" s="209" t="str">
        <f>IF(スケジュール!N34="","",スケジュール!N34)</f>
        <v/>
      </c>
      <c r="O32" s="209" t="str">
        <f>IF(スケジュール!O34="","",スケジュール!O34)</f>
        <v/>
      </c>
      <c r="P32" s="209" t="str">
        <f>IF(スケジュール!P34="","",スケジュール!P34)</f>
        <v/>
      </c>
      <c r="Q32" s="209" t="str">
        <f>IF(スケジュール!Q34="","",スケジュール!Q34)</f>
        <v/>
      </c>
      <c r="R32" s="209" t="str">
        <f>IF(スケジュール!R34="","",スケジュール!R34)</f>
        <v/>
      </c>
      <c r="S32" s="209" t="str">
        <f>IF(スケジュール!S34="","",スケジュール!S34)</f>
        <v/>
      </c>
      <c r="T32" s="209" t="str">
        <f>IF(スケジュール!T34="","",スケジュール!T34)</f>
        <v/>
      </c>
      <c r="U32" s="209" t="str">
        <f>IF(スケジュール!U34="","",スケジュール!U34)</f>
        <v/>
      </c>
      <c r="V32" s="209" t="str">
        <f>IF(スケジュール!V34="","",スケジュール!V34)</f>
        <v/>
      </c>
      <c r="W32" s="209"/>
      <c r="X32" s="209"/>
      <c r="Y32" s="209"/>
      <c r="Z32" s="209"/>
      <c r="AA32" s="209"/>
      <c r="AB32" s="209"/>
      <c r="AC32" s="209" t="str">
        <f>IF(スケジュール!W34="","",スケジュール!W34)</f>
        <v/>
      </c>
      <c r="AD32" s="209" t="str">
        <f>IF(スケジュール!X34="","",スケジュール!X34)</f>
        <v>●</v>
      </c>
      <c r="AE32" s="209" t="str">
        <f>IF(スケジュール!Y34="","",スケジュール!Y34)</f>
        <v/>
      </c>
      <c r="AF32" s="209" t="str">
        <f>IF(スケジュール!Z34="","",スケジュール!Z34)</f>
        <v/>
      </c>
      <c r="AG32" s="209" t="str">
        <f>IF(スケジュール!AA34="","",スケジュール!AA34)</f>
        <v/>
      </c>
      <c r="AH32" s="209" t="str">
        <f>IF(スケジュール!AB34="","",スケジュール!AB34)</f>
        <v/>
      </c>
      <c r="AI32" s="209" t="str">
        <f>IF(スケジュール!AC34="","",スケジュール!AC34)</f>
        <v/>
      </c>
      <c r="AJ32" s="209"/>
      <c r="AK32" s="209"/>
      <c r="AL32" s="209"/>
      <c r="AM32" s="209"/>
      <c r="AN32" s="209"/>
      <c r="AO32" s="209"/>
      <c r="AP32" s="209"/>
      <c r="AQ32" s="209"/>
    </row>
    <row r="33" spans="1:43">
      <c r="A33" s="209">
        <f>IF(スケジュール!A35="","",スケジュール!A35)</f>
        <v>43399</v>
      </c>
      <c r="B33" s="209" t="str">
        <f>IF(スケジュール!B35="","",スケジュール!B35)</f>
        <v>金</v>
      </c>
      <c r="C33" s="209">
        <f>IF(スケジュール!C35="","",スケジュール!C35)</f>
        <v>43412</v>
      </c>
      <c r="D33" s="209" t="str">
        <f>IF(スケジュール!D35="","",スケジュール!D35)</f>
        <v/>
      </c>
      <c r="E33" s="209" t="str">
        <f>IF(スケジュール!E35="","",スケジュール!E35)</f>
        <v>●</v>
      </c>
      <c r="F33" s="209" t="str">
        <f>IF(スケジュール!F35="","",スケジュール!F35)</f>
        <v/>
      </c>
      <c r="G33" s="209" t="str">
        <f>IF(スケジュール!G35="","",スケジュール!G35)</f>
        <v/>
      </c>
      <c r="H33" s="209" t="str">
        <f>IF(スケジュール!H35="","",スケジュール!H35)</f>
        <v/>
      </c>
      <c r="I33" s="209" t="str">
        <f>IF(スケジュール!I35="","",スケジュール!I35)</f>
        <v/>
      </c>
      <c r="J33" s="209" t="str">
        <f>IF(スケジュール!J35="","",スケジュール!J35)</f>
        <v/>
      </c>
      <c r="K33" s="209" t="str">
        <f>IF(スケジュール!K35="","",スケジュール!K35)</f>
        <v/>
      </c>
      <c r="L33" s="209" t="str">
        <f>IF(スケジュール!L35="","",スケジュール!L35)</f>
        <v/>
      </c>
      <c r="M33" s="209" t="str">
        <f>IF(スケジュール!M35="","",スケジュール!M35)</f>
        <v/>
      </c>
      <c r="N33" s="209" t="str">
        <f>IF(スケジュール!N35="","",スケジュール!N35)</f>
        <v/>
      </c>
      <c r="O33" s="209" t="str">
        <f>IF(スケジュール!O35="","",スケジュール!O35)</f>
        <v/>
      </c>
      <c r="P33" s="209" t="str">
        <f>IF(スケジュール!P35="","",スケジュール!P35)</f>
        <v/>
      </c>
      <c r="Q33" s="209" t="str">
        <f>IF(スケジュール!Q35="","",スケジュール!Q35)</f>
        <v/>
      </c>
      <c r="R33" s="209" t="str">
        <f>IF(スケジュール!R35="","",スケジュール!R35)</f>
        <v/>
      </c>
      <c r="S33" s="209" t="str">
        <f>IF(スケジュール!S35="","",スケジュール!S35)</f>
        <v/>
      </c>
      <c r="T33" s="209" t="str">
        <f>IF(スケジュール!T35="","",スケジュール!T35)</f>
        <v/>
      </c>
      <c r="U33" s="209" t="str">
        <f>IF(スケジュール!U35="","",スケジュール!U35)</f>
        <v/>
      </c>
      <c r="V33" s="209" t="str">
        <f>IF(スケジュール!V35="","",スケジュール!V35)</f>
        <v/>
      </c>
      <c r="W33" s="209"/>
      <c r="X33" s="209"/>
      <c r="Y33" s="209"/>
      <c r="Z33" s="209"/>
      <c r="AA33" s="209"/>
      <c r="AB33" s="209"/>
      <c r="AC33" s="209" t="str">
        <f>IF(スケジュール!W35="","",スケジュール!W35)</f>
        <v/>
      </c>
      <c r="AD33" s="209" t="str">
        <f>IF(スケジュール!X35="","",スケジュール!X35)</f>
        <v>●</v>
      </c>
      <c r="AE33" s="209" t="str">
        <f>IF(スケジュール!Y35="","",スケジュール!Y35)</f>
        <v/>
      </c>
      <c r="AF33" s="209" t="str">
        <f>IF(スケジュール!Z35="","",スケジュール!Z35)</f>
        <v/>
      </c>
      <c r="AG33" s="209" t="str">
        <f>IF(スケジュール!AA35="","",スケジュール!AA35)</f>
        <v/>
      </c>
      <c r="AH33" s="209" t="str">
        <f>IF(スケジュール!AB35="","",スケジュール!AB35)</f>
        <v/>
      </c>
      <c r="AI33" s="209" t="str">
        <f>IF(スケジュール!AC35="","",スケジュール!AC35)</f>
        <v/>
      </c>
      <c r="AJ33" s="209"/>
      <c r="AK33" s="209"/>
      <c r="AL33" s="209"/>
      <c r="AM33" s="209"/>
      <c r="AN33" s="209"/>
      <c r="AO33" s="209"/>
      <c r="AP33" s="209"/>
      <c r="AQ33" s="209"/>
    </row>
    <row r="34" spans="1:43">
      <c r="A34" s="209">
        <f>IF(スケジュール!A36="","",スケジュール!A36)</f>
        <v>43400</v>
      </c>
      <c r="B34" s="209" t="str">
        <f>IF(スケジュール!B36="","",スケジュール!B36)</f>
        <v>土</v>
      </c>
      <c r="C34" s="209" t="str">
        <f>IF(スケジュール!C36="","",スケジュール!C36)</f>
        <v/>
      </c>
      <c r="D34" s="209">
        <f>IF(スケジュール!D36="","",スケジュール!D36)</f>
        <v>43416</v>
      </c>
      <c r="E34" s="209" t="str">
        <f>IF(スケジュール!E36="","",スケジュール!E36)</f>
        <v>●</v>
      </c>
      <c r="F34" s="209" t="str">
        <f>IF(スケジュール!F36="","",スケジュール!F36)</f>
        <v/>
      </c>
      <c r="G34" s="209" t="str">
        <f>IF(スケジュール!G36="","",スケジュール!G36)</f>
        <v/>
      </c>
      <c r="H34" s="209" t="str">
        <f>IF(スケジュール!H36="","",スケジュール!H36)</f>
        <v/>
      </c>
      <c r="I34" s="209" t="str">
        <f>IF(スケジュール!I36="","",スケジュール!I36)</f>
        <v/>
      </c>
      <c r="J34" s="209" t="str">
        <f>IF(スケジュール!J36="","",スケジュール!J36)</f>
        <v/>
      </c>
      <c r="K34" s="209" t="str">
        <f>IF(スケジュール!K36="","",スケジュール!K36)</f>
        <v/>
      </c>
      <c r="L34" s="209" t="str">
        <f>IF(スケジュール!L36="","",スケジュール!L36)</f>
        <v/>
      </c>
      <c r="M34" s="209" t="str">
        <f>IF(スケジュール!M36="","",スケジュール!M36)</f>
        <v/>
      </c>
      <c r="N34" s="209" t="str">
        <f>IF(スケジュール!N36="","",スケジュール!N36)</f>
        <v/>
      </c>
      <c r="O34" s="209" t="str">
        <f>IF(スケジュール!O36="","",スケジュール!O36)</f>
        <v/>
      </c>
      <c r="P34" s="209" t="str">
        <f>IF(スケジュール!P36="","",スケジュール!P36)</f>
        <v/>
      </c>
      <c r="Q34" s="209" t="str">
        <f>IF(スケジュール!Q36="","",スケジュール!Q36)</f>
        <v/>
      </c>
      <c r="R34" s="209" t="str">
        <f>IF(スケジュール!R36="","",スケジュール!R36)</f>
        <v/>
      </c>
      <c r="S34" s="209" t="str">
        <f>IF(スケジュール!S36="","",スケジュール!S36)</f>
        <v/>
      </c>
      <c r="T34" s="209" t="str">
        <f>IF(スケジュール!T36="","",スケジュール!T36)</f>
        <v/>
      </c>
      <c r="U34" s="209" t="str">
        <f>IF(スケジュール!U36="","",スケジュール!U36)</f>
        <v/>
      </c>
      <c r="V34" s="209" t="str">
        <f>IF(スケジュール!V36="","",スケジュール!V36)</f>
        <v/>
      </c>
      <c r="W34" s="209"/>
      <c r="X34" s="209"/>
      <c r="Y34" s="209"/>
      <c r="Z34" s="209"/>
      <c r="AA34" s="209"/>
      <c r="AB34" s="209"/>
      <c r="AC34" s="209" t="str">
        <f>IF(スケジュール!W36="","",スケジュール!W36)</f>
        <v/>
      </c>
      <c r="AD34" s="209" t="str">
        <f>IF(スケジュール!X36="","",スケジュール!X36)</f>
        <v>●</v>
      </c>
      <c r="AE34" s="209" t="str">
        <f>IF(スケジュール!Y36="","",スケジュール!Y36)</f>
        <v/>
      </c>
      <c r="AF34" s="209" t="str">
        <f>IF(スケジュール!Z36="","",スケジュール!Z36)</f>
        <v/>
      </c>
      <c r="AG34" s="209" t="str">
        <f>IF(スケジュール!AA36="","",スケジュール!AA36)</f>
        <v/>
      </c>
      <c r="AH34" s="209" t="str">
        <f>IF(スケジュール!AB36="","",スケジュール!AB36)</f>
        <v/>
      </c>
      <c r="AI34" s="209" t="str">
        <f>IF(スケジュール!AC36="","",スケジュール!AC36)</f>
        <v/>
      </c>
      <c r="AJ34" s="209"/>
      <c r="AK34" s="209"/>
      <c r="AL34" s="209"/>
      <c r="AM34" s="209"/>
      <c r="AN34" s="209"/>
      <c r="AO34" s="209"/>
      <c r="AP34" s="209"/>
      <c r="AQ34" s="209"/>
    </row>
    <row r="35" spans="1:43">
      <c r="A35" s="209">
        <f>IF(スケジュール!A37="","",スケジュール!A37)</f>
        <v>43401</v>
      </c>
      <c r="B35" s="209" t="str">
        <f>IF(スケジュール!B37="","",スケジュール!B37)</f>
        <v>日</v>
      </c>
      <c r="C35" s="209" t="str">
        <f>IF(スケジュール!C37="","",スケジュール!C37)</f>
        <v/>
      </c>
      <c r="D35" s="209" t="str">
        <f>IF(スケジュール!D37="","",スケジュール!D37)</f>
        <v/>
      </c>
      <c r="E35" s="209" t="str">
        <f>IF(スケジュール!E37="","",スケジュール!E37)</f>
        <v/>
      </c>
      <c r="F35" s="209" t="str">
        <f>IF(スケジュール!F37="","",スケジュール!F37)</f>
        <v/>
      </c>
      <c r="G35" s="209" t="str">
        <f>IF(スケジュール!G37="","",スケジュール!G37)</f>
        <v/>
      </c>
      <c r="H35" s="209" t="str">
        <f>IF(スケジュール!H37="","",スケジュール!H37)</f>
        <v/>
      </c>
      <c r="I35" s="209" t="str">
        <f>IF(スケジュール!I37="","",スケジュール!I37)</f>
        <v/>
      </c>
      <c r="J35" s="209" t="str">
        <f>IF(スケジュール!J37="","",スケジュール!J37)</f>
        <v/>
      </c>
      <c r="K35" s="209" t="str">
        <f>IF(スケジュール!K37="","",スケジュール!K37)</f>
        <v/>
      </c>
      <c r="L35" s="209" t="str">
        <f>IF(スケジュール!L37="","",スケジュール!L37)</f>
        <v/>
      </c>
      <c r="M35" s="209" t="str">
        <f>IF(スケジュール!M37="","",スケジュール!M37)</f>
        <v/>
      </c>
      <c r="N35" s="209" t="str">
        <f>IF(スケジュール!N37="","",スケジュール!N37)</f>
        <v/>
      </c>
      <c r="O35" s="209" t="str">
        <f>IF(スケジュール!O37="","",スケジュール!O37)</f>
        <v/>
      </c>
      <c r="P35" s="209" t="str">
        <f>IF(スケジュール!P37="","",スケジュール!P37)</f>
        <v/>
      </c>
      <c r="Q35" s="209" t="str">
        <f>IF(スケジュール!Q37="","",スケジュール!Q37)</f>
        <v/>
      </c>
      <c r="R35" s="209" t="str">
        <f>IF(スケジュール!R37="","",スケジュール!R37)</f>
        <v/>
      </c>
      <c r="S35" s="209" t="str">
        <f>IF(スケジュール!S37="","",スケジュール!S37)</f>
        <v/>
      </c>
      <c r="T35" s="209" t="str">
        <f>IF(スケジュール!T37="","",スケジュール!T37)</f>
        <v/>
      </c>
      <c r="U35" s="209" t="str">
        <f>IF(スケジュール!U37="","",スケジュール!U37)</f>
        <v/>
      </c>
      <c r="V35" s="209" t="str">
        <f>IF(スケジュール!V37="","",スケジュール!V37)</f>
        <v/>
      </c>
      <c r="W35" s="209"/>
      <c r="X35" s="209"/>
      <c r="Y35" s="209"/>
      <c r="Z35" s="209"/>
      <c r="AA35" s="209"/>
      <c r="AB35" s="209"/>
      <c r="AC35" s="209" t="str">
        <f>IF(スケジュール!W37="","",スケジュール!W37)</f>
        <v/>
      </c>
      <c r="AD35" s="209" t="str">
        <f>IF(スケジュール!X37="","",スケジュール!X37)</f>
        <v/>
      </c>
      <c r="AE35" s="209" t="str">
        <f>IF(スケジュール!Y37="","",スケジュール!Y37)</f>
        <v/>
      </c>
      <c r="AF35" s="209" t="str">
        <f>IF(スケジュール!Z37="","",スケジュール!Z37)</f>
        <v/>
      </c>
      <c r="AG35" s="209" t="str">
        <f>IF(スケジュール!AA37="","",スケジュール!AA37)</f>
        <v/>
      </c>
      <c r="AH35" s="209" t="str">
        <f>IF(スケジュール!AB37="","",スケジュール!AB37)</f>
        <v/>
      </c>
      <c r="AI35" s="209" t="str">
        <f>IF(スケジュール!AC37="","",スケジュール!AC37)</f>
        <v/>
      </c>
      <c r="AJ35" s="209"/>
      <c r="AK35" s="209"/>
      <c r="AL35" s="209"/>
      <c r="AM35" s="209"/>
      <c r="AN35" s="209"/>
      <c r="AO35" s="209"/>
      <c r="AP35" s="209"/>
      <c r="AQ35" s="209"/>
    </row>
    <row r="36" spans="1:43">
      <c r="A36" s="209">
        <f>IF(スケジュール!A38="","",スケジュール!A38)</f>
        <v>43402</v>
      </c>
      <c r="B36" s="209" t="str">
        <f>IF(スケジュール!B38="","",スケジュール!B38)</f>
        <v>月</v>
      </c>
      <c r="C36" s="209">
        <f>IF(スケジュール!C38="","",スケジュール!C38)</f>
        <v>43416</v>
      </c>
      <c r="D36" s="209">
        <f>IF(スケジュール!D38="","",スケジュール!D38)</f>
        <v>43417</v>
      </c>
      <c r="E36" s="209" t="str">
        <f>IF(スケジュール!E38="","",スケジュール!E38)</f>
        <v/>
      </c>
      <c r="F36" s="209" t="str">
        <f>IF(スケジュール!F38="","",スケジュール!F38)</f>
        <v/>
      </c>
      <c r="G36" s="209" t="str">
        <f>IF(スケジュール!G38="","",スケジュール!G38)</f>
        <v/>
      </c>
      <c r="H36" s="209" t="str">
        <f>IF(スケジュール!H38="","",スケジュール!H38)</f>
        <v/>
      </c>
      <c r="I36" s="209" t="str">
        <f>IF(スケジュール!I38="","",スケジュール!I38)</f>
        <v/>
      </c>
      <c r="J36" s="209" t="str">
        <f>IF(スケジュール!J38="","",スケジュール!J38)</f>
        <v/>
      </c>
      <c r="K36" s="209" t="str">
        <f>IF(スケジュール!K38="","",スケジュール!K38)</f>
        <v/>
      </c>
      <c r="L36" s="209" t="str">
        <f>IF(スケジュール!L38="","",スケジュール!L38)</f>
        <v/>
      </c>
      <c r="M36" s="209" t="str">
        <f>IF(スケジュール!M38="","",スケジュール!M38)</f>
        <v/>
      </c>
      <c r="N36" s="209" t="str">
        <f>IF(スケジュール!N38="","",スケジュール!N38)</f>
        <v/>
      </c>
      <c r="O36" s="209" t="str">
        <f>IF(スケジュール!O38="","",スケジュール!O38)</f>
        <v/>
      </c>
      <c r="P36" s="209" t="str">
        <f>IF(スケジュール!P38="","",スケジュール!P38)</f>
        <v/>
      </c>
      <c r="Q36" s="209" t="str">
        <f>IF(スケジュール!Q38="","",スケジュール!Q38)</f>
        <v/>
      </c>
      <c r="R36" s="209" t="str">
        <f>IF(スケジュール!R38="","",スケジュール!R38)</f>
        <v/>
      </c>
      <c r="S36" s="209" t="str">
        <f>IF(スケジュール!S38="","",スケジュール!S38)</f>
        <v/>
      </c>
      <c r="T36" s="209" t="str">
        <f>IF(スケジュール!T38="","",スケジュール!T38)</f>
        <v/>
      </c>
      <c r="U36" s="209" t="str">
        <f>IF(スケジュール!U38="","",スケジュール!U38)</f>
        <v/>
      </c>
      <c r="V36" s="209" t="str">
        <f>IF(スケジュール!V38="","",スケジュール!V38)</f>
        <v/>
      </c>
      <c r="W36" s="209"/>
      <c r="X36" s="209"/>
      <c r="Y36" s="209"/>
      <c r="Z36" s="209"/>
      <c r="AA36" s="209"/>
      <c r="AB36" s="209"/>
      <c r="AC36" s="209" t="str">
        <f>IF(スケジュール!W38="","",スケジュール!W38)</f>
        <v/>
      </c>
      <c r="AD36" s="209" t="str">
        <f>IF(スケジュール!X38="","",スケジュール!X38)</f>
        <v>●</v>
      </c>
      <c r="AE36" s="209" t="str">
        <f>IF(スケジュール!Y38="","",スケジュール!Y38)</f>
        <v/>
      </c>
      <c r="AF36" s="209" t="str">
        <f>IF(スケジュール!Z38="","",スケジュール!Z38)</f>
        <v/>
      </c>
      <c r="AG36" s="209" t="str">
        <f>IF(スケジュール!AA38="","",スケジュール!AA38)</f>
        <v/>
      </c>
      <c r="AH36" s="209" t="str">
        <f>IF(スケジュール!AB38="","",スケジュール!AB38)</f>
        <v/>
      </c>
      <c r="AI36" s="209" t="str">
        <f>IF(スケジュール!AC38="","",スケジュール!AC38)</f>
        <v/>
      </c>
      <c r="AJ36" s="209"/>
      <c r="AK36" s="209"/>
      <c r="AL36" s="209"/>
      <c r="AM36" s="209"/>
      <c r="AN36" s="209"/>
      <c r="AO36" s="209"/>
      <c r="AP36" s="209"/>
      <c r="AQ36" s="209"/>
    </row>
    <row r="37" spans="1:43">
      <c r="A37" s="209">
        <f>IF(スケジュール!A39="","",スケジュール!A39)</f>
        <v>43403</v>
      </c>
      <c r="B37" s="209" t="str">
        <f>IF(スケジュール!B39="","",スケジュール!B39)</f>
        <v>火</v>
      </c>
      <c r="C37" s="209">
        <f>IF(スケジュール!C39="","",スケジュール!C39)</f>
        <v>43416</v>
      </c>
      <c r="D37" s="209">
        <f>IF(スケジュール!D39="","",スケジュール!D39)</f>
        <v>43418</v>
      </c>
      <c r="E37" s="209" t="str">
        <f>IF(スケジュール!E39="","",スケジュール!E39)</f>
        <v/>
      </c>
      <c r="F37" s="209" t="str">
        <f>IF(スケジュール!F39="","",スケジュール!F39)</f>
        <v/>
      </c>
      <c r="G37" s="209" t="str">
        <f>IF(スケジュール!G39="","",スケジュール!G39)</f>
        <v/>
      </c>
      <c r="H37" s="209" t="str">
        <f>IF(スケジュール!H39="","",スケジュール!H39)</f>
        <v/>
      </c>
      <c r="I37" s="209" t="str">
        <f>IF(スケジュール!I39="","",スケジュール!I39)</f>
        <v/>
      </c>
      <c r="J37" s="209" t="str">
        <f>IF(スケジュール!J39="","",スケジュール!J39)</f>
        <v/>
      </c>
      <c r="K37" s="209" t="str">
        <f>IF(スケジュール!K39="","",スケジュール!K39)</f>
        <v/>
      </c>
      <c r="L37" s="209" t="str">
        <f>IF(スケジュール!L39="","",スケジュール!L39)</f>
        <v/>
      </c>
      <c r="M37" s="209" t="str">
        <f>IF(スケジュール!M39="","",スケジュール!M39)</f>
        <v/>
      </c>
      <c r="N37" s="209" t="str">
        <f>IF(スケジュール!N39="","",スケジュール!N39)</f>
        <v/>
      </c>
      <c r="O37" s="209" t="str">
        <f>IF(スケジュール!O39="","",スケジュール!O39)</f>
        <v/>
      </c>
      <c r="P37" s="209" t="str">
        <f>IF(スケジュール!P39="","",スケジュール!P39)</f>
        <v/>
      </c>
      <c r="Q37" s="209" t="str">
        <f>IF(スケジュール!Q39="","",スケジュール!Q39)</f>
        <v/>
      </c>
      <c r="R37" s="209" t="str">
        <f>IF(スケジュール!R39="","",スケジュール!R39)</f>
        <v/>
      </c>
      <c r="S37" s="209" t="str">
        <f>IF(スケジュール!S39="","",スケジュール!S39)</f>
        <v/>
      </c>
      <c r="T37" s="209" t="str">
        <f>IF(スケジュール!T39="","",スケジュール!T39)</f>
        <v/>
      </c>
      <c r="U37" s="209" t="str">
        <f>IF(スケジュール!U39="","",スケジュール!U39)</f>
        <v/>
      </c>
      <c r="V37" s="209" t="str">
        <f>IF(スケジュール!V39="","",スケジュール!V39)</f>
        <v/>
      </c>
      <c r="W37" s="209"/>
      <c r="X37" s="209"/>
      <c r="Y37" s="209"/>
      <c r="Z37" s="209"/>
      <c r="AA37" s="209"/>
      <c r="AB37" s="209"/>
      <c r="AC37" s="209" t="str">
        <f>IF(スケジュール!W39="","",スケジュール!W39)</f>
        <v/>
      </c>
      <c r="AD37" s="209" t="str">
        <f>IF(スケジュール!X39="","",スケジュール!X39)</f>
        <v>●</v>
      </c>
      <c r="AE37" s="209" t="str">
        <f>IF(スケジュール!Y39="","",スケジュール!Y39)</f>
        <v/>
      </c>
      <c r="AF37" s="209" t="str">
        <f>IF(スケジュール!Z39="","",スケジュール!Z39)</f>
        <v/>
      </c>
      <c r="AG37" s="209" t="str">
        <f>IF(スケジュール!AA39="","",スケジュール!AA39)</f>
        <v/>
      </c>
      <c r="AH37" s="209" t="str">
        <f>IF(スケジュール!AB39="","",スケジュール!AB39)</f>
        <v/>
      </c>
      <c r="AI37" s="209" t="str">
        <f>IF(スケジュール!AC39="","",スケジュール!AC39)</f>
        <v/>
      </c>
      <c r="AJ37" s="209"/>
      <c r="AK37" s="209"/>
      <c r="AL37" s="209"/>
      <c r="AM37" s="209"/>
      <c r="AN37" s="209"/>
      <c r="AO37" s="209"/>
      <c r="AP37" s="209"/>
      <c r="AQ37" s="209"/>
    </row>
    <row r="38" spans="1:43">
      <c r="A38" s="209">
        <f>IF(スケジュール!A40="","",スケジュール!A40)</f>
        <v>43404</v>
      </c>
      <c r="B38" s="209" t="str">
        <f>IF(スケジュール!B40="","",スケジュール!B40)</f>
        <v>水</v>
      </c>
      <c r="C38" s="209">
        <f>IF(スケジュール!C40="","",スケジュール!C40)</f>
        <v>43417</v>
      </c>
      <c r="D38" s="209">
        <f>IF(スケジュール!D40="","",スケジュール!D40)</f>
        <v>43419</v>
      </c>
      <c r="E38" s="209" t="str">
        <f>IF(スケジュール!E40="","",スケジュール!E40)</f>
        <v/>
      </c>
      <c r="F38" s="209" t="str">
        <f>IF(スケジュール!F40="","",スケジュール!F40)</f>
        <v/>
      </c>
      <c r="G38" s="209" t="str">
        <f>IF(スケジュール!G40="","",スケジュール!G40)</f>
        <v/>
      </c>
      <c r="H38" s="209" t="str">
        <f>IF(スケジュール!H40="","",スケジュール!H40)</f>
        <v/>
      </c>
      <c r="I38" s="209" t="str">
        <f>IF(スケジュール!I40="","",スケジュール!I40)</f>
        <v/>
      </c>
      <c r="J38" s="209" t="str">
        <f>IF(スケジュール!J40="","",スケジュール!J40)</f>
        <v/>
      </c>
      <c r="K38" s="209" t="str">
        <f>IF(スケジュール!K40="","",スケジュール!K40)</f>
        <v/>
      </c>
      <c r="L38" s="209" t="str">
        <f>IF(スケジュール!L40="","",スケジュール!L40)</f>
        <v/>
      </c>
      <c r="M38" s="209" t="str">
        <f>IF(スケジュール!M40="","",スケジュール!M40)</f>
        <v/>
      </c>
      <c r="N38" s="209" t="str">
        <f>IF(スケジュール!N40="","",スケジュール!N40)</f>
        <v/>
      </c>
      <c r="O38" s="209" t="str">
        <f>IF(スケジュール!O40="","",スケジュール!O40)</f>
        <v/>
      </c>
      <c r="P38" s="209" t="str">
        <f>IF(スケジュール!P40="","",スケジュール!P40)</f>
        <v/>
      </c>
      <c r="Q38" s="209" t="str">
        <f>IF(スケジュール!Q40="","",スケジュール!Q40)</f>
        <v/>
      </c>
      <c r="R38" s="209" t="str">
        <f>IF(スケジュール!R40="","",スケジュール!R40)</f>
        <v/>
      </c>
      <c r="S38" s="209" t="str">
        <f>IF(スケジュール!S40="","",スケジュール!S40)</f>
        <v/>
      </c>
      <c r="T38" s="209" t="str">
        <f>IF(スケジュール!T40="","",スケジュール!T40)</f>
        <v/>
      </c>
      <c r="U38" s="209" t="str">
        <f>IF(スケジュール!U40="","",スケジュール!U40)</f>
        <v/>
      </c>
      <c r="V38" s="209" t="str">
        <f>IF(スケジュール!V40="","",スケジュール!V40)</f>
        <v/>
      </c>
      <c r="W38" s="209"/>
      <c r="X38" s="209"/>
      <c r="Y38" s="209"/>
      <c r="Z38" s="209"/>
      <c r="AA38" s="209"/>
      <c r="AB38" s="209"/>
      <c r="AC38" s="209" t="str">
        <f>IF(スケジュール!W40="","",スケジュール!W40)</f>
        <v/>
      </c>
      <c r="AD38" s="209" t="str">
        <f>IF(スケジュール!X40="","",スケジュール!X40)</f>
        <v>●</v>
      </c>
      <c r="AE38" s="209" t="str">
        <f>IF(スケジュール!Y40="","",スケジュール!Y40)</f>
        <v/>
      </c>
      <c r="AF38" s="209" t="str">
        <f>IF(スケジュール!Z40="","",スケジュール!Z40)</f>
        <v/>
      </c>
      <c r="AG38" s="209" t="str">
        <f>IF(スケジュール!AA40="","",スケジュール!AA40)</f>
        <v/>
      </c>
      <c r="AH38" s="209" t="str">
        <f>IF(スケジュール!AB40="","",スケジュール!AB40)</f>
        <v/>
      </c>
      <c r="AI38" s="209" t="str">
        <f>IF(スケジュール!AC40="","",スケジュール!AC40)</f>
        <v/>
      </c>
      <c r="AJ38" s="209"/>
      <c r="AK38" s="209"/>
      <c r="AL38" s="209"/>
      <c r="AM38" s="209"/>
      <c r="AN38" s="209"/>
      <c r="AO38" s="209"/>
      <c r="AP38" s="209"/>
      <c r="AQ38" s="209"/>
    </row>
    <row r="39" spans="1:43">
      <c r="A39" s="209">
        <f>IF(スケジュール!A41="","",スケジュール!A41)</f>
        <v>43405</v>
      </c>
      <c r="B39" s="209" t="str">
        <f>IF(スケジュール!B41="","",スケジュール!B41)</f>
        <v>木</v>
      </c>
      <c r="C39" s="209">
        <f>IF(スケジュール!C41="","",スケジュール!C41)</f>
        <v>43418</v>
      </c>
      <c r="D39" s="209">
        <f>IF(スケジュール!D41="","",スケジュール!D41)</f>
        <v>43420</v>
      </c>
      <c r="E39" s="209" t="str">
        <f>IF(スケジュール!E41="","",スケジュール!E41)</f>
        <v/>
      </c>
      <c r="F39" s="209" t="str">
        <f>IF(スケジュール!F41="","",スケジュール!F41)</f>
        <v/>
      </c>
      <c r="G39" s="209" t="str">
        <f>IF(スケジュール!G41="","",スケジュール!G41)</f>
        <v/>
      </c>
      <c r="H39" s="209" t="str">
        <f>IF(スケジュール!H41="","",スケジュール!H41)</f>
        <v/>
      </c>
      <c r="I39" s="209" t="str">
        <f>IF(スケジュール!I41="","",スケジュール!I41)</f>
        <v/>
      </c>
      <c r="J39" s="209" t="str">
        <f>IF(スケジュール!J41="","",スケジュール!J41)</f>
        <v/>
      </c>
      <c r="K39" s="209" t="str">
        <f>IF(スケジュール!K41="","",スケジュール!K41)</f>
        <v/>
      </c>
      <c r="L39" s="209" t="str">
        <f>IF(スケジュール!L41="","",スケジュール!L41)</f>
        <v/>
      </c>
      <c r="M39" s="209" t="str">
        <f>IF(スケジュール!M41="","",スケジュール!M41)</f>
        <v/>
      </c>
      <c r="N39" s="209" t="str">
        <f>IF(スケジュール!N41="","",スケジュール!N41)</f>
        <v/>
      </c>
      <c r="O39" s="209" t="str">
        <f>IF(スケジュール!O41="","",スケジュール!O41)</f>
        <v/>
      </c>
      <c r="P39" s="209" t="str">
        <f>IF(スケジュール!P41="","",スケジュール!P41)</f>
        <v/>
      </c>
      <c r="Q39" s="209" t="str">
        <f>IF(スケジュール!Q41="","",スケジュール!Q41)</f>
        <v/>
      </c>
      <c r="R39" s="209" t="str">
        <f>IF(スケジュール!R41="","",スケジュール!R41)</f>
        <v/>
      </c>
      <c r="S39" s="209" t="str">
        <f>IF(スケジュール!S41="","",スケジュール!S41)</f>
        <v/>
      </c>
      <c r="T39" s="209" t="str">
        <f>IF(スケジュール!T41="","",スケジュール!T41)</f>
        <v/>
      </c>
      <c r="U39" s="209" t="str">
        <f>IF(スケジュール!U41="","",スケジュール!U41)</f>
        <v/>
      </c>
      <c r="V39" s="209" t="str">
        <f>IF(スケジュール!V41="","",スケジュール!V41)</f>
        <v/>
      </c>
      <c r="W39" s="209"/>
      <c r="X39" s="209"/>
      <c r="Y39" s="209"/>
      <c r="Z39" s="209"/>
      <c r="AA39" s="209"/>
      <c r="AB39" s="209"/>
      <c r="AC39" s="209" t="str">
        <f>IF(スケジュール!W41="","",スケジュール!W41)</f>
        <v/>
      </c>
      <c r="AD39" s="209" t="str">
        <f>IF(スケジュール!X41="","",スケジュール!X41)</f>
        <v>●</v>
      </c>
      <c r="AE39" s="209" t="str">
        <f>IF(スケジュール!Y41="","",スケジュール!Y41)</f>
        <v/>
      </c>
      <c r="AF39" s="209" t="str">
        <f>IF(スケジュール!Z41="","",スケジュール!Z41)</f>
        <v/>
      </c>
      <c r="AG39" s="209" t="str">
        <f>IF(スケジュール!AA41="","",スケジュール!AA41)</f>
        <v/>
      </c>
      <c r="AH39" s="209" t="str">
        <f>IF(スケジュール!AB41="","",スケジュール!AB41)</f>
        <v/>
      </c>
      <c r="AI39" s="209" t="str">
        <f>IF(スケジュール!AC41="","",スケジュール!AC41)</f>
        <v/>
      </c>
      <c r="AJ39" s="209"/>
      <c r="AK39" s="209"/>
      <c r="AL39" s="209"/>
      <c r="AM39" s="209"/>
      <c r="AN39" s="209"/>
      <c r="AO39" s="209"/>
      <c r="AP39" s="209"/>
      <c r="AQ39" s="209"/>
    </row>
    <row r="40" spans="1:43">
      <c r="A40" s="209">
        <f>IF(スケジュール!A42="","",スケジュール!A42)</f>
        <v>43406</v>
      </c>
      <c r="B40" s="209" t="str">
        <f>IF(スケジュール!B42="","",スケジュール!B42)</f>
        <v>金</v>
      </c>
      <c r="C40" s="209">
        <f>IF(スケジュール!C42="","",スケジュール!C42)</f>
        <v>43419</v>
      </c>
      <c r="D40" s="209" t="str">
        <f>IF(スケジュール!D42="","",スケジュール!D42)</f>
        <v/>
      </c>
      <c r="E40" s="209" t="str">
        <f>IF(スケジュール!E42="","",スケジュール!E42)</f>
        <v/>
      </c>
      <c r="F40" s="209" t="str">
        <f>IF(スケジュール!F42="","",スケジュール!F42)</f>
        <v/>
      </c>
      <c r="G40" s="209" t="str">
        <f>IF(スケジュール!G42="","",スケジュール!G42)</f>
        <v/>
      </c>
      <c r="H40" s="209" t="str">
        <f>IF(スケジュール!H42="","",スケジュール!H42)</f>
        <v/>
      </c>
      <c r="I40" s="209" t="str">
        <f>IF(スケジュール!I42="","",スケジュール!I42)</f>
        <v/>
      </c>
      <c r="J40" s="209" t="str">
        <f>IF(スケジュール!J42="","",スケジュール!J42)</f>
        <v/>
      </c>
      <c r="K40" s="209" t="str">
        <f>IF(スケジュール!K42="","",スケジュール!K42)</f>
        <v/>
      </c>
      <c r="L40" s="209" t="str">
        <f>IF(スケジュール!L42="","",スケジュール!L42)</f>
        <v/>
      </c>
      <c r="M40" s="209" t="str">
        <f>IF(スケジュール!M42="","",スケジュール!M42)</f>
        <v/>
      </c>
      <c r="N40" s="209" t="str">
        <f>IF(スケジュール!N42="","",スケジュール!N42)</f>
        <v/>
      </c>
      <c r="O40" s="209" t="str">
        <f>IF(スケジュール!O42="","",スケジュール!O42)</f>
        <v/>
      </c>
      <c r="P40" s="209" t="str">
        <f>IF(スケジュール!P42="","",スケジュール!P42)</f>
        <v/>
      </c>
      <c r="Q40" s="209" t="str">
        <f>IF(スケジュール!Q42="","",スケジュール!Q42)</f>
        <v/>
      </c>
      <c r="R40" s="209" t="str">
        <f>IF(スケジュール!R42="","",スケジュール!R42)</f>
        <v/>
      </c>
      <c r="S40" s="209" t="str">
        <f>IF(スケジュール!S42="","",スケジュール!S42)</f>
        <v/>
      </c>
      <c r="T40" s="209" t="str">
        <f>IF(スケジュール!T42="","",スケジュール!T42)</f>
        <v/>
      </c>
      <c r="U40" s="209" t="str">
        <f>IF(スケジュール!U42="","",スケジュール!U42)</f>
        <v/>
      </c>
      <c r="V40" s="209" t="str">
        <f>IF(スケジュール!V42="","",スケジュール!V42)</f>
        <v/>
      </c>
      <c r="W40" s="209"/>
      <c r="X40" s="209"/>
      <c r="Y40" s="209"/>
      <c r="Z40" s="209"/>
      <c r="AA40" s="209"/>
      <c r="AB40" s="209"/>
      <c r="AC40" s="209" t="str">
        <f>IF(スケジュール!W42="","",スケジュール!W42)</f>
        <v/>
      </c>
      <c r="AD40" s="209" t="str">
        <f>IF(スケジュール!X42="","",スケジュール!X42)</f>
        <v>●</v>
      </c>
      <c r="AE40" s="209" t="str">
        <f>IF(スケジュール!Y42="","",スケジュール!Y42)</f>
        <v/>
      </c>
      <c r="AF40" s="209" t="str">
        <f>IF(スケジュール!Z42="","",スケジュール!Z42)</f>
        <v/>
      </c>
      <c r="AG40" s="209" t="str">
        <f>IF(スケジュール!AA42="","",スケジュール!AA42)</f>
        <v/>
      </c>
      <c r="AH40" s="209" t="str">
        <f>IF(スケジュール!AB42="","",スケジュール!AB42)</f>
        <v/>
      </c>
      <c r="AI40" s="209" t="str">
        <f>IF(スケジュール!AC42="","",スケジュール!AC42)</f>
        <v/>
      </c>
      <c r="AJ40" s="209"/>
      <c r="AK40" s="209"/>
      <c r="AL40" s="209"/>
      <c r="AM40" s="209"/>
      <c r="AN40" s="209"/>
      <c r="AO40" s="209"/>
      <c r="AP40" s="209"/>
      <c r="AQ40" s="209"/>
    </row>
    <row r="41" spans="1:43">
      <c r="A41" s="209">
        <f>IF(スケジュール!A43="","",スケジュール!A43)</f>
        <v>43407</v>
      </c>
      <c r="B41" s="209" t="str">
        <f>IF(スケジュール!B43="","",スケジュール!B43)</f>
        <v>土</v>
      </c>
      <c r="C41" s="209" t="str">
        <f>IF(スケジュール!C43="","",スケジュール!C43)</f>
        <v/>
      </c>
      <c r="D41" s="209">
        <f>IF(スケジュール!D43="","",スケジュール!D43)</f>
        <v>43423</v>
      </c>
      <c r="E41" s="209" t="str">
        <f>IF(スケジュール!E43="","",スケジュール!E43)</f>
        <v/>
      </c>
      <c r="F41" s="209" t="str">
        <f>IF(スケジュール!F43="","",スケジュール!F43)</f>
        <v/>
      </c>
      <c r="G41" s="209" t="str">
        <f>IF(スケジュール!G43="","",スケジュール!G43)</f>
        <v/>
      </c>
      <c r="H41" s="209" t="str">
        <f>IF(スケジュール!H43="","",スケジュール!H43)</f>
        <v/>
      </c>
      <c r="I41" s="209" t="str">
        <f>IF(スケジュール!I43="","",スケジュール!I43)</f>
        <v/>
      </c>
      <c r="J41" s="209" t="str">
        <f>IF(スケジュール!J43="","",スケジュール!J43)</f>
        <v/>
      </c>
      <c r="K41" s="209" t="str">
        <f>IF(スケジュール!K43="","",スケジュール!K43)</f>
        <v/>
      </c>
      <c r="L41" s="209" t="str">
        <f>IF(スケジュール!L43="","",スケジュール!L43)</f>
        <v/>
      </c>
      <c r="M41" s="209" t="str">
        <f>IF(スケジュール!M43="","",スケジュール!M43)</f>
        <v/>
      </c>
      <c r="N41" s="209" t="str">
        <f>IF(スケジュール!N43="","",スケジュール!N43)</f>
        <v/>
      </c>
      <c r="O41" s="209" t="str">
        <f>IF(スケジュール!O43="","",スケジュール!O43)</f>
        <v/>
      </c>
      <c r="P41" s="209" t="str">
        <f>IF(スケジュール!P43="","",スケジュール!P43)</f>
        <v/>
      </c>
      <c r="Q41" s="209" t="str">
        <f>IF(スケジュール!Q43="","",スケジュール!Q43)</f>
        <v/>
      </c>
      <c r="R41" s="209" t="str">
        <f>IF(スケジュール!R43="","",スケジュール!R43)</f>
        <v/>
      </c>
      <c r="S41" s="209" t="str">
        <f>IF(スケジュール!S43="","",スケジュール!S43)</f>
        <v/>
      </c>
      <c r="T41" s="209" t="str">
        <f>IF(スケジュール!T43="","",スケジュール!T43)</f>
        <v/>
      </c>
      <c r="U41" s="209" t="str">
        <f>IF(スケジュール!U43="","",スケジュール!U43)</f>
        <v/>
      </c>
      <c r="V41" s="209" t="str">
        <f>IF(スケジュール!V43="","",スケジュール!V43)</f>
        <v/>
      </c>
      <c r="W41" s="209"/>
      <c r="X41" s="209"/>
      <c r="Y41" s="209"/>
      <c r="Z41" s="209"/>
      <c r="AA41" s="209"/>
      <c r="AB41" s="209"/>
      <c r="AC41" s="209" t="str">
        <f>IF(スケジュール!W43="","",スケジュール!W43)</f>
        <v/>
      </c>
      <c r="AD41" s="209" t="str">
        <f>IF(スケジュール!X43="","",スケジュール!X43)</f>
        <v>●</v>
      </c>
      <c r="AE41" s="209" t="str">
        <f>IF(スケジュール!Y43="","",スケジュール!Y43)</f>
        <v/>
      </c>
      <c r="AF41" s="209" t="str">
        <f>IF(スケジュール!Z43="","",スケジュール!Z43)</f>
        <v/>
      </c>
      <c r="AG41" s="209" t="str">
        <f>IF(スケジュール!AA43="","",スケジュール!AA43)</f>
        <v/>
      </c>
      <c r="AH41" s="209" t="str">
        <f>IF(スケジュール!AB43="","",スケジュール!AB43)</f>
        <v/>
      </c>
      <c r="AI41" s="209" t="str">
        <f>IF(スケジュール!AC43="","",スケジュール!AC43)</f>
        <v/>
      </c>
      <c r="AJ41" s="209"/>
      <c r="AK41" s="209"/>
      <c r="AL41" s="209"/>
      <c r="AM41" s="209"/>
      <c r="AN41" s="209"/>
      <c r="AO41" s="209"/>
      <c r="AP41" s="209"/>
      <c r="AQ41" s="209"/>
    </row>
    <row r="42" spans="1:43">
      <c r="A42" s="209">
        <f>IF(スケジュール!A44="","",スケジュール!A44)</f>
        <v>43408</v>
      </c>
      <c r="B42" s="209" t="str">
        <f>IF(スケジュール!B44="","",スケジュール!B44)</f>
        <v>日</v>
      </c>
      <c r="C42" s="209" t="str">
        <f>IF(スケジュール!C44="","",スケジュール!C44)</f>
        <v/>
      </c>
      <c r="D42" s="209" t="str">
        <f>IF(スケジュール!D44="","",スケジュール!D44)</f>
        <v/>
      </c>
      <c r="E42" s="209" t="str">
        <f>IF(スケジュール!E44="","",スケジュール!E44)</f>
        <v/>
      </c>
      <c r="F42" s="209" t="str">
        <f>IF(スケジュール!F44="","",スケジュール!F44)</f>
        <v/>
      </c>
      <c r="G42" s="209" t="str">
        <f>IF(スケジュール!G44="","",スケジュール!G44)</f>
        <v/>
      </c>
      <c r="H42" s="209" t="str">
        <f>IF(スケジュール!H44="","",スケジュール!H44)</f>
        <v/>
      </c>
      <c r="I42" s="209" t="str">
        <f>IF(スケジュール!I44="","",スケジュール!I44)</f>
        <v/>
      </c>
      <c r="J42" s="209" t="str">
        <f>IF(スケジュール!J44="","",スケジュール!J44)</f>
        <v/>
      </c>
      <c r="K42" s="209" t="str">
        <f>IF(スケジュール!K44="","",スケジュール!K44)</f>
        <v/>
      </c>
      <c r="L42" s="209" t="str">
        <f>IF(スケジュール!L44="","",スケジュール!L44)</f>
        <v/>
      </c>
      <c r="M42" s="209" t="str">
        <f>IF(スケジュール!M44="","",スケジュール!M44)</f>
        <v/>
      </c>
      <c r="N42" s="209" t="str">
        <f>IF(スケジュール!N44="","",スケジュール!N44)</f>
        <v/>
      </c>
      <c r="O42" s="209" t="str">
        <f>IF(スケジュール!O44="","",スケジュール!O44)</f>
        <v/>
      </c>
      <c r="P42" s="209" t="str">
        <f>IF(スケジュール!P44="","",スケジュール!P44)</f>
        <v/>
      </c>
      <c r="Q42" s="209" t="str">
        <f>IF(スケジュール!Q44="","",スケジュール!Q44)</f>
        <v/>
      </c>
      <c r="R42" s="209" t="str">
        <f>IF(スケジュール!R44="","",スケジュール!R44)</f>
        <v/>
      </c>
      <c r="S42" s="209" t="str">
        <f>IF(スケジュール!S44="","",スケジュール!S44)</f>
        <v/>
      </c>
      <c r="T42" s="209" t="str">
        <f>IF(スケジュール!T44="","",スケジュール!T44)</f>
        <v/>
      </c>
      <c r="U42" s="209" t="str">
        <f>IF(スケジュール!U44="","",スケジュール!U44)</f>
        <v/>
      </c>
      <c r="V42" s="209" t="str">
        <f>IF(スケジュール!V44="","",スケジュール!V44)</f>
        <v/>
      </c>
      <c r="W42" s="209"/>
      <c r="X42" s="209"/>
      <c r="Y42" s="209"/>
      <c r="Z42" s="209"/>
      <c r="AA42" s="209"/>
      <c r="AB42" s="209"/>
      <c r="AC42" s="209" t="str">
        <f>IF(スケジュール!W44="","",スケジュール!W44)</f>
        <v/>
      </c>
      <c r="AD42" s="209" t="str">
        <f>IF(スケジュール!X44="","",スケジュール!X44)</f>
        <v/>
      </c>
      <c r="AE42" s="209" t="str">
        <f>IF(スケジュール!Y44="","",スケジュール!Y44)</f>
        <v/>
      </c>
      <c r="AF42" s="209" t="str">
        <f>IF(スケジュール!Z44="","",スケジュール!Z44)</f>
        <v/>
      </c>
      <c r="AG42" s="209" t="str">
        <f>IF(スケジュール!AA44="","",スケジュール!AA44)</f>
        <v/>
      </c>
      <c r="AH42" s="209" t="str">
        <f>IF(スケジュール!AB44="","",スケジュール!AB44)</f>
        <v/>
      </c>
      <c r="AI42" s="209" t="str">
        <f>IF(スケジュール!AC44="","",スケジュール!AC44)</f>
        <v/>
      </c>
      <c r="AJ42" s="209"/>
      <c r="AK42" s="209"/>
      <c r="AL42" s="209"/>
      <c r="AM42" s="209"/>
      <c r="AN42" s="209"/>
      <c r="AO42" s="209"/>
      <c r="AP42" s="209"/>
      <c r="AQ42" s="209"/>
    </row>
    <row r="43" spans="1:43">
      <c r="A43" s="209">
        <f>IF(スケジュール!A45="","",スケジュール!A45)</f>
        <v>43409</v>
      </c>
      <c r="B43" s="209" t="str">
        <f>IF(スケジュール!B45="","",スケジュール!B45)</f>
        <v>月</v>
      </c>
      <c r="C43" s="209">
        <f>IF(スケジュール!C45="","",スケジュール!C45)</f>
        <v>43423</v>
      </c>
      <c r="D43" s="209">
        <f>IF(スケジュール!D45="","",スケジュール!D45)</f>
        <v>43424</v>
      </c>
      <c r="E43" s="209" t="str">
        <f>IF(スケジュール!E45="","",スケジュール!E45)</f>
        <v>●</v>
      </c>
      <c r="F43" s="209" t="str">
        <f>IF(スケジュール!F45="","",スケジュール!F45)</f>
        <v/>
      </c>
      <c r="G43" s="209" t="str">
        <f>IF(スケジュール!G45="","",スケジュール!G45)</f>
        <v/>
      </c>
      <c r="H43" s="209" t="str">
        <f>IF(スケジュール!H45="","",スケジュール!H45)</f>
        <v/>
      </c>
      <c r="I43" s="209" t="str">
        <f>IF(スケジュール!I45="","",スケジュール!I45)</f>
        <v/>
      </c>
      <c r="J43" s="209" t="str">
        <f>IF(スケジュール!J45="","",スケジュール!J45)</f>
        <v/>
      </c>
      <c r="K43" s="209" t="str">
        <f>IF(スケジュール!K45="","",スケジュール!K45)</f>
        <v/>
      </c>
      <c r="L43" s="209" t="str">
        <f>IF(スケジュール!L45="","",スケジュール!L45)</f>
        <v/>
      </c>
      <c r="M43" s="209" t="str">
        <f>IF(スケジュール!M45="","",スケジュール!M45)</f>
        <v/>
      </c>
      <c r="N43" s="209" t="str">
        <f>IF(スケジュール!N45="","",スケジュール!N45)</f>
        <v/>
      </c>
      <c r="O43" s="209" t="str">
        <f>IF(スケジュール!O45="","",スケジュール!O45)</f>
        <v/>
      </c>
      <c r="P43" s="209" t="str">
        <f>IF(スケジュール!P45="","",スケジュール!P45)</f>
        <v/>
      </c>
      <c r="Q43" s="209" t="str">
        <f>IF(スケジュール!Q45="","",スケジュール!Q45)</f>
        <v/>
      </c>
      <c r="R43" s="209" t="str">
        <f>IF(スケジュール!R45="","",スケジュール!R45)</f>
        <v/>
      </c>
      <c r="S43" s="209" t="str">
        <f>IF(スケジュール!S45="","",スケジュール!S45)</f>
        <v/>
      </c>
      <c r="T43" s="209" t="str">
        <f>IF(スケジュール!T45="","",スケジュール!T45)</f>
        <v/>
      </c>
      <c r="U43" s="209" t="str">
        <f>IF(スケジュール!U45="","",スケジュール!U45)</f>
        <v/>
      </c>
      <c r="V43" s="209" t="str">
        <f>IF(スケジュール!V45="","",スケジュール!V45)</f>
        <v/>
      </c>
      <c r="W43" s="209"/>
      <c r="X43" s="209"/>
      <c r="Y43" s="209"/>
      <c r="Z43" s="209"/>
      <c r="AA43" s="209"/>
      <c r="AB43" s="209"/>
      <c r="AC43" s="209" t="str">
        <f>IF(スケジュール!W45="","",スケジュール!W45)</f>
        <v/>
      </c>
      <c r="AD43" s="209" t="str">
        <f>IF(スケジュール!X45="","",スケジュール!X45)</f>
        <v>●</v>
      </c>
      <c r="AE43" s="209" t="str">
        <f>IF(スケジュール!Y45="","",スケジュール!Y45)</f>
        <v/>
      </c>
      <c r="AF43" s="209" t="str">
        <f>IF(スケジュール!Z45="","",スケジュール!Z45)</f>
        <v/>
      </c>
      <c r="AG43" s="209" t="str">
        <f>IF(スケジュール!AA45="","",スケジュール!AA45)</f>
        <v/>
      </c>
      <c r="AH43" s="209" t="str">
        <f>IF(スケジュール!AB45="","",スケジュール!AB45)</f>
        <v/>
      </c>
      <c r="AI43" s="209" t="str">
        <f>IF(スケジュール!AC45="","",スケジュール!AC45)</f>
        <v/>
      </c>
      <c r="AJ43" s="209"/>
      <c r="AK43" s="209"/>
      <c r="AL43" s="209"/>
      <c r="AM43" s="209"/>
      <c r="AN43" s="209"/>
      <c r="AO43" s="209"/>
      <c r="AP43" s="209"/>
      <c r="AQ43" s="209"/>
    </row>
    <row r="44" spans="1:43">
      <c r="A44" s="209">
        <f>IF(スケジュール!A46="","",スケジュール!A46)</f>
        <v>43410</v>
      </c>
      <c r="B44" s="209" t="str">
        <f>IF(スケジュール!B46="","",スケジュール!B46)</f>
        <v>火</v>
      </c>
      <c r="C44" s="209">
        <f>IF(スケジュール!C46="","",スケジュール!C46)</f>
        <v>43423</v>
      </c>
      <c r="D44" s="209">
        <f>IF(スケジュール!D46="","",スケジュール!D46)</f>
        <v>43425</v>
      </c>
      <c r="E44" s="209" t="str">
        <f>IF(スケジュール!E46="","",スケジュール!E46)</f>
        <v>●</v>
      </c>
      <c r="F44" s="209" t="str">
        <f>IF(スケジュール!F46="","",スケジュール!F46)</f>
        <v/>
      </c>
      <c r="G44" s="209" t="str">
        <f>IF(スケジュール!G46="","",スケジュール!G46)</f>
        <v/>
      </c>
      <c r="H44" s="209" t="str">
        <f>IF(スケジュール!H46="","",スケジュール!H46)</f>
        <v/>
      </c>
      <c r="I44" s="209" t="str">
        <f>IF(スケジュール!I46="","",スケジュール!I46)</f>
        <v/>
      </c>
      <c r="J44" s="209" t="str">
        <f>IF(スケジュール!J46="","",スケジュール!J46)</f>
        <v/>
      </c>
      <c r="K44" s="209" t="str">
        <f>IF(スケジュール!K46="","",スケジュール!K46)</f>
        <v/>
      </c>
      <c r="L44" s="209" t="str">
        <f>IF(スケジュール!L46="","",スケジュール!L46)</f>
        <v/>
      </c>
      <c r="M44" s="209" t="str">
        <f>IF(スケジュール!M46="","",スケジュール!M46)</f>
        <v/>
      </c>
      <c r="N44" s="209" t="str">
        <f>IF(スケジュール!N46="","",スケジュール!N46)</f>
        <v/>
      </c>
      <c r="O44" s="209" t="str">
        <f>IF(スケジュール!O46="","",スケジュール!O46)</f>
        <v/>
      </c>
      <c r="P44" s="209" t="str">
        <f>IF(スケジュール!P46="","",スケジュール!P46)</f>
        <v/>
      </c>
      <c r="Q44" s="209" t="str">
        <f>IF(スケジュール!Q46="","",スケジュール!Q46)</f>
        <v/>
      </c>
      <c r="R44" s="209" t="str">
        <f>IF(スケジュール!R46="","",スケジュール!R46)</f>
        <v/>
      </c>
      <c r="S44" s="209" t="str">
        <f>IF(スケジュール!S46="","",スケジュール!S46)</f>
        <v/>
      </c>
      <c r="T44" s="209" t="str">
        <f>IF(スケジュール!T46="","",スケジュール!T46)</f>
        <v/>
      </c>
      <c r="U44" s="209" t="str">
        <f>IF(スケジュール!U46="","",スケジュール!U46)</f>
        <v/>
      </c>
      <c r="V44" s="209" t="str">
        <f>IF(スケジュール!V46="","",スケジュール!V46)</f>
        <v/>
      </c>
      <c r="W44" s="209"/>
      <c r="X44" s="209"/>
      <c r="Y44" s="209"/>
      <c r="Z44" s="209"/>
      <c r="AA44" s="209"/>
      <c r="AB44" s="209"/>
      <c r="AC44" s="209" t="str">
        <f>IF(スケジュール!W46="","",スケジュール!W46)</f>
        <v/>
      </c>
      <c r="AD44" s="209" t="str">
        <f>IF(スケジュール!X46="","",スケジュール!X46)</f>
        <v>●</v>
      </c>
      <c r="AE44" s="209" t="str">
        <f>IF(スケジュール!Y46="","",スケジュール!Y46)</f>
        <v/>
      </c>
      <c r="AF44" s="209" t="str">
        <f>IF(スケジュール!Z46="","",スケジュール!Z46)</f>
        <v/>
      </c>
      <c r="AG44" s="209" t="str">
        <f>IF(スケジュール!AA46="","",スケジュール!AA46)</f>
        <v/>
      </c>
      <c r="AH44" s="209" t="str">
        <f>IF(スケジュール!AB46="","",スケジュール!AB46)</f>
        <v/>
      </c>
      <c r="AI44" s="209" t="str">
        <f>IF(スケジュール!AC46="","",スケジュール!AC46)</f>
        <v/>
      </c>
      <c r="AJ44" s="209"/>
      <c r="AK44" s="209"/>
      <c r="AL44" s="209"/>
      <c r="AM44" s="209"/>
      <c r="AN44" s="209"/>
      <c r="AO44" s="209"/>
      <c r="AP44" s="209"/>
      <c r="AQ44" s="209"/>
    </row>
    <row r="45" spans="1:43">
      <c r="A45" s="209">
        <f>IF(スケジュール!A47="","",スケジュール!A47)</f>
        <v>43411</v>
      </c>
      <c r="B45" s="209" t="str">
        <f>IF(スケジュール!B47="","",スケジュール!B47)</f>
        <v>水</v>
      </c>
      <c r="C45" s="209">
        <f>IF(スケジュール!C47="","",スケジュール!C47)</f>
        <v>43424</v>
      </c>
      <c r="D45" s="209">
        <f>IF(スケジュール!D47="","",スケジュール!D47)</f>
        <v>43426</v>
      </c>
      <c r="E45" s="209" t="str">
        <f>IF(スケジュール!E47="","",スケジュール!E47)</f>
        <v>●</v>
      </c>
      <c r="F45" s="209" t="str">
        <f>IF(スケジュール!F47="","",スケジュール!F47)</f>
        <v/>
      </c>
      <c r="G45" s="209" t="str">
        <f>IF(スケジュール!G47="","",スケジュール!G47)</f>
        <v/>
      </c>
      <c r="H45" s="209" t="str">
        <f>IF(スケジュール!H47="","",スケジュール!H47)</f>
        <v/>
      </c>
      <c r="I45" s="209" t="str">
        <f>IF(スケジュール!I47="","",スケジュール!I47)</f>
        <v/>
      </c>
      <c r="J45" s="209" t="str">
        <f>IF(スケジュール!J47="","",スケジュール!J47)</f>
        <v/>
      </c>
      <c r="K45" s="209" t="str">
        <f>IF(スケジュール!K47="","",スケジュール!K47)</f>
        <v/>
      </c>
      <c r="L45" s="209" t="str">
        <f>IF(スケジュール!L47="","",スケジュール!L47)</f>
        <v/>
      </c>
      <c r="M45" s="209" t="str">
        <f>IF(スケジュール!M47="","",スケジュール!M47)</f>
        <v/>
      </c>
      <c r="N45" s="209" t="str">
        <f>IF(スケジュール!N47="","",スケジュール!N47)</f>
        <v/>
      </c>
      <c r="O45" s="209" t="str">
        <f>IF(スケジュール!O47="","",スケジュール!O47)</f>
        <v/>
      </c>
      <c r="P45" s="209" t="str">
        <f>IF(スケジュール!P47="","",スケジュール!P47)</f>
        <v/>
      </c>
      <c r="Q45" s="209" t="str">
        <f>IF(スケジュール!Q47="","",スケジュール!Q47)</f>
        <v/>
      </c>
      <c r="R45" s="209" t="str">
        <f>IF(スケジュール!R47="","",スケジュール!R47)</f>
        <v/>
      </c>
      <c r="S45" s="209" t="str">
        <f>IF(スケジュール!S47="","",スケジュール!S47)</f>
        <v/>
      </c>
      <c r="T45" s="209" t="str">
        <f>IF(スケジュール!T47="","",スケジュール!T47)</f>
        <v/>
      </c>
      <c r="U45" s="209" t="str">
        <f>IF(スケジュール!U47="","",スケジュール!U47)</f>
        <v/>
      </c>
      <c r="V45" s="209" t="str">
        <f>IF(スケジュール!V47="","",スケジュール!V47)</f>
        <v/>
      </c>
      <c r="W45" s="209"/>
      <c r="X45" s="209"/>
      <c r="Y45" s="209"/>
      <c r="Z45" s="209"/>
      <c r="AA45" s="209"/>
      <c r="AB45" s="209"/>
      <c r="AC45" s="209" t="str">
        <f>IF(スケジュール!W47="","",スケジュール!W47)</f>
        <v/>
      </c>
      <c r="AD45" s="209" t="str">
        <f>IF(スケジュール!X47="","",スケジュール!X47)</f>
        <v>●</v>
      </c>
      <c r="AE45" s="209" t="str">
        <f>IF(スケジュール!Y47="","",スケジュール!Y47)</f>
        <v/>
      </c>
      <c r="AF45" s="209" t="str">
        <f>IF(スケジュール!Z47="","",スケジュール!Z47)</f>
        <v/>
      </c>
      <c r="AG45" s="209" t="str">
        <f>IF(スケジュール!AA47="","",スケジュール!AA47)</f>
        <v/>
      </c>
      <c r="AH45" s="209" t="str">
        <f>IF(スケジュール!AB47="","",スケジュール!AB47)</f>
        <v/>
      </c>
      <c r="AI45" s="209" t="str">
        <f>IF(スケジュール!AC47="","",スケジュール!AC47)</f>
        <v/>
      </c>
      <c r="AJ45" s="209"/>
      <c r="AK45" s="209"/>
      <c r="AL45" s="209"/>
      <c r="AM45" s="209"/>
      <c r="AN45" s="209"/>
      <c r="AO45" s="209"/>
      <c r="AP45" s="209"/>
      <c r="AQ45" s="209"/>
    </row>
    <row r="46" spans="1:43">
      <c r="A46" s="209">
        <f>IF(スケジュール!A48="","",スケジュール!A48)</f>
        <v>43412</v>
      </c>
      <c r="B46" s="209" t="str">
        <f>IF(スケジュール!B48="","",スケジュール!B48)</f>
        <v>木</v>
      </c>
      <c r="C46" s="209">
        <f>IF(スケジュール!C48="","",スケジュール!C48)</f>
        <v>43425</v>
      </c>
      <c r="D46" s="209">
        <f>IF(スケジュール!D48="","",スケジュール!D48)</f>
        <v>43427</v>
      </c>
      <c r="E46" s="209" t="str">
        <f>IF(スケジュール!E48="","",スケジュール!E48)</f>
        <v>●</v>
      </c>
      <c r="F46" s="209" t="str">
        <f>IF(スケジュール!F48="","",スケジュール!F48)</f>
        <v/>
      </c>
      <c r="G46" s="209" t="str">
        <f>IF(スケジュール!G48="","",スケジュール!G48)</f>
        <v/>
      </c>
      <c r="H46" s="209" t="str">
        <f>IF(スケジュール!H48="","",スケジュール!H48)</f>
        <v/>
      </c>
      <c r="I46" s="209" t="str">
        <f>IF(スケジュール!I48="","",スケジュール!I48)</f>
        <v/>
      </c>
      <c r="J46" s="209" t="str">
        <f>IF(スケジュール!J48="","",スケジュール!J48)</f>
        <v/>
      </c>
      <c r="K46" s="209" t="str">
        <f>IF(スケジュール!K48="","",スケジュール!K48)</f>
        <v/>
      </c>
      <c r="L46" s="209" t="str">
        <f>IF(スケジュール!L48="","",スケジュール!L48)</f>
        <v/>
      </c>
      <c r="M46" s="209" t="str">
        <f>IF(スケジュール!M48="","",スケジュール!M48)</f>
        <v/>
      </c>
      <c r="N46" s="209" t="str">
        <f>IF(スケジュール!N48="","",スケジュール!N48)</f>
        <v/>
      </c>
      <c r="O46" s="209" t="str">
        <f>IF(スケジュール!O48="","",スケジュール!O48)</f>
        <v/>
      </c>
      <c r="P46" s="209" t="str">
        <f>IF(スケジュール!P48="","",スケジュール!P48)</f>
        <v/>
      </c>
      <c r="Q46" s="209" t="str">
        <f>IF(スケジュール!Q48="","",スケジュール!Q48)</f>
        <v/>
      </c>
      <c r="R46" s="209" t="str">
        <f>IF(スケジュール!R48="","",スケジュール!R48)</f>
        <v/>
      </c>
      <c r="S46" s="209" t="str">
        <f>IF(スケジュール!S48="","",スケジュール!S48)</f>
        <v/>
      </c>
      <c r="T46" s="209" t="str">
        <f>IF(スケジュール!T48="","",スケジュール!T48)</f>
        <v/>
      </c>
      <c r="U46" s="209" t="str">
        <f>IF(スケジュール!U48="","",スケジュール!U48)</f>
        <v/>
      </c>
      <c r="V46" s="209" t="str">
        <f>IF(スケジュール!V48="","",スケジュール!V48)</f>
        <v/>
      </c>
      <c r="W46" s="209"/>
      <c r="X46" s="209"/>
      <c r="Y46" s="209"/>
      <c r="Z46" s="209"/>
      <c r="AA46" s="209"/>
      <c r="AB46" s="209"/>
      <c r="AC46" s="209" t="str">
        <f>IF(スケジュール!W48="","",スケジュール!W48)</f>
        <v/>
      </c>
      <c r="AD46" s="209" t="str">
        <f>IF(スケジュール!X48="","",スケジュール!X48)</f>
        <v>●</v>
      </c>
      <c r="AE46" s="209" t="str">
        <f>IF(スケジュール!Y48="","",スケジュール!Y48)</f>
        <v/>
      </c>
      <c r="AF46" s="209" t="str">
        <f>IF(スケジュール!Z48="","",スケジュール!Z48)</f>
        <v/>
      </c>
      <c r="AG46" s="209" t="str">
        <f>IF(スケジュール!AA48="","",スケジュール!AA48)</f>
        <v/>
      </c>
      <c r="AH46" s="209" t="str">
        <f>IF(スケジュール!AB48="","",スケジュール!AB48)</f>
        <v/>
      </c>
      <c r="AI46" s="209" t="str">
        <f>IF(スケジュール!AC48="","",スケジュール!AC48)</f>
        <v/>
      </c>
      <c r="AJ46" s="209"/>
      <c r="AK46" s="209"/>
      <c r="AL46" s="209"/>
      <c r="AM46" s="209"/>
      <c r="AN46" s="209"/>
      <c r="AO46" s="209"/>
      <c r="AP46" s="209"/>
      <c r="AQ46" s="209"/>
    </row>
    <row r="47" spans="1:43">
      <c r="A47" s="209">
        <f>IF(スケジュール!A49="","",スケジュール!A49)</f>
        <v>43413</v>
      </c>
      <c r="B47" s="209" t="str">
        <f>IF(スケジュール!B49="","",スケジュール!B49)</f>
        <v>金</v>
      </c>
      <c r="C47" s="209">
        <f>IF(スケジュール!C49="","",スケジュール!C49)</f>
        <v>43426</v>
      </c>
      <c r="D47" s="209" t="str">
        <f>IF(スケジュール!D49="","",スケジュール!D49)</f>
        <v/>
      </c>
      <c r="E47" s="209" t="str">
        <f>IF(スケジュール!E49="","",スケジュール!E49)</f>
        <v>●</v>
      </c>
      <c r="F47" s="209" t="str">
        <f>IF(スケジュール!F49="","",スケジュール!F49)</f>
        <v/>
      </c>
      <c r="G47" s="210" t="str">
        <f>IF(スケジュール!G49="","",スケジュール!G49)</f>
        <v/>
      </c>
      <c r="H47" s="209" t="str">
        <f>IF(スケジュール!H49="","",スケジュール!H49)</f>
        <v/>
      </c>
      <c r="I47" s="209" t="str">
        <f>IF(スケジュール!I49="","",スケジュール!I49)</f>
        <v/>
      </c>
      <c r="J47" s="209" t="str">
        <f>IF(スケジュール!J49="","",スケジュール!J49)</f>
        <v/>
      </c>
      <c r="K47" s="209" t="str">
        <f>IF(スケジュール!K49="","",スケジュール!K49)</f>
        <v/>
      </c>
      <c r="L47" s="209" t="str">
        <f>IF(スケジュール!L49="","",スケジュール!L49)</f>
        <v/>
      </c>
      <c r="M47" s="209" t="str">
        <f>IF(スケジュール!M49="","",スケジュール!M49)</f>
        <v/>
      </c>
      <c r="N47" s="209" t="str">
        <f>IF(スケジュール!N49="","",スケジュール!N49)</f>
        <v/>
      </c>
      <c r="O47" s="209" t="str">
        <f>IF(スケジュール!O49="","",スケジュール!O49)</f>
        <v/>
      </c>
      <c r="P47" s="209" t="str">
        <f>IF(スケジュール!P49="","",スケジュール!P49)</f>
        <v/>
      </c>
      <c r="Q47" s="209" t="str">
        <f>IF(スケジュール!Q49="","",スケジュール!Q49)</f>
        <v/>
      </c>
      <c r="R47" s="209" t="str">
        <f>IF(スケジュール!R49="","",スケジュール!R49)</f>
        <v/>
      </c>
      <c r="S47" s="209" t="str">
        <f>IF(スケジュール!S49="","",スケジュール!S49)</f>
        <v/>
      </c>
      <c r="T47" s="209" t="str">
        <f>IF(スケジュール!T49="","",スケジュール!T49)</f>
        <v/>
      </c>
      <c r="U47" s="209" t="str">
        <f>IF(スケジュール!U49="","",スケジュール!U49)</f>
        <v/>
      </c>
      <c r="V47" s="209" t="str">
        <f>IF(スケジュール!V49="","",スケジュール!V49)</f>
        <v/>
      </c>
      <c r="W47" s="209"/>
      <c r="X47" s="209"/>
      <c r="Y47" s="209"/>
      <c r="Z47" s="209"/>
      <c r="AA47" s="209"/>
      <c r="AB47" s="209"/>
      <c r="AC47" s="209" t="str">
        <f>IF(スケジュール!W49="","",スケジュール!W49)</f>
        <v/>
      </c>
      <c r="AD47" s="209" t="str">
        <f>IF(スケジュール!X49="","",スケジュール!X49)</f>
        <v>●</v>
      </c>
      <c r="AE47" s="209" t="str">
        <f>IF(スケジュール!Y49="","",スケジュール!Y49)</f>
        <v/>
      </c>
      <c r="AF47" s="209" t="str">
        <f>IF(スケジュール!Z49="","",スケジュール!Z49)</f>
        <v/>
      </c>
      <c r="AG47" s="209" t="str">
        <f>IF(スケジュール!AA49="","",スケジュール!AA49)</f>
        <v/>
      </c>
      <c r="AH47" s="209" t="str">
        <f>IF(スケジュール!AB49="","",スケジュール!AB49)</f>
        <v/>
      </c>
      <c r="AI47" s="209" t="str">
        <f>IF(スケジュール!AC49="","",スケジュール!AC49)</f>
        <v/>
      </c>
      <c r="AJ47" s="209"/>
      <c r="AK47" s="209"/>
      <c r="AL47" s="209"/>
      <c r="AM47" s="209"/>
      <c r="AN47" s="209"/>
      <c r="AO47" s="209"/>
      <c r="AP47" s="209"/>
      <c r="AQ47" s="209"/>
    </row>
    <row r="48" spans="1:43">
      <c r="A48" s="209">
        <f>IF(スケジュール!A50="","",スケジュール!A50)</f>
        <v>43414</v>
      </c>
      <c r="B48" s="209" t="str">
        <f>IF(スケジュール!B50="","",スケジュール!B50)</f>
        <v>土</v>
      </c>
      <c r="C48" s="209" t="str">
        <f>IF(スケジュール!C50="","",スケジュール!C50)</f>
        <v/>
      </c>
      <c r="D48" s="209">
        <f>IF(スケジュール!D50="","",スケジュール!D50)</f>
        <v>43430</v>
      </c>
      <c r="E48" s="209" t="str">
        <f>IF(スケジュール!E50="","",スケジュール!E50)</f>
        <v>●</v>
      </c>
      <c r="F48" s="209" t="str">
        <f>IF(スケジュール!F50="","",スケジュール!F50)</f>
        <v/>
      </c>
      <c r="G48" s="209" t="str">
        <f>IF(スケジュール!G50="","",スケジュール!G50)</f>
        <v/>
      </c>
      <c r="H48" s="209" t="str">
        <f>IF(スケジュール!H50="","",スケジュール!H50)</f>
        <v/>
      </c>
      <c r="I48" s="209" t="str">
        <f>IF(スケジュール!I50="","",スケジュール!I50)</f>
        <v/>
      </c>
      <c r="J48" s="209" t="str">
        <f>IF(スケジュール!J50="","",スケジュール!J50)</f>
        <v/>
      </c>
      <c r="K48" s="209" t="str">
        <f>IF(スケジュール!K50="","",スケジュール!K50)</f>
        <v/>
      </c>
      <c r="L48" s="209" t="str">
        <f>IF(スケジュール!L50="","",スケジュール!L50)</f>
        <v/>
      </c>
      <c r="M48" s="209" t="str">
        <f>IF(スケジュール!M50="","",スケジュール!M50)</f>
        <v/>
      </c>
      <c r="N48" s="209" t="str">
        <f>IF(スケジュール!N50="","",スケジュール!N50)</f>
        <v/>
      </c>
      <c r="O48" s="209" t="str">
        <f>IF(スケジュール!O50="","",スケジュール!O50)</f>
        <v/>
      </c>
      <c r="P48" s="209" t="str">
        <f>IF(スケジュール!P50="","",スケジュール!P50)</f>
        <v/>
      </c>
      <c r="Q48" s="209" t="str">
        <f>IF(スケジュール!Q50="","",スケジュール!Q50)</f>
        <v/>
      </c>
      <c r="R48" s="209" t="str">
        <f>IF(スケジュール!R50="","",スケジュール!R50)</f>
        <v/>
      </c>
      <c r="S48" s="209" t="str">
        <f>IF(スケジュール!S50="","",スケジュール!S50)</f>
        <v/>
      </c>
      <c r="T48" s="209" t="str">
        <f>IF(スケジュール!T50="","",スケジュール!T50)</f>
        <v/>
      </c>
      <c r="U48" s="209" t="str">
        <f>IF(スケジュール!U50="","",スケジュール!U50)</f>
        <v/>
      </c>
      <c r="V48" s="209" t="str">
        <f>IF(スケジュール!V50="","",スケジュール!V50)</f>
        <v/>
      </c>
      <c r="W48" s="209"/>
      <c r="X48" s="209"/>
      <c r="Y48" s="209"/>
      <c r="Z48" s="209"/>
      <c r="AA48" s="209"/>
      <c r="AB48" s="209"/>
      <c r="AC48" s="209" t="str">
        <f>IF(スケジュール!W50="","",スケジュール!W50)</f>
        <v/>
      </c>
      <c r="AD48" s="209" t="str">
        <f>IF(スケジュール!X50="","",スケジュール!X50)</f>
        <v>●</v>
      </c>
      <c r="AE48" s="209" t="str">
        <f>IF(スケジュール!Y50="","",スケジュール!Y50)</f>
        <v/>
      </c>
      <c r="AF48" s="209" t="str">
        <f>IF(スケジュール!Z50="","",スケジュール!Z50)</f>
        <v/>
      </c>
      <c r="AG48" s="209" t="str">
        <f>IF(スケジュール!AA50="","",スケジュール!AA50)</f>
        <v/>
      </c>
      <c r="AH48" s="209" t="str">
        <f>IF(スケジュール!AB50="","",スケジュール!AB50)</f>
        <v/>
      </c>
      <c r="AI48" s="209" t="str">
        <f>IF(スケジュール!AC50="","",スケジュール!AC50)</f>
        <v/>
      </c>
      <c r="AJ48" s="209"/>
      <c r="AK48" s="209"/>
      <c r="AL48" s="209"/>
      <c r="AM48" s="209"/>
      <c r="AN48" s="209"/>
      <c r="AO48" s="209"/>
      <c r="AP48" s="209"/>
      <c r="AQ48" s="209"/>
    </row>
    <row r="49" spans="1:43">
      <c r="A49" s="209">
        <f>IF(スケジュール!A51="","",スケジュール!A51)</f>
        <v>43415</v>
      </c>
      <c r="B49" s="209" t="str">
        <f>IF(スケジュール!B51="","",スケジュール!B51)</f>
        <v>日</v>
      </c>
      <c r="C49" s="209" t="str">
        <f>IF(スケジュール!C51="","",スケジュール!C51)</f>
        <v/>
      </c>
      <c r="D49" s="209" t="str">
        <f>IF(スケジュール!D51="","",スケジュール!D51)</f>
        <v/>
      </c>
      <c r="E49" s="209" t="str">
        <f>IF(スケジュール!E51="","",スケジュール!E51)</f>
        <v/>
      </c>
      <c r="F49" s="209" t="str">
        <f>IF(スケジュール!F51="","",スケジュール!F51)</f>
        <v/>
      </c>
      <c r="G49" s="209" t="str">
        <f>IF(スケジュール!G51="","",スケジュール!G51)</f>
        <v/>
      </c>
      <c r="H49" s="209" t="str">
        <f>IF(スケジュール!H51="","",スケジュール!H51)</f>
        <v/>
      </c>
      <c r="I49" s="209" t="str">
        <f>IF(スケジュール!I51="","",スケジュール!I51)</f>
        <v/>
      </c>
      <c r="J49" s="209" t="str">
        <f>IF(スケジュール!J51="","",スケジュール!J51)</f>
        <v/>
      </c>
      <c r="K49" s="209" t="str">
        <f>IF(スケジュール!K51="","",スケジュール!K51)</f>
        <v/>
      </c>
      <c r="L49" s="209" t="str">
        <f>IF(スケジュール!L51="","",スケジュール!L51)</f>
        <v/>
      </c>
      <c r="M49" s="209" t="str">
        <f>IF(スケジュール!M51="","",スケジュール!M51)</f>
        <v/>
      </c>
      <c r="N49" s="209" t="str">
        <f>IF(スケジュール!N51="","",スケジュール!N51)</f>
        <v/>
      </c>
      <c r="O49" s="209" t="str">
        <f>IF(スケジュール!O51="","",スケジュール!O51)</f>
        <v/>
      </c>
      <c r="P49" s="209" t="str">
        <f>IF(スケジュール!P51="","",スケジュール!P51)</f>
        <v/>
      </c>
      <c r="Q49" s="209" t="str">
        <f>IF(スケジュール!Q51="","",スケジュール!Q51)</f>
        <v/>
      </c>
      <c r="R49" s="209" t="str">
        <f>IF(スケジュール!R51="","",スケジュール!R51)</f>
        <v/>
      </c>
      <c r="S49" s="209" t="str">
        <f>IF(スケジュール!S51="","",スケジュール!S51)</f>
        <v/>
      </c>
      <c r="T49" s="209" t="str">
        <f>IF(スケジュール!T51="","",スケジュール!T51)</f>
        <v/>
      </c>
      <c r="U49" s="209" t="str">
        <f>IF(スケジュール!U51="","",スケジュール!U51)</f>
        <v/>
      </c>
      <c r="V49" s="209" t="str">
        <f>IF(スケジュール!V51="","",スケジュール!V51)</f>
        <v/>
      </c>
      <c r="W49" s="209"/>
      <c r="X49" s="209"/>
      <c r="Y49" s="209"/>
      <c r="Z49" s="209"/>
      <c r="AA49" s="209"/>
      <c r="AB49" s="209"/>
      <c r="AC49" s="209" t="str">
        <f>IF(スケジュール!W51="","",スケジュール!W51)</f>
        <v/>
      </c>
      <c r="AD49" s="209" t="str">
        <f>IF(スケジュール!X51="","",スケジュール!X51)</f>
        <v/>
      </c>
      <c r="AE49" s="209" t="str">
        <f>IF(スケジュール!Y51="","",スケジュール!Y51)</f>
        <v/>
      </c>
      <c r="AF49" s="209" t="str">
        <f>IF(スケジュール!Z51="","",スケジュール!Z51)</f>
        <v/>
      </c>
      <c r="AG49" s="209" t="str">
        <f>IF(スケジュール!AA51="","",スケジュール!AA51)</f>
        <v/>
      </c>
      <c r="AH49" s="209" t="str">
        <f>IF(スケジュール!AB51="","",スケジュール!AB51)</f>
        <v/>
      </c>
      <c r="AI49" s="209" t="str">
        <f>IF(スケジュール!AC51="","",スケジュール!AC51)</f>
        <v/>
      </c>
      <c r="AJ49" s="209"/>
      <c r="AK49" s="209"/>
      <c r="AL49" s="209"/>
      <c r="AM49" s="209"/>
      <c r="AN49" s="209"/>
      <c r="AO49" s="209"/>
      <c r="AP49" s="209"/>
      <c r="AQ49" s="209"/>
    </row>
    <row r="50" spans="1:43">
      <c r="A50" s="209">
        <f>IF(スケジュール!A52="","",スケジュール!A52)</f>
        <v>43416</v>
      </c>
      <c r="B50" s="209" t="str">
        <f>IF(スケジュール!B52="","",スケジュール!B52)</f>
        <v>月</v>
      </c>
      <c r="C50" s="209">
        <f>IF(スケジュール!C52="","",スケジュール!C52)</f>
        <v>43430</v>
      </c>
      <c r="D50" s="209">
        <f>IF(スケジュール!D52="","",スケジュール!D52)</f>
        <v>43431</v>
      </c>
      <c r="E50" s="209" t="str">
        <f>IF(スケジュール!E52="","",スケジュール!E52)</f>
        <v/>
      </c>
      <c r="F50" s="209" t="str">
        <f>IF(スケジュール!F52="","",スケジュール!F52)</f>
        <v/>
      </c>
      <c r="G50" s="209" t="str">
        <f>IF(スケジュール!G52="","",スケジュール!G52)</f>
        <v/>
      </c>
      <c r="H50" s="209" t="str">
        <f>IF(スケジュール!H52="","",スケジュール!H52)</f>
        <v/>
      </c>
      <c r="I50" s="209" t="str">
        <f>IF(スケジュール!I52="","",スケジュール!I52)</f>
        <v/>
      </c>
      <c r="J50" s="209" t="str">
        <f>IF(スケジュール!J52="","",スケジュール!J52)</f>
        <v/>
      </c>
      <c r="K50" s="209" t="str">
        <f>IF(スケジュール!K52="","",スケジュール!K52)</f>
        <v/>
      </c>
      <c r="L50" s="209" t="str">
        <f>IF(スケジュール!L52="","",スケジュール!L52)</f>
        <v/>
      </c>
      <c r="M50" s="209" t="str">
        <f>IF(スケジュール!M52="","",スケジュール!M52)</f>
        <v/>
      </c>
      <c r="N50" s="209" t="str">
        <f>IF(スケジュール!N52="","",スケジュール!N52)</f>
        <v/>
      </c>
      <c r="O50" s="209" t="str">
        <f>IF(スケジュール!O52="","",スケジュール!O52)</f>
        <v/>
      </c>
      <c r="P50" s="209" t="str">
        <f>IF(スケジュール!P52="","",スケジュール!P52)</f>
        <v/>
      </c>
      <c r="Q50" s="209" t="str">
        <f>IF(スケジュール!Q52="","",スケジュール!Q52)</f>
        <v/>
      </c>
      <c r="R50" s="209" t="str">
        <f>IF(スケジュール!R52="","",スケジュール!R52)</f>
        <v/>
      </c>
      <c r="S50" s="209" t="str">
        <f>IF(スケジュール!S52="","",スケジュール!S52)</f>
        <v/>
      </c>
      <c r="T50" s="209" t="str">
        <f>IF(スケジュール!T52="","",スケジュール!T52)</f>
        <v/>
      </c>
      <c r="U50" s="209" t="str">
        <f>IF(スケジュール!U52="","",スケジュール!U52)</f>
        <v/>
      </c>
      <c r="V50" s="209" t="str">
        <f>IF(スケジュール!V52="","",スケジュール!V52)</f>
        <v/>
      </c>
      <c r="W50" s="209"/>
      <c r="X50" s="209"/>
      <c r="Y50" s="209"/>
      <c r="Z50" s="209"/>
      <c r="AA50" s="209"/>
      <c r="AB50" s="209"/>
      <c r="AC50" s="209" t="str">
        <f>IF(スケジュール!W52="","",スケジュール!W52)</f>
        <v/>
      </c>
      <c r="AD50" s="209" t="str">
        <f>IF(スケジュール!X52="","",スケジュール!X52)</f>
        <v>●</v>
      </c>
      <c r="AE50" s="209" t="str">
        <f>IF(スケジュール!Y52="","",スケジュール!Y52)</f>
        <v/>
      </c>
      <c r="AF50" s="209" t="str">
        <f>IF(スケジュール!Z52="","",スケジュール!Z52)</f>
        <v/>
      </c>
      <c r="AG50" s="209" t="str">
        <f>IF(スケジュール!AA52="","",スケジュール!AA52)</f>
        <v/>
      </c>
      <c r="AH50" s="209" t="str">
        <f>IF(スケジュール!AB52="","",スケジュール!AB52)</f>
        <v/>
      </c>
      <c r="AI50" s="209" t="str">
        <f>IF(スケジュール!AC52="","",スケジュール!AC52)</f>
        <v/>
      </c>
      <c r="AJ50" s="209"/>
      <c r="AK50" s="209"/>
      <c r="AL50" s="209"/>
      <c r="AM50" s="209"/>
      <c r="AN50" s="209"/>
      <c r="AO50" s="209"/>
      <c r="AP50" s="209"/>
      <c r="AQ50" s="209"/>
    </row>
    <row r="51" spans="1:43">
      <c r="A51" s="209">
        <f>IF(スケジュール!A53="","",スケジュール!A53)</f>
        <v>43417</v>
      </c>
      <c r="B51" s="209" t="str">
        <f>IF(スケジュール!B53="","",スケジュール!B53)</f>
        <v>火</v>
      </c>
      <c r="C51" s="209">
        <f>IF(スケジュール!C53="","",スケジュール!C53)</f>
        <v>43430</v>
      </c>
      <c r="D51" s="209">
        <f>IF(スケジュール!D53="","",スケジュール!D53)</f>
        <v>43432</v>
      </c>
      <c r="E51" s="209" t="str">
        <f>IF(スケジュール!E53="","",スケジュール!E53)</f>
        <v/>
      </c>
      <c r="F51" s="209" t="str">
        <f>IF(スケジュール!F53="","",スケジュール!F53)</f>
        <v/>
      </c>
      <c r="G51" s="209" t="str">
        <f>IF(スケジュール!G53="","",スケジュール!G53)</f>
        <v/>
      </c>
      <c r="H51" s="209" t="str">
        <f>IF(スケジュール!H53="","",スケジュール!H53)</f>
        <v/>
      </c>
      <c r="I51" s="209" t="str">
        <f>IF(スケジュール!I53="","",スケジュール!I53)</f>
        <v/>
      </c>
      <c r="J51" s="209" t="str">
        <f>IF(スケジュール!J53="","",スケジュール!J53)</f>
        <v/>
      </c>
      <c r="K51" s="209" t="str">
        <f>IF(スケジュール!K53="","",スケジュール!K53)</f>
        <v/>
      </c>
      <c r="L51" s="209" t="str">
        <f>IF(スケジュール!L53="","",スケジュール!L53)</f>
        <v/>
      </c>
      <c r="M51" s="209" t="str">
        <f>IF(スケジュール!M53="","",スケジュール!M53)</f>
        <v/>
      </c>
      <c r="N51" s="209" t="str">
        <f>IF(スケジュール!N53="","",スケジュール!N53)</f>
        <v/>
      </c>
      <c r="O51" s="209" t="str">
        <f>IF(スケジュール!O53="","",スケジュール!O53)</f>
        <v/>
      </c>
      <c r="P51" s="209" t="str">
        <f>IF(スケジュール!P53="","",スケジュール!P53)</f>
        <v/>
      </c>
      <c r="Q51" s="209" t="str">
        <f>IF(スケジュール!Q53="","",スケジュール!Q53)</f>
        <v/>
      </c>
      <c r="R51" s="209" t="str">
        <f>IF(スケジュール!R53="","",スケジュール!R53)</f>
        <v/>
      </c>
      <c r="S51" s="209" t="str">
        <f>IF(スケジュール!S53="","",スケジュール!S53)</f>
        <v/>
      </c>
      <c r="T51" s="209" t="str">
        <f>IF(スケジュール!T53="","",スケジュール!T53)</f>
        <v/>
      </c>
      <c r="U51" s="209" t="str">
        <f>IF(スケジュール!U53="","",スケジュール!U53)</f>
        <v/>
      </c>
      <c r="V51" s="209" t="str">
        <f>IF(スケジュール!V53="","",スケジュール!V53)</f>
        <v/>
      </c>
      <c r="W51" s="209"/>
      <c r="X51" s="209"/>
      <c r="Y51" s="209"/>
      <c r="Z51" s="209"/>
      <c r="AA51" s="209"/>
      <c r="AB51" s="209"/>
      <c r="AC51" s="209" t="str">
        <f>IF(スケジュール!W53="","",スケジュール!W53)</f>
        <v/>
      </c>
      <c r="AD51" s="209" t="str">
        <f>IF(スケジュール!X53="","",スケジュール!X53)</f>
        <v>●</v>
      </c>
      <c r="AE51" s="209" t="str">
        <f>IF(スケジュール!Y53="","",スケジュール!Y53)</f>
        <v/>
      </c>
      <c r="AF51" s="209" t="str">
        <f>IF(スケジュール!Z53="","",スケジュール!Z53)</f>
        <v/>
      </c>
      <c r="AG51" s="209" t="str">
        <f>IF(スケジュール!AA53="","",スケジュール!AA53)</f>
        <v/>
      </c>
      <c r="AH51" s="209" t="str">
        <f>IF(スケジュール!AB53="","",スケジュール!AB53)</f>
        <v/>
      </c>
      <c r="AI51" s="209" t="str">
        <f>IF(スケジュール!AC53="","",スケジュール!AC53)</f>
        <v/>
      </c>
      <c r="AJ51" s="209"/>
      <c r="AK51" s="209"/>
      <c r="AL51" s="209"/>
      <c r="AM51" s="209"/>
      <c r="AN51" s="209"/>
      <c r="AO51" s="209"/>
      <c r="AP51" s="209"/>
      <c r="AQ51" s="209"/>
    </row>
    <row r="52" spans="1:43">
      <c r="A52" s="209">
        <f>IF(スケジュール!A54="","",スケジュール!A54)</f>
        <v>43418</v>
      </c>
      <c r="B52" s="209" t="str">
        <f>IF(スケジュール!B54="","",スケジュール!B54)</f>
        <v>水</v>
      </c>
      <c r="C52" s="209">
        <f>IF(スケジュール!C54="","",スケジュール!C54)</f>
        <v>43431</v>
      </c>
      <c r="D52" s="209">
        <f>IF(スケジュール!D54="","",スケジュール!D54)</f>
        <v>43433</v>
      </c>
      <c r="E52" s="209" t="str">
        <f>IF(スケジュール!E54="","",スケジュール!E54)</f>
        <v/>
      </c>
      <c r="F52" s="209" t="str">
        <f>IF(スケジュール!F54="","",スケジュール!F54)</f>
        <v/>
      </c>
      <c r="G52" s="209" t="str">
        <f>IF(スケジュール!G54="","",スケジュール!G54)</f>
        <v/>
      </c>
      <c r="H52" s="209" t="str">
        <f>IF(スケジュール!H54="","",スケジュール!H54)</f>
        <v/>
      </c>
      <c r="I52" s="209" t="str">
        <f>IF(スケジュール!I54="","",スケジュール!I54)</f>
        <v/>
      </c>
      <c r="J52" s="209" t="str">
        <f>IF(スケジュール!J54="","",スケジュール!J54)</f>
        <v/>
      </c>
      <c r="K52" s="209" t="str">
        <f>IF(スケジュール!K54="","",スケジュール!K54)</f>
        <v/>
      </c>
      <c r="L52" s="209" t="str">
        <f>IF(スケジュール!L54="","",スケジュール!L54)</f>
        <v/>
      </c>
      <c r="M52" s="209" t="str">
        <f>IF(スケジュール!M54="","",スケジュール!M54)</f>
        <v/>
      </c>
      <c r="N52" s="209" t="str">
        <f>IF(スケジュール!N54="","",スケジュール!N54)</f>
        <v/>
      </c>
      <c r="O52" s="209" t="str">
        <f>IF(スケジュール!O54="","",スケジュール!O54)</f>
        <v/>
      </c>
      <c r="P52" s="209" t="str">
        <f>IF(スケジュール!P54="","",スケジュール!P54)</f>
        <v/>
      </c>
      <c r="Q52" s="209" t="str">
        <f>IF(スケジュール!Q54="","",スケジュール!Q54)</f>
        <v/>
      </c>
      <c r="R52" s="209" t="str">
        <f>IF(スケジュール!R54="","",スケジュール!R54)</f>
        <v/>
      </c>
      <c r="S52" s="209" t="str">
        <f>IF(スケジュール!S54="","",スケジュール!S54)</f>
        <v/>
      </c>
      <c r="T52" s="209" t="str">
        <f>IF(スケジュール!T54="","",スケジュール!T54)</f>
        <v/>
      </c>
      <c r="U52" s="209" t="str">
        <f>IF(スケジュール!U54="","",スケジュール!U54)</f>
        <v/>
      </c>
      <c r="V52" s="209" t="str">
        <f>IF(スケジュール!V54="","",スケジュール!V54)</f>
        <v/>
      </c>
      <c r="W52" s="209"/>
      <c r="X52" s="209"/>
      <c r="Y52" s="209"/>
      <c r="Z52" s="209"/>
      <c r="AA52" s="209"/>
      <c r="AB52" s="209"/>
      <c r="AC52" s="209" t="str">
        <f>IF(スケジュール!W54="","",スケジュール!W54)</f>
        <v/>
      </c>
      <c r="AD52" s="209" t="str">
        <f>IF(スケジュール!X54="","",スケジュール!X54)</f>
        <v>●</v>
      </c>
      <c r="AE52" s="209" t="str">
        <f>IF(スケジュール!Y54="","",スケジュール!Y54)</f>
        <v/>
      </c>
      <c r="AF52" s="209" t="str">
        <f>IF(スケジュール!Z54="","",スケジュール!Z54)</f>
        <v/>
      </c>
      <c r="AG52" s="209" t="str">
        <f>IF(スケジュール!AA54="","",スケジュール!AA54)</f>
        <v/>
      </c>
      <c r="AH52" s="209" t="str">
        <f>IF(スケジュール!AB54="","",スケジュール!AB54)</f>
        <v/>
      </c>
      <c r="AI52" s="209" t="str">
        <f>IF(スケジュール!AC54="","",スケジュール!AC54)</f>
        <v/>
      </c>
      <c r="AJ52" s="209"/>
      <c r="AK52" s="209"/>
      <c r="AL52" s="209"/>
      <c r="AM52" s="209"/>
      <c r="AN52" s="209"/>
      <c r="AO52" s="209"/>
      <c r="AP52" s="209"/>
      <c r="AQ52" s="209"/>
    </row>
    <row r="53" spans="1:43">
      <c r="A53" s="209">
        <f>IF(スケジュール!A55="","",スケジュール!A55)</f>
        <v>43419</v>
      </c>
      <c r="B53" s="209" t="str">
        <f>IF(スケジュール!B55="","",スケジュール!B55)</f>
        <v>木</v>
      </c>
      <c r="C53" s="209">
        <f>IF(スケジュール!C55="","",スケジュール!C55)</f>
        <v>43432</v>
      </c>
      <c r="D53" s="209" t="str">
        <f>IF(スケジュール!D55="","",スケジュール!D55)</f>
        <v/>
      </c>
      <c r="E53" s="209" t="str">
        <f>IF(スケジュール!E55="","",スケジュール!E55)</f>
        <v/>
      </c>
      <c r="F53" s="209" t="str">
        <f>IF(スケジュール!F55="","",スケジュール!F55)</f>
        <v/>
      </c>
      <c r="G53" s="209" t="str">
        <f>IF(スケジュール!G55="","",スケジュール!G55)</f>
        <v/>
      </c>
      <c r="H53" s="209" t="str">
        <f>IF(スケジュール!H55="","",スケジュール!H55)</f>
        <v/>
      </c>
      <c r="I53" s="209" t="str">
        <f>IF(スケジュール!I55="","",スケジュール!I55)</f>
        <v/>
      </c>
      <c r="J53" s="209" t="str">
        <f>IF(スケジュール!J55="","",スケジュール!J55)</f>
        <v/>
      </c>
      <c r="K53" s="209" t="str">
        <f>IF(スケジュール!K55="","",スケジュール!K55)</f>
        <v/>
      </c>
      <c r="L53" s="209" t="str">
        <f>IF(スケジュール!L55="","",スケジュール!L55)</f>
        <v/>
      </c>
      <c r="M53" s="209" t="str">
        <f>IF(スケジュール!M55="","",スケジュール!M55)</f>
        <v/>
      </c>
      <c r="N53" s="209" t="str">
        <f>IF(スケジュール!N55="","",スケジュール!N55)</f>
        <v/>
      </c>
      <c r="O53" s="209" t="str">
        <f>IF(スケジュール!O55="","",スケジュール!O55)</f>
        <v/>
      </c>
      <c r="P53" s="209" t="str">
        <f>IF(スケジュール!P55="","",スケジュール!P55)</f>
        <v/>
      </c>
      <c r="Q53" s="209" t="str">
        <f>IF(スケジュール!Q55="","",スケジュール!Q55)</f>
        <v/>
      </c>
      <c r="R53" s="209" t="str">
        <f>IF(スケジュール!R55="","",スケジュール!R55)</f>
        <v/>
      </c>
      <c r="S53" s="209" t="str">
        <f>IF(スケジュール!S55="","",スケジュール!S55)</f>
        <v/>
      </c>
      <c r="T53" s="209" t="str">
        <f>IF(スケジュール!T55="","",スケジュール!T55)</f>
        <v/>
      </c>
      <c r="U53" s="209" t="str">
        <f>IF(スケジュール!U55="","",スケジュール!U55)</f>
        <v/>
      </c>
      <c r="V53" s="209" t="str">
        <f>IF(スケジュール!V55="","",スケジュール!V55)</f>
        <v/>
      </c>
      <c r="W53" s="209"/>
      <c r="X53" s="209"/>
      <c r="Y53" s="209"/>
      <c r="Z53" s="209"/>
      <c r="AA53" s="209"/>
      <c r="AB53" s="209"/>
      <c r="AC53" s="209" t="str">
        <f>IF(スケジュール!W55="","",スケジュール!W55)</f>
        <v/>
      </c>
      <c r="AD53" s="209" t="str">
        <f>IF(スケジュール!X55="","",スケジュール!X55)</f>
        <v>●</v>
      </c>
      <c r="AE53" s="209" t="str">
        <f>IF(スケジュール!Y55="","",スケジュール!Y55)</f>
        <v/>
      </c>
      <c r="AF53" s="209" t="str">
        <f>IF(スケジュール!Z55="","",スケジュール!Z55)</f>
        <v/>
      </c>
      <c r="AG53" s="209" t="str">
        <f>IF(スケジュール!AA55="","",スケジュール!AA55)</f>
        <v/>
      </c>
      <c r="AH53" s="209" t="str">
        <f>IF(スケジュール!AB55="","",スケジュール!AB55)</f>
        <v/>
      </c>
      <c r="AI53" s="209" t="str">
        <f>IF(スケジュール!AC55="","",スケジュール!AC55)</f>
        <v/>
      </c>
      <c r="AJ53" s="209"/>
      <c r="AK53" s="209"/>
      <c r="AL53" s="209"/>
      <c r="AM53" s="209"/>
      <c r="AN53" s="209"/>
      <c r="AO53" s="209"/>
      <c r="AP53" s="209"/>
      <c r="AQ53" s="209"/>
    </row>
    <row r="54" spans="1:43">
      <c r="A54" s="209">
        <f>IF(スケジュール!A56="","",スケジュール!A56)</f>
        <v>43420</v>
      </c>
      <c r="B54" s="209" t="str">
        <f>IF(スケジュール!B56="","",スケジュール!B56)</f>
        <v>金</v>
      </c>
      <c r="C54" s="209">
        <f>IF(スケジュール!C56="","",スケジュール!C56)</f>
        <v>43433</v>
      </c>
      <c r="D54" s="209" t="str">
        <f>IF(スケジュール!D56="","",スケジュール!D56)</f>
        <v/>
      </c>
      <c r="E54" s="209" t="str">
        <f>IF(スケジュール!E56="","",スケジュール!E56)</f>
        <v/>
      </c>
      <c r="F54" s="209" t="str">
        <f>IF(スケジュール!F56="","",スケジュール!F56)</f>
        <v/>
      </c>
      <c r="G54" s="209" t="str">
        <f>IF(スケジュール!G56="","",スケジュール!G56)</f>
        <v/>
      </c>
      <c r="H54" s="209" t="str">
        <f>IF(スケジュール!H56="","",スケジュール!H56)</f>
        <v/>
      </c>
      <c r="I54" s="209" t="str">
        <f>IF(スケジュール!I56="","",スケジュール!I56)</f>
        <v/>
      </c>
      <c r="J54" s="209" t="str">
        <f>IF(スケジュール!J56="","",スケジュール!J56)</f>
        <v/>
      </c>
      <c r="K54" s="209" t="str">
        <f>IF(スケジュール!K56="","",スケジュール!K56)</f>
        <v/>
      </c>
      <c r="L54" s="209" t="str">
        <f>IF(スケジュール!L56="","",スケジュール!L56)</f>
        <v/>
      </c>
      <c r="M54" s="209" t="str">
        <f>IF(スケジュール!M56="","",スケジュール!M56)</f>
        <v/>
      </c>
      <c r="N54" s="209" t="str">
        <f>IF(スケジュール!N56="","",スケジュール!N56)</f>
        <v/>
      </c>
      <c r="O54" s="209" t="str">
        <f>IF(スケジュール!O56="","",スケジュール!O56)</f>
        <v/>
      </c>
      <c r="P54" s="209" t="str">
        <f>IF(スケジュール!P56="","",スケジュール!P56)</f>
        <v/>
      </c>
      <c r="Q54" s="209" t="str">
        <f>IF(スケジュール!Q56="","",スケジュール!Q56)</f>
        <v/>
      </c>
      <c r="R54" s="209" t="str">
        <f>IF(スケジュール!R56="","",スケジュール!R56)</f>
        <v/>
      </c>
      <c r="S54" s="209" t="str">
        <f>IF(スケジュール!S56="","",スケジュール!S56)</f>
        <v/>
      </c>
      <c r="T54" s="209" t="str">
        <f>IF(スケジュール!T56="","",スケジュール!T56)</f>
        <v/>
      </c>
      <c r="U54" s="209" t="str">
        <f>IF(スケジュール!U56="","",スケジュール!U56)</f>
        <v/>
      </c>
      <c r="V54" s="209" t="str">
        <f>IF(スケジュール!V56="","",スケジュール!V56)</f>
        <v/>
      </c>
      <c r="W54" s="209"/>
      <c r="X54" s="209"/>
      <c r="Y54" s="209"/>
      <c r="Z54" s="209"/>
      <c r="AA54" s="209"/>
      <c r="AB54" s="209"/>
      <c r="AC54" s="209" t="str">
        <f>IF(スケジュール!W56="","",スケジュール!W56)</f>
        <v/>
      </c>
      <c r="AD54" s="209" t="str">
        <f>IF(スケジュール!X56="","",スケジュール!X56)</f>
        <v>●</v>
      </c>
      <c r="AE54" s="209" t="str">
        <f>IF(スケジュール!Y56="","",スケジュール!Y56)</f>
        <v/>
      </c>
      <c r="AF54" s="209" t="str">
        <f>IF(スケジュール!Z56="","",スケジュール!Z56)</f>
        <v/>
      </c>
      <c r="AG54" s="209" t="str">
        <f>IF(スケジュール!AA56="","",スケジュール!AA56)</f>
        <v/>
      </c>
      <c r="AH54" s="209" t="str">
        <f>IF(スケジュール!AB56="","",スケジュール!AB56)</f>
        <v/>
      </c>
      <c r="AI54" s="209" t="str">
        <f>IF(スケジュール!AC56="","",スケジュール!AC56)</f>
        <v/>
      </c>
      <c r="AJ54" s="209"/>
      <c r="AK54" s="209"/>
      <c r="AL54" s="209"/>
      <c r="AM54" s="209"/>
      <c r="AN54" s="209"/>
      <c r="AO54" s="209"/>
      <c r="AP54" s="209"/>
      <c r="AQ54" s="209"/>
    </row>
    <row r="55" spans="1:43">
      <c r="A55" s="209">
        <f>IF(スケジュール!A57="","",スケジュール!A57)</f>
        <v>43421</v>
      </c>
      <c r="B55" s="209" t="str">
        <f>IF(スケジュール!B57="","",スケジュール!B57)</f>
        <v>土</v>
      </c>
      <c r="C55" s="209" t="str">
        <f>IF(スケジュール!C57="","",スケジュール!C57)</f>
        <v/>
      </c>
      <c r="D55" s="210">
        <f>IF(スケジュール!D57="","",スケジュール!D57)</f>
        <v>43437</v>
      </c>
      <c r="E55" s="209" t="str">
        <f>IF(スケジュール!E57="","",スケジュール!E57)</f>
        <v/>
      </c>
      <c r="F55" s="209" t="str">
        <f>IF(スケジュール!F57="","",スケジュール!F57)</f>
        <v/>
      </c>
      <c r="G55" s="209" t="str">
        <f>IF(スケジュール!G57="","",スケジュール!G57)</f>
        <v/>
      </c>
      <c r="H55" s="209" t="str">
        <f>IF(スケジュール!H57="","",スケジュール!H57)</f>
        <v/>
      </c>
      <c r="I55" s="209" t="str">
        <f>IF(スケジュール!I57="","",スケジュール!I57)</f>
        <v/>
      </c>
      <c r="J55" s="209" t="str">
        <f>IF(スケジュール!J57="","",スケジュール!J57)</f>
        <v/>
      </c>
      <c r="K55" s="209" t="str">
        <f>IF(スケジュール!K57="","",スケジュール!K57)</f>
        <v/>
      </c>
      <c r="L55" s="209" t="str">
        <f>IF(スケジュール!L57="","",スケジュール!L57)</f>
        <v/>
      </c>
      <c r="M55" s="209" t="str">
        <f>IF(スケジュール!M57="","",スケジュール!M57)</f>
        <v/>
      </c>
      <c r="N55" s="209" t="str">
        <f>IF(スケジュール!N57="","",スケジュール!N57)</f>
        <v/>
      </c>
      <c r="O55" s="209" t="str">
        <f>IF(スケジュール!O57="","",スケジュール!O57)</f>
        <v/>
      </c>
      <c r="P55" s="209" t="str">
        <f>IF(スケジュール!P57="","",スケジュール!P57)</f>
        <v/>
      </c>
      <c r="Q55" s="209" t="str">
        <f>IF(スケジュール!Q57="","",スケジュール!Q57)</f>
        <v/>
      </c>
      <c r="R55" s="209" t="str">
        <f>IF(スケジュール!R57="","",スケジュール!R57)</f>
        <v/>
      </c>
      <c r="S55" s="209" t="str">
        <f>IF(スケジュール!S57="","",スケジュール!S57)</f>
        <v/>
      </c>
      <c r="T55" s="209" t="str">
        <f>IF(スケジュール!T57="","",スケジュール!T57)</f>
        <v/>
      </c>
      <c r="U55" s="209" t="str">
        <f>IF(スケジュール!U57="","",スケジュール!U57)</f>
        <v/>
      </c>
      <c r="V55" s="209" t="str">
        <f>IF(スケジュール!V57="","",スケジュール!V57)</f>
        <v/>
      </c>
      <c r="W55" s="209"/>
      <c r="X55" s="209"/>
      <c r="Y55" s="209"/>
      <c r="Z55" s="209"/>
      <c r="AA55" s="209"/>
      <c r="AB55" s="209"/>
      <c r="AC55" s="209" t="str">
        <f>IF(スケジュール!W57="","",スケジュール!W57)</f>
        <v/>
      </c>
      <c r="AD55" s="209" t="str">
        <f>IF(スケジュール!X57="","",スケジュール!X57)</f>
        <v>●</v>
      </c>
      <c r="AE55" s="209" t="str">
        <f>IF(スケジュール!Y57="","",スケジュール!Y57)</f>
        <v/>
      </c>
      <c r="AF55" s="209" t="str">
        <f>IF(スケジュール!Z57="","",スケジュール!Z57)</f>
        <v/>
      </c>
      <c r="AG55" s="209" t="str">
        <f>IF(スケジュール!AA57="","",スケジュール!AA57)</f>
        <v/>
      </c>
      <c r="AH55" s="209" t="str">
        <f>IF(スケジュール!AB57="","",スケジュール!AB57)</f>
        <v/>
      </c>
      <c r="AI55" s="209" t="str">
        <f>IF(スケジュール!AC57="","",スケジュール!AC57)</f>
        <v/>
      </c>
      <c r="AJ55" s="209"/>
      <c r="AK55" s="209"/>
      <c r="AL55" s="209"/>
      <c r="AM55" s="209"/>
      <c r="AN55" s="209"/>
      <c r="AO55" s="209"/>
      <c r="AP55" s="209"/>
      <c r="AQ55" s="209"/>
    </row>
    <row r="56" spans="1:43">
      <c r="A56" s="209">
        <f>IF(スケジュール!A58="","",スケジュール!A58)</f>
        <v>43422</v>
      </c>
      <c r="B56" s="209" t="str">
        <f>IF(スケジュール!B58="","",スケジュール!B58)</f>
        <v>日</v>
      </c>
      <c r="C56" s="209" t="str">
        <f>IF(スケジュール!C58="","",スケジュール!C58)</f>
        <v/>
      </c>
      <c r="D56" s="209" t="str">
        <f>IF(スケジュール!D58="","",スケジュール!D58)</f>
        <v/>
      </c>
      <c r="E56" s="209" t="str">
        <f>IF(スケジュール!E58="","",スケジュール!E58)</f>
        <v/>
      </c>
      <c r="F56" s="209" t="str">
        <f>IF(スケジュール!F58="","",スケジュール!F58)</f>
        <v/>
      </c>
      <c r="G56" s="209" t="str">
        <f>IF(スケジュール!G58="","",スケジュール!G58)</f>
        <v/>
      </c>
      <c r="H56" s="209" t="str">
        <f>IF(スケジュール!H58="","",スケジュール!H58)</f>
        <v/>
      </c>
      <c r="I56" s="209" t="str">
        <f>IF(スケジュール!I58="","",スケジュール!I58)</f>
        <v/>
      </c>
      <c r="J56" s="209" t="str">
        <f>IF(スケジュール!J58="","",スケジュール!J58)</f>
        <v/>
      </c>
      <c r="K56" s="209" t="str">
        <f>IF(スケジュール!K58="","",スケジュール!K58)</f>
        <v/>
      </c>
      <c r="L56" s="209" t="str">
        <f>IF(スケジュール!L58="","",スケジュール!L58)</f>
        <v/>
      </c>
      <c r="M56" s="209" t="str">
        <f>IF(スケジュール!M58="","",スケジュール!M58)</f>
        <v/>
      </c>
      <c r="N56" s="209" t="str">
        <f>IF(スケジュール!N58="","",スケジュール!N58)</f>
        <v/>
      </c>
      <c r="O56" s="209" t="str">
        <f>IF(スケジュール!O58="","",スケジュール!O58)</f>
        <v/>
      </c>
      <c r="P56" s="209" t="str">
        <f>IF(スケジュール!P58="","",スケジュール!P58)</f>
        <v/>
      </c>
      <c r="Q56" s="209" t="str">
        <f>IF(スケジュール!Q58="","",スケジュール!Q58)</f>
        <v/>
      </c>
      <c r="R56" s="209" t="str">
        <f>IF(スケジュール!R58="","",スケジュール!R58)</f>
        <v/>
      </c>
      <c r="S56" s="209" t="str">
        <f>IF(スケジュール!S58="","",スケジュール!S58)</f>
        <v/>
      </c>
      <c r="T56" s="209" t="str">
        <f>IF(スケジュール!T58="","",スケジュール!T58)</f>
        <v/>
      </c>
      <c r="U56" s="209" t="str">
        <f>IF(スケジュール!U58="","",スケジュール!U58)</f>
        <v/>
      </c>
      <c r="V56" s="209" t="str">
        <f>IF(スケジュール!V58="","",スケジュール!V58)</f>
        <v/>
      </c>
      <c r="W56" s="209"/>
      <c r="X56" s="209"/>
      <c r="Y56" s="209"/>
      <c r="Z56" s="209"/>
      <c r="AA56" s="209"/>
      <c r="AB56" s="209"/>
      <c r="AC56" s="209" t="str">
        <f>IF(スケジュール!W58="","",スケジュール!W58)</f>
        <v/>
      </c>
      <c r="AD56" s="209" t="str">
        <f>IF(スケジュール!X58="","",スケジュール!X58)</f>
        <v/>
      </c>
      <c r="AE56" s="209" t="str">
        <f>IF(スケジュール!Y58="","",スケジュール!Y58)</f>
        <v/>
      </c>
      <c r="AF56" s="209" t="str">
        <f>IF(スケジュール!Z58="","",スケジュール!Z58)</f>
        <v/>
      </c>
      <c r="AG56" s="209" t="str">
        <f>IF(スケジュール!AA58="","",スケジュール!AA58)</f>
        <v/>
      </c>
      <c r="AH56" s="209" t="str">
        <f>IF(スケジュール!AB58="","",スケジュール!AB58)</f>
        <v/>
      </c>
      <c r="AI56" s="209" t="str">
        <f>IF(スケジュール!AC58="","",スケジュール!AC58)</f>
        <v/>
      </c>
      <c r="AJ56" s="209"/>
      <c r="AK56" s="209"/>
      <c r="AL56" s="209"/>
      <c r="AM56" s="209"/>
      <c r="AN56" s="209"/>
      <c r="AO56" s="209"/>
      <c r="AP56" s="209"/>
      <c r="AQ56" s="209"/>
    </row>
    <row r="57" spans="1:43">
      <c r="A57" s="209">
        <f>IF(スケジュール!A59="","",スケジュール!A59)</f>
        <v>43423</v>
      </c>
      <c r="B57" s="209" t="str">
        <f>IF(スケジュール!B59="","",スケジュール!B59)</f>
        <v>月</v>
      </c>
      <c r="C57" s="209">
        <f>IF(スケジュール!C59="","",スケジュール!C59)</f>
        <v>43437</v>
      </c>
      <c r="D57" s="209">
        <f>IF(スケジュール!D59="","",スケジュール!D59)</f>
        <v>43438</v>
      </c>
      <c r="E57" s="209" t="str">
        <f>IF(スケジュール!E59="","",スケジュール!E59)</f>
        <v>●</v>
      </c>
      <c r="F57" s="209" t="str">
        <f>IF(スケジュール!F59="","",スケジュール!F59)</f>
        <v/>
      </c>
      <c r="G57" s="209" t="str">
        <f>IF(スケジュール!G59="","",スケジュール!G59)</f>
        <v/>
      </c>
      <c r="H57" s="209" t="str">
        <f>IF(スケジュール!H59="","",スケジュール!H59)</f>
        <v/>
      </c>
      <c r="I57" s="209" t="str">
        <f>IF(スケジュール!I59="","",スケジュール!I59)</f>
        <v/>
      </c>
      <c r="J57" s="209" t="str">
        <f>IF(スケジュール!J59="","",スケジュール!J59)</f>
        <v/>
      </c>
      <c r="K57" s="209" t="str">
        <f>IF(スケジュール!K59="","",スケジュール!K59)</f>
        <v/>
      </c>
      <c r="L57" s="209" t="str">
        <f>IF(スケジュール!L59="","",スケジュール!L59)</f>
        <v/>
      </c>
      <c r="M57" s="209" t="str">
        <f>IF(スケジュール!M59="","",スケジュール!M59)</f>
        <v/>
      </c>
      <c r="N57" s="209" t="str">
        <f>IF(スケジュール!N59="","",スケジュール!N59)</f>
        <v/>
      </c>
      <c r="O57" s="209" t="str">
        <f>IF(スケジュール!O59="","",スケジュール!O59)</f>
        <v/>
      </c>
      <c r="P57" s="209" t="str">
        <f>IF(スケジュール!P59="","",スケジュール!P59)</f>
        <v/>
      </c>
      <c r="Q57" s="209" t="str">
        <f>IF(スケジュール!Q59="","",スケジュール!Q59)</f>
        <v/>
      </c>
      <c r="R57" s="209" t="str">
        <f>IF(スケジュール!R59="","",スケジュール!R59)</f>
        <v/>
      </c>
      <c r="S57" s="209" t="str">
        <f>IF(スケジュール!S59="","",スケジュール!S59)</f>
        <v/>
      </c>
      <c r="T57" s="209" t="str">
        <f>IF(スケジュール!T59="","",スケジュール!T59)</f>
        <v/>
      </c>
      <c r="U57" s="209" t="str">
        <f>IF(スケジュール!U59="","",スケジュール!U59)</f>
        <v/>
      </c>
      <c r="V57" s="209" t="str">
        <f>IF(スケジュール!V59="","",スケジュール!V59)</f>
        <v/>
      </c>
      <c r="W57" s="209"/>
      <c r="X57" s="209"/>
      <c r="Y57" s="209"/>
      <c r="Z57" s="209"/>
      <c r="AA57" s="209"/>
      <c r="AB57" s="209"/>
      <c r="AC57" s="209" t="str">
        <f>IF(スケジュール!W59="","",スケジュール!W59)</f>
        <v/>
      </c>
      <c r="AD57" s="209" t="str">
        <f>IF(スケジュール!X59="","",スケジュール!X59)</f>
        <v>●</v>
      </c>
      <c r="AE57" s="209" t="str">
        <f>IF(スケジュール!Y59="","",スケジュール!Y59)</f>
        <v/>
      </c>
      <c r="AF57" s="209" t="str">
        <f>IF(スケジュール!Z59="","",スケジュール!Z59)</f>
        <v/>
      </c>
      <c r="AG57" s="209" t="str">
        <f>IF(スケジュール!AA59="","",スケジュール!AA59)</f>
        <v/>
      </c>
      <c r="AH57" s="209" t="str">
        <f>IF(スケジュール!AB59="","",スケジュール!AB59)</f>
        <v/>
      </c>
      <c r="AI57" s="209" t="str">
        <f>IF(スケジュール!AC59="","",スケジュール!AC59)</f>
        <v/>
      </c>
      <c r="AJ57" s="209"/>
      <c r="AK57" s="209"/>
      <c r="AL57" s="209"/>
      <c r="AM57" s="209"/>
      <c r="AN57" s="209"/>
      <c r="AO57" s="209"/>
      <c r="AP57" s="209"/>
      <c r="AQ57" s="209"/>
    </row>
    <row r="58" spans="1:43">
      <c r="A58" s="209">
        <f>IF(スケジュール!A60="","",スケジュール!A60)</f>
        <v>43424</v>
      </c>
      <c r="B58" s="209" t="str">
        <f>IF(スケジュール!B60="","",スケジュール!B60)</f>
        <v>火</v>
      </c>
      <c r="C58" s="209">
        <f>IF(スケジュール!C60="","",スケジュール!C60)</f>
        <v>43437</v>
      </c>
      <c r="D58" s="209">
        <f>IF(スケジュール!D60="","",スケジュール!D60)</f>
        <v>43439</v>
      </c>
      <c r="E58" s="209" t="str">
        <f>IF(スケジュール!E60="","",スケジュール!E60)</f>
        <v>●</v>
      </c>
      <c r="F58" s="209" t="str">
        <f>IF(スケジュール!F60="","",スケジュール!F60)</f>
        <v/>
      </c>
      <c r="G58" s="209" t="str">
        <f>IF(スケジュール!G60="","",スケジュール!G60)</f>
        <v/>
      </c>
      <c r="H58" s="209" t="str">
        <f>IF(スケジュール!H60="","",スケジュール!H60)</f>
        <v/>
      </c>
      <c r="I58" s="209" t="str">
        <f>IF(スケジュール!I60="","",スケジュール!I60)</f>
        <v/>
      </c>
      <c r="J58" s="209" t="str">
        <f>IF(スケジュール!J60="","",スケジュール!J60)</f>
        <v/>
      </c>
      <c r="K58" s="209" t="str">
        <f>IF(スケジュール!K60="","",スケジュール!K60)</f>
        <v/>
      </c>
      <c r="L58" s="209" t="str">
        <f>IF(スケジュール!L60="","",スケジュール!L60)</f>
        <v/>
      </c>
      <c r="M58" s="209" t="str">
        <f>IF(スケジュール!M60="","",スケジュール!M60)</f>
        <v/>
      </c>
      <c r="N58" s="209" t="str">
        <f>IF(スケジュール!N60="","",スケジュール!N60)</f>
        <v/>
      </c>
      <c r="O58" s="209" t="str">
        <f>IF(スケジュール!O60="","",スケジュール!O60)</f>
        <v/>
      </c>
      <c r="P58" s="209" t="str">
        <f>IF(スケジュール!P60="","",スケジュール!P60)</f>
        <v/>
      </c>
      <c r="Q58" s="209" t="str">
        <f>IF(スケジュール!Q60="","",スケジュール!Q60)</f>
        <v/>
      </c>
      <c r="R58" s="209" t="str">
        <f>IF(スケジュール!R60="","",スケジュール!R60)</f>
        <v/>
      </c>
      <c r="S58" s="209" t="str">
        <f>IF(スケジュール!S60="","",スケジュール!S60)</f>
        <v/>
      </c>
      <c r="T58" s="209" t="str">
        <f>IF(スケジュール!T60="","",スケジュール!T60)</f>
        <v/>
      </c>
      <c r="U58" s="209" t="str">
        <f>IF(スケジュール!U60="","",スケジュール!U60)</f>
        <v/>
      </c>
      <c r="V58" s="209" t="str">
        <f>IF(スケジュール!V60="","",スケジュール!V60)</f>
        <v/>
      </c>
      <c r="W58" s="209"/>
      <c r="X58" s="209"/>
      <c r="Y58" s="209"/>
      <c r="Z58" s="209"/>
      <c r="AA58" s="209"/>
      <c r="AB58" s="209"/>
      <c r="AC58" s="209" t="str">
        <f>IF(スケジュール!W60="","",スケジュール!W60)</f>
        <v/>
      </c>
      <c r="AD58" s="209" t="str">
        <f>IF(スケジュール!X60="","",スケジュール!X60)</f>
        <v>●</v>
      </c>
      <c r="AE58" s="209" t="str">
        <f>IF(スケジュール!Y60="","",スケジュール!Y60)</f>
        <v/>
      </c>
      <c r="AF58" s="209" t="str">
        <f>IF(スケジュール!Z60="","",スケジュール!Z60)</f>
        <v/>
      </c>
      <c r="AG58" s="209" t="str">
        <f>IF(スケジュール!AA60="","",スケジュール!AA60)</f>
        <v/>
      </c>
      <c r="AH58" s="209" t="str">
        <f>IF(スケジュール!AB60="","",スケジュール!AB60)</f>
        <v/>
      </c>
      <c r="AI58" s="209" t="str">
        <f>IF(スケジュール!AC60="","",スケジュール!AC60)</f>
        <v/>
      </c>
      <c r="AJ58" s="209"/>
      <c r="AK58" s="209"/>
      <c r="AL58" s="209"/>
      <c r="AM58" s="209"/>
      <c r="AN58" s="209"/>
      <c r="AO58" s="209"/>
      <c r="AP58" s="209"/>
      <c r="AQ58" s="209"/>
    </row>
    <row r="59" spans="1:43">
      <c r="A59" s="209">
        <f>IF(スケジュール!A61="","",スケジュール!A61)</f>
        <v>43425</v>
      </c>
      <c r="B59" s="209" t="str">
        <f>IF(スケジュール!B61="","",スケジュール!B61)</f>
        <v>水</v>
      </c>
      <c r="C59" s="209">
        <f>IF(スケジュール!C61="","",スケジュール!C61)</f>
        <v>43438</v>
      </c>
      <c r="D59" s="209">
        <f>IF(スケジュール!D61="","",スケジュール!D61)</f>
        <v>43440</v>
      </c>
      <c r="E59" s="209" t="str">
        <f>IF(スケジュール!E61="","",スケジュール!E61)</f>
        <v>●</v>
      </c>
      <c r="F59" s="209" t="str">
        <f>IF(スケジュール!F61="","",スケジュール!F61)</f>
        <v/>
      </c>
      <c r="G59" s="209" t="str">
        <f>IF(スケジュール!G61="","",スケジュール!G61)</f>
        <v/>
      </c>
      <c r="H59" s="209" t="str">
        <f>IF(スケジュール!H61="","",スケジュール!H61)</f>
        <v/>
      </c>
      <c r="I59" s="209" t="str">
        <f>IF(スケジュール!I61="","",スケジュール!I61)</f>
        <v/>
      </c>
      <c r="J59" s="209" t="str">
        <f>IF(スケジュール!J61="","",スケジュール!J61)</f>
        <v/>
      </c>
      <c r="K59" s="209" t="str">
        <f>IF(スケジュール!K61="","",スケジュール!K61)</f>
        <v/>
      </c>
      <c r="L59" s="209" t="str">
        <f>IF(スケジュール!L61="","",スケジュール!L61)</f>
        <v/>
      </c>
      <c r="M59" s="209" t="str">
        <f>IF(スケジュール!M61="","",スケジュール!M61)</f>
        <v/>
      </c>
      <c r="N59" s="209" t="str">
        <f>IF(スケジュール!N61="","",スケジュール!N61)</f>
        <v/>
      </c>
      <c r="O59" s="209" t="str">
        <f>IF(スケジュール!O61="","",スケジュール!O61)</f>
        <v/>
      </c>
      <c r="P59" s="209" t="str">
        <f>IF(スケジュール!P61="","",スケジュール!P61)</f>
        <v/>
      </c>
      <c r="Q59" s="209" t="str">
        <f>IF(スケジュール!Q61="","",スケジュール!Q61)</f>
        <v/>
      </c>
      <c r="R59" s="209" t="str">
        <f>IF(スケジュール!R61="","",スケジュール!R61)</f>
        <v/>
      </c>
      <c r="S59" s="209" t="str">
        <f>IF(スケジュール!S61="","",スケジュール!S61)</f>
        <v/>
      </c>
      <c r="T59" s="209" t="str">
        <f>IF(スケジュール!T61="","",スケジュール!T61)</f>
        <v/>
      </c>
      <c r="U59" s="209" t="str">
        <f>IF(スケジュール!U61="","",スケジュール!U61)</f>
        <v/>
      </c>
      <c r="V59" s="209" t="str">
        <f>IF(スケジュール!V61="","",スケジュール!V61)</f>
        <v/>
      </c>
      <c r="W59" s="209"/>
      <c r="X59" s="209"/>
      <c r="Y59" s="209"/>
      <c r="Z59" s="209"/>
      <c r="AA59" s="209"/>
      <c r="AB59" s="209"/>
      <c r="AC59" s="209" t="str">
        <f>IF(スケジュール!W61="","",スケジュール!W61)</f>
        <v/>
      </c>
      <c r="AD59" s="209" t="str">
        <f>IF(スケジュール!X61="","",スケジュール!X61)</f>
        <v>●</v>
      </c>
      <c r="AE59" s="209" t="str">
        <f>IF(スケジュール!Y61="","",スケジュール!Y61)</f>
        <v/>
      </c>
      <c r="AF59" s="209" t="str">
        <f>IF(スケジュール!Z61="","",スケジュール!Z61)</f>
        <v/>
      </c>
      <c r="AG59" s="209" t="str">
        <f>IF(スケジュール!AA61="","",スケジュール!AA61)</f>
        <v/>
      </c>
      <c r="AH59" s="209" t="str">
        <f>IF(スケジュール!AB61="","",スケジュール!AB61)</f>
        <v/>
      </c>
      <c r="AI59" s="209" t="str">
        <f>IF(スケジュール!AC61="","",スケジュール!AC61)</f>
        <v/>
      </c>
      <c r="AJ59" s="209"/>
      <c r="AK59" s="209"/>
      <c r="AL59" s="209"/>
      <c r="AM59" s="209"/>
      <c r="AN59" s="209"/>
      <c r="AO59" s="209"/>
      <c r="AP59" s="209"/>
      <c r="AQ59" s="209"/>
    </row>
    <row r="60" spans="1:43">
      <c r="A60" s="209">
        <f>IF(スケジュール!A62="","",スケジュール!A62)</f>
        <v>43426</v>
      </c>
      <c r="B60" s="209" t="str">
        <f>IF(スケジュール!B62="","",スケジュール!B62)</f>
        <v>木</v>
      </c>
      <c r="C60" s="209">
        <f>IF(スケジュール!C62="","",スケジュール!C62)</f>
        <v>43439</v>
      </c>
      <c r="D60" s="209">
        <f>IF(スケジュール!D62="","",スケジュール!D62)</f>
        <v>43441</v>
      </c>
      <c r="E60" s="209" t="str">
        <f>IF(スケジュール!E62="","",スケジュール!E62)</f>
        <v>●</v>
      </c>
      <c r="F60" s="209" t="str">
        <f>IF(スケジュール!F62="","",スケジュール!F62)</f>
        <v/>
      </c>
      <c r="G60" s="209" t="str">
        <f>IF(スケジュール!G62="","",スケジュール!G62)</f>
        <v/>
      </c>
      <c r="H60" s="209" t="str">
        <f>IF(スケジュール!H62="","",スケジュール!H62)</f>
        <v/>
      </c>
      <c r="I60" s="209" t="str">
        <f>IF(スケジュール!I62="","",スケジュール!I62)</f>
        <v/>
      </c>
      <c r="J60" s="209" t="str">
        <f>IF(スケジュール!J62="","",スケジュール!J62)</f>
        <v/>
      </c>
      <c r="K60" s="209" t="str">
        <f>IF(スケジュール!K62="","",スケジュール!K62)</f>
        <v/>
      </c>
      <c r="L60" s="209" t="str">
        <f>IF(スケジュール!L62="","",スケジュール!L62)</f>
        <v/>
      </c>
      <c r="M60" s="209" t="str">
        <f>IF(スケジュール!M62="","",スケジュール!M62)</f>
        <v/>
      </c>
      <c r="N60" s="209" t="str">
        <f>IF(スケジュール!N62="","",スケジュール!N62)</f>
        <v/>
      </c>
      <c r="O60" s="209" t="str">
        <f>IF(スケジュール!O62="","",スケジュール!O62)</f>
        <v/>
      </c>
      <c r="P60" s="209" t="str">
        <f>IF(スケジュール!P62="","",スケジュール!P62)</f>
        <v/>
      </c>
      <c r="Q60" s="209" t="str">
        <f>IF(スケジュール!Q62="","",スケジュール!Q62)</f>
        <v/>
      </c>
      <c r="R60" s="209" t="str">
        <f>IF(スケジュール!R62="","",スケジュール!R62)</f>
        <v/>
      </c>
      <c r="S60" s="209" t="str">
        <f>IF(スケジュール!S62="","",スケジュール!S62)</f>
        <v/>
      </c>
      <c r="T60" s="209" t="str">
        <f>IF(スケジュール!T62="","",スケジュール!T62)</f>
        <v/>
      </c>
      <c r="U60" s="209" t="str">
        <f>IF(スケジュール!U62="","",スケジュール!U62)</f>
        <v/>
      </c>
      <c r="V60" s="209" t="str">
        <f>IF(スケジュール!V62="","",スケジュール!V62)</f>
        <v/>
      </c>
      <c r="W60" s="209"/>
      <c r="X60" s="209"/>
      <c r="Y60" s="209"/>
      <c r="Z60" s="209"/>
      <c r="AA60" s="209"/>
      <c r="AB60" s="209"/>
      <c r="AC60" s="209" t="str">
        <f>IF(スケジュール!W62="","",スケジュール!W62)</f>
        <v/>
      </c>
      <c r="AD60" s="209" t="str">
        <f>IF(スケジュール!X62="","",スケジュール!X62)</f>
        <v>●</v>
      </c>
      <c r="AE60" s="209" t="str">
        <f>IF(スケジュール!Y62="","",スケジュール!Y62)</f>
        <v/>
      </c>
      <c r="AF60" s="209" t="str">
        <f>IF(スケジュール!Z62="","",スケジュール!Z62)</f>
        <v/>
      </c>
      <c r="AG60" s="209" t="str">
        <f>IF(スケジュール!AA62="","",スケジュール!AA62)</f>
        <v/>
      </c>
      <c r="AH60" s="209" t="str">
        <f>IF(スケジュール!AB62="","",スケジュール!AB62)</f>
        <v/>
      </c>
      <c r="AI60" s="209" t="str">
        <f>IF(スケジュール!AC62="","",スケジュール!AC62)</f>
        <v/>
      </c>
      <c r="AJ60" s="209"/>
      <c r="AK60" s="209"/>
      <c r="AL60" s="209"/>
      <c r="AM60" s="209"/>
      <c r="AN60" s="209"/>
      <c r="AO60" s="209"/>
      <c r="AP60" s="209"/>
      <c r="AQ60" s="209"/>
    </row>
    <row r="61" spans="1:43">
      <c r="A61" s="209">
        <f>IF(スケジュール!A63="","",スケジュール!A63)</f>
        <v>43427</v>
      </c>
      <c r="B61" s="209" t="str">
        <f>IF(スケジュール!B63="","",スケジュール!B63)</f>
        <v>金</v>
      </c>
      <c r="C61" s="209">
        <f>IF(スケジュール!C63="","",スケジュール!C63)</f>
        <v>43440</v>
      </c>
      <c r="D61" s="209" t="str">
        <f>IF(スケジュール!D63="","",スケジュール!D63)</f>
        <v/>
      </c>
      <c r="E61" s="209" t="str">
        <f>IF(スケジュール!E63="","",スケジュール!E63)</f>
        <v>●</v>
      </c>
      <c r="F61" s="209" t="str">
        <f>IF(スケジュール!F63="","",スケジュール!F63)</f>
        <v/>
      </c>
      <c r="G61" s="209" t="str">
        <f>IF(スケジュール!G63="","",スケジュール!G63)</f>
        <v/>
      </c>
      <c r="H61" s="209" t="str">
        <f>IF(スケジュール!H63="","",スケジュール!H63)</f>
        <v/>
      </c>
      <c r="I61" s="209" t="str">
        <f>IF(スケジュール!I63="","",スケジュール!I63)</f>
        <v/>
      </c>
      <c r="J61" s="209" t="str">
        <f>IF(スケジュール!J63="","",スケジュール!J63)</f>
        <v/>
      </c>
      <c r="K61" s="209" t="str">
        <f>IF(スケジュール!K63="","",スケジュール!K63)</f>
        <v/>
      </c>
      <c r="L61" s="209" t="str">
        <f>IF(スケジュール!L63="","",スケジュール!L63)</f>
        <v/>
      </c>
      <c r="M61" s="209" t="str">
        <f>IF(スケジュール!M63="","",スケジュール!M63)</f>
        <v/>
      </c>
      <c r="N61" s="209" t="str">
        <f>IF(スケジュール!N63="","",スケジュール!N63)</f>
        <v/>
      </c>
      <c r="O61" s="209" t="str">
        <f>IF(スケジュール!O63="","",スケジュール!O63)</f>
        <v/>
      </c>
      <c r="P61" s="209" t="str">
        <f>IF(スケジュール!P63="","",スケジュール!P63)</f>
        <v/>
      </c>
      <c r="Q61" s="209" t="str">
        <f>IF(スケジュール!Q63="","",スケジュール!Q63)</f>
        <v/>
      </c>
      <c r="R61" s="209" t="str">
        <f>IF(スケジュール!R63="","",スケジュール!R63)</f>
        <v/>
      </c>
      <c r="S61" s="209" t="str">
        <f>IF(スケジュール!S63="","",スケジュール!S63)</f>
        <v/>
      </c>
      <c r="T61" s="209" t="str">
        <f>IF(スケジュール!T63="","",スケジュール!T63)</f>
        <v/>
      </c>
      <c r="U61" s="209" t="str">
        <f>IF(スケジュール!U63="","",スケジュール!U63)</f>
        <v/>
      </c>
      <c r="V61" s="209" t="str">
        <f>IF(スケジュール!V63="","",スケジュール!V63)</f>
        <v/>
      </c>
      <c r="W61" s="209"/>
      <c r="X61" s="209"/>
      <c r="Y61" s="209"/>
      <c r="Z61" s="209"/>
      <c r="AA61" s="209"/>
      <c r="AB61" s="209"/>
      <c r="AC61" s="209" t="str">
        <f>IF(スケジュール!W63="","",スケジュール!W63)</f>
        <v/>
      </c>
      <c r="AD61" s="209" t="str">
        <f>IF(スケジュール!X63="","",スケジュール!X63)</f>
        <v>●</v>
      </c>
      <c r="AE61" s="209" t="str">
        <f>IF(スケジュール!Y63="","",スケジュール!Y63)</f>
        <v/>
      </c>
      <c r="AF61" s="209" t="str">
        <f>IF(スケジュール!Z63="","",スケジュール!Z63)</f>
        <v/>
      </c>
      <c r="AG61" s="209" t="str">
        <f>IF(スケジュール!AA63="","",スケジュール!AA63)</f>
        <v/>
      </c>
      <c r="AH61" s="209" t="str">
        <f>IF(スケジュール!AB63="","",スケジュール!AB63)</f>
        <v/>
      </c>
      <c r="AI61" s="209" t="str">
        <f>IF(スケジュール!AC63="","",スケジュール!AC63)</f>
        <v/>
      </c>
      <c r="AJ61" s="209"/>
      <c r="AK61" s="209"/>
      <c r="AL61" s="209"/>
      <c r="AM61" s="209"/>
      <c r="AN61" s="209"/>
      <c r="AO61" s="209"/>
      <c r="AP61" s="209"/>
      <c r="AQ61" s="209"/>
    </row>
    <row r="62" spans="1:43">
      <c r="A62" s="209">
        <f>IF(スケジュール!A64="","",スケジュール!A64)</f>
        <v>43428</v>
      </c>
      <c r="B62" s="209" t="str">
        <f>IF(スケジュール!B64="","",スケジュール!B64)</f>
        <v>土</v>
      </c>
      <c r="C62" s="209" t="str">
        <f>IF(スケジュール!C64="","",スケジュール!C64)</f>
        <v/>
      </c>
      <c r="D62" s="209">
        <f>IF(スケジュール!D64="","",スケジュール!D64)</f>
        <v>43444</v>
      </c>
      <c r="E62" s="209" t="str">
        <f>IF(スケジュール!E64="","",スケジュール!E64)</f>
        <v>●</v>
      </c>
      <c r="F62" s="209" t="str">
        <f>IF(スケジュール!F64="","",スケジュール!F64)</f>
        <v/>
      </c>
      <c r="G62" s="209" t="str">
        <f>IF(スケジュール!G64="","",スケジュール!G64)</f>
        <v/>
      </c>
      <c r="H62" s="209" t="str">
        <f>IF(スケジュール!H64="","",スケジュール!H64)</f>
        <v/>
      </c>
      <c r="I62" s="209" t="str">
        <f>IF(スケジュール!I64="","",スケジュール!I64)</f>
        <v/>
      </c>
      <c r="J62" s="209" t="str">
        <f>IF(スケジュール!J64="","",スケジュール!J64)</f>
        <v/>
      </c>
      <c r="K62" s="209" t="str">
        <f>IF(スケジュール!K64="","",スケジュール!K64)</f>
        <v/>
      </c>
      <c r="L62" s="209" t="str">
        <f>IF(スケジュール!L64="","",スケジュール!L64)</f>
        <v/>
      </c>
      <c r="M62" s="209" t="str">
        <f>IF(スケジュール!M64="","",スケジュール!M64)</f>
        <v/>
      </c>
      <c r="N62" s="209" t="str">
        <f>IF(スケジュール!N64="","",スケジュール!N64)</f>
        <v/>
      </c>
      <c r="O62" s="209" t="str">
        <f>IF(スケジュール!O64="","",スケジュール!O64)</f>
        <v/>
      </c>
      <c r="P62" s="209" t="str">
        <f>IF(スケジュール!P64="","",スケジュール!P64)</f>
        <v/>
      </c>
      <c r="Q62" s="209" t="str">
        <f>IF(スケジュール!Q64="","",スケジュール!Q64)</f>
        <v/>
      </c>
      <c r="R62" s="209" t="str">
        <f>IF(スケジュール!R64="","",スケジュール!R64)</f>
        <v/>
      </c>
      <c r="S62" s="209" t="str">
        <f>IF(スケジュール!S64="","",スケジュール!S64)</f>
        <v/>
      </c>
      <c r="T62" s="209" t="str">
        <f>IF(スケジュール!T64="","",スケジュール!T64)</f>
        <v/>
      </c>
      <c r="U62" s="209" t="str">
        <f>IF(スケジュール!U64="","",スケジュール!U64)</f>
        <v/>
      </c>
      <c r="V62" s="209" t="str">
        <f>IF(スケジュール!V64="","",スケジュール!V64)</f>
        <v/>
      </c>
      <c r="W62" s="209"/>
      <c r="X62" s="209"/>
      <c r="Y62" s="209"/>
      <c r="Z62" s="209"/>
      <c r="AA62" s="209"/>
      <c r="AB62" s="209"/>
      <c r="AC62" s="209" t="str">
        <f>IF(スケジュール!W64="","",スケジュール!W64)</f>
        <v/>
      </c>
      <c r="AD62" s="209" t="str">
        <f>IF(スケジュール!X64="","",スケジュール!X64)</f>
        <v>●</v>
      </c>
      <c r="AE62" s="209" t="str">
        <f>IF(スケジュール!Y64="","",スケジュール!Y64)</f>
        <v/>
      </c>
      <c r="AF62" s="209" t="str">
        <f>IF(スケジュール!Z64="","",スケジュール!Z64)</f>
        <v/>
      </c>
      <c r="AG62" s="209" t="str">
        <f>IF(スケジュール!AA64="","",スケジュール!AA64)</f>
        <v/>
      </c>
      <c r="AH62" s="209" t="str">
        <f>IF(スケジュール!AB64="","",スケジュール!AB64)</f>
        <v/>
      </c>
      <c r="AI62" s="209" t="str">
        <f>IF(スケジュール!AC64="","",スケジュール!AC64)</f>
        <v/>
      </c>
      <c r="AJ62" s="209"/>
      <c r="AK62" s="209"/>
      <c r="AL62" s="209"/>
      <c r="AM62" s="209"/>
      <c r="AN62" s="209"/>
      <c r="AO62" s="209"/>
      <c r="AP62" s="209"/>
      <c r="AQ62" s="209"/>
    </row>
    <row r="63" spans="1:43">
      <c r="A63" s="209">
        <f>IF(スケジュール!A65="","",スケジュール!A65)</f>
        <v>43429</v>
      </c>
      <c r="B63" s="209" t="str">
        <f>IF(スケジュール!B65="","",スケジュール!B65)</f>
        <v>日</v>
      </c>
      <c r="C63" s="209" t="str">
        <f>IF(スケジュール!C65="","",スケジュール!C65)</f>
        <v/>
      </c>
      <c r="D63" s="209" t="str">
        <f>IF(スケジュール!D65="","",スケジュール!D65)</f>
        <v/>
      </c>
      <c r="E63" s="209" t="str">
        <f>IF(スケジュール!E65="","",スケジュール!E65)</f>
        <v/>
      </c>
      <c r="F63" s="209" t="str">
        <f>IF(スケジュール!F65="","",スケジュール!F65)</f>
        <v/>
      </c>
      <c r="G63" s="209" t="str">
        <f>IF(スケジュール!G65="","",スケジュール!G65)</f>
        <v/>
      </c>
      <c r="H63" s="209" t="str">
        <f>IF(スケジュール!H65="","",スケジュール!H65)</f>
        <v/>
      </c>
      <c r="I63" s="209" t="str">
        <f>IF(スケジュール!I65="","",スケジュール!I65)</f>
        <v/>
      </c>
      <c r="J63" s="209" t="str">
        <f>IF(スケジュール!J65="","",スケジュール!J65)</f>
        <v/>
      </c>
      <c r="K63" s="209" t="str">
        <f>IF(スケジュール!K65="","",スケジュール!K65)</f>
        <v/>
      </c>
      <c r="L63" s="209" t="str">
        <f>IF(スケジュール!L65="","",スケジュール!L65)</f>
        <v/>
      </c>
      <c r="M63" s="209" t="str">
        <f>IF(スケジュール!M65="","",スケジュール!M65)</f>
        <v/>
      </c>
      <c r="N63" s="209" t="str">
        <f>IF(スケジュール!N65="","",スケジュール!N65)</f>
        <v/>
      </c>
      <c r="O63" s="209" t="str">
        <f>IF(スケジュール!O65="","",スケジュール!O65)</f>
        <v/>
      </c>
      <c r="P63" s="209" t="str">
        <f>IF(スケジュール!P65="","",スケジュール!P65)</f>
        <v/>
      </c>
      <c r="Q63" s="209" t="str">
        <f>IF(スケジュール!Q65="","",スケジュール!Q65)</f>
        <v/>
      </c>
      <c r="R63" s="209" t="str">
        <f>IF(スケジュール!R65="","",スケジュール!R65)</f>
        <v/>
      </c>
      <c r="S63" s="209" t="str">
        <f>IF(スケジュール!S65="","",スケジュール!S65)</f>
        <v/>
      </c>
      <c r="T63" s="209" t="str">
        <f>IF(スケジュール!T65="","",スケジュール!T65)</f>
        <v/>
      </c>
      <c r="U63" s="209" t="str">
        <f>IF(スケジュール!U65="","",スケジュール!U65)</f>
        <v/>
      </c>
      <c r="V63" s="209" t="str">
        <f>IF(スケジュール!V65="","",スケジュール!V65)</f>
        <v/>
      </c>
      <c r="W63" s="209"/>
      <c r="X63" s="209"/>
      <c r="Y63" s="209"/>
      <c r="Z63" s="209"/>
      <c r="AA63" s="209"/>
      <c r="AB63" s="209"/>
      <c r="AC63" s="209" t="str">
        <f>IF(スケジュール!W65="","",スケジュール!W65)</f>
        <v/>
      </c>
      <c r="AD63" s="209" t="str">
        <f>IF(スケジュール!X65="","",スケジュール!X65)</f>
        <v/>
      </c>
      <c r="AE63" s="209" t="str">
        <f>IF(スケジュール!Y65="","",スケジュール!Y65)</f>
        <v/>
      </c>
      <c r="AF63" s="209" t="str">
        <f>IF(スケジュール!Z65="","",スケジュール!Z65)</f>
        <v/>
      </c>
      <c r="AG63" s="209" t="str">
        <f>IF(スケジュール!AA65="","",スケジュール!AA65)</f>
        <v/>
      </c>
      <c r="AH63" s="209" t="str">
        <f>IF(スケジュール!AB65="","",スケジュール!AB65)</f>
        <v/>
      </c>
      <c r="AI63" s="209" t="str">
        <f>IF(スケジュール!AC65="","",スケジュール!AC65)</f>
        <v/>
      </c>
      <c r="AJ63" s="209"/>
      <c r="AK63" s="209"/>
      <c r="AL63" s="209"/>
      <c r="AM63" s="209"/>
      <c r="AN63" s="209"/>
      <c r="AO63" s="209"/>
      <c r="AP63" s="209"/>
      <c r="AQ63" s="209"/>
    </row>
    <row r="64" spans="1:43">
      <c r="A64" s="209">
        <f>IF(スケジュール!A66="","",スケジュール!A66)</f>
        <v>43430</v>
      </c>
      <c r="B64" s="209" t="str">
        <f>IF(スケジュール!B66="","",スケジュール!B66)</f>
        <v>月</v>
      </c>
      <c r="C64" s="209">
        <f>IF(スケジュール!C66="","",スケジュール!C66)</f>
        <v>43444</v>
      </c>
      <c r="D64" s="209">
        <f>IF(スケジュール!D66="","",スケジュール!D66)</f>
        <v>43445</v>
      </c>
      <c r="E64" s="209" t="str">
        <f>IF(スケジュール!E66="","",スケジュール!E66)</f>
        <v/>
      </c>
      <c r="F64" s="209" t="str">
        <f>IF(スケジュール!F66="","",スケジュール!F66)</f>
        <v/>
      </c>
      <c r="G64" s="209" t="str">
        <f>IF(スケジュール!G66="","",スケジュール!G66)</f>
        <v/>
      </c>
      <c r="H64" s="209" t="str">
        <f>IF(スケジュール!H66="","",スケジュール!H66)</f>
        <v/>
      </c>
      <c r="I64" s="209" t="str">
        <f>IF(スケジュール!I66="","",スケジュール!I66)</f>
        <v/>
      </c>
      <c r="J64" s="209" t="str">
        <f>IF(スケジュール!J66="","",スケジュール!J66)</f>
        <v/>
      </c>
      <c r="K64" s="209" t="str">
        <f>IF(スケジュール!K66="","",スケジュール!K66)</f>
        <v/>
      </c>
      <c r="L64" s="209" t="str">
        <f>IF(スケジュール!L66="","",スケジュール!L66)</f>
        <v/>
      </c>
      <c r="M64" s="209" t="str">
        <f>IF(スケジュール!M66="","",スケジュール!M66)</f>
        <v/>
      </c>
      <c r="N64" s="209" t="str">
        <f>IF(スケジュール!N66="","",スケジュール!N66)</f>
        <v/>
      </c>
      <c r="O64" s="209" t="str">
        <f>IF(スケジュール!O66="","",スケジュール!O66)</f>
        <v/>
      </c>
      <c r="P64" s="209" t="str">
        <f>IF(スケジュール!P66="","",スケジュール!P66)</f>
        <v/>
      </c>
      <c r="Q64" s="209" t="str">
        <f>IF(スケジュール!Q66="","",スケジュール!Q66)</f>
        <v/>
      </c>
      <c r="R64" s="209" t="str">
        <f>IF(スケジュール!R66="","",スケジュール!R66)</f>
        <v/>
      </c>
      <c r="S64" s="209" t="str">
        <f>IF(スケジュール!S66="","",スケジュール!S66)</f>
        <v/>
      </c>
      <c r="T64" s="209" t="str">
        <f>IF(スケジュール!T66="","",スケジュール!T66)</f>
        <v/>
      </c>
      <c r="U64" s="209" t="str">
        <f>IF(スケジュール!U66="","",スケジュール!U66)</f>
        <v/>
      </c>
      <c r="V64" s="209" t="str">
        <f>IF(スケジュール!V66="","",スケジュール!V66)</f>
        <v/>
      </c>
      <c r="W64" s="209"/>
      <c r="X64" s="209"/>
      <c r="Y64" s="209"/>
      <c r="Z64" s="209"/>
      <c r="AA64" s="209"/>
      <c r="AB64" s="209"/>
      <c r="AC64" s="209" t="str">
        <f>IF(スケジュール!W66="","",スケジュール!W66)</f>
        <v/>
      </c>
      <c r="AD64" s="209" t="str">
        <f>IF(スケジュール!X66="","",スケジュール!X66)</f>
        <v>●</v>
      </c>
      <c r="AE64" s="209" t="str">
        <f>IF(スケジュール!Y66="","",スケジュール!Y66)</f>
        <v/>
      </c>
      <c r="AF64" s="209" t="str">
        <f>IF(スケジュール!Z66="","",スケジュール!Z66)</f>
        <v/>
      </c>
      <c r="AG64" s="209" t="str">
        <f>IF(スケジュール!AA66="","",スケジュール!AA66)</f>
        <v/>
      </c>
      <c r="AH64" s="209" t="str">
        <f>IF(スケジュール!AB66="","",スケジュール!AB66)</f>
        <v/>
      </c>
      <c r="AI64" s="209" t="str">
        <f>IF(スケジュール!AC66="","",スケジュール!AC66)</f>
        <v/>
      </c>
      <c r="AJ64" s="209"/>
      <c r="AK64" s="209"/>
      <c r="AL64" s="209"/>
      <c r="AM64" s="209"/>
      <c r="AN64" s="209"/>
      <c r="AO64" s="209"/>
      <c r="AP64" s="209"/>
      <c r="AQ64" s="209"/>
    </row>
    <row r="65" spans="1:43">
      <c r="A65" s="209">
        <f>IF(スケジュール!A67="","",スケジュール!A67)</f>
        <v>43431</v>
      </c>
      <c r="B65" s="209" t="str">
        <f>IF(スケジュール!B67="","",スケジュール!B67)</f>
        <v>火</v>
      </c>
      <c r="C65" s="209">
        <f>IF(スケジュール!C67="","",スケジュール!C67)</f>
        <v>43444</v>
      </c>
      <c r="D65" s="209">
        <f>IF(スケジュール!D67="","",スケジュール!D67)</f>
        <v>43446</v>
      </c>
      <c r="E65" s="209" t="str">
        <f>IF(スケジュール!E67="","",スケジュール!E67)</f>
        <v/>
      </c>
      <c r="F65" s="209" t="str">
        <f>IF(スケジュール!F67="","",スケジュール!F67)</f>
        <v/>
      </c>
      <c r="G65" s="209" t="str">
        <f>IF(スケジュール!G67="","",スケジュール!G67)</f>
        <v/>
      </c>
      <c r="H65" s="209" t="str">
        <f>IF(スケジュール!H67="","",スケジュール!H67)</f>
        <v/>
      </c>
      <c r="I65" s="209" t="str">
        <f>IF(スケジュール!I67="","",スケジュール!I67)</f>
        <v/>
      </c>
      <c r="J65" s="209" t="str">
        <f>IF(スケジュール!J67="","",スケジュール!J67)</f>
        <v/>
      </c>
      <c r="K65" s="209" t="str">
        <f>IF(スケジュール!K67="","",スケジュール!K67)</f>
        <v/>
      </c>
      <c r="L65" s="209" t="str">
        <f>IF(スケジュール!L67="","",スケジュール!L67)</f>
        <v/>
      </c>
      <c r="M65" s="209" t="str">
        <f>IF(スケジュール!M67="","",スケジュール!M67)</f>
        <v/>
      </c>
      <c r="N65" s="209" t="str">
        <f>IF(スケジュール!N67="","",スケジュール!N67)</f>
        <v/>
      </c>
      <c r="O65" s="209" t="str">
        <f>IF(スケジュール!O67="","",スケジュール!O67)</f>
        <v/>
      </c>
      <c r="P65" s="209" t="str">
        <f>IF(スケジュール!P67="","",スケジュール!P67)</f>
        <v/>
      </c>
      <c r="Q65" s="209" t="str">
        <f>IF(スケジュール!Q67="","",スケジュール!Q67)</f>
        <v/>
      </c>
      <c r="R65" s="209" t="str">
        <f>IF(スケジュール!R67="","",スケジュール!R67)</f>
        <v/>
      </c>
      <c r="S65" s="209" t="str">
        <f>IF(スケジュール!S67="","",スケジュール!S67)</f>
        <v/>
      </c>
      <c r="T65" s="209" t="str">
        <f>IF(スケジュール!T67="","",スケジュール!T67)</f>
        <v/>
      </c>
      <c r="U65" s="209" t="str">
        <f>IF(スケジュール!U67="","",スケジュール!U67)</f>
        <v/>
      </c>
      <c r="V65" s="209" t="str">
        <f>IF(スケジュール!V67="","",スケジュール!V67)</f>
        <v/>
      </c>
      <c r="W65" s="209"/>
      <c r="X65" s="209"/>
      <c r="Y65" s="209"/>
      <c r="Z65" s="209"/>
      <c r="AA65" s="209"/>
      <c r="AB65" s="209"/>
      <c r="AC65" s="209" t="str">
        <f>IF(スケジュール!W67="","",スケジュール!W67)</f>
        <v/>
      </c>
      <c r="AD65" s="209" t="str">
        <f>IF(スケジュール!X67="","",スケジュール!X67)</f>
        <v>●</v>
      </c>
      <c r="AE65" s="209" t="str">
        <f>IF(スケジュール!Y67="","",スケジュール!Y67)</f>
        <v/>
      </c>
      <c r="AF65" s="209" t="str">
        <f>IF(スケジュール!Z67="","",スケジュール!Z67)</f>
        <v/>
      </c>
      <c r="AG65" s="209" t="str">
        <f>IF(スケジュール!AA67="","",スケジュール!AA67)</f>
        <v/>
      </c>
      <c r="AH65" s="209" t="str">
        <f>IF(スケジュール!AB67="","",スケジュール!AB67)</f>
        <v/>
      </c>
      <c r="AI65" s="209" t="str">
        <f>IF(スケジュール!AC67="","",スケジュール!AC67)</f>
        <v/>
      </c>
      <c r="AJ65" s="209"/>
      <c r="AK65" s="209"/>
      <c r="AL65" s="209"/>
      <c r="AM65" s="209"/>
      <c r="AN65" s="209"/>
      <c r="AO65" s="209"/>
      <c r="AP65" s="209"/>
      <c r="AQ65" s="209"/>
    </row>
    <row r="66" spans="1:43">
      <c r="A66" s="209">
        <f>IF(スケジュール!A68="","",スケジュール!A68)</f>
        <v>43432</v>
      </c>
      <c r="B66" s="209" t="str">
        <f>IF(スケジュール!B68="","",スケジュール!B68)</f>
        <v>水</v>
      </c>
      <c r="C66" s="209">
        <f>IF(スケジュール!C68="","",スケジュール!C68)</f>
        <v>43445</v>
      </c>
      <c r="D66" s="209">
        <f>IF(スケジュール!D68="","",スケジュール!D68)</f>
        <v>43447</v>
      </c>
      <c r="E66" s="209" t="str">
        <f>IF(スケジュール!E68="","",スケジュール!E68)</f>
        <v/>
      </c>
      <c r="F66" s="209" t="str">
        <f>IF(スケジュール!F68="","",スケジュール!F68)</f>
        <v/>
      </c>
      <c r="G66" s="209" t="str">
        <f>IF(スケジュール!G68="","",スケジュール!G68)</f>
        <v/>
      </c>
      <c r="H66" s="209" t="str">
        <f>IF(スケジュール!H68="","",スケジュール!H68)</f>
        <v/>
      </c>
      <c r="I66" s="209" t="str">
        <f>IF(スケジュール!I68="","",スケジュール!I68)</f>
        <v/>
      </c>
      <c r="J66" s="209" t="str">
        <f>IF(スケジュール!J68="","",スケジュール!J68)</f>
        <v/>
      </c>
      <c r="K66" s="209" t="str">
        <f>IF(スケジュール!K68="","",スケジュール!K68)</f>
        <v/>
      </c>
      <c r="L66" s="209" t="str">
        <f>IF(スケジュール!L68="","",スケジュール!L68)</f>
        <v/>
      </c>
      <c r="M66" s="209" t="str">
        <f>IF(スケジュール!M68="","",スケジュール!M68)</f>
        <v/>
      </c>
      <c r="N66" s="209" t="str">
        <f>IF(スケジュール!N68="","",スケジュール!N68)</f>
        <v/>
      </c>
      <c r="O66" s="209" t="str">
        <f>IF(スケジュール!O68="","",スケジュール!O68)</f>
        <v/>
      </c>
      <c r="P66" s="209" t="str">
        <f>IF(スケジュール!P68="","",スケジュール!P68)</f>
        <v/>
      </c>
      <c r="Q66" s="209" t="str">
        <f>IF(スケジュール!Q68="","",スケジュール!Q68)</f>
        <v/>
      </c>
      <c r="R66" s="209" t="str">
        <f>IF(スケジュール!R68="","",スケジュール!R68)</f>
        <v/>
      </c>
      <c r="S66" s="209" t="str">
        <f>IF(スケジュール!S68="","",スケジュール!S68)</f>
        <v/>
      </c>
      <c r="T66" s="209" t="str">
        <f>IF(スケジュール!T68="","",スケジュール!T68)</f>
        <v/>
      </c>
      <c r="U66" s="209" t="str">
        <f>IF(スケジュール!U68="","",スケジュール!U68)</f>
        <v/>
      </c>
      <c r="V66" s="209" t="str">
        <f>IF(スケジュール!V68="","",スケジュール!V68)</f>
        <v/>
      </c>
      <c r="W66" s="209"/>
      <c r="X66" s="209"/>
      <c r="Y66" s="209"/>
      <c r="Z66" s="209"/>
      <c r="AA66" s="209"/>
      <c r="AB66" s="209"/>
      <c r="AC66" s="209" t="str">
        <f>IF(スケジュール!W68="","",スケジュール!W68)</f>
        <v/>
      </c>
      <c r="AD66" s="209" t="str">
        <f>IF(スケジュール!X68="","",スケジュール!X68)</f>
        <v>●</v>
      </c>
      <c r="AE66" s="209" t="str">
        <f>IF(スケジュール!Y68="","",スケジュール!Y68)</f>
        <v/>
      </c>
      <c r="AF66" s="209" t="str">
        <f>IF(スケジュール!Z68="","",スケジュール!Z68)</f>
        <v/>
      </c>
      <c r="AG66" s="209" t="str">
        <f>IF(スケジュール!AA68="","",スケジュール!AA68)</f>
        <v/>
      </c>
      <c r="AH66" s="209" t="str">
        <f>IF(スケジュール!AB68="","",スケジュール!AB68)</f>
        <v/>
      </c>
      <c r="AI66" s="209" t="str">
        <f>IF(スケジュール!AC68="","",スケジュール!AC68)</f>
        <v/>
      </c>
      <c r="AJ66" s="209"/>
      <c r="AK66" s="209"/>
      <c r="AL66" s="209"/>
      <c r="AM66" s="209"/>
      <c r="AN66" s="209"/>
      <c r="AO66" s="209"/>
      <c r="AP66" s="209"/>
      <c r="AQ66" s="209"/>
    </row>
    <row r="67" spans="1:43">
      <c r="A67" s="209">
        <f>IF(スケジュール!A69="","",スケジュール!A69)</f>
        <v>43433</v>
      </c>
      <c r="B67" s="209" t="str">
        <f>IF(スケジュール!B69="","",スケジュール!B69)</f>
        <v>木</v>
      </c>
      <c r="C67" s="209">
        <f>IF(スケジュール!C69="","",スケジュール!C69)</f>
        <v>43446</v>
      </c>
      <c r="D67" s="209">
        <f>IF(スケジュール!D69="","",スケジュール!D69)</f>
        <v>43448</v>
      </c>
      <c r="E67" s="209" t="str">
        <f>IF(スケジュール!E69="","",スケジュール!E69)</f>
        <v/>
      </c>
      <c r="F67" s="209" t="str">
        <f>IF(スケジュール!F69="","",スケジュール!F69)</f>
        <v/>
      </c>
      <c r="G67" s="209" t="str">
        <f>IF(スケジュール!G69="","",スケジュール!G69)</f>
        <v/>
      </c>
      <c r="H67" s="209" t="str">
        <f>IF(スケジュール!H69="","",スケジュール!H69)</f>
        <v/>
      </c>
      <c r="I67" s="209" t="str">
        <f>IF(スケジュール!I69="","",スケジュール!I69)</f>
        <v/>
      </c>
      <c r="J67" s="209" t="str">
        <f>IF(スケジュール!J69="","",スケジュール!J69)</f>
        <v/>
      </c>
      <c r="K67" s="209" t="str">
        <f>IF(スケジュール!K69="","",スケジュール!K69)</f>
        <v/>
      </c>
      <c r="L67" s="209" t="str">
        <f>IF(スケジュール!L69="","",スケジュール!L69)</f>
        <v/>
      </c>
      <c r="M67" s="209" t="str">
        <f>IF(スケジュール!M69="","",スケジュール!M69)</f>
        <v/>
      </c>
      <c r="N67" s="209" t="str">
        <f>IF(スケジュール!N69="","",スケジュール!N69)</f>
        <v/>
      </c>
      <c r="O67" s="209" t="str">
        <f>IF(スケジュール!O69="","",スケジュール!O69)</f>
        <v/>
      </c>
      <c r="P67" s="209" t="str">
        <f>IF(スケジュール!P69="","",スケジュール!P69)</f>
        <v/>
      </c>
      <c r="Q67" s="209" t="str">
        <f>IF(スケジュール!Q69="","",スケジュール!Q69)</f>
        <v/>
      </c>
      <c r="R67" s="209" t="str">
        <f>IF(スケジュール!R69="","",スケジュール!R69)</f>
        <v/>
      </c>
      <c r="S67" s="209" t="str">
        <f>IF(スケジュール!S69="","",スケジュール!S69)</f>
        <v/>
      </c>
      <c r="T67" s="209" t="str">
        <f>IF(スケジュール!T69="","",スケジュール!T69)</f>
        <v/>
      </c>
      <c r="U67" s="209" t="str">
        <f>IF(スケジュール!U69="","",スケジュール!U69)</f>
        <v/>
      </c>
      <c r="V67" s="209" t="str">
        <f>IF(スケジュール!V69="","",スケジュール!V69)</f>
        <v/>
      </c>
      <c r="W67" s="209"/>
      <c r="X67" s="209"/>
      <c r="Y67" s="209"/>
      <c r="Z67" s="209"/>
      <c r="AA67" s="209"/>
      <c r="AB67" s="209"/>
      <c r="AC67" s="209" t="str">
        <f>IF(スケジュール!W69="","",スケジュール!W69)</f>
        <v/>
      </c>
      <c r="AD67" s="209" t="str">
        <f>IF(スケジュール!X69="","",スケジュール!X69)</f>
        <v>●</v>
      </c>
      <c r="AE67" s="209" t="str">
        <f>IF(スケジュール!Y69="","",スケジュール!Y69)</f>
        <v/>
      </c>
      <c r="AF67" s="209" t="str">
        <f>IF(スケジュール!Z69="","",スケジュール!Z69)</f>
        <v/>
      </c>
      <c r="AG67" s="209" t="str">
        <f>IF(スケジュール!AA69="","",スケジュール!AA69)</f>
        <v/>
      </c>
      <c r="AH67" s="209" t="str">
        <f>IF(スケジュール!AB69="","",スケジュール!AB69)</f>
        <v/>
      </c>
      <c r="AI67" s="209" t="str">
        <f>IF(スケジュール!AC69="","",スケジュール!AC69)</f>
        <v/>
      </c>
      <c r="AJ67" s="209"/>
      <c r="AK67" s="209"/>
      <c r="AL67" s="209"/>
      <c r="AM67" s="209"/>
      <c r="AN67" s="209"/>
      <c r="AO67" s="209"/>
      <c r="AP67" s="209"/>
      <c r="AQ67" s="209"/>
    </row>
    <row r="68" spans="1:43">
      <c r="A68" s="209">
        <f>IF(スケジュール!A70="","",スケジュール!A70)</f>
        <v>43434</v>
      </c>
      <c r="B68" s="209" t="str">
        <f>IF(スケジュール!B70="","",スケジュール!B70)</f>
        <v>金</v>
      </c>
      <c r="C68" s="209">
        <f>IF(スケジュール!C70="","",スケジュール!C70)</f>
        <v>43447</v>
      </c>
      <c r="D68" s="209" t="str">
        <f>IF(スケジュール!D70="","",スケジュール!D70)</f>
        <v/>
      </c>
      <c r="E68" s="209" t="str">
        <f>IF(スケジュール!E70="","",スケジュール!E70)</f>
        <v/>
      </c>
      <c r="F68" s="209" t="str">
        <f>IF(スケジュール!F70="","",スケジュール!F70)</f>
        <v/>
      </c>
      <c r="G68" s="209" t="str">
        <f>IF(スケジュール!G70="","",スケジュール!G70)</f>
        <v/>
      </c>
      <c r="H68" s="209" t="str">
        <f>IF(スケジュール!H70="","",スケジュール!H70)</f>
        <v/>
      </c>
      <c r="I68" s="209" t="str">
        <f>IF(スケジュール!I70="","",スケジュール!I70)</f>
        <v/>
      </c>
      <c r="J68" s="209" t="str">
        <f>IF(スケジュール!J70="","",スケジュール!J70)</f>
        <v/>
      </c>
      <c r="K68" s="209" t="str">
        <f>IF(スケジュール!K70="","",スケジュール!K70)</f>
        <v/>
      </c>
      <c r="L68" s="209" t="str">
        <f>IF(スケジュール!L70="","",スケジュール!L70)</f>
        <v/>
      </c>
      <c r="M68" s="209" t="str">
        <f>IF(スケジュール!M70="","",スケジュール!M70)</f>
        <v/>
      </c>
      <c r="N68" s="209" t="str">
        <f>IF(スケジュール!N70="","",スケジュール!N70)</f>
        <v/>
      </c>
      <c r="O68" s="209" t="str">
        <f>IF(スケジュール!O70="","",スケジュール!O70)</f>
        <v/>
      </c>
      <c r="P68" s="209" t="str">
        <f>IF(スケジュール!P70="","",スケジュール!P70)</f>
        <v/>
      </c>
      <c r="Q68" s="209" t="str">
        <f>IF(スケジュール!Q70="","",スケジュール!Q70)</f>
        <v/>
      </c>
      <c r="R68" s="209" t="str">
        <f>IF(スケジュール!R70="","",スケジュール!R70)</f>
        <v/>
      </c>
      <c r="S68" s="209" t="str">
        <f>IF(スケジュール!S70="","",スケジュール!S70)</f>
        <v/>
      </c>
      <c r="T68" s="209" t="str">
        <f>IF(スケジュール!T70="","",スケジュール!T70)</f>
        <v/>
      </c>
      <c r="U68" s="209" t="str">
        <f>IF(スケジュール!U70="","",スケジュール!U70)</f>
        <v/>
      </c>
      <c r="V68" s="209" t="str">
        <f>IF(スケジュール!V70="","",スケジュール!V70)</f>
        <v/>
      </c>
      <c r="W68" s="209"/>
      <c r="X68" s="209"/>
      <c r="Y68" s="209"/>
      <c r="Z68" s="209"/>
      <c r="AA68" s="209"/>
      <c r="AB68" s="209"/>
      <c r="AC68" s="209" t="str">
        <f>IF(スケジュール!W70="","",スケジュール!W70)</f>
        <v/>
      </c>
      <c r="AD68" s="209" t="str">
        <f>IF(スケジュール!X70="","",スケジュール!X70)</f>
        <v>●</v>
      </c>
      <c r="AE68" s="209" t="str">
        <f>IF(スケジュール!Y70="","",スケジュール!Y70)</f>
        <v/>
      </c>
      <c r="AF68" s="209" t="str">
        <f>IF(スケジュール!Z70="","",スケジュール!Z70)</f>
        <v/>
      </c>
      <c r="AG68" s="209" t="str">
        <f>IF(スケジュール!AA70="","",スケジュール!AA70)</f>
        <v/>
      </c>
      <c r="AH68" s="209" t="str">
        <f>IF(スケジュール!AB70="","",スケジュール!AB70)</f>
        <v/>
      </c>
      <c r="AI68" s="209" t="str">
        <f>IF(スケジュール!AC70="","",スケジュール!AC70)</f>
        <v/>
      </c>
      <c r="AJ68" s="209"/>
      <c r="AK68" s="209"/>
      <c r="AL68" s="209"/>
      <c r="AM68" s="209"/>
      <c r="AN68" s="209"/>
      <c r="AO68" s="209"/>
      <c r="AP68" s="209"/>
      <c r="AQ68" s="209"/>
    </row>
    <row r="69" spans="1:43">
      <c r="A69" s="209">
        <f>IF(スケジュール!A71="","",スケジュール!A71)</f>
        <v>43435</v>
      </c>
      <c r="B69" s="209" t="str">
        <f>IF(スケジュール!B71="","",スケジュール!B71)</f>
        <v>土</v>
      </c>
      <c r="C69" s="209" t="str">
        <f>IF(スケジュール!C71="","",スケジュール!C71)</f>
        <v/>
      </c>
      <c r="D69" s="209">
        <f>IF(スケジュール!D71="","",スケジュール!D71)</f>
        <v>43451</v>
      </c>
      <c r="E69" s="209" t="str">
        <f>IF(スケジュール!E71="","",スケジュール!E71)</f>
        <v/>
      </c>
      <c r="F69" s="209" t="str">
        <f>IF(スケジュール!F71="","",スケジュール!F71)</f>
        <v/>
      </c>
      <c r="G69" s="209" t="str">
        <f>IF(スケジュール!G71="","",スケジュール!G71)</f>
        <v/>
      </c>
      <c r="H69" s="209" t="str">
        <f>IF(スケジュール!H71="","",スケジュール!H71)</f>
        <v/>
      </c>
      <c r="I69" s="209" t="str">
        <f>IF(スケジュール!I71="","",スケジュール!I71)</f>
        <v/>
      </c>
      <c r="J69" s="209" t="str">
        <f>IF(スケジュール!J71="","",スケジュール!J71)</f>
        <v/>
      </c>
      <c r="K69" s="209" t="str">
        <f>IF(スケジュール!K71="","",スケジュール!K71)</f>
        <v/>
      </c>
      <c r="L69" s="209" t="str">
        <f>IF(スケジュール!L71="","",スケジュール!L71)</f>
        <v/>
      </c>
      <c r="M69" s="209" t="str">
        <f>IF(スケジュール!M71="","",スケジュール!M71)</f>
        <v/>
      </c>
      <c r="N69" s="209" t="str">
        <f>IF(スケジュール!N71="","",スケジュール!N71)</f>
        <v/>
      </c>
      <c r="O69" s="209" t="str">
        <f>IF(スケジュール!O71="","",スケジュール!O71)</f>
        <v/>
      </c>
      <c r="P69" s="209" t="str">
        <f>IF(スケジュール!P71="","",スケジュール!P71)</f>
        <v/>
      </c>
      <c r="Q69" s="209" t="str">
        <f>IF(スケジュール!Q71="","",スケジュール!Q71)</f>
        <v/>
      </c>
      <c r="R69" s="209" t="str">
        <f>IF(スケジュール!R71="","",スケジュール!R71)</f>
        <v/>
      </c>
      <c r="S69" s="209" t="str">
        <f>IF(スケジュール!S71="","",スケジュール!S71)</f>
        <v/>
      </c>
      <c r="T69" s="209" t="str">
        <f>IF(スケジュール!T71="","",スケジュール!T71)</f>
        <v/>
      </c>
      <c r="U69" s="209" t="str">
        <f>IF(スケジュール!U71="","",スケジュール!U71)</f>
        <v/>
      </c>
      <c r="V69" s="209" t="str">
        <f>IF(スケジュール!V71="","",スケジュール!V71)</f>
        <v/>
      </c>
      <c r="W69" s="209"/>
      <c r="X69" s="209"/>
      <c r="Y69" s="209"/>
      <c r="Z69" s="209"/>
      <c r="AA69" s="209"/>
      <c r="AB69" s="209"/>
      <c r="AC69" s="209" t="str">
        <f>IF(スケジュール!W71="","",スケジュール!W71)</f>
        <v/>
      </c>
      <c r="AD69" s="209" t="str">
        <f>IF(スケジュール!X71="","",スケジュール!X71)</f>
        <v>●</v>
      </c>
      <c r="AE69" s="209" t="str">
        <f>IF(スケジュール!Y71="","",スケジュール!Y71)</f>
        <v/>
      </c>
      <c r="AF69" s="209" t="str">
        <f>IF(スケジュール!Z71="","",スケジュール!Z71)</f>
        <v/>
      </c>
      <c r="AG69" s="209" t="str">
        <f>IF(スケジュール!AA71="","",スケジュール!AA71)</f>
        <v/>
      </c>
      <c r="AH69" s="209" t="str">
        <f>IF(スケジュール!AB71="","",スケジュール!AB71)</f>
        <v/>
      </c>
      <c r="AI69" s="209" t="str">
        <f>IF(スケジュール!AC71="","",スケジュール!AC71)</f>
        <v/>
      </c>
      <c r="AJ69" s="209"/>
      <c r="AK69" s="209"/>
      <c r="AL69" s="209"/>
      <c r="AM69" s="209"/>
      <c r="AN69" s="209"/>
      <c r="AO69" s="209"/>
      <c r="AP69" s="209"/>
      <c r="AQ69" s="209"/>
    </row>
    <row r="70" spans="1:43">
      <c r="A70" s="209">
        <f>IF(スケジュール!A72="","",スケジュール!A72)</f>
        <v>43436</v>
      </c>
      <c r="B70" s="209" t="str">
        <f>IF(スケジュール!B72="","",スケジュール!B72)</f>
        <v>日</v>
      </c>
      <c r="C70" s="209" t="str">
        <f>IF(スケジュール!C72="","",スケジュール!C72)</f>
        <v/>
      </c>
      <c r="D70" s="209" t="str">
        <f>IF(スケジュール!D72="","",スケジュール!D72)</f>
        <v/>
      </c>
      <c r="E70" s="209" t="str">
        <f>IF(スケジュール!E72="","",スケジュール!E72)</f>
        <v/>
      </c>
      <c r="F70" s="209" t="str">
        <f>IF(スケジュール!F72="","",スケジュール!F72)</f>
        <v/>
      </c>
      <c r="G70" s="209" t="str">
        <f>IF(スケジュール!G72="","",スケジュール!G72)</f>
        <v/>
      </c>
      <c r="H70" s="209" t="str">
        <f>IF(スケジュール!H72="","",スケジュール!H72)</f>
        <v/>
      </c>
      <c r="I70" s="209" t="str">
        <f>IF(スケジュール!I72="","",スケジュール!I72)</f>
        <v/>
      </c>
      <c r="J70" s="209" t="str">
        <f>IF(スケジュール!J72="","",スケジュール!J72)</f>
        <v/>
      </c>
      <c r="K70" s="209" t="str">
        <f>IF(スケジュール!K72="","",スケジュール!K72)</f>
        <v/>
      </c>
      <c r="L70" s="209" t="str">
        <f>IF(スケジュール!L72="","",スケジュール!L72)</f>
        <v/>
      </c>
      <c r="M70" s="209" t="str">
        <f>IF(スケジュール!M72="","",スケジュール!M72)</f>
        <v/>
      </c>
      <c r="N70" s="209" t="str">
        <f>IF(スケジュール!N72="","",スケジュール!N72)</f>
        <v/>
      </c>
      <c r="O70" s="209" t="str">
        <f>IF(スケジュール!O72="","",スケジュール!O72)</f>
        <v/>
      </c>
      <c r="P70" s="209" t="str">
        <f>IF(スケジュール!P72="","",スケジュール!P72)</f>
        <v/>
      </c>
      <c r="Q70" s="209" t="str">
        <f>IF(スケジュール!Q72="","",スケジュール!Q72)</f>
        <v/>
      </c>
      <c r="R70" s="209" t="str">
        <f>IF(スケジュール!R72="","",スケジュール!R72)</f>
        <v/>
      </c>
      <c r="S70" s="209" t="str">
        <f>IF(スケジュール!S72="","",スケジュール!S72)</f>
        <v/>
      </c>
      <c r="T70" s="209" t="str">
        <f>IF(スケジュール!T72="","",スケジュール!T72)</f>
        <v/>
      </c>
      <c r="U70" s="209" t="str">
        <f>IF(スケジュール!U72="","",スケジュール!U72)</f>
        <v/>
      </c>
      <c r="V70" s="209" t="str">
        <f>IF(スケジュール!V72="","",スケジュール!V72)</f>
        <v/>
      </c>
      <c r="W70" s="209"/>
      <c r="X70" s="209"/>
      <c r="Y70" s="209"/>
      <c r="Z70" s="209"/>
      <c r="AA70" s="209"/>
      <c r="AB70" s="209"/>
      <c r="AC70" s="209" t="str">
        <f>IF(スケジュール!W72="","",スケジュール!W72)</f>
        <v/>
      </c>
      <c r="AD70" s="209" t="str">
        <f>IF(スケジュール!X72="","",スケジュール!X72)</f>
        <v/>
      </c>
      <c r="AE70" s="209" t="str">
        <f>IF(スケジュール!Y72="","",スケジュール!Y72)</f>
        <v/>
      </c>
      <c r="AF70" s="209" t="str">
        <f>IF(スケジュール!Z72="","",スケジュール!Z72)</f>
        <v/>
      </c>
      <c r="AG70" s="209" t="str">
        <f>IF(スケジュール!AA72="","",スケジュール!AA72)</f>
        <v/>
      </c>
      <c r="AH70" s="209" t="str">
        <f>IF(スケジュール!AB72="","",スケジュール!AB72)</f>
        <v/>
      </c>
      <c r="AI70" s="209" t="str">
        <f>IF(スケジュール!AC72="","",スケジュール!AC72)</f>
        <v/>
      </c>
      <c r="AJ70" s="209"/>
      <c r="AK70" s="209"/>
      <c r="AL70" s="209"/>
      <c r="AM70" s="209"/>
      <c r="AN70" s="209"/>
      <c r="AO70" s="209"/>
      <c r="AP70" s="209"/>
      <c r="AQ70" s="209"/>
    </row>
    <row r="71" spans="1:43">
      <c r="A71" s="209">
        <f>IF(スケジュール!A73="","",スケジュール!A73)</f>
        <v>43437</v>
      </c>
      <c r="B71" s="209" t="str">
        <f>IF(スケジュール!B73="","",スケジュール!B73)</f>
        <v>月</v>
      </c>
      <c r="C71" s="209">
        <f>IF(スケジュール!C73="","",スケジュール!C73)</f>
        <v>43451</v>
      </c>
      <c r="D71" s="209">
        <f>IF(スケジュール!D73="","",スケジュール!D73)</f>
        <v>43452</v>
      </c>
      <c r="E71" s="209" t="str">
        <f>IF(スケジュール!E73="","",スケジュール!E73)</f>
        <v>●</v>
      </c>
      <c r="F71" s="209" t="str">
        <f>IF(スケジュール!F73="","",スケジュール!F73)</f>
        <v/>
      </c>
      <c r="G71" s="209" t="str">
        <f>IF(スケジュール!G73="","",スケジュール!G73)</f>
        <v/>
      </c>
      <c r="H71" s="209" t="str">
        <f>IF(スケジュール!H73="","",スケジュール!H73)</f>
        <v/>
      </c>
      <c r="I71" s="209" t="str">
        <f>IF(スケジュール!I73="","",スケジュール!I73)</f>
        <v/>
      </c>
      <c r="J71" s="209" t="str">
        <f>IF(スケジュール!J73="","",スケジュール!J73)</f>
        <v/>
      </c>
      <c r="K71" s="209" t="str">
        <f>IF(スケジュール!K73="","",スケジュール!K73)</f>
        <v/>
      </c>
      <c r="L71" s="209" t="str">
        <f>IF(スケジュール!L73="","",スケジュール!L73)</f>
        <v/>
      </c>
      <c r="M71" s="209" t="str">
        <f>IF(スケジュール!M73="","",スケジュール!M73)</f>
        <v/>
      </c>
      <c r="N71" s="209" t="str">
        <f>IF(スケジュール!N73="","",スケジュール!N73)</f>
        <v/>
      </c>
      <c r="O71" s="209" t="str">
        <f>IF(スケジュール!O73="","",スケジュール!O73)</f>
        <v/>
      </c>
      <c r="P71" s="209" t="str">
        <f>IF(スケジュール!P73="","",スケジュール!P73)</f>
        <v/>
      </c>
      <c r="Q71" s="209" t="str">
        <f>IF(スケジュール!Q73="","",スケジュール!Q73)</f>
        <v/>
      </c>
      <c r="R71" s="209" t="str">
        <f>IF(スケジュール!R73="","",スケジュール!R73)</f>
        <v/>
      </c>
      <c r="S71" s="209" t="str">
        <f>IF(スケジュール!S73="","",スケジュール!S73)</f>
        <v/>
      </c>
      <c r="T71" s="209" t="str">
        <f>IF(スケジュール!T73="","",スケジュール!T73)</f>
        <v/>
      </c>
      <c r="U71" s="209" t="str">
        <f>IF(スケジュール!U73="","",スケジュール!U73)</f>
        <v/>
      </c>
      <c r="V71" s="209" t="str">
        <f>IF(スケジュール!V73="","",スケジュール!V73)</f>
        <v/>
      </c>
      <c r="W71" s="209"/>
      <c r="X71" s="209"/>
      <c r="Y71" s="209"/>
      <c r="Z71" s="209"/>
      <c r="AA71" s="209"/>
      <c r="AB71" s="209"/>
      <c r="AC71" s="209" t="str">
        <f>IF(スケジュール!W73="","",スケジュール!W73)</f>
        <v/>
      </c>
      <c r="AD71" s="209" t="str">
        <f>IF(スケジュール!X73="","",スケジュール!X73)</f>
        <v>●</v>
      </c>
      <c r="AE71" s="209" t="str">
        <f>IF(スケジュール!Y73="","",スケジュール!Y73)</f>
        <v/>
      </c>
      <c r="AF71" s="209" t="str">
        <f>IF(スケジュール!Z73="","",スケジュール!Z73)</f>
        <v/>
      </c>
      <c r="AG71" s="209" t="str">
        <f>IF(スケジュール!AA73="","",スケジュール!AA73)</f>
        <v/>
      </c>
      <c r="AH71" s="209" t="str">
        <f>IF(スケジュール!AB73="","",スケジュール!AB73)</f>
        <v/>
      </c>
      <c r="AI71" s="209" t="str">
        <f>IF(スケジュール!AC73="","",スケジュール!AC73)</f>
        <v/>
      </c>
      <c r="AJ71" s="209"/>
      <c r="AK71" s="209"/>
      <c r="AL71" s="209"/>
      <c r="AM71" s="209"/>
      <c r="AN71" s="209"/>
      <c r="AO71" s="209"/>
      <c r="AP71" s="209"/>
      <c r="AQ71" s="209"/>
    </row>
    <row r="72" spans="1:43">
      <c r="A72" s="209">
        <f>IF(スケジュール!A74="","",スケジュール!A74)</f>
        <v>43438</v>
      </c>
      <c r="B72" s="209" t="str">
        <f>IF(スケジュール!B74="","",スケジュール!B74)</f>
        <v>火</v>
      </c>
      <c r="C72" s="209">
        <f>IF(スケジュール!C74="","",スケジュール!C74)</f>
        <v>43451</v>
      </c>
      <c r="D72" s="209">
        <f>IF(スケジュール!D74="","",スケジュール!D74)</f>
        <v>43453</v>
      </c>
      <c r="E72" s="209" t="str">
        <f>IF(スケジュール!E74="","",スケジュール!E74)</f>
        <v>●</v>
      </c>
      <c r="F72" s="209" t="str">
        <f>IF(スケジュール!F74="","",スケジュール!F74)</f>
        <v/>
      </c>
      <c r="G72" s="209" t="str">
        <f>IF(スケジュール!G74="","",スケジュール!G74)</f>
        <v/>
      </c>
      <c r="H72" s="209" t="str">
        <f>IF(スケジュール!H74="","",スケジュール!H74)</f>
        <v/>
      </c>
      <c r="I72" s="209" t="str">
        <f>IF(スケジュール!I74="","",スケジュール!I74)</f>
        <v/>
      </c>
      <c r="J72" s="209" t="str">
        <f>IF(スケジュール!J74="","",スケジュール!J74)</f>
        <v/>
      </c>
      <c r="K72" s="209" t="str">
        <f>IF(スケジュール!K74="","",スケジュール!K74)</f>
        <v/>
      </c>
      <c r="L72" s="209" t="str">
        <f>IF(スケジュール!L74="","",スケジュール!L74)</f>
        <v/>
      </c>
      <c r="M72" s="209" t="str">
        <f>IF(スケジュール!M74="","",スケジュール!M74)</f>
        <v/>
      </c>
      <c r="N72" s="209" t="str">
        <f>IF(スケジュール!N74="","",スケジュール!N74)</f>
        <v/>
      </c>
      <c r="O72" s="209" t="str">
        <f>IF(スケジュール!O74="","",スケジュール!O74)</f>
        <v/>
      </c>
      <c r="P72" s="209" t="str">
        <f>IF(スケジュール!P74="","",スケジュール!P74)</f>
        <v/>
      </c>
      <c r="Q72" s="209" t="str">
        <f>IF(スケジュール!Q74="","",スケジュール!Q74)</f>
        <v/>
      </c>
      <c r="R72" s="209" t="str">
        <f>IF(スケジュール!R74="","",スケジュール!R74)</f>
        <v/>
      </c>
      <c r="S72" s="209" t="str">
        <f>IF(スケジュール!S74="","",スケジュール!S74)</f>
        <v/>
      </c>
      <c r="T72" s="209" t="str">
        <f>IF(スケジュール!T74="","",スケジュール!T74)</f>
        <v/>
      </c>
      <c r="U72" s="209" t="str">
        <f>IF(スケジュール!U74="","",スケジュール!U74)</f>
        <v/>
      </c>
      <c r="V72" s="209" t="str">
        <f>IF(スケジュール!V74="","",スケジュール!V74)</f>
        <v/>
      </c>
      <c r="W72" s="209"/>
      <c r="X72" s="209"/>
      <c r="Y72" s="209"/>
      <c r="Z72" s="209"/>
      <c r="AA72" s="209"/>
      <c r="AB72" s="209"/>
      <c r="AC72" s="209" t="str">
        <f>IF(スケジュール!W74="","",スケジュール!W74)</f>
        <v/>
      </c>
      <c r="AD72" s="209" t="str">
        <f>IF(スケジュール!X74="","",スケジュール!X74)</f>
        <v>●</v>
      </c>
      <c r="AE72" s="209" t="str">
        <f>IF(スケジュール!Y74="","",スケジュール!Y74)</f>
        <v/>
      </c>
      <c r="AF72" s="209" t="str">
        <f>IF(スケジュール!Z74="","",スケジュール!Z74)</f>
        <v/>
      </c>
      <c r="AG72" s="209" t="str">
        <f>IF(スケジュール!AA74="","",スケジュール!AA74)</f>
        <v/>
      </c>
      <c r="AH72" s="209" t="str">
        <f>IF(スケジュール!AB74="","",スケジュール!AB74)</f>
        <v/>
      </c>
      <c r="AI72" s="209" t="str">
        <f>IF(スケジュール!AC74="","",スケジュール!AC74)</f>
        <v/>
      </c>
      <c r="AJ72" s="209"/>
      <c r="AK72" s="209"/>
      <c r="AL72" s="209"/>
      <c r="AM72" s="209"/>
      <c r="AN72" s="209"/>
      <c r="AO72" s="209"/>
      <c r="AP72" s="209"/>
      <c r="AQ72" s="209"/>
    </row>
    <row r="73" spans="1:43">
      <c r="A73" s="209">
        <f>IF(スケジュール!A75="","",スケジュール!A75)</f>
        <v>43439</v>
      </c>
      <c r="B73" s="209" t="str">
        <f>IF(スケジュール!B75="","",スケジュール!B75)</f>
        <v>水</v>
      </c>
      <c r="C73" s="209">
        <f>IF(スケジュール!C75="","",スケジュール!C75)</f>
        <v>43452</v>
      </c>
      <c r="D73" s="209">
        <f>IF(スケジュール!D75="","",スケジュール!D75)</f>
        <v>43454</v>
      </c>
      <c r="E73" s="209" t="str">
        <f>IF(スケジュール!E75="","",スケジュール!E75)</f>
        <v>●</v>
      </c>
      <c r="F73" s="209" t="str">
        <f>IF(スケジュール!F75="","",スケジュール!F75)</f>
        <v/>
      </c>
      <c r="G73" s="209" t="str">
        <f>IF(スケジュール!G75="","",スケジュール!G75)</f>
        <v/>
      </c>
      <c r="H73" s="209" t="str">
        <f>IF(スケジュール!H75="","",スケジュール!H75)</f>
        <v/>
      </c>
      <c r="I73" s="209" t="str">
        <f>IF(スケジュール!I75="","",スケジュール!I75)</f>
        <v/>
      </c>
      <c r="J73" s="209" t="str">
        <f>IF(スケジュール!J75="","",スケジュール!J75)</f>
        <v/>
      </c>
      <c r="K73" s="209" t="str">
        <f>IF(スケジュール!K75="","",スケジュール!K75)</f>
        <v/>
      </c>
      <c r="L73" s="209" t="str">
        <f>IF(スケジュール!L75="","",スケジュール!L75)</f>
        <v/>
      </c>
      <c r="M73" s="209" t="str">
        <f>IF(スケジュール!M75="","",スケジュール!M75)</f>
        <v/>
      </c>
      <c r="N73" s="209" t="str">
        <f>IF(スケジュール!N75="","",スケジュール!N75)</f>
        <v/>
      </c>
      <c r="O73" s="209" t="str">
        <f>IF(スケジュール!O75="","",スケジュール!O75)</f>
        <v/>
      </c>
      <c r="P73" s="209" t="str">
        <f>IF(スケジュール!P75="","",スケジュール!P75)</f>
        <v/>
      </c>
      <c r="Q73" s="209" t="str">
        <f>IF(スケジュール!Q75="","",スケジュール!Q75)</f>
        <v/>
      </c>
      <c r="R73" s="209" t="str">
        <f>IF(スケジュール!R75="","",スケジュール!R75)</f>
        <v/>
      </c>
      <c r="S73" s="209" t="str">
        <f>IF(スケジュール!S75="","",スケジュール!S75)</f>
        <v/>
      </c>
      <c r="T73" s="209" t="str">
        <f>IF(スケジュール!T75="","",スケジュール!T75)</f>
        <v/>
      </c>
      <c r="U73" s="209" t="str">
        <f>IF(スケジュール!U75="","",スケジュール!U75)</f>
        <v/>
      </c>
      <c r="V73" s="209" t="str">
        <f>IF(スケジュール!V75="","",スケジュール!V75)</f>
        <v/>
      </c>
      <c r="W73" s="209"/>
      <c r="X73" s="209"/>
      <c r="Y73" s="209"/>
      <c r="Z73" s="209"/>
      <c r="AA73" s="209"/>
      <c r="AB73" s="209"/>
      <c r="AC73" s="209" t="str">
        <f>IF(スケジュール!W75="","",スケジュール!W75)</f>
        <v/>
      </c>
      <c r="AD73" s="209" t="str">
        <f>IF(スケジュール!X75="","",スケジュール!X75)</f>
        <v>●</v>
      </c>
      <c r="AE73" s="209" t="str">
        <f>IF(スケジュール!Y75="","",スケジュール!Y75)</f>
        <v/>
      </c>
      <c r="AF73" s="209" t="str">
        <f>IF(スケジュール!Z75="","",スケジュール!Z75)</f>
        <v/>
      </c>
      <c r="AG73" s="209" t="str">
        <f>IF(スケジュール!AA75="","",スケジュール!AA75)</f>
        <v/>
      </c>
      <c r="AH73" s="209" t="str">
        <f>IF(スケジュール!AB75="","",スケジュール!AB75)</f>
        <v/>
      </c>
      <c r="AI73" s="209" t="str">
        <f>IF(スケジュール!AC75="","",スケジュール!AC75)</f>
        <v/>
      </c>
      <c r="AJ73" s="209"/>
      <c r="AK73" s="209"/>
      <c r="AL73" s="209"/>
      <c r="AM73" s="209"/>
      <c r="AN73" s="209"/>
      <c r="AO73" s="209"/>
      <c r="AP73" s="209"/>
      <c r="AQ73" s="209"/>
    </row>
    <row r="74" spans="1:43">
      <c r="A74" s="209">
        <f>IF(スケジュール!A76="","",スケジュール!A76)</f>
        <v>43440</v>
      </c>
      <c r="B74" s="209" t="str">
        <f>IF(スケジュール!B76="","",スケジュール!B76)</f>
        <v>木</v>
      </c>
      <c r="C74" s="209">
        <f>IF(スケジュール!C76="","",スケジュール!C76)</f>
        <v>43453</v>
      </c>
      <c r="D74" s="209">
        <f>IF(スケジュール!D76="","",スケジュール!D76)</f>
        <v>43455</v>
      </c>
      <c r="E74" s="209" t="str">
        <f>IF(スケジュール!E76="","",スケジュール!E76)</f>
        <v>●</v>
      </c>
      <c r="F74" s="209" t="str">
        <f>IF(スケジュール!F76="","",スケジュール!F76)</f>
        <v/>
      </c>
      <c r="G74" s="209" t="str">
        <f>IF(スケジュール!G76="","",スケジュール!G76)</f>
        <v/>
      </c>
      <c r="H74" s="209" t="str">
        <f>IF(スケジュール!H76="","",スケジュール!H76)</f>
        <v/>
      </c>
      <c r="I74" s="209" t="str">
        <f>IF(スケジュール!I76="","",スケジュール!I76)</f>
        <v/>
      </c>
      <c r="J74" s="209" t="str">
        <f>IF(スケジュール!J76="","",スケジュール!J76)</f>
        <v/>
      </c>
      <c r="K74" s="209" t="str">
        <f>IF(スケジュール!K76="","",スケジュール!K76)</f>
        <v/>
      </c>
      <c r="L74" s="209" t="str">
        <f>IF(スケジュール!L76="","",スケジュール!L76)</f>
        <v/>
      </c>
      <c r="M74" s="209" t="str">
        <f>IF(スケジュール!M76="","",スケジュール!M76)</f>
        <v/>
      </c>
      <c r="N74" s="209" t="str">
        <f>IF(スケジュール!N76="","",スケジュール!N76)</f>
        <v/>
      </c>
      <c r="O74" s="209" t="str">
        <f>IF(スケジュール!O76="","",スケジュール!O76)</f>
        <v/>
      </c>
      <c r="P74" s="209" t="str">
        <f>IF(スケジュール!P76="","",スケジュール!P76)</f>
        <v/>
      </c>
      <c r="Q74" s="209" t="str">
        <f>IF(スケジュール!Q76="","",スケジュール!Q76)</f>
        <v/>
      </c>
      <c r="R74" s="209" t="str">
        <f>IF(スケジュール!R76="","",スケジュール!R76)</f>
        <v/>
      </c>
      <c r="S74" s="209" t="str">
        <f>IF(スケジュール!S76="","",スケジュール!S76)</f>
        <v/>
      </c>
      <c r="T74" s="209" t="str">
        <f>IF(スケジュール!T76="","",スケジュール!T76)</f>
        <v/>
      </c>
      <c r="U74" s="209" t="str">
        <f>IF(スケジュール!U76="","",スケジュール!U76)</f>
        <v/>
      </c>
      <c r="V74" s="209" t="str">
        <f>IF(スケジュール!V76="","",スケジュール!V76)</f>
        <v/>
      </c>
      <c r="W74" s="209"/>
      <c r="X74" s="209"/>
      <c r="Y74" s="209"/>
      <c r="Z74" s="209"/>
      <c r="AA74" s="209"/>
      <c r="AB74" s="209"/>
      <c r="AC74" s="209" t="str">
        <f>IF(スケジュール!W76="","",スケジュール!W76)</f>
        <v/>
      </c>
      <c r="AD74" s="209" t="str">
        <f>IF(スケジュール!X76="","",スケジュール!X76)</f>
        <v>●</v>
      </c>
      <c r="AE74" s="209" t="str">
        <f>IF(スケジュール!Y76="","",スケジュール!Y76)</f>
        <v/>
      </c>
      <c r="AF74" s="209" t="str">
        <f>IF(スケジュール!Z76="","",スケジュール!Z76)</f>
        <v/>
      </c>
      <c r="AG74" s="209" t="str">
        <f>IF(スケジュール!AA76="","",スケジュール!AA76)</f>
        <v/>
      </c>
      <c r="AH74" s="209" t="str">
        <f>IF(スケジュール!AB76="","",スケジュール!AB76)</f>
        <v/>
      </c>
      <c r="AI74" s="209" t="str">
        <f>IF(スケジュール!AC76="","",スケジュール!AC76)</f>
        <v/>
      </c>
      <c r="AJ74" s="209"/>
      <c r="AK74" s="209"/>
      <c r="AL74" s="209"/>
      <c r="AM74" s="209"/>
      <c r="AN74" s="209"/>
      <c r="AO74" s="209"/>
      <c r="AP74" s="209"/>
      <c r="AQ74" s="209"/>
    </row>
    <row r="75" spans="1:43">
      <c r="A75" s="209">
        <f>IF(スケジュール!A77="","",スケジュール!A77)</f>
        <v>43441</v>
      </c>
      <c r="B75" s="209" t="str">
        <f>IF(スケジュール!B77="","",スケジュール!B77)</f>
        <v>金</v>
      </c>
      <c r="C75" s="209">
        <f>IF(スケジュール!C77="","",スケジュール!C77)</f>
        <v>43454</v>
      </c>
      <c r="D75" s="209" t="str">
        <f>IF(スケジュール!D77="","",スケジュール!D77)</f>
        <v/>
      </c>
      <c r="E75" s="209" t="str">
        <f>IF(スケジュール!E77="","",スケジュール!E77)</f>
        <v>●</v>
      </c>
      <c r="F75" s="209" t="str">
        <f>IF(スケジュール!F77="","",スケジュール!F77)</f>
        <v/>
      </c>
      <c r="G75" s="209" t="str">
        <f>IF(スケジュール!G77="","",スケジュール!G77)</f>
        <v/>
      </c>
      <c r="H75" s="209" t="str">
        <f>IF(スケジュール!H77="","",スケジュール!H77)</f>
        <v/>
      </c>
      <c r="I75" s="209" t="str">
        <f>IF(スケジュール!I77="","",スケジュール!I77)</f>
        <v/>
      </c>
      <c r="J75" s="209" t="str">
        <f>IF(スケジュール!J77="","",スケジュール!J77)</f>
        <v/>
      </c>
      <c r="K75" s="209" t="str">
        <f>IF(スケジュール!K77="","",スケジュール!K77)</f>
        <v/>
      </c>
      <c r="L75" s="209" t="str">
        <f>IF(スケジュール!L77="","",スケジュール!L77)</f>
        <v/>
      </c>
      <c r="M75" s="209" t="str">
        <f>IF(スケジュール!M77="","",スケジュール!M77)</f>
        <v/>
      </c>
      <c r="N75" s="209" t="str">
        <f>IF(スケジュール!N77="","",スケジュール!N77)</f>
        <v/>
      </c>
      <c r="O75" s="209" t="str">
        <f>IF(スケジュール!O77="","",スケジュール!O77)</f>
        <v/>
      </c>
      <c r="P75" s="209" t="str">
        <f>IF(スケジュール!P77="","",スケジュール!P77)</f>
        <v/>
      </c>
      <c r="Q75" s="209" t="str">
        <f>IF(スケジュール!Q77="","",スケジュール!Q77)</f>
        <v/>
      </c>
      <c r="R75" s="209" t="str">
        <f>IF(スケジュール!R77="","",スケジュール!R77)</f>
        <v/>
      </c>
      <c r="S75" s="209" t="str">
        <f>IF(スケジュール!S77="","",スケジュール!S77)</f>
        <v/>
      </c>
      <c r="T75" s="209" t="str">
        <f>IF(スケジュール!T77="","",スケジュール!T77)</f>
        <v/>
      </c>
      <c r="U75" s="209" t="str">
        <f>IF(スケジュール!U77="","",スケジュール!U77)</f>
        <v/>
      </c>
      <c r="V75" s="209" t="str">
        <f>IF(スケジュール!V77="","",スケジュール!V77)</f>
        <v/>
      </c>
      <c r="W75" s="209"/>
      <c r="X75" s="209"/>
      <c r="Y75" s="209"/>
      <c r="Z75" s="209"/>
      <c r="AA75" s="209"/>
      <c r="AB75" s="209"/>
      <c r="AC75" s="209" t="str">
        <f>IF(スケジュール!W77="","",スケジュール!W77)</f>
        <v/>
      </c>
      <c r="AD75" s="209" t="str">
        <f>IF(スケジュール!X77="","",スケジュール!X77)</f>
        <v>●</v>
      </c>
      <c r="AE75" s="209" t="str">
        <f>IF(スケジュール!Y77="","",スケジュール!Y77)</f>
        <v/>
      </c>
      <c r="AF75" s="209" t="str">
        <f>IF(スケジュール!Z77="","",スケジュール!Z77)</f>
        <v/>
      </c>
      <c r="AG75" s="209" t="str">
        <f>IF(スケジュール!AA77="","",スケジュール!AA77)</f>
        <v/>
      </c>
      <c r="AH75" s="209" t="str">
        <f>IF(スケジュール!AB77="","",スケジュール!AB77)</f>
        <v/>
      </c>
      <c r="AI75" s="209" t="str">
        <f>IF(スケジュール!AC77="","",スケジュール!AC77)</f>
        <v/>
      </c>
      <c r="AJ75" s="209"/>
      <c r="AK75" s="209"/>
      <c r="AL75" s="209"/>
      <c r="AM75" s="209"/>
      <c r="AN75" s="209"/>
      <c r="AO75" s="209"/>
      <c r="AP75" s="209"/>
      <c r="AQ75" s="209"/>
    </row>
    <row r="76" spans="1:43">
      <c r="A76" s="209">
        <f>IF(スケジュール!A78="","",スケジュール!A78)</f>
        <v>43442</v>
      </c>
      <c r="B76" s="209" t="str">
        <f>IF(スケジュール!B78="","",スケジュール!B78)</f>
        <v>土</v>
      </c>
      <c r="C76" s="209" t="str">
        <f>IF(スケジュール!C78="","",スケジュール!C78)</f>
        <v/>
      </c>
      <c r="D76" s="209">
        <f>IF(スケジュール!D78="","",スケジュール!D78)</f>
        <v>43458</v>
      </c>
      <c r="E76" s="209" t="str">
        <f>IF(スケジュール!E78="","",スケジュール!E78)</f>
        <v>●</v>
      </c>
      <c r="F76" s="209" t="str">
        <f>IF(スケジュール!F78="","",スケジュール!F78)</f>
        <v/>
      </c>
      <c r="G76" s="209" t="str">
        <f>IF(スケジュール!G78="","",スケジュール!G78)</f>
        <v/>
      </c>
      <c r="H76" s="209" t="str">
        <f>IF(スケジュール!H78="","",スケジュール!H78)</f>
        <v/>
      </c>
      <c r="I76" s="209" t="str">
        <f>IF(スケジュール!I78="","",スケジュール!I78)</f>
        <v/>
      </c>
      <c r="J76" s="209" t="str">
        <f>IF(スケジュール!J78="","",スケジュール!J78)</f>
        <v/>
      </c>
      <c r="K76" s="209" t="str">
        <f>IF(スケジュール!K78="","",スケジュール!K78)</f>
        <v/>
      </c>
      <c r="L76" s="209" t="str">
        <f>IF(スケジュール!L78="","",スケジュール!L78)</f>
        <v/>
      </c>
      <c r="M76" s="209" t="str">
        <f>IF(スケジュール!M78="","",スケジュール!M78)</f>
        <v/>
      </c>
      <c r="N76" s="209" t="str">
        <f>IF(スケジュール!N78="","",スケジュール!N78)</f>
        <v/>
      </c>
      <c r="O76" s="209" t="str">
        <f>IF(スケジュール!O78="","",スケジュール!O78)</f>
        <v/>
      </c>
      <c r="P76" s="209" t="str">
        <f>IF(スケジュール!P78="","",スケジュール!P78)</f>
        <v/>
      </c>
      <c r="Q76" s="209" t="str">
        <f>IF(スケジュール!Q78="","",スケジュール!Q78)</f>
        <v/>
      </c>
      <c r="R76" s="209" t="str">
        <f>IF(スケジュール!R78="","",スケジュール!R78)</f>
        <v/>
      </c>
      <c r="S76" s="209" t="str">
        <f>IF(スケジュール!S78="","",スケジュール!S78)</f>
        <v/>
      </c>
      <c r="T76" s="209" t="str">
        <f>IF(スケジュール!T78="","",スケジュール!T78)</f>
        <v/>
      </c>
      <c r="U76" s="209" t="str">
        <f>IF(スケジュール!U78="","",スケジュール!U78)</f>
        <v/>
      </c>
      <c r="V76" s="209" t="str">
        <f>IF(スケジュール!V78="","",スケジュール!V78)</f>
        <v/>
      </c>
      <c r="W76" s="209"/>
      <c r="X76" s="209"/>
      <c r="Y76" s="209"/>
      <c r="Z76" s="209"/>
      <c r="AA76" s="209"/>
      <c r="AB76" s="209"/>
      <c r="AC76" s="209" t="str">
        <f>IF(スケジュール!W78="","",スケジュール!W78)</f>
        <v/>
      </c>
      <c r="AD76" s="209" t="str">
        <f>IF(スケジュール!X78="","",スケジュール!X78)</f>
        <v>●</v>
      </c>
      <c r="AE76" s="209" t="str">
        <f>IF(スケジュール!Y78="","",スケジュール!Y78)</f>
        <v/>
      </c>
      <c r="AF76" s="209" t="str">
        <f>IF(スケジュール!Z78="","",スケジュール!Z78)</f>
        <v/>
      </c>
      <c r="AG76" s="209" t="str">
        <f>IF(スケジュール!AA78="","",スケジュール!AA78)</f>
        <v/>
      </c>
      <c r="AH76" s="209" t="str">
        <f>IF(スケジュール!AB78="","",スケジュール!AB78)</f>
        <v/>
      </c>
      <c r="AI76" s="209" t="str">
        <f>IF(スケジュール!AC78="","",スケジュール!AC78)</f>
        <v/>
      </c>
      <c r="AJ76" s="209"/>
      <c r="AK76" s="209"/>
      <c r="AL76" s="209"/>
      <c r="AM76" s="209"/>
      <c r="AN76" s="209"/>
      <c r="AO76" s="209"/>
      <c r="AP76" s="209"/>
      <c r="AQ76" s="209"/>
    </row>
    <row r="77" spans="1:43">
      <c r="A77" s="209">
        <f>IF(スケジュール!A79="","",スケジュール!A79)</f>
        <v>43443</v>
      </c>
      <c r="B77" s="209" t="str">
        <f>IF(スケジュール!B79="","",スケジュール!B79)</f>
        <v>日</v>
      </c>
      <c r="C77" s="209" t="str">
        <f>IF(スケジュール!C79="","",スケジュール!C79)</f>
        <v/>
      </c>
      <c r="D77" s="209" t="str">
        <f>IF(スケジュール!D79="","",スケジュール!D79)</f>
        <v/>
      </c>
      <c r="E77" s="209" t="str">
        <f>IF(スケジュール!E79="","",スケジュール!E79)</f>
        <v/>
      </c>
      <c r="F77" s="209" t="str">
        <f>IF(スケジュール!F79="","",スケジュール!F79)</f>
        <v/>
      </c>
      <c r="G77" s="209" t="str">
        <f>IF(スケジュール!G79="","",スケジュール!G79)</f>
        <v/>
      </c>
      <c r="H77" s="209" t="str">
        <f>IF(スケジュール!H79="","",スケジュール!H79)</f>
        <v/>
      </c>
      <c r="I77" s="209" t="str">
        <f>IF(スケジュール!I79="","",スケジュール!I79)</f>
        <v/>
      </c>
      <c r="J77" s="209" t="str">
        <f>IF(スケジュール!J79="","",スケジュール!J79)</f>
        <v/>
      </c>
      <c r="K77" s="209" t="str">
        <f>IF(スケジュール!K79="","",スケジュール!K79)</f>
        <v/>
      </c>
      <c r="L77" s="209" t="str">
        <f>IF(スケジュール!L79="","",スケジュール!L79)</f>
        <v/>
      </c>
      <c r="M77" s="209" t="str">
        <f>IF(スケジュール!M79="","",スケジュール!M79)</f>
        <v/>
      </c>
      <c r="N77" s="209" t="str">
        <f>IF(スケジュール!N79="","",スケジュール!N79)</f>
        <v/>
      </c>
      <c r="O77" s="209" t="str">
        <f>IF(スケジュール!O79="","",スケジュール!O79)</f>
        <v/>
      </c>
      <c r="P77" s="209" t="str">
        <f>IF(スケジュール!P79="","",スケジュール!P79)</f>
        <v/>
      </c>
      <c r="Q77" s="209" t="str">
        <f>IF(スケジュール!Q79="","",スケジュール!Q79)</f>
        <v/>
      </c>
      <c r="R77" s="209" t="str">
        <f>IF(スケジュール!R79="","",スケジュール!R79)</f>
        <v/>
      </c>
      <c r="S77" s="209" t="str">
        <f>IF(スケジュール!S79="","",スケジュール!S79)</f>
        <v/>
      </c>
      <c r="T77" s="209" t="str">
        <f>IF(スケジュール!T79="","",スケジュール!T79)</f>
        <v/>
      </c>
      <c r="U77" s="209" t="str">
        <f>IF(スケジュール!U79="","",スケジュール!U79)</f>
        <v/>
      </c>
      <c r="V77" s="209" t="str">
        <f>IF(スケジュール!V79="","",スケジュール!V79)</f>
        <v/>
      </c>
      <c r="W77" s="209"/>
      <c r="X77" s="209"/>
      <c r="Y77" s="209"/>
      <c r="Z77" s="209"/>
      <c r="AA77" s="209"/>
      <c r="AB77" s="209"/>
      <c r="AC77" s="209" t="str">
        <f>IF(スケジュール!W79="","",スケジュール!W79)</f>
        <v/>
      </c>
      <c r="AD77" s="209" t="str">
        <f>IF(スケジュール!X79="","",スケジュール!X79)</f>
        <v/>
      </c>
      <c r="AE77" s="209" t="str">
        <f>IF(スケジュール!Y79="","",スケジュール!Y79)</f>
        <v/>
      </c>
      <c r="AF77" s="209" t="str">
        <f>IF(スケジュール!Z79="","",スケジュール!Z79)</f>
        <v/>
      </c>
      <c r="AG77" s="209" t="str">
        <f>IF(スケジュール!AA79="","",スケジュール!AA79)</f>
        <v/>
      </c>
      <c r="AH77" s="209" t="str">
        <f>IF(スケジュール!AB79="","",スケジュール!AB79)</f>
        <v/>
      </c>
      <c r="AI77" s="209" t="str">
        <f>IF(スケジュール!AC79="","",スケジュール!AC79)</f>
        <v/>
      </c>
      <c r="AJ77" s="209"/>
      <c r="AK77" s="209"/>
      <c r="AL77" s="209"/>
      <c r="AM77" s="209"/>
      <c r="AN77" s="209"/>
      <c r="AO77" s="209"/>
      <c r="AP77" s="209"/>
      <c r="AQ77" s="209"/>
    </row>
    <row r="78" spans="1:43">
      <c r="A78" s="209">
        <f>IF(スケジュール!A80="","",スケジュール!A80)</f>
        <v>43444</v>
      </c>
      <c r="B78" s="209" t="str">
        <f>IF(スケジュール!B80="","",スケジュール!B80)</f>
        <v>月</v>
      </c>
      <c r="C78" s="209">
        <f>IF(スケジュール!C80="","",スケジュール!C80)</f>
        <v>43458</v>
      </c>
      <c r="D78" s="209">
        <f>IF(スケジュール!D80="","",スケジュール!D80)</f>
        <v>43459</v>
      </c>
      <c r="E78" s="209" t="str">
        <f>IF(スケジュール!E80="","",スケジュール!E80)</f>
        <v/>
      </c>
      <c r="F78" s="209" t="str">
        <f>IF(スケジュール!F80="","",スケジュール!F80)</f>
        <v/>
      </c>
      <c r="G78" s="209" t="str">
        <f>IF(スケジュール!G80="","",スケジュール!G80)</f>
        <v/>
      </c>
      <c r="H78" s="209" t="str">
        <f>IF(スケジュール!H80="","",スケジュール!H80)</f>
        <v/>
      </c>
      <c r="I78" s="209" t="str">
        <f>IF(スケジュール!I80="","",スケジュール!I80)</f>
        <v/>
      </c>
      <c r="J78" s="209" t="str">
        <f>IF(スケジュール!J80="","",スケジュール!J80)</f>
        <v/>
      </c>
      <c r="K78" s="209" t="str">
        <f>IF(スケジュール!K80="","",スケジュール!K80)</f>
        <v/>
      </c>
      <c r="L78" s="209" t="str">
        <f>IF(スケジュール!L80="","",スケジュール!L80)</f>
        <v/>
      </c>
      <c r="M78" s="209" t="str">
        <f>IF(スケジュール!M80="","",スケジュール!M80)</f>
        <v/>
      </c>
      <c r="N78" s="209" t="str">
        <f>IF(スケジュール!N80="","",スケジュール!N80)</f>
        <v/>
      </c>
      <c r="O78" s="209" t="str">
        <f>IF(スケジュール!O80="","",スケジュール!O80)</f>
        <v/>
      </c>
      <c r="P78" s="209" t="str">
        <f>IF(スケジュール!P80="","",スケジュール!P80)</f>
        <v/>
      </c>
      <c r="Q78" s="209" t="str">
        <f>IF(スケジュール!Q80="","",スケジュール!Q80)</f>
        <v/>
      </c>
      <c r="R78" s="209" t="str">
        <f>IF(スケジュール!R80="","",スケジュール!R80)</f>
        <v/>
      </c>
      <c r="S78" s="209" t="str">
        <f>IF(スケジュール!S80="","",スケジュール!S80)</f>
        <v/>
      </c>
      <c r="T78" s="209" t="str">
        <f>IF(スケジュール!T80="","",スケジュール!T80)</f>
        <v/>
      </c>
      <c r="U78" s="209" t="str">
        <f>IF(スケジュール!U80="","",スケジュール!U80)</f>
        <v/>
      </c>
      <c r="V78" s="209" t="str">
        <f>IF(スケジュール!V80="","",スケジュール!V80)</f>
        <v/>
      </c>
      <c r="W78" s="209"/>
      <c r="X78" s="209"/>
      <c r="Y78" s="209"/>
      <c r="Z78" s="209"/>
      <c r="AA78" s="209"/>
      <c r="AB78" s="209"/>
      <c r="AC78" s="209" t="str">
        <f>IF(スケジュール!W80="","",スケジュール!W80)</f>
        <v/>
      </c>
      <c r="AD78" s="209" t="str">
        <f>IF(スケジュール!X80="","",スケジュール!X80)</f>
        <v>●</v>
      </c>
      <c r="AE78" s="209" t="str">
        <f>IF(スケジュール!Y80="","",スケジュール!Y80)</f>
        <v/>
      </c>
      <c r="AF78" s="209" t="str">
        <f>IF(スケジュール!Z80="","",スケジュール!Z80)</f>
        <v/>
      </c>
      <c r="AG78" s="209" t="str">
        <f>IF(スケジュール!AA80="","",スケジュール!AA80)</f>
        <v/>
      </c>
      <c r="AH78" s="209" t="str">
        <f>IF(スケジュール!AB80="","",スケジュール!AB80)</f>
        <v/>
      </c>
      <c r="AI78" s="209" t="str">
        <f>IF(スケジュール!AC80="","",スケジュール!AC80)</f>
        <v/>
      </c>
      <c r="AJ78" s="209"/>
      <c r="AK78" s="209"/>
      <c r="AL78" s="209"/>
      <c r="AM78" s="209"/>
      <c r="AN78" s="209"/>
      <c r="AO78" s="209"/>
      <c r="AP78" s="209"/>
      <c r="AQ78" s="209"/>
    </row>
    <row r="79" spans="1:43">
      <c r="A79" s="209">
        <f>IF(スケジュール!A81="","",スケジュール!A81)</f>
        <v>43445</v>
      </c>
      <c r="B79" s="209" t="str">
        <f>IF(スケジュール!B81="","",スケジュール!B81)</f>
        <v>火</v>
      </c>
      <c r="C79" s="209">
        <f>IF(スケジュール!C81="","",スケジュール!C81)</f>
        <v>43458</v>
      </c>
      <c r="D79" s="209">
        <f>IF(スケジュール!D81="","",スケジュール!D81)</f>
        <v>43460</v>
      </c>
      <c r="E79" s="209" t="str">
        <f>IF(スケジュール!E81="","",スケジュール!E81)</f>
        <v/>
      </c>
      <c r="F79" s="209" t="str">
        <f>IF(スケジュール!F81="","",スケジュール!F81)</f>
        <v/>
      </c>
      <c r="G79" s="209" t="str">
        <f>IF(スケジュール!G81="","",スケジュール!G81)</f>
        <v/>
      </c>
      <c r="H79" s="209" t="str">
        <f>IF(スケジュール!H81="","",スケジュール!H81)</f>
        <v/>
      </c>
      <c r="I79" s="209" t="str">
        <f>IF(スケジュール!I81="","",スケジュール!I81)</f>
        <v/>
      </c>
      <c r="J79" s="209" t="str">
        <f>IF(スケジュール!J81="","",スケジュール!J81)</f>
        <v/>
      </c>
      <c r="K79" s="209" t="str">
        <f>IF(スケジュール!K81="","",スケジュール!K81)</f>
        <v/>
      </c>
      <c r="L79" s="209" t="str">
        <f>IF(スケジュール!L81="","",スケジュール!L81)</f>
        <v/>
      </c>
      <c r="M79" s="209" t="str">
        <f>IF(スケジュール!M81="","",スケジュール!M81)</f>
        <v/>
      </c>
      <c r="N79" s="209" t="str">
        <f>IF(スケジュール!N81="","",スケジュール!N81)</f>
        <v/>
      </c>
      <c r="O79" s="209" t="str">
        <f>IF(スケジュール!O81="","",スケジュール!O81)</f>
        <v/>
      </c>
      <c r="P79" s="209" t="str">
        <f>IF(スケジュール!P81="","",スケジュール!P81)</f>
        <v/>
      </c>
      <c r="Q79" s="209" t="str">
        <f>IF(スケジュール!Q81="","",スケジュール!Q81)</f>
        <v/>
      </c>
      <c r="R79" s="209" t="str">
        <f>IF(スケジュール!R81="","",スケジュール!R81)</f>
        <v/>
      </c>
      <c r="S79" s="209" t="str">
        <f>IF(スケジュール!S81="","",スケジュール!S81)</f>
        <v/>
      </c>
      <c r="T79" s="209" t="str">
        <f>IF(スケジュール!T81="","",スケジュール!T81)</f>
        <v/>
      </c>
      <c r="U79" s="209" t="str">
        <f>IF(スケジュール!U81="","",スケジュール!U81)</f>
        <v/>
      </c>
      <c r="V79" s="209" t="str">
        <f>IF(スケジュール!V81="","",スケジュール!V81)</f>
        <v/>
      </c>
      <c r="W79" s="209"/>
      <c r="X79" s="209"/>
      <c r="Y79" s="209"/>
      <c r="Z79" s="209"/>
      <c r="AA79" s="209"/>
      <c r="AB79" s="209"/>
      <c r="AC79" s="209" t="str">
        <f>IF(スケジュール!W81="","",スケジュール!W81)</f>
        <v/>
      </c>
      <c r="AD79" s="209" t="str">
        <f>IF(スケジュール!X81="","",スケジュール!X81)</f>
        <v>●</v>
      </c>
      <c r="AE79" s="209" t="str">
        <f>IF(スケジュール!Y81="","",スケジュール!Y81)</f>
        <v/>
      </c>
      <c r="AF79" s="209" t="str">
        <f>IF(スケジュール!Z81="","",スケジュール!Z81)</f>
        <v/>
      </c>
      <c r="AG79" s="209" t="str">
        <f>IF(スケジュール!AA81="","",スケジュール!AA81)</f>
        <v/>
      </c>
      <c r="AH79" s="209" t="str">
        <f>IF(スケジュール!AB81="","",スケジュール!AB81)</f>
        <v/>
      </c>
      <c r="AI79" s="209" t="str">
        <f>IF(スケジュール!AC81="","",スケジュール!AC81)</f>
        <v/>
      </c>
      <c r="AJ79" s="209"/>
      <c r="AK79" s="209"/>
      <c r="AL79" s="209"/>
      <c r="AM79" s="209"/>
      <c r="AN79" s="209"/>
      <c r="AO79" s="209"/>
      <c r="AP79" s="209"/>
      <c r="AQ79" s="209"/>
    </row>
    <row r="80" spans="1:43">
      <c r="A80" s="209">
        <f>IF(スケジュール!A82="","",スケジュール!A82)</f>
        <v>43446</v>
      </c>
      <c r="B80" s="209" t="str">
        <f>IF(スケジュール!B82="","",スケジュール!B82)</f>
        <v>水</v>
      </c>
      <c r="C80" s="209">
        <f>IF(スケジュール!C82="","",スケジュール!C82)</f>
        <v>43459</v>
      </c>
      <c r="D80" s="209">
        <f>IF(スケジュール!D82="","",スケジュール!D82)</f>
        <v>43461</v>
      </c>
      <c r="E80" s="209" t="str">
        <f>IF(スケジュール!E82="","",スケジュール!E82)</f>
        <v/>
      </c>
      <c r="F80" s="209" t="str">
        <f>IF(スケジュール!F82="","",スケジュール!F82)</f>
        <v/>
      </c>
      <c r="G80" s="209" t="str">
        <f>IF(スケジュール!G82="","",スケジュール!G82)</f>
        <v/>
      </c>
      <c r="H80" s="209" t="str">
        <f>IF(スケジュール!H82="","",スケジュール!H82)</f>
        <v/>
      </c>
      <c r="I80" s="209" t="str">
        <f>IF(スケジュール!I82="","",スケジュール!I82)</f>
        <v/>
      </c>
      <c r="J80" s="209" t="str">
        <f>IF(スケジュール!J82="","",スケジュール!J82)</f>
        <v/>
      </c>
      <c r="K80" s="209" t="str">
        <f>IF(スケジュール!K82="","",スケジュール!K82)</f>
        <v/>
      </c>
      <c r="L80" s="209" t="str">
        <f>IF(スケジュール!L82="","",スケジュール!L82)</f>
        <v/>
      </c>
      <c r="M80" s="209" t="str">
        <f>IF(スケジュール!M82="","",スケジュール!M82)</f>
        <v/>
      </c>
      <c r="N80" s="209" t="str">
        <f>IF(スケジュール!N82="","",スケジュール!N82)</f>
        <v/>
      </c>
      <c r="O80" s="209" t="str">
        <f>IF(スケジュール!O82="","",スケジュール!O82)</f>
        <v/>
      </c>
      <c r="P80" s="209" t="str">
        <f>IF(スケジュール!P82="","",スケジュール!P82)</f>
        <v/>
      </c>
      <c r="Q80" s="209" t="str">
        <f>IF(スケジュール!Q82="","",スケジュール!Q82)</f>
        <v/>
      </c>
      <c r="R80" s="209" t="str">
        <f>IF(スケジュール!R82="","",スケジュール!R82)</f>
        <v/>
      </c>
      <c r="S80" s="209" t="str">
        <f>IF(スケジュール!S82="","",スケジュール!S82)</f>
        <v/>
      </c>
      <c r="T80" s="209" t="str">
        <f>IF(スケジュール!T82="","",スケジュール!T82)</f>
        <v/>
      </c>
      <c r="U80" s="209" t="str">
        <f>IF(スケジュール!U82="","",スケジュール!U82)</f>
        <v/>
      </c>
      <c r="V80" s="209" t="str">
        <f>IF(スケジュール!V82="","",スケジュール!V82)</f>
        <v/>
      </c>
      <c r="W80" s="209"/>
      <c r="X80" s="209"/>
      <c r="Y80" s="209"/>
      <c r="Z80" s="209"/>
      <c r="AA80" s="209"/>
      <c r="AB80" s="209"/>
      <c r="AC80" s="209" t="str">
        <f>IF(スケジュール!W82="","",スケジュール!W82)</f>
        <v/>
      </c>
      <c r="AD80" s="209" t="str">
        <f>IF(スケジュール!X82="","",スケジュール!X82)</f>
        <v>●</v>
      </c>
      <c r="AE80" s="209" t="str">
        <f>IF(スケジュール!Y82="","",スケジュール!Y82)</f>
        <v/>
      </c>
      <c r="AF80" s="209" t="str">
        <f>IF(スケジュール!Z82="","",スケジュール!Z82)</f>
        <v/>
      </c>
      <c r="AG80" s="209" t="str">
        <f>IF(スケジュール!AA82="","",スケジュール!AA82)</f>
        <v/>
      </c>
      <c r="AH80" s="209" t="str">
        <f>IF(スケジュール!AB82="","",スケジュール!AB82)</f>
        <v/>
      </c>
      <c r="AI80" s="209" t="str">
        <f>IF(スケジュール!AC82="","",スケジュール!AC82)</f>
        <v/>
      </c>
      <c r="AJ80" s="209"/>
      <c r="AK80" s="209"/>
      <c r="AL80" s="209"/>
      <c r="AM80" s="209"/>
      <c r="AN80" s="209"/>
      <c r="AO80" s="209"/>
      <c r="AP80" s="209"/>
      <c r="AQ80" s="209"/>
    </row>
    <row r="81" spans="1:43">
      <c r="A81" s="209">
        <f>IF(スケジュール!A83="","",スケジュール!A83)</f>
        <v>43447</v>
      </c>
      <c r="B81" s="209" t="str">
        <f>IF(スケジュール!B83="","",スケジュール!B83)</f>
        <v>木</v>
      </c>
      <c r="C81" s="209">
        <f>IF(スケジュール!C83="","",スケジュール!C83)</f>
        <v>43460</v>
      </c>
      <c r="D81" s="209">
        <f>IF(スケジュール!D83="","",スケジュール!D83)</f>
        <v>43462</v>
      </c>
      <c r="E81" s="209" t="str">
        <f>IF(スケジュール!E83="","",スケジュール!E83)</f>
        <v/>
      </c>
      <c r="F81" s="209" t="str">
        <f>IF(スケジュール!F83="","",スケジュール!F83)</f>
        <v/>
      </c>
      <c r="G81" s="209" t="str">
        <f>IF(スケジュール!G83="","",スケジュール!G83)</f>
        <v/>
      </c>
      <c r="H81" s="209" t="str">
        <f>IF(スケジュール!H83="","",スケジュール!H83)</f>
        <v/>
      </c>
      <c r="I81" s="209" t="str">
        <f>IF(スケジュール!I83="","",スケジュール!I83)</f>
        <v/>
      </c>
      <c r="J81" s="209" t="str">
        <f>IF(スケジュール!J83="","",スケジュール!J83)</f>
        <v/>
      </c>
      <c r="K81" s="209" t="str">
        <f>IF(スケジュール!K83="","",スケジュール!K83)</f>
        <v/>
      </c>
      <c r="L81" s="209" t="str">
        <f>IF(スケジュール!L83="","",スケジュール!L83)</f>
        <v/>
      </c>
      <c r="M81" s="209" t="str">
        <f>IF(スケジュール!M83="","",スケジュール!M83)</f>
        <v/>
      </c>
      <c r="N81" s="209" t="str">
        <f>IF(スケジュール!N83="","",スケジュール!N83)</f>
        <v/>
      </c>
      <c r="O81" s="209" t="str">
        <f>IF(スケジュール!O83="","",スケジュール!O83)</f>
        <v/>
      </c>
      <c r="P81" s="209" t="str">
        <f>IF(スケジュール!P83="","",スケジュール!P83)</f>
        <v/>
      </c>
      <c r="Q81" s="209" t="str">
        <f>IF(スケジュール!Q83="","",スケジュール!Q83)</f>
        <v/>
      </c>
      <c r="R81" s="209" t="str">
        <f>IF(スケジュール!R83="","",スケジュール!R83)</f>
        <v/>
      </c>
      <c r="S81" s="209" t="str">
        <f>IF(スケジュール!S83="","",スケジュール!S83)</f>
        <v/>
      </c>
      <c r="T81" s="209" t="str">
        <f>IF(スケジュール!T83="","",スケジュール!T83)</f>
        <v/>
      </c>
      <c r="U81" s="209" t="str">
        <f>IF(スケジュール!U83="","",スケジュール!U83)</f>
        <v/>
      </c>
      <c r="V81" s="209" t="str">
        <f>IF(スケジュール!V83="","",スケジュール!V83)</f>
        <v/>
      </c>
      <c r="W81" s="209"/>
      <c r="X81" s="209"/>
      <c r="Y81" s="209"/>
      <c r="Z81" s="209"/>
      <c r="AA81" s="209"/>
      <c r="AB81" s="209"/>
      <c r="AC81" s="209" t="str">
        <f>IF(スケジュール!W83="","",スケジュール!W83)</f>
        <v/>
      </c>
      <c r="AD81" s="209" t="str">
        <f>IF(スケジュール!X83="","",スケジュール!X83)</f>
        <v>●</v>
      </c>
      <c r="AE81" s="209" t="str">
        <f>IF(スケジュール!Y83="","",スケジュール!Y83)</f>
        <v/>
      </c>
      <c r="AF81" s="209" t="str">
        <f>IF(スケジュール!Z83="","",スケジュール!Z83)</f>
        <v/>
      </c>
      <c r="AG81" s="209" t="str">
        <f>IF(スケジュール!AA83="","",スケジュール!AA83)</f>
        <v/>
      </c>
      <c r="AH81" s="209" t="str">
        <f>IF(スケジュール!AB83="","",スケジュール!AB83)</f>
        <v/>
      </c>
      <c r="AI81" s="209" t="str">
        <f>IF(スケジュール!AC83="","",スケジュール!AC83)</f>
        <v/>
      </c>
      <c r="AJ81" s="209"/>
      <c r="AK81" s="209"/>
      <c r="AL81" s="209"/>
      <c r="AM81" s="209"/>
      <c r="AN81" s="209"/>
      <c r="AO81" s="209"/>
      <c r="AP81" s="209"/>
      <c r="AQ81" s="209"/>
    </row>
    <row r="82" spans="1:43">
      <c r="A82" s="209">
        <f>IF(スケジュール!A84="","",スケジュール!A84)</f>
        <v>43448</v>
      </c>
      <c r="B82" s="209" t="str">
        <f>IF(スケジュール!B84="","",スケジュール!B84)</f>
        <v>金</v>
      </c>
      <c r="C82" s="209">
        <f>IF(スケジュール!C84="","",スケジュール!C84)</f>
        <v>43461</v>
      </c>
      <c r="D82" s="209" t="str">
        <f>IF(スケジュール!D84="","",スケジュール!D84)</f>
        <v/>
      </c>
      <c r="E82" s="209" t="str">
        <f>IF(スケジュール!E84="","",スケジュール!E84)</f>
        <v/>
      </c>
      <c r="F82" s="209" t="str">
        <f>IF(スケジュール!F84="","",スケジュール!F84)</f>
        <v/>
      </c>
      <c r="G82" s="209" t="str">
        <f>IF(スケジュール!G84="","",スケジュール!G84)</f>
        <v/>
      </c>
      <c r="H82" s="209" t="str">
        <f>IF(スケジュール!H84="","",スケジュール!H84)</f>
        <v/>
      </c>
      <c r="I82" s="209" t="str">
        <f>IF(スケジュール!I84="","",スケジュール!I84)</f>
        <v/>
      </c>
      <c r="J82" s="209" t="str">
        <f>IF(スケジュール!J84="","",スケジュール!J84)</f>
        <v/>
      </c>
      <c r="K82" s="209" t="str">
        <f>IF(スケジュール!K84="","",スケジュール!K84)</f>
        <v/>
      </c>
      <c r="L82" s="209" t="str">
        <f>IF(スケジュール!L84="","",スケジュール!L84)</f>
        <v/>
      </c>
      <c r="M82" s="209" t="str">
        <f>IF(スケジュール!M84="","",スケジュール!M84)</f>
        <v/>
      </c>
      <c r="N82" s="209" t="str">
        <f>IF(スケジュール!N84="","",スケジュール!N84)</f>
        <v/>
      </c>
      <c r="O82" s="209" t="str">
        <f>IF(スケジュール!O84="","",スケジュール!O84)</f>
        <v/>
      </c>
      <c r="P82" s="209" t="str">
        <f>IF(スケジュール!P84="","",スケジュール!P84)</f>
        <v/>
      </c>
      <c r="Q82" s="209" t="str">
        <f>IF(スケジュール!Q84="","",スケジュール!Q84)</f>
        <v/>
      </c>
      <c r="R82" s="209" t="str">
        <f>IF(スケジュール!R84="","",スケジュール!R84)</f>
        <v/>
      </c>
      <c r="S82" s="209" t="str">
        <f>IF(スケジュール!S84="","",スケジュール!S84)</f>
        <v/>
      </c>
      <c r="T82" s="209" t="str">
        <f>IF(スケジュール!T84="","",スケジュール!T84)</f>
        <v/>
      </c>
      <c r="U82" s="209" t="str">
        <f>IF(スケジュール!U84="","",スケジュール!U84)</f>
        <v/>
      </c>
      <c r="V82" s="209" t="str">
        <f>IF(スケジュール!V84="","",スケジュール!V84)</f>
        <v/>
      </c>
      <c r="W82" s="209"/>
      <c r="X82" s="209"/>
      <c r="Y82" s="209"/>
      <c r="Z82" s="209"/>
      <c r="AA82" s="209"/>
      <c r="AB82" s="209"/>
      <c r="AC82" s="209" t="str">
        <f>IF(スケジュール!W84="","",スケジュール!W84)</f>
        <v/>
      </c>
      <c r="AD82" s="209" t="str">
        <f>IF(スケジュール!X84="","",スケジュール!X84)</f>
        <v>●</v>
      </c>
      <c r="AE82" s="209" t="str">
        <f>IF(スケジュール!Y84="","",スケジュール!Y84)</f>
        <v/>
      </c>
      <c r="AF82" s="209" t="str">
        <f>IF(スケジュール!Z84="","",スケジュール!Z84)</f>
        <v/>
      </c>
      <c r="AG82" s="209" t="str">
        <f>IF(スケジュール!AA84="","",スケジュール!AA84)</f>
        <v/>
      </c>
      <c r="AH82" s="209" t="str">
        <f>IF(スケジュール!AB84="","",スケジュール!AB84)</f>
        <v/>
      </c>
      <c r="AI82" s="209" t="str">
        <f>IF(スケジュール!AC84="","",スケジュール!AC84)</f>
        <v/>
      </c>
      <c r="AJ82" s="209"/>
      <c r="AK82" s="209"/>
      <c r="AL82" s="209"/>
      <c r="AM82" s="209"/>
      <c r="AN82" s="209"/>
      <c r="AO82" s="209"/>
      <c r="AP82" s="209"/>
      <c r="AQ82" s="209"/>
    </row>
    <row r="83" spans="1:43">
      <c r="A83" s="209">
        <f>IF(スケジュール!A85="","",スケジュール!A85)</f>
        <v>43449</v>
      </c>
      <c r="B83" s="209" t="str">
        <f>IF(スケジュール!B85="","",スケジュール!B85)</f>
        <v>土</v>
      </c>
      <c r="C83" s="209" t="str">
        <f>IF(スケジュール!C85="","",スケジュール!C85)</f>
        <v/>
      </c>
      <c r="D83" s="209" t="str">
        <f>IF(スケジュール!D85="","",スケジュール!D85)</f>
        <v/>
      </c>
      <c r="E83" s="209" t="str">
        <f>IF(スケジュール!E85="","",スケジュール!E85)</f>
        <v/>
      </c>
      <c r="F83" s="209" t="str">
        <f>IF(スケジュール!F85="","",スケジュール!F85)</f>
        <v/>
      </c>
      <c r="G83" s="209" t="str">
        <f>IF(スケジュール!G85="","",スケジュール!G85)</f>
        <v/>
      </c>
      <c r="H83" s="209" t="str">
        <f>IF(スケジュール!H85="","",スケジュール!H85)</f>
        <v/>
      </c>
      <c r="I83" s="209" t="str">
        <f>IF(スケジュール!I85="","",スケジュール!I85)</f>
        <v/>
      </c>
      <c r="J83" s="209" t="str">
        <f>IF(スケジュール!J85="","",スケジュール!J85)</f>
        <v/>
      </c>
      <c r="K83" s="209" t="str">
        <f>IF(スケジュール!K85="","",スケジュール!K85)</f>
        <v/>
      </c>
      <c r="L83" s="209" t="str">
        <f>IF(スケジュール!L85="","",スケジュール!L85)</f>
        <v/>
      </c>
      <c r="M83" s="209" t="str">
        <f>IF(スケジュール!M85="","",スケジュール!M85)</f>
        <v/>
      </c>
      <c r="N83" s="209" t="str">
        <f>IF(スケジュール!N85="","",スケジュール!N85)</f>
        <v/>
      </c>
      <c r="O83" s="209" t="str">
        <f>IF(スケジュール!O85="","",スケジュール!O85)</f>
        <v/>
      </c>
      <c r="P83" s="209" t="str">
        <f>IF(スケジュール!P85="","",スケジュール!P85)</f>
        <v/>
      </c>
      <c r="Q83" s="209" t="str">
        <f>IF(スケジュール!Q85="","",スケジュール!Q85)</f>
        <v/>
      </c>
      <c r="R83" s="209" t="str">
        <f>IF(スケジュール!R85="","",スケジュール!R85)</f>
        <v/>
      </c>
      <c r="S83" s="209" t="str">
        <f>IF(スケジュール!S85="","",スケジュール!S85)</f>
        <v/>
      </c>
      <c r="T83" s="209" t="str">
        <f>IF(スケジュール!T85="","",スケジュール!T85)</f>
        <v/>
      </c>
      <c r="U83" s="209" t="str">
        <f>IF(スケジュール!U85="","",スケジュール!U85)</f>
        <v/>
      </c>
      <c r="V83" s="209" t="str">
        <f>IF(スケジュール!V85="","",スケジュール!V85)</f>
        <v/>
      </c>
      <c r="W83" s="209"/>
      <c r="X83" s="209"/>
      <c r="Y83" s="209"/>
      <c r="Z83" s="209"/>
      <c r="AA83" s="209"/>
      <c r="AB83" s="209"/>
      <c r="AC83" s="209" t="str">
        <f>IF(スケジュール!W85="","",スケジュール!W85)</f>
        <v/>
      </c>
      <c r="AD83" s="209" t="str">
        <f>IF(スケジュール!X85="","",スケジュール!X85)</f>
        <v/>
      </c>
      <c r="AE83" s="209" t="str">
        <f>IF(スケジュール!Y85="","",スケジュール!Y85)</f>
        <v/>
      </c>
      <c r="AF83" s="209" t="str">
        <f>IF(スケジュール!Z85="","",スケジュール!Z85)</f>
        <v/>
      </c>
      <c r="AG83" s="209" t="str">
        <f>IF(スケジュール!AA85="","",スケジュール!AA85)</f>
        <v/>
      </c>
      <c r="AH83" s="209" t="str">
        <f>IF(スケジュール!AB85="","",スケジュール!AB85)</f>
        <v/>
      </c>
      <c r="AI83" s="209" t="str">
        <f>IF(スケジュール!AC85="","",スケジュール!AC85)</f>
        <v/>
      </c>
      <c r="AJ83" s="209"/>
      <c r="AK83" s="209"/>
      <c r="AL83" s="209"/>
      <c r="AM83" s="209"/>
      <c r="AN83" s="209"/>
      <c r="AO83" s="209"/>
      <c r="AP83" s="209"/>
      <c r="AQ83" s="209"/>
    </row>
    <row r="84" spans="1:43">
      <c r="A84" s="209">
        <f>IF(スケジュール!A86="","",スケジュール!A86)</f>
        <v>43450</v>
      </c>
      <c r="B84" s="209" t="str">
        <f>IF(スケジュール!B86="","",スケジュール!B86)</f>
        <v>日</v>
      </c>
      <c r="C84" s="209" t="str">
        <f>IF(スケジュール!C86="","",スケジュール!C86)</f>
        <v/>
      </c>
      <c r="D84" s="209" t="str">
        <f>IF(スケジュール!D86="","",スケジュール!D86)</f>
        <v/>
      </c>
      <c r="E84" s="209" t="str">
        <f>IF(スケジュール!E86="","",スケジュール!E86)</f>
        <v/>
      </c>
      <c r="F84" s="209" t="str">
        <f>IF(スケジュール!F86="","",スケジュール!F86)</f>
        <v/>
      </c>
      <c r="G84" s="209" t="str">
        <f>IF(スケジュール!G86="","",スケジュール!G86)</f>
        <v/>
      </c>
      <c r="H84" s="209" t="str">
        <f>IF(スケジュール!H86="","",スケジュール!H86)</f>
        <v/>
      </c>
      <c r="I84" s="209" t="str">
        <f>IF(スケジュール!I86="","",スケジュール!I86)</f>
        <v/>
      </c>
      <c r="J84" s="209" t="str">
        <f>IF(スケジュール!J86="","",スケジュール!J86)</f>
        <v/>
      </c>
      <c r="K84" s="209" t="str">
        <f>IF(スケジュール!K86="","",スケジュール!K86)</f>
        <v/>
      </c>
      <c r="L84" s="209" t="str">
        <f>IF(スケジュール!L86="","",スケジュール!L86)</f>
        <v/>
      </c>
      <c r="M84" s="209" t="str">
        <f>IF(スケジュール!M86="","",スケジュール!M86)</f>
        <v/>
      </c>
      <c r="N84" s="209" t="str">
        <f>IF(スケジュール!N86="","",スケジュール!N86)</f>
        <v/>
      </c>
      <c r="O84" s="209" t="str">
        <f>IF(スケジュール!O86="","",スケジュール!O86)</f>
        <v/>
      </c>
      <c r="P84" s="209" t="str">
        <f>IF(スケジュール!P86="","",スケジュール!P86)</f>
        <v/>
      </c>
      <c r="Q84" s="209" t="str">
        <f>IF(スケジュール!Q86="","",スケジュール!Q86)</f>
        <v/>
      </c>
      <c r="R84" s="209" t="str">
        <f>IF(スケジュール!R86="","",スケジュール!R86)</f>
        <v/>
      </c>
      <c r="S84" s="209" t="str">
        <f>IF(スケジュール!S86="","",スケジュール!S86)</f>
        <v/>
      </c>
      <c r="T84" s="209" t="str">
        <f>IF(スケジュール!T86="","",スケジュール!T86)</f>
        <v/>
      </c>
      <c r="U84" s="209" t="str">
        <f>IF(スケジュール!U86="","",スケジュール!U86)</f>
        <v/>
      </c>
      <c r="V84" s="209" t="str">
        <f>IF(スケジュール!V86="","",スケジュール!V86)</f>
        <v/>
      </c>
      <c r="W84" s="209"/>
      <c r="X84" s="209"/>
      <c r="Y84" s="209"/>
      <c r="Z84" s="209"/>
      <c r="AA84" s="209"/>
      <c r="AB84" s="209"/>
      <c r="AC84" s="209" t="str">
        <f>IF(スケジュール!W86="","",スケジュール!W86)</f>
        <v/>
      </c>
      <c r="AD84" s="209" t="str">
        <f>IF(スケジュール!X86="","",スケジュール!X86)</f>
        <v/>
      </c>
      <c r="AE84" s="209" t="str">
        <f>IF(スケジュール!Y86="","",スケジュール!Y86)</f>
        <v/>
      </c>
      <c r="AF84" s="209" t="str">
        <f>IF(スケジュール!Z86="","",スケジュール!Z86)</f>
        <v/>
      </c>
      <c r="AG84" s="209" t="str">
        <f>IF(スケジュール!AA86="","",スケジュール!AA86)</f>
        <v/>
      </c>
      <c r="AH84" s="209" t="str">
        <f>IF(スケジュール!AB86="","",スケジュール!AB86)</f>
        <v/>
      </c>
      <c r="AI84" s="209" t="str">
        <f>IF(スケジュール!AC86="","",スケジュール!AC86)</f>
        <v/>
      </c>
      <c r="AJ84" s="209"/>
      <c r="AK84" s="209"/>
      <c r="AL84" s="209"/>
      <c r="AM84" s="209"/>
      <c r="AN84" s="209"/>
      <c r="AO84" s="209"/>
      <c r="AP84" s="209"/>
      <c r="AQ84" s="209"/>
    </row>
    <row r="85" spans="1:43">
      <c r="A85" s="209">
        <f>IF(スケジュール!A87="","",スケジュール!A87)</f>
        <v>43451</v>
      </c>
      <c r="B85" s="209" t="str">
        <f>IF(スケジュール!B87="","",スケジュール!B87)</f>
        <v>月</v>
      </c>
      <c r="C85" s="209" t="str">
        <f>IF(スケジュール!C87="","",スケジュール!C87)</f>
        <v/>
      </c>
      <c r="D85" s="209">
        <f>IF(スケジュール!D87="","",スケジュール!D87)</f>
        <v>43471</v>
      </c>
      <c r="E85" s="209" t="str">
        <f>IF(スケジュール!E87="","",スケジュール!E87)</f>
        <v/>
      </c>
      <c r="F85" s="209" t="str">
        <f>IF(スケジュール!F87="","",スケジュール!F87)</f>
        <v/>
      </c>
      <c r="G85" s="209" t="str">
        <f>IF(スケジュール!G87="","",スケジュール!G87)</f>
        <v/>
      </c>
      <c r="H85" s="209" t="str">
        <f>IF(スケジュール!H87="","",スケジュール!H87)</f>
        <v/>
      </c>
      <c r="I85" s="209" t="str">
        <f>IF(スケジュール!I87="","",スケジュール!I87)</f>
        <v/>
      </c>
      <c r="J85" s="209" t="str">
        <f>IF(スケジュール!J87="","",スケジュール!J87)</f>
        <v>●</v>
      </c>
      <c r="K85" s="209" t="str">
        <f>IF(スケジュール!K87="","",スケジュール!K87)</f>
        <v/>
      </c>
      <c r="L85" s="209" t="str">
        <f>IF(スケジュール!L87="","",スケジュール!L87)</f>
        <v/>
      </c>
      <c r="M85" s="209" t="str">
        <f>IF(スケジュール!M87="","",スケジュール!M87)</f>
        <v/>
      </c>
      <c r="N85" s="209" t="str">
        <f>IF(スケジュール!N87="","",スケジュール!N87)</f>
        <v/>
      </c>
      <c r="O85" s="209" t="str">
        <f>IF(スケジュール!O87="","",スケジュール!O87)</f>
        <v/>
      </c>
      <c r="P85" s="209" t="str">
        <f>IF(スケジュール!P87="","",スケジュール!P87)</f>
        <v/>
      </c>
      <c r="Q85" s="209" t="str">
        <f>IF(スケジュール!Q87="","",スケジュール!Q87)</f>
        <v/>
      </c>
      <c r="R85" s="209" t="str">
        <f>IF(スケジュール!R87="","",スケジュール!R87)</f>
        <v/>
      </c>
      <c r="S85" s="209" t="str">
        <f>IF(スケジュール!S87="","",スケジュール!S87)</f>
        <v/>
      </c>
      <c r="T85" s="209" t="str">
        <f>IF(スケジュール!T87="","",スケジュール!T87)</f>
        <v/>
      </c>
      <c r="U85" s="209" t="str">
        <f>IF(スケジュール!U87="","",スケジュール!U87)</f>
        <v/>
      </c>
      <c r="V85" s="209" t="str">
        <f>IF(スケジュール!V87="","",スケジュール!V87)</f>
        <v/>
      </c>
      <c r="W85" s="209"/>
      <c r="X85" s="209"/>
      <c r="Y85" s="209"/>
      <c r="Z85" s="209"/>
      <c r="AA85" s="209"/>
      <c r="AB85" s="209"/>
      <c r="AC85" s="209" t="str">
        <f>IF(スケジュール!W87="","",スケジュール!W87)</f>
        <v/>
      </c>
      <c r="AD85" s="209" t="str">
        <f>IF(スケジュール!X87="","",スケジュール!X87)</f>
        <v>●</v>
      </c>
      <c r="AE85" s="209" t="str">
        <f>IF(スケジュール!Y87="","",スケジュール!Y87)</f>
        <v/>
      </c>
      <c r="AF85" s="209" t="str">
        <f>IF(スケジュール!Z87="","",スケジュール!Z87)</f>
        <v/>
      </c>
      <c r="AG85" s="209" t="str">
        <f>IF(スケジュール!AA87="","",スケジュール!AA87)</f>
        <v/>
      </c>
      <c r="AH85" s="209" t="str">
        <f>IF(スケジュール!AB87="","",スケジュール!AB87)</f>
        <v/>
      </c>
      <c r="AI85" s="209" t="str">
        <f>IF(スケジュール!AC87="","",スケジュール!AC87)</f>
        <v/>
      </c>
      <c r="AJ85" s="209"/>
      <c r="AK85" s="209"/>
      <c r="AL85" s="209"/>
      <c r="AM85" s="209"/>
      <c r="AN85" s="209"/>
      <c r="AO85" s="209"/>
      <c r="AP85" s="209"/>
      <c r="AQ85" s="209"/>
    </row>
    <row r="86" spans="1:43">
      <c r="A86" s="209">
        <f>IF(スケジュール!A88="","",スケジュール!A88)</f>
        <v>43452</v>
      </c>
      <c r="B86" s="209" t="str">
        <f>IF(スケジュール!B88="","",スケジュール!B88)</f>
        <v>火</v>
      </c>
      <c r="C86" s="209" t="str">
        <f>IF(スケジュール!C88="","",スケジュール!C88)</f>
        <v/>
      </c>
      <c r="D86" s="209">
        <f>IF(スケジュール!D88="","",スケジュール!D88)</f>
        <v>43472</v>
      </c>
      <c r="E86" s="209" t="str">
        <f>IF(スケジュール!E88="","",スケジュール!E88)</f>
        <v/>
      </c>
      <c r="F86" s="209" t="str">
        <f>IF(スケジュール!F88="","",スケジュール!F88)</f>
        <v/>
      </c>
      <c r="G86" s="209" t="str">
        <f>IF(スケジュール!G88="","",スケジュール!G88)</f>
        <v/>
      </c>
      <c r="H86" s="209" t="str">
        <f>IF(スケジュール!H88="","",スケジュール!H88)</f>
        <v/>
      </c>
      <c r="I86" s="209" t="str">
        <f>IF(スケジュール!I88="","",スケジュール!I88)</f>
        <v/>
      </c>
      <c r="J86" s="209" t="str">
        <f>IF(スケジュール!J88="","",スケジュール!J88)</f>
        <v>●</v>
      </c>
      <c r="K86" s="209" t="str">
        <f>IF(スケジュール!K88="","",スケジュール!K88)</f>
        <v/>
      </c>
      <c r="L86" s="209" t="str">
        <f>IF(スケジュール!L88="","",スケジュール!L88)</f>
        <v/>
      </c>
      <c r="M86" s="209" t="str">
        <f>IF(スケジュール!M88="","",スケジュール!M88)</f>
        <v/>
      </c>
      <c r="N86" s="209" t="str">
        <f>IF(スケジュール!N88="","",スケジュール!N88)</f>
        <v/>
      </c>
      <c r="O86" s="209" t="str">
        <f>IF(スケジュール!O88="","",スケジュール!O88)</f>
        <v/>
      </c>
      <c r="P86" s="209" t="str">
        <f>IF(スケジュール!P88="","",スケジュール!P88)</f>
        <v/>
      </c>
      <c r="Q86" s="209" t="str">
        <f>IF(スケジュール!Q88="","",スケジュール!Q88)</f>
        <v/>
      </c>
      <c r="R86" s="209" t="str">
        <f>IF(スケジュール!R88="","",スケジュール!R88)</f>
        <v/>
      </c>
      <c r="S86" s="209" t="str">
        <f>IF(スケジュール!S88="","",スケジュール!S88)</f>
        <v/>
      </c>
      <c r="T86" s="209" t="str">
        <f>IF(スケジュール!T88="","",スケジュール!T88)</f>
        <v/>
      </c>
      <c r="U86" s="209" t="str">
        <f>IF(スケジュール!U88="","",スケジュール!U88)</f>
        <v/>
      </c>
      <c r="V86" s="209" t="str">
        <f>IF(スケジュール!V88="","",スケジュール!V88)</f>
        <v/>
      </c>
      <c r="W86" s="209"/>
      <c r="X86" s="209"/>
      <c r="Y86" s="209"/>
      <c r="Z86" s="209"/>
      <c r="AA86" s="209"/>
      <c r="AB86" s="209"/>
      <c r="AC86" s="209" t="str">
        <f>IF(スケジュール!W88="","",スケジュール!W88)</f>
        <v/>
      </c>
      <c r="AD86" s="209" t="str">
        <f>IF(スケジュール!X88="","",スケジュール!X88)</f>
        <v>●</v>
      </c>
      <c r="AE86" s="209" t="str">
        <f>IF(スケジュール!Y88="","",スケジュール!Y88)</f>
        <v/>
      </c>
      <c r="AF86" s="209" t="str">
        <f>IF(スケジュール!Z88="","",スケジュール!Z88)</f>
        <v/>
      </c>
      <c r="AG86" s="209" t="str">
        <f>IF(スケジュール!AA88="","",スケジュール!AA88)</f>
        <v/>
      </c>
      <c r="AH86" s="209" t="str">
        <f>IF(スケジュール!AB88="","",スケジュール!AB88)</f>
        <v/>
      </c>
      <c r="AI86" s="209" t="str">
        <f>IF(スケジュール!AC88="","",スケジュール!AC88)</f>
        <v/>
      </c>
      <c r="AJ86" s="209"/>
      <c r="AK86" s="209"/>
      <c r="AL86" s="209"/>
      <c r="AM86" s="209"/>
      <c r="AN86" s="209"/>
      <c r="AO86" s="209"/>
      <c r="AP86" s="209"/>
      <c r="AQ86" s="209"/>
    </row>
    <row r="87" spans="1:43">
      <c r="A87" s="209">
        <f>IF(スケジュール!A89="","",スケジュール!A89)</f>
        <v>43453</v>
      </c>
      <c r="B87" s="209" t="str">
        <f>IF(スケジュール!B89="","",スケジュール!B89)</f>
        <v>水</v>
      </c>
      <c r="C87" s="209">
        <f>IF(スケジュール!C89="","",スケジュール!C89)</f>
        <v>43471</v>
      </c>
      <c r="D87" s="209">
        <f>IF(スケジュール!D89="","",スケジュール!D89)</f>
        <v>43473</v>
      </c>
      <c r="E87" s="209" t="str">
        <f>IF(スケジュール!E89="","",スケジュール!E89)</f>
        <v/>
      </c>
      <c r="F87" s="209" t="str">
        <f>IF(スケジュール!F89="","",スケジュール!F89)</f>
        <v/>
      </c>
      <c r="G87" s="209" t="str">
        <f>IF(スケジュール!G89="","",スケジュール!G89)</f>
        <v/>
      </c>
      <c r="H87" s="209" t="str">
        <f>IF(スケジュール!H89="","",スケジュール!H89)</f>
        <v/>
      </c>
      <c r="I87" s="209" t="str">
        <f>IF(スケジュール!I89="","",スケジュール!I89)</f>
        <v/>
      </c>
      <c r="J87" s="209" t="str">
        <f>IF(スケジュール!J89="","",スケジュール!J89)</f>
        <v>●</v>
      </c>
      <c r="K87" s="209" t="str">
        <f>IF(スケジュール!K89="","",スケジュール!K89)</f>
        <v/>
      </c>
      <c r="L87" s="209" t="str">
        <f>IF(スケジュール!L89="","",スケジュール!L89)</f>
        <v/>
      </c>
      <c r="M87" s="209" t="str">
        <f>IF(スケジュール!M89="","",スケジュール!M89)</f>
        <v/>
      </c>
      <c r="N87" s="209" t="str">
        <f>IF(スケジュール!N89="","",スケジュール!N89)</f>
        <v/>
      </c>
      <c r="O87" s="209" t="str">
        <f>IF(スケジュール!O89="","",スケジュール!O89)</f>
        <v/>
      </c>
      <c r="P87" s="209" t="str">
        <f>IF(スケジュール!P89="","",スケジュール!P89)</f>
        <v/>
      </c>
      <c r="Q87" s="209" t="str">
        <f>IF(スケジュール!Q89="","",スケジュール!Q89)</f>
        <v/>
      </c>
      <c r="R87" s="209" t="str">
        <f>IF(スケジュール!R89="","",スケジュール!R89)</f>
        <v/>
      </c>
      <c r="S87" s="209" t="str">
        <f>IF(スケジュール!S89="","",スケジュール!S89)</f>
        <v/>
      </c>
      <c r="T87" s="209" t="str">
        <f>IF(スケジュール!T89="","",スケジュール!T89)</f>
        <v/>
      </c>
      <c r="U87" s="209" t="str">
        <f>IF(スケジュール!U89="","",スケジュール!U89)</f>
        <v/>
      </c>
      <c r="V87" s="209" t="str">
        <f>IF(スケジュール!V89="","",スケジュール!V89)</f>
        <v/>
      </c>
      <c r="W87" s="209"/>
      <c r="X87" s="209"/>
      <c r="Y87" s="209"/>
      <c r="Z87" s="209"/>
      <c r="AA87" s="209"/>
      <c r="AB87" s="209"/>
      <c r="AC87" s="209" t="str">
        <f>IF(スケジュール!W89="","",スケジュール!W89)</f>
        <v/>
      </c>
      <c r="AD87" s="209" t="str">
        <f>IF(スケジュール!X89="","",スケジュール!X89)</f>
        <v>●</v>
      </c>
      <c r="AE87" s="209" t="str">
        <f>IF(スケジュール!Y89="","",スケジュール!Y89)</f>
        <v/>
      </c>
      <c r="AF87" s="209" t="str">
        <f>IF(スケジュール!Z89="","",スケジュール!Z89)</f>
        <v/>
      </c>
      <c r="AG87" s="209" t="str">
        <f>IF(スケジュール!AA89="","",スケジュール!AA89)</f>
        <v/>
      </c>
      <c r="AH87" s="209" t="str">
        <f>IF(スケジュール!AB89="","",スケジュール!AB89)</f>
        <v/>
      </c>
      <c r="AI87" s="209" t="str">
        <f>IF(スケジュール!AC89="","",スケジュール!AC89)</f>
        <v/>
      </c>
      <c r="AJ87" s="209"/>
      <c r="AK87" s="209"/>
      <c r="AL87" s="209"/>
      <c r="AM87" s="209"/>
      <c r="AN87" s="209"/>
      <c r="AO87" s="209"/>
      <c r="AP87" s="209"/>
      <c r="AQ87" s="209"/>
    </row>
    <row r="88" spans="1:43">
      <c r="A88" s="209">
        <f>IF(スケジュール!A90="","",スケジュール!A90)</f>
        <v>43454</v>
      </c>
      <c r="B88" s="209" t="str">
        <f>IF(スケジュール!B90="","",スケジュール!B90)</f>
        <v>木</v>
      </c>
      <c r="C88" s="209">
        <f>IF(スケジュール!C90="","",スケジュール!C90)</f>
        <v>43472</v>
      </c>
      <c r="D88" s="209">
        <f>IF(スケジュール!D90="","",スケジュール!D90)</f>
        <v>43474</v>
      </c>
      <c r="E88" s="209" t="str">
        <f>IF(スケジュール!E90="","",スケジュール!E90)</f>
        <v/>
      </c>
      <c r="F88" s="209" t="str">
        <f>IF(スケジュール!F90="","",スケジュール!F90)</f>
        <v/>
      </c>
      <c r="G88" s="209" t="str">
        <f>IF(スケジュール!G90="","",スケジュール!G90)</f>
        <v/>
      </c>
      <c r="H88" s="209" t="str">
        <f>IF(スケジュール!H90="","",スケジュール!H90)</f>
        <v/>
      </c>
      <c r="I88" s="209" t="str">
        <f>IF(スケジュール!I90="","",スケジュール!I90)</f>
        <v/>
      </c>
      <c r="J88" s="209" t="str">
        <f>IF(スケジュール!J90="","",スケジュール!J90)</f>
        <v>●</v>
      </c>
      <c r="K88" s="209" t="str">
        <f>IF(スケジュール!K90="","",スケジュール!K90)</f>
        <v/>
      </c>
      <c r="L88" s="209" t="str">
        <f>IF(スケジュール!L90="","",スケジュール!L90)</f>
        <v/>
      </c>
      <c r="M88" s="209" t="str">
        <f>IF(スケジュール!M90="","",スケジュール!M90)</f>
        <v/>
      </c>
      <c r="N88" s="209" t="str">
        <f>IF(スケジュール!N90="","",スケジュール!N90)</f>
        <v/>
      </c>
      <c r="O88" s="209" t="str">
        <f>IF(スケジュール!O90="","",スケジュール!O90)</f>
        <v/>
      </c>
      <c r="P88" s="209" t="str">
        <f>IF(スケジュール!P90="","",スケジュール!P90)</f>
        <v/>
      </c>
      <c r="Q88" s="209" t="str">
        <f>IF(スケジュール!Q90="","",スケジュール!Q90)</f>
        <v/>
      </c>
      <c r="R88" s="209" t="str">
        <f>IF(スケジュール!R90="","",スケジュール!R90)</f>
        <v/>
      </c>
      <c r="S88" s="209" t="str">
        <f>IF(スケジュール!S90="","",スケジュール!S90)</f>
        <v/>
      </c>
      <c r="T88" s="209" t="str">
        <f>IF(スケジュール!T90="","",スケジュール!T90)</f>
        <v/>
      </c>
      <c r="U88" s="209" t="str">
        <f>IF(スケジュール!U90="","",スケジュール!U90)</f>
        <v/>
      </c>
      <c r="V88" s="209" t="str">
        <f>IF(スケジュール!V90="","",スケジュール!V90)</f>
        <v/>
      </c>
      <c r="W88" s="209"/>
      <c r="X88" s="209"/>
      <c r="Y88" s="209"/>
      <c r="Z88" s="209"/>
      <c r="AA88" s="209"/>
      <c r="AB88" s="209"/>
      <c r="AC88" s="209" t="str">
        <f>IF(スケジュール!W90="","",スケジュール!W90)</f>
        <v/>
      </c>
      <c r="AD88" s="209" t="str">
        <f>IF(スケジュール!X90="","",スケジュール!X90)</f>
        <v>●</v>
      </c>
      <c r="AE88" s="209" t="str">
        <f>IF(スケジュール!Y90="","",スケジュール!Y90)</f>
        <v/>
      </c>
      <c r="AF88" s="209" t="str">
        <f>IF(スケジュール!Z90="","",スケジュール!Z90)</f>
        <v/>
      </c>
      <c r="AG88" s="209" t="str">
        <f>IF(スケジュール!AA90="","",スケジュール!AA90)</f>
        <v/>
      </c>
      <c r="AH88" s="209" t="str">
        <f>IF(スケジュール!AB90="","",スケジュール!AB90)</f>
        <v/>
      </c>
      <c r="AI88" s="209" t="str">
        <f>IF(スケジュール!AC90="","",スケジュール!AC90)</f>
        <v/>
      </c>
      <c r="AJ88" s="209"/>
      <c r="AK88" s="209"/>
      <c r="AL88" s="209"/>
      <c r="AM88" s="209"/>
      <c r="AN88" s="209"/>
      <c r="AO88" s="209"/>
      <c r="AP88" s="209"/>
      <c r="AQ88" s="209"/>
    </row>
    <row r="89" spans="1:43">
      <c r="A89" s="209">
        <f>IF(スケジュール!A91="","",スケジュール!A91)</f>
        <v>43455</v>
      </c>
      <c r="B89" s="209">
        <f>IF('入力シート１＜普通車　料金表＞'!E37="","",'入力シート１＜普通車　料金表＞'!E37)</f>
        <v>48000</v>
      </c>
      <c r="C89" s="209">
        <f>IF(スケジュール!C91="","",スケジュール!C91)</f>
        <v>43473</v>
      </c>
      <c r="D89" s="209" t="str">
        <f>IF(スケジュール!D91="","",スケジュール!D91)</f>
        <v/>
      </c>
      <c r="E89" s="209" t="str">
        <f>IF(スケジュール!E91="","",スケジュール!E91)</f>
        <v/>
      </c>
      <c r="F89" s="209" t="str">
        <f>IF(スケジュール!F91="","",スケジュール!F91)</f>
        <v/>
      </c>
      <c r="G89" s="209" t="str">
        <f>IF(スケジュール!G91="","",スケジュール!G91)</f>
        <v/>
      </c>
      <c r="H89" s="209" t="str">
        <f>IF(スケジュール!H91="","",スケジュール!H91)</f>
        <v/>
      </c>
      <c r="I89" s="209" t="str">
        <f>IF(スケジュール!I91="","",スケジュール!I91)</f>
        <v/>
      </c>
      <c r="J89" s="209" t="str">
        <f>IF(スケジュール!J91="","",スケジュール!J91)</f>
        <v>●</v>
      </c>
      <c r="K89" s="209" t="str">
        <f>IF(スケジュール!K91="","",スケジュール!K91)</f>
        <v/>
      </c>
      <c r="L89" s="209" t="str">
        <f>IF(スケジュール!L91="","",スケジュール!L91)</f>
        <v/>
      </c>
      <c r="M89" s="209" t="str">
        <f>IF(スケジュール!M91="","",スケジュール!M91)</f>
        <v/>
      </c>
      <c r="N89" s="209" t="str">
        <f>IF(スケジュール!N91="","",スケジュール!N91)</f>
        <v/>
      </c>
      <c r="O89" s="209" t="str">
        <f>IF(スケジュール!O91="","",スケジュール!O91)</f>
        <v/>
      </c>
      <c r="P89" s="209" t="str">
        <f>IF(スケジュール!P91="","",スケジュール!P91)</f>
        <v/>
      </c>
      <c r="Q89" s="209" t="str">
        <f>IF(スケジュール!Q91="","",スケジュール!Q91)</f>
        <v/>
      </c>
      <c r="R89" s="209" t="str">
        <f>IF(スケジュール!R91="","",スケジュール!R91)</f>
        <v/>
      </c>
      <c r="S89" s="209" t="str">
        <f>IF(スケジュール!S91="","",スケジュール!S91)</f>
        <v/>
      </c>
      <c r="T89" s="209" t="str">
        <f>IF(スケジュール!T91="","",スケジュール!T91)</f>
        <v/>
      </c>
      <c r="U89" s="209" t="str">
        <f>IF(スケジュール!U91="","",スケジュール!U91)</f>
        <v/>
      </c>
      <c r="V89" s="209" t="str">
        <f>IF(スケジュール!V91="","",スケジュール!V91)</f>
        <v/>
      </c>
      <c r="W89" s="209"/>
      <c r="X89" s="209"/>
      <c r="Y89" s="209"/>
      <c r="Z89" s="209"/>
      <c r="AA89" s="209"/>
      <c r="AB89" s="209"/>
      <c r="AC89" s="209" t="str">
        <f>IF(スケジュール!W91="","",スケジュール!W91)</f>
        <v/>
      </c>
      <c r="AD89" s="209" t="str">
        <f>IF(スケジュール!X91="","",スケジュール!X91)</f>
        <v>●</v>
      </c>
      <c r="AE89" s="209" t="str">
        <f>IF(スケジュール!Y91="","",スケジュール!Y91)</f>
        <v/>
      </c>
      <c r="AF89" s="209" t="str">
        <f>IF(スケジュール!Z91="","",スケジュール!Z91)</f>
        <v/>
      </c>
      <c r="AG89" s="209" t="str">
        <f>IF(スケジュール!AA91="","",スケジュール!AA91)</f>
        <v/>
      </c>
      <c r="AH89" s="209" t="str">
        <f>IF(スケジュール!AB91="","",スケジュール!AB91)</f>
        <v/>
      </c>
      <c r="AI89" s="209" t="str">
        <f>IF(スケジュール!AC91="","",スケジュール!AC91)</f>
        <v/>
      </c>
      <c r="AJ89" s="209"/>
      <c r="AK89" s="209"/>
      <c r="AL89" s="209"/>
      <c r="AM89" s="209"/>
      <c r="AN89" s="209"/>
      <c r="AO89" s="209"/>
      <c r="AP89" s="209"/>
      <c r="AQ89" s="209"/>
    </row>
    <row r="90" spans="1:43">
      <c r="A90" s="209">
        <f>IF(スケジュール!A92="","",スケジュール!A92)</f>
        <v>43456</v>
      </c>
      <c r="B90" s="209" t="str">
        <f>IF(スケジュール!B92="","",スケジュール!B92)</f>
        <v>土</v>
      </c>
      <c r="C90" s="209" t="str">
        <f>IF(スケジュール!C92="","",スケジュール!C92)</f>
        <v/>
      </c>
      <c r="D90" s="209" t="str">
        <f>IF(スケジュール!D92="","",スケジュール!D92)</f>
        <v/>
      </c>
      <c r="E90" s="209" t="str">
        <f>IF(スケジュール!E92="","",スケジュール!E92)</f>
        <v/>
      </c>
      <c r="F90" s="209" t="str">
        <f>IF(スケジュール!F92="","",スケジュール!F92)</f>
        <v/>
      </c>
      <c r="G90" s="209" t="str">
        <f>IF(スケジュール!G92="","",スケジュール!G92)</f>
        <v/>
      </c>
      <c r="H90" s="209" t="str">
        <f>IF(スケジュール!H92="","",スケジュール!H92)</f>
        <v/>
      </c>
      <c r="I90" s="209" t="str">
        <f>IF(スケジュール!I92="","",スケジュール!I92)</f>
        <v/>
      </c>
      <c r="J90" s="209" t="str">
        <f>IF(スケジュール!J92="","",スケジュール!J92)</f>
        <v/>
      </c>
      <c r="K90" s="209" t="str">
        <f>IF(スケジュール!K92="","",スケジュール!K92)</f>
        <v/>
      </c>
      <c r="L90" s="209" t="str">
        <f>IF(スケジュール!L92="","",スケジュール!L92)</f>
        <v/>
      </c>
      <c r="M90" s="209" t="str">
        <f>IF(スケジュール!M92="","",スケジュール!M92)</f>
        <v/>
      </c>
      <c r="N90" s="209" t="str">
        <f>IF(スケジュール!N92="","",スケジュール!N92)</f>
        <v/>
      </c>
      <c r="O90" s="209" t="str">
        <f>IF(スケジュール!O92="","",スケジュール!O92)</f>
        <v/>
      </c>
      <c r="P90" s="209" t="str">
        <f>IF(スケジュール!P92="","",スケジュール!P92)</f>
        <v/>
      </c>
      <c r="Q90" s="209" t="str">
        <f>IF(スケジュール!Q92="","",スケジュール!Q92)</f>
        <v/>
      </c>
      <c r="R90" s="209" t="str">
        <f>IF(スケジュール!R92="","",スケジュール!R92)</f>
        <v/>
      </c>
      <c r="S90" s="209" t="str">
        <f>IF(スケジュール!S92="","",スケジュール!S92)</f>
        <v/>
      </c>
      <c r="T90" s="209" t="str">
        <f>IF(スケジュール!T92="","",スケジュール!T92)</f>
        <v/>
      </c>
      <c r="U90" s="209" t="str">
        <f>IF(スケジュール!U92="","",スケジュール!U92)</f>
        <v/>
      </c>
      <c r="V90" s="209" t="str">
        <f>IF(スケジュール!V92="","",スケジュール!V92)</f>
        <v/>
      </c>
      <c r="W90" s="209"/>
      <c r="X90" s="209"/>
      <c r="Y90" s="209"/>
      <c r="Z90" s="209"/>
      <c r="AA90" s="209"/>
      <c r="AB90" s="209"/>
      <c r="AC90" s="209" t="str">
        <f>IF(スケジュール!W92="","",スケジュール!W92)</f>
        <v/>
      </c>
      <c r="AD90" s="209" t="str">
        <f>IF(スケジュール!X92="","",スケジュール!X92)</f>
        <v/>
      </c>
      <c r="AE90" s="209" t="str">
        <f>IF(スケジュール!Y92="","",スケジュール!Y92)</f>
        <v/>
      </c>
      <c r="AF90" s="209" t="str">
        <f>IF(スケジュール!Z92="","",スケジュール!Z92)</f>
        <v/>
      </c>
      <c r="AG90" s="209" t="str">
        <f>IF(スケジュール!AA92="","",スケジュール!AA92)</f>
        <v/>
      </c>
      <c r="AH90" s="209" t="str">
        <f>IF(スケジュール!AB92="","",スケジュール!AB92)</f>
        <v/>
      </c>
      <c r="AI90" s="209" t="str">
        <f>IF(スケジュール!AC92="","",スケジュール!AC92)</f>
        <v/>
      </c>
      <c r="AJ90" s="209"/>
      <c r="AK90" s="209"/>
      <c r="AL90" s="209"/>
      <c r="AM90" s="209"/>
      <c r="AN90" s="209"/>
      <c r="AO90" s="209"/>
      <c r="AP90" s="209"/>
      <c r="AQ90" s="209"/>
    </row>
    <row r="91" spans="1:43">
      <c r="A91" s="209">
        <f>IF(スケジュール!A93="","",スケジュール!A93)</f>
        <v>43457</v>
      </c>
      <c r="B91" s="209" t="str">
        <f>IF(スケジュール!B93="","",スケジュール!B93)</f>
        <v>日</v>
      </c>
      <c r="C91" s="209" t="str">
        <f>IF(スケジュール!C93="","",スケジュール!C93)</f>
        <v/>
      </c>
      <c r="D91" s="209" t="str">
        <f>IF(スケジュール!D93="","",スケジュール!D93)</f>
        <v/>
      </c>
      <c r="E91" s="209" t="str">
        <f>IF(スケジュール!E93="","",スケジュール!E93)</f>
        <v/>
      </c>
      <c r="F91" s="209" t="str">
        <f>IF(スケジュール!F93="","",スケジュール!F93)</f>
        <v/>
      </c>
      <c r="G91" s="209" t="str">
        <f>IF(スケジュール!G93="","",スケジュール!G93)</f>
        <v/>
      </c>
      <c r="H91" s="209" t="str">
        <f>IF(スケジュール!H93="","",スケジュール!H93)</f>
        <v/>
      </c>
      <c r="I91" s="209" t="str">
        <f>IF(スケジュール!I93="","",スケジュール!I93)</f>
        <v/>
      </c>
      <c r="J91" s="209" t="str">
        <f>IF(スケジュール!J93="","",スケジュール!J93)</f>
        <v/>
      </c>
      <c r="K91" s="209" t="str">
        <f>IF(スケジュール!K93="","",スケジュール!K93)</f>
        <v/>
      </c>
      <c r="L91" s="209" t="str">
        <f>IF(スケジュール!L93="","",スケジュール!L93)</f>
        <v/>
      </c>
      <c r="M91" s="209" t="str">
        <f>IF(スケジュール!M93="","",スケジュール!M93)</f>
        <v/>
      </c>
      <c r="N91" s="209" t="str">
        <f>IF(スケジュール!N93="","",スケジュール!N93)</f>
        <v/>
      </c>
      <c r="O91" s="209" t="str">
        <f>IF(スケジュール!O93="","",スケジュール!O93)</f>
        <v/>
      </c>
      <c r="P91" s="209" t="str">
        <f>IF(スケジュール!P93="","",スケジュール!P93)</f>
        <v/>
      </c>
      <c r="Q91" s="209" t="str">
        <f>IF(スケジュール!Q93="","",スケジュール!Q93)</f>
        <v/>
      </c>
      <c r="R91" s="209" t="str">
        <f>IF(スケジュール!R93="","",スケジュール!R93)</f>
        <v/>
      </c>
      <c r="S91" s="209" t="str">
        <f>IF(スケジュール!S93="","",スケジュール!S93)</f>
        <v/>
      </c>
      <c r="T91" s="209" t="str">
        <f>IF(スケジュール!T93="","",スケジュール!T93)</f>
        <v/>
      </c>
      <c r="U91" s="209" t="str">
        <f>IF(スケジュール!U93="","",スケジュール!U93)</f>
        <v/>
      </c>
      <c r="V91" s="209" t="str">
        <f>IF(スケジュール!V93="","",スケジュール!V93)</f>
        <v/>
      </c>
      <c r="W91" s="209"/>
      <c r="X91" s="209"/>
      <c r="Y91" s="209"/>
      <c r="Z91" s="209"/>
      <c r="AA91" s="209"/>
      <c r="AB91" s="209"/>
      <c r="AC91" s="209" t="str">
        <f>IF(スケジュール!W93="","",スケジュール!W93)</f>
        <v/>
      </c>
      <c r="AD91" s="209" t="str">
        <f>IF(スケジュール!X93="","",スケジュール!X93)</f>
        <v/>
      </c>
      <c r="AE91" s="209" t="str">
        <f>IF(スケジュール!Y93="","",スケジュール!Y93)</f>
        <v/>
      </c>
      <c r="AF91" s="209" t="str">
        <f>IF(スケジュール!Z93="","",スケジュール!Z93)</f>
        <v/>
      </c>
      <c r="AG91" s="209" t="str">
        <f>IF(スケジュール!AA93="","",スケジュール!AA93)</f>
        <v/>
      </c>
      <c r="AH91" s="209" t="str">
        <f>IF(スケジュール!AB93="","",スケジュール!AB93)</f>
        <v/>
      </c>
      <c r="AI91" s="209" t="str">
        <f>IF(スケジュール!AC93="","",スケジュール!AC93)</f>
        <v/>
      </c>
      <c r="AJ91" s="209"/>
      <c r="AK91" s="209"/>
      <c r="AL91" s="209"/>
      <c r="AM91" s="209"/>
      <c r="AN91" s="209"/>
      <c r="AO91" s="209"/>
      <c r="AP91" s="209"/>
      <c r="AQ91" s="209"/>
    </row>
    <row r="92" spans="1:43">
      <c r="A92" s="209">
        <f>IF(スケジュール!A94="","",スケジュール!A94)</f>
        <v>43458</v>
      </c>
      <c r="B92" s="209" t="str">
        <f>IF(スケジュール!B94="","",スケジュール!B94)</f>
        <v>月</v>
      </c>
      <c r="C92" s="209" t="str">
        <f>IF(スケジュール!C94="","",スケジュール!C94)</f>
        <v/>
      </c>
      <c r="D92" s="209">
        <f>IF(スケジュール!D94="","",スケジュール!D94)</f>
        <v>43479</v>
      </c>
      <c r="E92" s="209" t="str">
        <f>IF(スケジュール!E94="","",スケジュール!E94)</f>
        <v/>
      </c>
      <c r="F92" s="209" t="str">
        <f>IF(スケジュール!F94="","",スケジュール!F94)</f>
        <v/>
      </c>
      <c r="G92" s="209" t="str">
        <f>IF(スケジュール!G94="","",スケジュール!G94)</f>
        <v/>
      </c>
      <c r="H92" s="209" t="str">
        <f>IF(スケジュール!H94="","",スケジュール!H94)</f>
        <v/>
      </c>
      <c r="I92" s="209" t="str">
        <f>IF(スケジュール!I94="","",スケジュール!I94)</f>
        <v/>
      </c>
      <c r="J92" s="209" t="str">
        <f>IF(スケジュール!J94="","",スケジュール!J94)</f>
        <v>●</v>
      </c>
      <c r="K92" s="209" t="str">
        <f>IF(スケジュール!K94="","",スケジュール!K94)</f>
        <v/>
      </c>
      <c r="L92" s="209" t="str">
        <f>IF(スケジュール!L94="","",スケジュール!L94)</f>
        <v/>
      </c>
      <c r="M92" s="209" t="str">
        <f>IF(スケジュール!M94="","",スケジュール!M94)</f>
        <v/>
      </c>
      <c r="N92" s="209" t="str">
        <f>IF(スケジュール!N94="","",スケジュール!N94)</f>
        <v/>
      </c>
      <c r="O92" s="209" t="str">
        <f>IF(スケジュール!O94="","",スケジュール!O94)</f>
        <v/>
      </c>
      <c r="P92" s="209" t="str">
        <f>IF(スケジュール!P94="","",スケジュール!P94)</f>
        <v/>
      </c>
      <c r="Q92" s="209" t="str">
        <f>IF(スケジュール!Q94="","",スケジュール!Q94)</f>
        <v/>
      </c>
      <c r="R92" s="209" t="str">
        <f>IF(スケジュール!R94="","",スケジュール!R94)</f>
        <v/>
      </c>
      <c r="S92" s="209" t="str">
        <f>IF(スケジュール!S94="","",スケジュール!S94)</f>
        <v/>
      </c>
      <c r="T92" s="209" t="str">
        <f>IF(スケジュール!T94="","",スケジュール!T94)</f>
        <v/>
      </c>
      <c r="U92" s="209" t="str">
        <f>IF(スケジュール!U94="","",スケジュール!U94)</f>
        <v/>
      </c>
      <c r="V92" s="209" t="str">
        <f>IF(スケジュール!V94="","",スケジュール!V94)</f>
        <v/>
      </c>
      <c r="W92" s="209"/>
      <c r="X92" s="209"/>
      <c r="Y92" s="209"/>
      <c r="Z92" s="209"/>
      <c r="AA92" s="209"/>
      <c r="AB92" s="209"/>
      <c r="AC92" s="209" t="str">
        <f>IF(スケジュール!W94="","",スケジュール!W94)</f>
        <v/>
      </c>
      <c r="AD92" s="209" t="str">
        <f>IF(スケジュール!X94="","",スケジュール!X94)</f>
        <v>●</v>
      </c>
      <c r="AE92" s="209" t="str">
        <f>IF(スケジュール!Y94="","",スケジュール!Y94)</f>
        <v/>
      </c>
      <c r="AF92" s="209" t="str">
        <f>IF(スケジュール!Z94="","",スケジュール!Z94)</f>
        <v/>
      </c>
      <c r="AG92" s="209" t="str">
        <f>IF(スケジュール!AA94="","",スケジュール!AA94)</f>
        <v/>
      </c>
      <c r="AH92" s="209" t="str">
        <f>IF(スケジュール!AB94="","",スケジュール!AB94)</f>
        <v/>
      </c>
      <c r="AI92" s="209" t="str">
        <f>IF(スケジュール!AC94="","",スケジュール!AC94)</f>
        <v/>
      </c>
      <c r="AJ92" s="209"/>
      <c r="AK92" s="209"/>
      <c r="AL92" s="209"/>
      <c r="AM92" s="209"/>
      <c r="AN92" s="209"/>
      <c r="AO92" s="209"/>
      <c r="AP92" s="209"/>
      <c r="AQ92" s="209"/>
    </row>
    <row r="93" spans="1:43">
      <c r="A93" s="209">
        <f>IF(スケジュール!A95="","",スケジュール!A95)</f>
        <v>43459</v>
      </c>
      <c r="B93" s="209" t="str">
        <f>IF(スケジュール!B95="","",スケジュール!B95)</f>
        <v>火</v>
      </c>
      <c r="C93" s="209" t="str">
        <f>IF(スケジュール!C95="","",スケジュール!C95)</f>
        <v/>
      </c>
      <c r="D93" s="209" t="str">
        <f>IF(スケジュール!D95="","",スケジュール!D95)</f>
        <v/>
      </c>
      <c r="E93" s="209" t="str">
        <f>IF(スケジュール!E95="","",スケジュール!E95)</f>
        <v/>
      </c>
      <c r="F93" s="209" t="str">
        <f>IF(スケジュール!F95="","",スケジュール!F95)</f>
        <v/>
      </c>
      <c r="G93" s="209" t="str">
        <f>IF(スケジュール!G95="","",スケジュール!G95)</f>
        <v/>
      </c>
      <c r="H93" s="209" t="str">
        <f>IF(スケジュール!H95="","",スケジュール!H95)</f>
        <v/>
      </c>
      <c r="I93" s="209" t="str">
        <f>IF(スケジュール!I95="","",スケジュール!I95)</f>
        <v/>
      </c>
      <c r="J93" s="209" t="str">
        <f>IF(スケジュール!J95="","",スケジュール!J95)</f>
        <v/>
      </c>
      <c r="K93" s="209" t="str">
        <f>IF(スケジュール!K95="","",スケジュール!K95)</f>
        <v/>
      </c>
      <c r="L93" s="209" t="str">
        <f>IF(スケジュール!L95="","",スケジュール!L95)</f>
        <v/>
      </c>
      <c r="M93" s="209" t="str">
        <f>IF(スケジュール!M95="","",スケジュール!M95)</f>
        <v/>
      </c>
      <c r="N93" s="209" t="str">
        <f>IF(スケジュール!N95="","",スケジュール!N95)</f>
        <v/>
      </c>
      <c r="O93" s="209" t="str">
        <f>IF(スケジュール!O95="","",スケジュール!O95)</f>
        <v/>
      </c>
      <c r="P93" s="209" t="str">
        <f>IF(スケジュール!P95="","",スケジュール!P95)</f>
        <v/>
      </c>
      <c r="Q93" s="209" t="str">
        <f>IF(スケジュール!Q95="","",スケジュール!Q95)</f>
        <v/>
      </c>
      <c r="R93" s="209" t="str">
        <f>IF(スケジュール!R95="","",スケジュール!R95)</f>
        <v/>
      </c>
      <c r="S93" s="209" t="str">
        <f>IF(スケジュール!S95="","",スケジュール!S95)</f>
        <v/>
      </c>
      <c r="T93" s="209" t="str">
        <f>IF(スケジュール!T95="","",スケジュール!T95)</f>
        <v/>
      </c>
      <c r="U93" s="209" t="str">
        <f>IF(スケジュール!U95="","",スケジュール!U95)</f>
        <v/>
      </c>
      <c r="V93" s="209" t="str">
        <f>IF(スケジュール!V95="","",スケジュール!V95)</f>
        <v/>
      </c>
      <c r="W93" s="209"/>
      <c r="X93" s="209"/>
      <c r="Y93" s="209"/>
      <c r="Z93" s="209"/>
      <c r="AA93" s="209"/>
      <c r="AB93" s="209"/>
      <c r="AC93" s="209" t="str">
        <f>IF(スケジュール!W95="","",スケジュール!W95)</f>
        <v/>
      </c>
      <c r="AD93" s="209" t="str">
        <f>IF(スケジュール!X95="","",スケジュール!X95)</f>
        <v/>
      </c>
      <c r="AE93" s="209" t="str">
        <f>IF(スケジュール!Y95="","",スケジュール!Y95)</f>
        <v/>
      </c>
      <c r="AF93" s="209" t="str">
        <f>IF(スケジュール!Z95="","",スケジュール!Z95)</f>
        <v/>
      </c>
      <c r="AG93" s="209" t="str">
        <f>IF(スケジュール!AA95="","",スケジュール!AA95)</f>
        <v/>
      </c>
      <c r="AH93" s="209" t="str">
        <f>IF(スケジュール!AB95="","",スケジュール!AB95)</f>
        <v/>
      </c>
      <c r="AI93" s="209" t="str">
        <f>IF(スケジュール!AC95="","",スケジュール!AC95)</f>
        <v/>
      </c>
      <c r="AJ93" s="209"/>
      <c r="AK93" s="209"/>
      <c r="AL93" s="209"/>
      <c r="AM93" s="209"/>
      <c r="AN93" s="209"/>
      <c r="AO93" s="209"/>
      <c r="AP93" s="209"/>
      <c r="AQ93" s="209"/>
    </row>
    <row r="94" spans="1:43">
      <c r="A94" s="209">
        <f>IF(スケジュール!A96="","",スケジュール!A96)</f>
        <v>43460</v>
      </c>
      <c r="B94" s="209" t="str">
        <f>IF(スケジュール!B96="","",スケジュール!B96)</f>
        <v>水</v>
      </c>
      <c r="C94" s="209" t="str">
        <f>IF(スケジュール!C96="","",スケジュール!C96)</f>
        <v/>
      </c>
      <c r="D94" s="209" t="str">
        <f>IF(スケジュール!D96="","",スケジュール!D96)</f>
        <v/>
      </c>
      <c r="E94" s="209" t="str">
        <f>IF(スケジュール!E96="","",スケジュール!E96)</f>
        <v/>
      </c>
      <c r="F94" s="209" t="str">
        <f>IF(スケジュール!F96="","",スケジュール!F96)</f>
        <v/>
      </c>
      <c r="G94" s="209" t="str">
        <f>IF(スケジュール!G96="","",スケジュール!G96)</f>
        <v/>
      </c>
      <c r="H94" s="209" t="str">
        <f>IF(スケジュール!H96="","",スケジュール!H96)</f>
        <v/>
      </c>
      <c r="I94" s="209" t="str">
        <f>IF(スケジュール!I96="","",スケジュール!I96)</f>
        <v/>
      </c>
      <c r="J94" s="209" t="str">
        <f>IF(スケジュール!J96="","",スケジュール!J96)</f>
        <v/>
      </c>
      <c r="K94" s="209" t="str">
        <f>IF(スケジュール!K96="","",スケジュール!K96)</f>
        <v/>
      </c>
      <c r="L94" s="209" t="str">
        <f>IF(スケジュール!L96="","",スケジュール!L96)</f>
        <v/>
      </c>
      <c r="M94" s="209" t="str">
        <f>IF(スケジュール!M96="","",スケジュール!M96)</f>
        <v/>
      </c>
      <c r="N94" s="209" t="str">
        <f>IF(スケジュール!N96="","",スケジュール!N96)</f>
        <v/>
      </c>
      <c r="O94" s="209" t="str">
        <f>IF(スケジュール!O96="","",スケジュール!O96)</f>
        <v/>
      </c>
      <c r="P94" s="209" t="str">
        <f>IF(スケジュール!P96="","",スケジュール!P96)</f>
        <v/>
      </c>
      <c r="Q94" s="209" t="str">
        <f>IF(スケジュール!Q96="","",スケジュール!Q96)</f>
        <v/>
      </c>
      <c r="R94" s="209" t="str">
        <f>IF(スケジュール!R96="","",スケジュール!R96)</f>
        <v/>
      </c>
      <c r="S94" s="209" t="str">
        <f>IF(スケジュール!S96="","",スケジュール!S96)</f>
        <v/>
      </c>
      <c r="T94" s="209" t="str">
        <f>IF(スケジュール!T96="","",スケジュール!T96)</f>
        <v/>
      </c>
      <c r="U94" s="209" t="str">
        <f>IF(スケジュール!U96="","",スケジュール!U96)</f>
        <v/>
      </c>
      <c r="V94" s="209" t="str">
        <f>IF(スケジュール!V96="","",スケジュール!V96)</f>
        <v/>
      </c>
      <c r="W94" s="209"/>
      <c r="X94" s="209"/>
      <c r="Y94" s="209"/>
      <c r="Z94" s="209"/>
      <c r="AA94" s="209"/>
      <c r="AB94" s="209"/>
      <c r="AC94" s="209" t="str">
        <f>IF(スケジュール!W96="","",スケジュール!W96)</f>
        <v/>
      </c>
      <c r="AD94" s="209" t="str">
        <f>IF(スケジュール!X96="","",スケジュール!X96)</f>
        <v/>
      </c>
      <c r="AE94" s="209" t="str">
        <f>IF(スケジュール!Y96="","",スケジュール!Y96)</f>
        <v/>
      </c>
      <c r="AF94" s="209" t="str">
        <f>IF(スケジュール!Z96="","",スケジュール!Z96)</f>
        <v/>
      </c>
      <c r="AG94" s="209" t="str">
        <f>IF(スケジュール!AA96="","",スケジュール!AA96)</f>
        <v/>
      </c>
      <c r="AH94" s="209" t="str">
        <f>IF(スケジュール!AB96="","",スケジュール!AB96)</f>
        <v/>
      </c>
      <c r="AI94" s="209" t="str">
        <f>IF(スケジュール!AC96="","",スケジュール!AC96)</f>
        <v/>
      </c>
      <c r="AJ94" s="209"/>
      <c r="AK94" s="209"/>
      <c r="AL94" s="209"/>
      <c r="AM94" s="209"/>
      <c r="AN94" s="209"/>
      <c r="AO94" s="209"/>
      <c r="AP94" s="209"/>
      <c r="AQ94" s="209"/>
    </row>
    <row r="95" spans="1:43">
      <c r="A95" s="209">
        <f>IF(スケジュール!A97="","",スケジュール!A97)</f>
        <v>43461</v>
      </c>
      <c r="B95" s="209" t="str">
        <f>IF(スケジュール!B97="","",スケジュール!B97)</f>
        <v>木</v>
      </c>
      <c r="C95" s="209" t="str">
        <f>IF(スケジュール!C97="","",スケジュール!C97)</f>
        <v/>
      </c>
      <c r="D95" s="209" t="str">
        <f>IF(スケジュール!D97="","",スケジュール!D97)</f>
        <v/>
      </c>
      <c r="E95" s="209" t="str">
        <f>IF(スケジュール!E97="","",スケジュール!E97)</f>
        <v/>
      </c>
      <c r="F95" s="209" t="str">
        <f>IF(スケジュール!F97="","",スケジュール!F97)</f>
        <v/>
      </c>
      <c r="G95" s="209" t="str">
        <f>IF(スケジュール!G97="","",スケジュール!G97)</f>
        <v/>
      </c>
      <c r="H95" s="209" t="str">
        <f>IF(スケジュール!H97="","",スケジュール!H97)</f>
        <v/>
      </c>
      <c r="I95" s="209" t="str">
        <f>IF(スケジュール!I97="","",スケジュール!I97)</f>
        <v/>
      </c>
      <c r="J95" s="209" t="str">
        <f>IF(スケジュール!J97="","",スケジュール!J97)</f>
        <v/>
      </c>
      <c r="K95" s="209" t="str">
        <f>IF(スケジュール!K97="","",スケジュール!K97)</f>
        <v/>
      </c>
      <c r="L95" s="209" t="str">
        <f>IF(スケジュール!L97="","",スケジュール!L97)</f>
        <v/>
      </c>
      <c r="M95" s="209" t="str">
        <f>IF(スケジュール!M97="","",スケジュール!M97)</f>
        <v/>
      </c>
      <c r="N95" s="209" t="str">
        <f>IF(スケジュール!N97="","",スケジュール!N97)</f>
        <v/>
      </c>
      <c r="O95" s="209" t="str">
        <f>IF(スケジュール!O97="","",スケジュール!O97)</f>
        <v/>
      </c>
      <c r="P95" s="209" t="str">
        <f>IF(スケジュール!P97="","",スケジュール!P97)</f>
        <v/>
      </c>
      <c r="Q95" s="209" t="str">
        <f>IF(スケジュール!Q97="","",スケジュール!Q97)</f>
        <v/>
      </c>
      <c r="R95" s="209" t="str">
        <f>IF(スケジュール!R97="","",スケジュール!R97)</f>
        <v/>
      </c>
      <c r="S95" s="209" t="str">
        <f>IF(スケジュール!S97="","",スケジュール!S97)</f>
        <v/>
      </c>
      <c r="T95" s="209" t="str">
        <f>IF(スケジュール!T97="","",スケジュール!T97)</f>
        <v/>
      </c>
      <c r="U95" s="209" t="str">
        <f>IF(スケジュール!U97="","",スケジュール!U97)</f>
        <v/>
      </c>
      <c r="V95" s="209" t="str">
        <f>IF(スケジュール!V97="","",スケジュール!V97)</f>
        <v/>
      </c>
      <c r="W95" s="209"/>
      <c r="X95" s="209"/>
      <c r="Y95" s="209"/>
      <c r="Z95" s="209"/>
      <c r="AA95" s="209"/>
      <c r="AB95" s="209"/>
      <c r="AC95" s="209" t="str">
        <f>IF(スケジュール!W97="","",スケジュール!W97)</f>
        <v/>
      </c>
      <c r="AD95" s="209" t="str">
        <f>IF(スケジュール!X97="","",スケジュール!X97)</f>
        <v/>
      </c>
      <c r="AE95" s="209" t="str">
        <f>IF(スケジュール!Y97="","",スケジュール!Y97)</f>
        <v/>
      </c>
      <c r="AF95" s="209" t="str">
        <f>IF(スケジュール!Z97="","",スケジュール!Z97)</f>
        <v/>
      </c>
      <c r="AG95" s="209" t="str">
        <f>IF(スケジュール!AA97="","",スケジュール!AA97)</f>
        <v/>
      </c>
      <c r="AH95" s="209" t="str">
        <f>IF(スケジュール!AB97="","",スケジュール!AB97)</f>
        <v/>
      </c>
      <c r="AI95" s="209" t="str">
        <f>IF(スケジュール!AC97="","",スケジュール!AC97)</f>
        <v/>
      </c>
      <c r="AJ95" s="209"/>
      <c r="AK95" s="209"/>
      <c r="AL95" s="209"/>
      <c r="AM95" s="209"/>
      <c r="AN95" s="209"/>
      <c r="AO95" s="209"/>
      <c r="AP95" s="209"/>
      <c r="AQ95" s="209"/>
    </row>
    <row r="96" spans="1:43">
      <c r="A96" s="209">
        <f>IF(スケジュール!A98="","",スケジュール!A98)</f>
        <v>43462</v>
      </c>
      <c r="B96" s="209" t="str">
        <f>IF(スケジュール!B98="","",スケジュール!B98)</f>
        <v>金</v>
      </c>
      <c r="C96" s="209" t="str">
        <f>IF(スケジュール!C98="","",スケジュール!C98)</f>
        <v/>
      </c>
      <c r="D96" s="209" t="str">
        <f>IF(スケジュール!D98="","",スケジュール!D98)</f>
        <v/>
      </c>
      <c r="E96" s="209" t="str">
        <f>IF(スケジュール!E98="","",スケジュール!E98)</f>
        <v/>
      </c>
      <c r="F96" s="209" t="str">
        <f>IF(スケジュール!F98="","",スケジュール!F98)</f>
        <v/>
      </c>
      <c r="G96" s="209" t="str">
        <f>IF(スケジュール!G98="","",スケジュール!G98)</f>
        <v/>
      </c>
      <c r="H96" s="209" t="str">
        <f>IF(スケジュール!H98="","",スケジュール!H98)</f>
        <v/>
      </c>
      <c r="I96" s="209" t="str">
        <f>IF(スケジュール!I98="","",スケジュール!I98)</f>
        <v/>
      </c>
      <c r="J96" s="209" t="str">
        <f>IF(スケジュール!J98="","",スケジュール!J98)</f>
        <v/>
      </c>
      <c r="K96" s="209" t="str">
        <f>IF(スケジュール!K98="","",スケジュール!K98)</f>
        <v/>
      </c>
      <c r="L96" s="209" t="str">
        <f>IF(スケジュール!L98="","",スケジュール!L98)</f>
        <v/>
      </c>
      <c r="M96" s="209" t="str">
        <f>IF(スケジュール!M98="","",スケジュール!M98)</f>
        <v/>
      </c>
      <c r="N96" s="209" t="str">
        <f>IF(スケジュール!N98="","",スケジュール!N98)</f>
        <v/>
      </c>
      <c r="O96" s="209" t="str">
        <f>IF(スケジュール!O98="","",スケジュール!O98)</f>
        <v/>
      </c>
      <c r="P96" s="209" t="str">
        <f>IF(スケジュール!P98="","",スケジュール!P98)</f>
        <v/>
      </c>
      <c r="Q96" s="209" t="str">
        <f>IF(スケジュール!Q98="","",スケジュール!Q98)</f>
        <v/>
      </c>
      <c r="R96" s="209" t="str">
        <f>IF(スケジュール!R98="","",スケジュール!R98)</f>
        <v/>
      </c>
      <c r="S96" s="209" t="str">
        <f>IF(スケジュール!S98="","",スケジュール!S98)</f>
        <v/>
      </c>
      <c r="T96" s="209" t="str">
        <f>IF(スケジュール!T98="","",スケジュール!T98)</f>
        <v/>
      </c>
      <c r="U96" s="209" t="str">
        <f>IF(スケジュール!U98="","",スケジュール!U98)</f>
        <v/>
      </c>
      <c r="V96" s="209" t="str">
        <f>IF(スケジュール!V98="","",スケジュール!V98)</f>
        <v/>
      </c>
      <c r="W96" s="209"/>
      <c r="X96" s="209"/>
      <c r="Y96" s="209"/>
      <c r="Z96" s="209"/>
      <c r="AA96" s="209"/>
      <c r="AB96" s="209"/>
      <c r="AC96" s="209" t="str">
        <f>IF(スケジュール!W98="","",スケジュール!W98)</f>
        <v/>
      </c>
      <c r="AD96" s="209" t="str">
        <f>IF(スケジュール!X98="","",スケジュール!X98)</f>
        <v/>
      </c>
      <c r="AE96" s="209" t="str">
        <f>IF(スケジュール!Y98="","",スケジュール!Y98)</f>
        <v/>
      </c>
      <c r="AF96" s="209" t="str">
        <f>IF(スケジュール!Z98="","",スケジュール!Z98)</f>
        <v/>
      </c>
      <c r="AG96" s="209" t="str">
        <f>IF(スケジュール!AA98="","",スケジュール!AA98)</f>
        <v/>
      </c>
      <c r="AH96" s="209" t="str">
        <f>IF(スケジュール!AB98="","",スケジュール!AB98)</f>
        <v/>
      </c>
      <c r="AI96" s="209" t="str">
        <f>IF(スケジュール!AC98="","",スケジュール!AC98)</f>
        <v/>
      </c>
      <c r="AJ96" s="209"/>
      <c r="AK96" s="209"/>
      <c r="AL96" s="209"/>
      <c r="AM96" s="209"/>
      <c r="AN96" s="209"/>
      <c r="AO96" s="209"/>
      <c r="AP96" s="209"/>
      <c r="AQ96" s="209"/>
    </row>
    <row r="97" spans="1:43">
      <c r="A97" s="209">
        <f>IF(スケジュール!A99="","",スケジュール!A99)</f>
        <v>43463</v>
      </c>
      <c r="B97" s="209" t="str">
        <f>IF(スケジュール!B99="","",スケジュール!B99)</f>
        <v>土</v>
      </c>
      <c r="C97" s="209" t="str">
        <f>IF(スケジュール!C99="","",スケジュール!C99)</f>
        <v/>
      </c>
      <c r="D97" s="209" t="str">
        <f>IF(スケジュール!D99="","",スケジュール!D99)</f>
        <v/>
      </c>
      <c r="E97" s="209" t="str">
        <f>IF(スケジュール!E99="","",スケジュール!E99)</f>
        <v/>
      </c>
      <c r="F97" s="209" t="str">
        <f>IF(スケジュール!F99="","",スケジュール!F99)</f>
        <v/>
      </c>
      <c r="G97" s="209" t="str">
        <f>IF(スケジュール!G99="","",スケジュール!G99)</f>
        <v/>
      </c>
      <c r="H97" s="209" t="str">
        <f>IF(スケジュール!H99="","",スケジュール!H99)</f>
        <v/>
      </c>
      <c r="I97" s="209" t="str">
        <f>IF(スケジュール!I99="","",スケジュール!I99)</f>
        <v/>
      </c>
      <c r="J97" s="209" t="str">
        <f>IF(スケジュール!J99="","",スケジュール!J99)</f>
        <v/>
      </c>
      <c r="K97" s="209" t="str">
        <f>IF(スケジュール!K99="","",スケジュール!K99)</f>
        <v/>
      </c>
      <c r="L97" s="209" t="str">
        <f>IF(スケジュール!L99="","",スケジュール!L99)</f>
        <v/>
      </c>
      <c r="M97" s="209" t="str">
        <f>IF(スケジュール!M99="","",スケジュール!M99)</f>
        <v/>
      </c>
      <c r="N97" s="209" t="str">
        <f>IF(スケジュール!N99="","",スケジュール!N99)</f>
        <v/>
      </c>
      <c r="O97" s="209" t="str">
        <f>IF(スケジュール!O99="","",スケジュール!O99)</f>
        <v/>
      </c>
      <c r="P97" s="209" t="str">
        <f>IF(スケジュール!P99="","",スケジュール!P99)</f>
        <v/>
      </c>
      <c r="Q97" s="209" t="str">
        <f>IF(スケジュール!Q99="","",スケジュール!Q99)</f>
        <v/>
      </c>
      <c r="R97" s="209" t="str">
        <f>IF(スケジュール!R99="","",スケジュール!R99)</f>
        <v/>
      </c>
      <c r="S97" s="209" t="str">
        <f>IF(スケジュール!S99="","",スケジュール!S99)</f>
        <v/>
      </c>
      <c r="T97" s="209" t="str">
        <f>IF(スケジュール!T99="","",スケジュール!T99)</f>
        <v/>
      </c>
      <c r="U97" s="209" t="str">
        <f>IF(スケジュール!U99="","",スケジュール!U99)</f>
        <v/>
      </c>
      <c r="V97" s="209" t="str">
        <f>IF(スケジュール!V99="","",スケジュール!V99)</f>
        <v/>
      </c>
      <c r="W97" s="209"/>
      <c r="X97" s="209"/>
      <c r="Y97" s="209"/>
      <c r="Z97" s="209"/>
      <c r="AA97" s="209"/>
      <c r="AB97" s="209"/>
      <c r="AC97" s="209" t="str">
        <f>IF(スケジュール!W99="","",スケジュール!W99)</f>
        <v/>
      </c>
      <c r="AD97" s="209" t="str">
        <f>IF(スケジュール!X99="","",スケジュール!X99)</f>
        <v/>
      </c>
      <c r="AE97" s="209" t="str">
        <f>IF(スケジュール!Y99="","",スケジュール!Y99)</f>
        <v/>
      </c>
      <c r="AF97" s="209" t="str">
        <f>IF(スケジュール!Z99="","",スケジュール!Z99)</f>
        <v/>
      </c>
      <c r="AG97" s="209" t="str">
        <f>IF(スケジュール!AA99="","",スケジュール!AA99)</f>
        <v/>
      </c>
      <c r="AH97" s="209" t="str">
        <f>IF(スケジュール!AB99="","",スケジュール!AB99)</f>
        <v/>
      </c>
      <c r="AI97" s="209" t="str">
        <f>IF(スケジュール!AC99="","",スケジュール!AC99)</f>
        <v/>
      </c>
      <c r="AJ97" s="209"/>
      <c r="AK97" s="209"/>
      <c r="AL97" s="209"/>
      <c r="AM97" s="209"/>
      <c r="AN97" s="209"/>
      <c r="AO97" s="209"/>
      <c r="AP97" s="209"/>
      <c r="AQ97" s="209"/>
    </row>
    <row r="98" spans="1:43">
      <c r="A98" s="209">
        <f>IF(スケジュール!A100="","",スケジュール!A100)</f>
        <v>43464</v>
      </c>
      <c r="B98" s="209" t="str">
        <f>IF(スケジュール!B100="","",スケジュール!B100)</f>
        <v>日</v>
      </c>
      <c r="C98" s="209" t="str">
        <f>IF(スケジュール!C100="","",スケジュール!C100)</f>
        <v/>
      </c>
      <c r="D98" s="209" t="str">
        <f>IF(スケジュール!D100="","",スケジュール!D100)</f>
        <v/>
      </c>
      <c r="E98" s="209" t="str">
        <f>IF(スケジュール!E100="","",スケジュール!E100)</f>
        <v/>
      </c>
      <c r="F98" s="209" t="str">
        <f>IF(スケジュール!F100="","",スケジュール!F100)</f>
        <v/>
      </c>
      <c r="G98" s="209" t="str">
        <f>IF(スケジュール!G100="","",スケジュール!G100)</f>
        <v/>
      </c>
      <c r="H98" s="209" t="str">
        <f>IF(スケジュール!H100="","",スケジュール!H100)</f>
        <v/>
      </c>
      <c r="I98" s="209" t="str">
        <f>IF(スケジュール!I100="","",スケジュール!I100)</f>
        <v/>
      </c>
      <c r="J98" s="209" t="str">
        <f>IF(スケジュール!J100="","",スケジュール!J100)</f>
        <v/>
      </c>
      <c r="K98" s="209" t="str">
        <f>IF(スケジュール!K100="","",スケジュール!K100)</f>
        <v/>
      </c>
      <c r="L98" s="209" t="str">
        <f>IF(スケジュール!L100="","",スケジュール!L100)</f>
        <v/>
      </c>
      <c r="M98" s="209" t="str">
        <f>IF(スケジュール!M100="","",スケジュール!M100)</f>
        <v/>
      </c>
      <c r="N98" s="209" t="str">
        <f>IF(スケジュール!N100="","",スケジュール!N100)</f>
        <v/>
      </c>
      <c r="O98" s="209" t="str">
        <f>IF(スケジュール!O100="","",スケジュール!O100)</f>
        <v/>
      </c>
      <c r="P98" s="209" t="str">
        <f>IF(スケジュール!P100="","",スケジュール!P100)</f>
        <v/>
      </c>
      <c r="Q98" s="209" t="str">
        <f>IF(スケジュール!Q100="","",スケジュール!Q100)</f>
        <v/>
      </c>
      <c r="R98" s="209" t="str">
        <f>IF(スケジュール!R100="","",スケジュール!R100)</f>
        <v/>
      </c>
      <c r="S98" s="209" t="str">
        <f>IF(スケジュール!S100="","",スケジュール!S100)</f>
        <v/>
      </c>
      <c r="T98" s="209" t="str">
        <f>IF(スケジュール!T100="","",スケジュール!T100)</f>
        <v/>
      </c>
      <c r="U98" s="209" t="str">
        <f>IF(スケジュール!U100="","",スケジュール!U100)</f>
        <v/>
      </c>
      <c r="V98" s="209" t="str">
        <f>IF(スケジュール!V100="","",スケジュール!V100)</f>
        <v/>
      </c>
      <c r="W98" s="209"/>
      <c r="X98" s="209"/>
      <c r="Y98" s="209"/>
      <c r="Z98" s="209"/>
      <c r="AA98" s="209"/>
      <c r="AB98" s="209"/>
      <c r="AC98" s="209" t="str">
        <f>IF(スケジュール!W100="","",スケジュール!W100)</f>
        <v/>
      </c>
      <c r="AD98" s="209" t="str">
        <f>IF(スケジュール!X100="","",スケジュール!X100)</f>
        <v/>
      </c>
      <c r="AE98" s="209" t="str">
        <f>IF(スケジュール!Y100="","",スケジュール!Y100)</f>
        <v/>
      </c>
      <c r="AF98" s="209" t="str">
        <f>IF(スケジュール!Z100="","",スケジュール!Z100)</f>
        <v/>
      </c>
      <c r="AG98" s="209" t="str">
        <f>IF(スケジュール!AA100="","",スケジュール!AA100)</f>
        <v/>
      </c>
      <c r="AH98" s="209" t="str">
        <f>IF(スケジュール!AB100="","",スケジュール!AB100)</f>
        <v/>
      </c>
      <c r="AI98" s="209" t="str">
        <f>IF(スケジュール!AC100="","",スケジュール!AC100)</f>
        <v/>
      </c>
      <c r="AJ98" s="209"/>
      <c r="AK98" s="209"/>
      <c r="AL98" s="209"/>
      <c r="AM98" s="209"/>
      <c r="AN98" s="209"/>
      <c r="AO98" s="209"/>
      <c r="AP98" s="209"/>
      <c r="AQ98" s="209"/>
    </row>
    <row r="99" spans="1:43">
      <c r="A99" s="209">
        <f>IF(スケジュール!A101="","",スケジュール!A101)</f>
        <v>43465</v>
      </c>
      <c r="B99" s="209" t="str">
        <f>IF(スケジュール!B101="","",スケジュール!B101)</f>
        <v>月</v>
      </c>
      <c r="C99" s="209" t="str">
        <f>IF(スケジュール!C101="","",スケジュール!C101)</f>
        <v/>
      </c>
      <c r="D99" s="209" t="str">
        <f>IF(スケジュール!D101="","",スケジュール!D101)</f>
        <v/>
      </c>
      <c r="E99" s="209" t="str">
        <f>IF(スケジュール!E101="","",スケジュール!E101)</f>
        <v/>
      </c>
      <c r="F99" s="209" t="str">
        <f>IF(スケジュール!F101="","",スケジュール!F101)</f>
        <v/>
      </c>
      <c r="G99" s="209" t="str">
        <f>IF(スケジュール!G101="","",スケジュール!G101)</f>
        <v/>
      </c>
      <c r="H99" s="209" t="str">
        <f>IF(スケジュール!H101="","",スケジュール!H101)</f>
        <v/>
      </c>
      <c r="I99" s="209" t="str">
        <f>IF(スケジュール!I101="","",スケジュール!I101)</f>
        <v/>
      </c>
      <c r="J99" s="209" t="str">
        <f>IF(スケジュール!J101="","",スケジュール!J101)</f>
        <v/>
      </c>
      <c r="K99" s="209" t="str">
        <f>IF(スケジュール!K101="","",スケジュール!K101)</f>
        <v/>
      </c>
      <c r="L99" s="209" t="str">
        <f>IF(スケジュール!L101="","",スケジュール!L101)</f>
        <v/>
      </c>
      <c r="M99" s="209" t="str">
        <f>IF(スケジュール!M101="","",スケジュール!M101)</f>
        <v/>
      </c>
      <c r="N99" s="209" t="str">
        <f>IF(スケジュール!N101="","",スケジュール!N101)</f>
        <v/>
      </c>
      <c r="O99" s="209" t="str">
        <f>IF(スケジュール!O101="","",スケジュール!O101)</f>
        <v/>
      </c>
      <c r="P99" s="209" t="str">
        <f>IF(スケジュール!P101="","",スケジュール!P101)</f>
        <v/>
      </c>
      <c r="Q99" s="209" t="str">
        <f>IF(スケジュール!Q101="","",スケジュール!Q101)</f>
        <v/>
      </c>
      <c r="R99" s="209" t="str">
        <f>IF(スケジュール!R101="","",スケジュール!R101)</f>
        <v/>
      </c>
      <c r="S99" s="209" t="str">
        <f>IF(スケジュール!S101="","",スケジュール!S101)</f>
        <v/>
      </c>
      <c r="T99" s="209" t="str">
        <f>IF(スケジュール!T101="","",スケジュール!T101)</f>
        <v/>
      </c>
      <c r="U99" s="209" t="str">
        <f>IF(スケジュール!U101="","",スケジュール!U101)</f>
        <v/>
      </c>
      <c r="V99" s="209" t="str">
        <f>IF(スケジュール!V101="","",スケジュール!V101)</f>
        <v/>
      </c>
      <c r="W99" s="209"/>
      <c r="X99" s="209"/>
      <c r="Y99" s="209"/>
      <c r="Z99" s="209"/>
      <c r="AA99" s="209"/>
      <c r="AB99" s="209"/>
      <c r="AC99" s="209" t="str">
        <f>IF(スケジュール!W101="","",スケジュール!W101)</f>
        <v/>
      </c>
      <c r="AD99" s="209" t="str">
        <f>IF(スケジュール!X101="","",スケジュール!X101)</f>
        <v/>
      </c>
      <c r="AE99" s="209" t="str">
        <f>IF(スケジュール!Y101="","",スケジュール!Y101)</f>
        <v/>
      </c>
      <c r="AF99" s="209" t="str">
        <f>IF(スケジュール!Z101="","",スケジュール!Z101)</f>
        <v/>
      </c>
      <c r="AG99" s="209" t="str">
        <f>IF(スケジュール!AA101="","",スケジュール!AA101)</f>
        <v/>
      </c>
      <c r="AH99" s="209" t="str">
        <f>IF(スケジュール!AB101="","",スケジュール!AB101)</f>
        <v/>
      </c>
      <c r="AI99" s="209" t="str">
        <f>IF(スケジュール!AC101="","",スケジュール!AC101)</f>
        <v/>
      </c>
      <c r="AJ99" s="209"/>
      <c r="AK99" s="209"/>
      <c r="AL99" s="209"/>
      <c r="AM99" s="209"/>
      <c r="AN99" s="209"/>
      <c r="AO99" s="209"/>
      <c r="AP99" s="209"/>
      <c r="AQ99" s="209"/>
    </row>
    <row r="100" spans="1:43">
      <c r="A100" s="209">
        <f>IF(スケジュール!A102="","",スケジュール!A102)</f>
        <v>43466</v>
      </c>
      <c r="B100" s="209" t="str">
        <f>IF(スケジュール!B102="","",スケジュール!B102)</f>
        <v>火</v>
      </c>
      <c r="C100" s="209" t="str">
        <f>IF(スケジュール!C102="","",スケジュール!C102)</f>
        <v/>
      </c>
      <c r="D100" s="209" t="str">
        <f>IF(スケジュール!D102="","",スケジュール!D102)</f>
        <v/>
      </c>
      <c r="E100" s="209" t="str">
        <f>IF(スケジュール!E102="","",スケジュール!E102)</f>
        <v/>
      </c>
      <c r="F100" s="209" t="str">
        <f>IF(スケジュール!F102="","",スケジュール!F102)</f>
        <v/>
      </c>
      <c r="G100" s="209" t="str">
        <f>IF(スケジュール!G102="","",スケジュール!G102)</f>
        <v/>
      </c>
      <c r="H100" s="209" t="str">
        <f>IF(スケジュール!H102="","",スケジュール!H102)</f>
        <v/>
      </c>
      <c r="I100" s="209" t="str">
        <f>IF(スケジュール!I102="","",スケジュール!I102)</f>
        <v/>
      </c>
      <c r="J100" s="209" t="str">
        <f>IF(スケジュール!J102="","",スケジュール!J102)</f>
        <v/>
      </c>
      <c r="K100" s="209" t="str">
        <f>IF(スケジュール!K102="","",スケジュール!K102)</f>
        <v/>
      </c>
      <c r="L100" s="209" t="str">
        <f>IF(スケジュール!L102="","",スケジュール!L102)</f>
        <v/>
      </c>
      <c r="M100" s="209" t="str">
        <f>IF(スケジュール!M102="","",スケジュール!M102)</f>
        <v/>
      </c>
      <c r="N100" s="209" t="str">
        <f>IF(スケジュール!N102="","",スケジュール!N102)</f>
        <v/>
      </c>
      <c r="O100" s="209" t="str">
        <f>IF(スケジュール!O102="","",スケジュール!O102)</f>
        <v/>
      </c>
      <c r="P100" s="209" t="str">
        <f>IF(スケジュール!P102="","",スケジュール!P102)</f>
        <v/>
      </c>
      <c r="Q100" s="209" t="str">
        <f>IF(スケジュール!Q102="","",スケジュール!Q102)</f>
        <v/>
      </c>
      <c r="R100" s="209" t="str">
        <f>IF(スケジュール!R102="","",スケジュール!R102)</f>
        <v/>
      </c>
      <c r="S100" s="209" t="str">
        <f>IF(スケジュール!S102="","",スケジュール!S102)</f>
        <v/>
      </c>
      <c r="T100" s="209" t="str">
        <f>IF(スケジュール!T102="","",スケジュール!T102)</f>
        <v/>
      </c>
      <c r="U100" s="209" t="str">
        <f>IF(スケジュール!U102="","",スケジュール!U102)</f>
        <v/>
      </c>
      <c r="V100" s="209" t="str">
        <f>IF(スケジュール!V102="","",スケジュール!V102)</f>
        <v/>
      </c>
      <c r="W100" s="209"/>
      <c r="X100" s="209"/>
      <c r="Y100" s="209"/>
      <c r="Z100" s="209"/>
      <c r="AA100" s="209"/>
      <c r="AB100" s="209"/>
      <c r="AC100" s="209" t="str">
        <f>IF(スケジュール!W102="","",スケジュール!W102)</f>
        <v/>
      </c>
      <c r="AD100" s="209" t="str">
        <f>IF(スケジュール!X102="","",スケジュール!X102)</f>
        <v/>
      </c>
      <c r="AE100" s="209" t="str">
        <f>IF(スケジュール!Y102="","",スケジュール!Y102)</f>
        <v/>
      </c>
      <c r="AF100" s="209" t="str">
        <f>IF(スケジュール!Z102="","",スケジュール!Z102)</f>
        <v/>
      </c>
      <c r="AG100" s="209" t="str">
        <f>IF(スケジュール!AA102="","",スケジュール!AA102)</f>
        <v/>
      </c>
      <c r="AH100" s="209" t="str">
        <f>IF(スケジュール!AB102="","",スケジュール!AB102)</f>
        <v/>
      </c>
      <c r="AI100" s="209" t="str">
        <f>IF(スケジュール!AC102="","",スケジュール!AC102)</f>
        <v/>
      </c>
      <c r="AJ100" s="209"/>
      <c r="AK100" s="209"/>
      <c r="AL100" s="209"/>
      <c r="AM100" s="209"/>
      <c r="AN100" s="209"/>
      <c r="AO100" s="209"/>
      <c r="AP100" s="209"/>
      <c r="AQ100" s="209"/>
    </row>
    <row r="101" spans="1:43">
      <c r="A101" s="209">
        <f>IF(スケジュール!A103="","",スケジュール!A103)</f>
        <v>43467</v>
      </c>
      <c r="B101" s="209" t="str">
        <f>IF(スケジュール!B103="","",スケジュール!B103)</f>
        <v>水</v>
      </c>
      <c r="C101" s="209" t="str">
        <f>IF(スケジュール!C103="","",スケジュール!C103)</f>
        <v/>
      </c>
      <c r="D101" s="209" t="str">
        <f>IF(スケジュール!D103="","",スケジュール!D103)</f>
        <v/>
      </c>
      <c r="E101" s="209" t="str">
        <f>IF(スケジュール!E103="","",スケジュール!E103)</f>
        <v/>
      </c>
      <c r="F101" s="209" t="str">
        <f>IF(スケジュール!F103="","",スケジュール!F103)</f>
        <v/>
      </c>
      <c r="G101" s="209" t="str">
        <f>IF(スケジュール!G103="","",スケジュール!G103)</f>
        <v/>
      </c>
      <c r="H101" s="209" t="str">
        <f>IF(スケジュール!H103="","",スケジュール!H103)</f>
        <v/>
      </c>
      <c r="I101" s="209" t="str">
        <f>IF(スケジュール!I103="","",スケジュール!I103)</f>
        <v/>
      </c>
      <c r="J101" s="209" t="str">
        <f>IF(スケジュール!J103="","",スケジュール!J103)</f>
        <v/>
      </c>
      <c r="K101" s="209" t="str">
        <f>IF(スケジュール!K103="","",スケジュール!K103)</f>
        <v/>
      </c>
      <c r="L101" s="209" t="str">
        <f>IF(スケジュール!L103="","",スケジュール!L103)</f>
        <v/>
      </c>
      <c r="M101" s="209" t="str">
        <f>IF(スケジュール!M103="","",スケジュール!M103)</f>
        <v/>
      </c>
      <c r="N101" s="209" t="str">
        <f>IF(スケジュール!N103="","",スケジュール!N103)</f>
        <v/>
      </c>
      <c r="O101" s="209" t="str">
        <f>IF(スケジュール!O103="","",スケジュール!O103)</f>
        <v/>
      </c>
      <c r="P101" s="209" t="str">
        <f>IF(スケジュール!P103="","",スケジュール!P103)</f>
        <v/>
      </c>
      <c r="Q101" s="209" t="str">
        <f>IF(スケジュール!Q103="","",スケジュール!Q103)</f>
        <v/>
      </c>
      <c r="R101" s="209" t="str">
        <f>IF(スケジュール!R103="","",スケジュール!R103)</f>
        <v/>
      </c>
      <c r="S101" s="209" t="str">
        <f>IF(スケジュール!S103="","",スケジュール!S103)</f>
        <v/>
      </c>
      <c r="T101" s="209" t="str">
        <f>IF(スケジュール!T103="","",スケジュール!T103)</f>
        <v/>
      </c>
      <c r="U101" s="209" t="str">
        <f>IF(スケジュール!U103="","",スケジュール!U103)</f>
        <v/>
      </c>
      <c r="V101" s="209" t="str">
        <f>IF(スケジュール!V103="","",スケジュール!V103)</f>
        <v/>
      </c>
      <c r="W101" s="209"/>
      <c r="X101" s="209"/>
      <c r="Y101" s="209"/>
      <c r="Z101" s="209"/>
      <c r="AA101" s="209"/>
      <c r="AB101" s="209"/>
      <c r="AC101" s="209" t="str">
        <f>IF(スケジュール!W103="","",スケジュール!W103)</f>
        <v/>
      </c>
      <c r="AD101" s="209" t="str">
        <f>IF(スケジュール!X103="","",スケジュール!X103)</f>
        <v/>
      </c>
      <c r="AE101" s="209" t="str">
        <f>IF(スケジュール!Y103="","",スケジュール!Y103)</f>
        <v/>
      </c>
      <c r="AF101" s="209" t="str">
        <f>IF(スケジュール!Z103="","",スケジュール!Z103)</f>
        <v/>
      </c>
      <c r="AG101" s="209" t="str">
        <f>IF(スケジュール!AA103="","",スケジュール!AA103)</f>
        <v/>
      </c>
      <c r="AH101" s="209" t="str">
        <f>IF(スケジュール!AB103="","",スケジュール!AB103)</f>
        <v/>
      </c>
      <c r="AI101" s="209" t="str">
        <f>IF(スケジュール!AC103="","",スケジュール!AC103)</f>
        <v/>
      </c>
      <c r="AJ101" s="209"/>
      <c r="AK101" s="209"/>
      <c r="AL101" s="209"/>
      <c r="AM101" s="209"/>
      <c r="AN101" s="209"/>
      <c r="AO101" s="209"/>
      <c r="AP101" s="209"/>
      <c r="AQ101" s="209"/>
    </row>
    <row r="102" spans="1:43">
      <c r="A102" s="209">
        <f>IF(スケジュール!A104="","",スケジュール!A104)</f>
        <v>43468</v>
      </c>
      <c r="B102" s="209" t="str">
        <f>IF(スケジュール!B104="","",スケジュール!B104)</f>
        <v>木</v>
      </c>
      <c r="C102" s="209" t="str">
        <f>IF(スケジュール!C104="","",スケジュール!C104)</f>
        <v/>
      </c>
      <c r="D102" s="209" t="str">
        <f>IF(スケジュール!D104="","",スケジュール!D104)</f>
        <v/>
      </c>
      <c r="E102" s="209" t="str">
        <f>IF(スケジュール!E104="","",スケジュール!E104)</f>
        <v/>
      </c>
      <c r="F102" s="209" t="str">
        <f>IF(スケジュール!F104="","",スケジュール!F104)</f>
        <v/>
      </c>
      <c r="G102" s="209" t="str">
        <f>IF(スケジュール!G104="","",スケジュール!G104)</f>
        <v/>
      </c>
      <c r="H102" s="209" t="str">
        <f>IF(スケジュール!H104="","",スケジュール!H104)</f>
        <v/>
      </c>
      <c r="I102" s="209" t="str">
        <f>IF(スケジュール!I104="","",スケジュール!I104)</f>
        <v/>
      </c>
      <c r="J102" s="209" t="str">
        <f>IF(スケジュール!J104="","",スケジュール!J104)</f>
        <v/>
      </c>
      <c r="K102" s="209" t="str">
        <f>IF(スケジュール!K104="","",スケジュール!K104)</f>
        <v/>
      </c>
      <c r="L102" s="209" t="str">
        <f>IF(スケジュール!L104="","",スケジュール!L104)</f>
        <v/>
      </c>
      <c r="M102" s="209" t="str">
        <f>IF(スケジュール!M104="","",スケジュール!M104)</f>
        <v/>
      </c>
      <c r="N102" s="209" t="str">
        <f>IF(スケジュール!N104="","",スケジュール!N104)</f>
        <v/>
      </c>
      <c r="O102" s="209" t="str">
        <f>IF(スケジュール!O104="","",スケジュール!O104)</f>
        <v/>
      </c>
      <c r="P102" s="209" t="str">
        <f>IF(スケジュール!P104="","",スケジュール!P104)</f>
        <v/>
      </c>
      <c r="Q102" s="209" t="str">
        <f>IF(スケジュール!Q104="","",スケジュール!Q104)</f>
        <v/>
      </c>
      <c r="R102" s="209" t="str">
        <f>IF(スケジュール!R104="","",スケジュール!R104)</f>
        <v/>
      </c>
      <c r="S102" s="209" t="str">
        <f>IF(スケジュール!S104="","",スケジュール!S104)</f>
        <v/>
      </c>
      <c r="T102" s="209" t="str">
        <f>IF(スケジュール!T104="","",スケジュール!T104)</f>
        <v/>
      </c>
      <c r="U102" s="209" t="str">
        <f>IF(スケジュール!U104="","",スケジュール!U104)</f>
        <v/>
      </c>
      <c r="V102" s="209" t="str">
        <f>IF(スケジュール!V104="","",スケジュール!V104)</f>
        <v/>
      </c>
      <c r="W102" s="209"/>
      <c r="X102" s="209"/>
      <c r="Y102" s="209"/>
      <c r="Z102" s="209"/>
      <c r="AA102" s="209"/>
      <c r="AB102" s="209"/>
      <c r="AC102" s="209" t="str">
        <f>IF(スケジュール!W104="","",スケジュール!W104)</f>
        <v/>
      </c>
      <c r="AD102" s="209" t="str">
        <f>IF(スケジュール!X104="","",スケジュール!X104)</f>
        <v/>
      </c>
      <c r="AE102" s="209" t="str">
        <f>IF(スケジュール!Y104="","",スケジュール!Y104)</f>
        <v/>
      </c>
      <c r="AF102" s="209" t="str">
        <f>IF(スケジュール!Z104="","",スケジュール!Z104)</f>
        <v/>
      </c>
      <c r="AG102" s="209" t="str">
        <f>IF(スケジュール!AA104="","",スケジュール!AA104)</f>
        <v/>
      </c>
      <c r="AH102" s="209" t="str">
        <f>IF(スケジュール!AB104="","",スケジュール!AB104)</f>
        <v/>
      </c>
      <c r="AI102" s="209" t="str">
        <f>IF(スケジュール!AC104="","",スケジュール!AC104)</f>
        <v/>
      </c>
      <c r="AJ102" s="209"/>
      <c r="AK102" s="209"/>
      <c r="AL102" s="209"/>
      <c r="AM102" s="209"/>
      <c r="AN102" s="209"/>
      <c r="AO102" s="209"/>
      <c r="AP102" s="209"/>
      <c r="AQ102" s="209"/>
    </row>
    <row r="103" spans="1:43">
      <c r="A103" s="209">
        <f>IF(スケジュール!A105="","",スケジュール!A105)</f>
        <v>43469</v>
      </c>
      <c r="B103" s="209" t="str">
        <f>IF(スケジュール!B105="","",スケジュール!B105)</f>
        <v>金</v>
      </c>
      <c r="C103" s="209">
        <f>IF(スケジュール!C105="","",スケジュール!C105)</f>
        <v>43482</v>
      </c>
      <c r="D103" s="209" t="str">
        <f>IF(スケジュール!D105="","",スケジュール!D105)</f>
        <v/>
      </c>
      <c r="E103" s="209" t="str">
        <f>IF(スケジュール!E105="","",スケジュール!E105)</f>
        <v/>
      </c>
      <c r="F103" s="209" t="str">
        <f>IF(スケジュール!F105="","",スケジュール!F105)</f>
        <v/>
      </c>
      <c r="G103" s="209" t="str">
        <f>IF(スケジュール!G105="","",スケジュール!G105)</f>
        <v/>
      </c>
      <c r="H103" s="209" t="str">
        <f>IF(スケジュール!H105="","",スケジュール!H105)</f>
        <v/>
      </c>
      <c r="I103" s="209" t="str">
        <f>IF(スケジュール!I105="","",スケジュール!I105)</f>
        <v/>
      </c>
      <c r="J103" s="209" t="str">
        <f>IF(スケジュール!J105="","",スケジュール!J105)</f>
        <v/>
      </c>
      <c r="K103" s="209" t="str">
        <f>IF(スケジュール!K105="","",スケジュール!K105)</f>
        <v/>
      </c>
      <c r="L103" s="209" t="str">
        <f>IF(スケジュール!L105="","",スケジュール!L105)</f>
        <v/>
      </c>
      <c r="M103" s="209" t="str">
        <f>IF(スケジュール!M105="","",スケジュール!M105)</f>
        <v/>
      </c>
      <c r="N103" s="209" t="str">
        <f>IF(スケジュール!N105="","",スケジュール!N105)</f>
        <v/>
      </c>
      <c r="O103" s="209" t="str">
        <f>IF(スケジュール!O105="","",スケジュール!O105)</f>
        <v/>
      </c>
      <c r="P103" s="209" t="str">
        <f>IF(スケジュール!P105="","",スケジュール!P105)</f>
        <v/>
      </c>
      <c r="Q103" s="209" t="str">
        <f>IF(スケジュール!Q105="","",スケジュール!Q105)</f>
        <v/>
      </c>
      <c r="R103" s="209" t="str">
        <f>IF(スケジュール!R105="","",スケジュール!R105)</f>
        <v/>
      </c>
      <c r="S103" s="209" t="str">
        <f>IF(スケジュール!S105="","",スケジュール!S105)</f>
        <v/>
      </c>
      <c r="T103" s="209" t="str">
        <f>IF(スケジュール!T105="","",スケジュール!T105)</f>
        <v/>
      </c>
      <c r="U103" s="209" t="str">
        <f>IF(スケジュール!U105="","",スケジュール!U105)</f>
        <v/>
      </c>
      <c r="V103" s="209" t="str">
        <f>IF(スケジュール!V105="","",スケジュール!V105)</f>
        <v/>
      </c>
      <c r="W103" s="209"/>
      <c r="X103" s="209"/>
      <c r="Y103" s="209"/>
      <c r="Z103" s="209"/>
      <c r="AA103" s="209"/>
      <c r="AB103" s="209"/>
      <c r="AC103" s="209" t="str">
        <f>IF(スケジュール!W105="","",スケジュール!W105)</f>
        <v/>
      </c>
      <c r="AD103" s="209" t="str">
        <f>IF(スケジュール!X105="","",スケジュール!X105)</f>
        <v>●</v>
      </c>
      <c r="AE103" s="209" t="str">
        <f>IF(スケジュール!Y105="","",スケジュール!Y105)</f>
        <v/>
      </c>
      <c r="AF103" s="209" t="str">
        <f>IF(スケジュール!Z105="","",スケジュール!Z105)</f>
        <v/>
      </c>
      <c r="AG103" s="209" t="str">
        <f>IF(スケジュール!AA105="","",スケジュール!AA105)</f>
        <v/>
      </c>
      <c r="AH103" s="209" t="str">
        <f>IF(スケジュール!AB105="","",スケジュール!AB105)</f>
        <v/>
      </c>
      <c r="AI103" s="209" t="str">
        <f>IF(スケジュール!AC105="","",スケジュール!AC105)</f>
        <v/>
      </c>
      <c r="AJ103" s="209"/>
      <c r="AK103" s="209"/>
      <c r="AL103" s="209"/>
      <c r="AM103" s="209"/>
      <c r="AN103" s="209"/>
      <c r="AO103" s="209"/>
      <c r="AP103" s="209"/>
      <c r="AQ103" s="209"/>
    </row>
    <row r="104" spans="1:43">
      <c r="A104" s="209">
        <f>IF(スケジュール!A106="","",スケジュール!A106)</f>
        <v>43470</v>
      </c>
      <c r="B104" s="209" t="str">
        <f>IF(スケジュール!B106="","",スケジュール!B106)</f>
        <v>土</v>
      </c>
      <c r="C104" s="209" t="str">
        <f>IF(スケジュール!C106="","",スケジュール!C106)</f>
        <v/>
      </c>
      <c r="D104" s="209" t="str">
        <f>IF(スケジュール!D106="","",スケジュール!D106)</f>
        <v/>
      </c>
      <c r="E104" s="209" t="str">
        <f>IF(スケジュール!E106="","",スケジュール!E106)</f>
        <v/>
      </c>
      <c r="F104" s="209" t="str">
        <f>IF(スケジュール!F106="","",スケジュール!F106)</f>
        <v/>
      </c>
      <c r="G104" s="209" t="str">
        <f>IF(スケジュール!G106="","",スケジュール!G106)</f>
        <v/>
      </c>
      <c r="H104" s="209" t="str">
        <f>IF(スケジュール!H106="","",スケジュール!H106)</f>
        <v/>
      </c>
      <c r="I104" s="209" t="str">
        <f>IF(スケジュール!I106="","",スケジュール!I106)</f>
        <v/>
      </c>
      <c r="J104" s="209" t="str">
        <f>IF(スケジュール!J106="","",スケジュール!J106)</f>
        <v/>
      </c>
      <c r="K104" s="209" t="str">
        <f>IF(スケジュール!K106="","",スケジュール!K106)</f>
        <v/>
      </c>
      <c r="L104" s="209" t="str">
        <f>IF(スケジュール!L106="","",スケジュール!L106)</f>
        <v/>
      </c>
      <c r="M104" s="209" t="str">
        <f>IF(スケジュール!M106="","",スケジュール!M106)</f>
        <v/>
      </c>
      <c r="N104" s="209" t="str">
        <f>IF(スケジュール!N106="","",スケジュール!N106)</f>
        <v/>
      </c>
      <c r="O104" s="209" t="str">
        <f>IF(スケジュール!O106="","",スケジュール!O106)</f>
        <v/>
      </c>
      <c r="P104" s="209" t="str">
        <f>IF(スケジュール!P106="","",スケジュール!P106)</f>
        <v/>
      </c>
      <c r="Q104" s="209" t="str">
        <f>IF(スケジュール!Q106="","",スケジュール!Q106)</f>
        <v/>
      </c>
      <c r="R104" s="209" t="str">
        <f>IF(スケジュール!R106="","",スケジュール!R106)</f>
        <v/>
      </c>
      <c r="S104" s="209" t="str">
        <f>IF(スケジュール!S106="","",スケジュール!S106)</f>
        <v/>
      </c>
      <c r="T104" s="209" t="str">
        <f>IF(スケジュール!T106="","",スケジュール!T106)</f>
        <v/>
      </c>
      <c r="U104" s="209" t="str">
        <f>IF(スケジュール!U106="","",スケジュール!U106)</f>
        <v/>
      </c>
      <c r="V104" s="209" t="str">
        <f>IF(スケジュール!V106="","",スケジュール!V106)</f>
        <v/>
      </c>
      <c r="W104" s="209"/>
      <c r="X104" s="209"/>
      <c r="Y104" s="209"/>
      <c r="Z104" s="209"/>
      <c r="AA104" s="209"/>
      <c r="AB104" s="209"/>
      <c r="AC104" s="209" t="str">
        <f>IF(スケジュール!W106="","",スケジュール!W106)</f>
        <v/>
      </c>
      <c r="AD104" s="209" t="str">
        <f>IF(スケジュール!X106="","",スケジュール!X106)</f>
        <v/>
      </c>
      <c r="AE104" s="209" t="str">
        <f>IF(スケジュール!Y106="","",スケジュール!Y106)</f>
        <v/>
      </c>
      <c r="AF104" s="209" t="str">
        <f>IF(スケジュール!Z106="","",スケジュール!Z106)</f>
        <v/>
      </c>
      <c r="AG104" s="209" t="str">
        <f>IF(スケジュール!AA106="","",スケジュール!AA106)</f>
        <v/>
      </c>
      <c r="AH104" s="209" t="str">
        <f>IF(スケジュール!AB106="","",スケジュール!AB106)</f>
        <v/>
      </c>
      <c r="AI104" s="209" t="str">
        <f>IF(スケジュール!AC106="","",スケジュール!AC106)</f>
        <v/>
      </c>
      <c r="AJ104" s="209"/>
      <c r="AK104" s="209"/>
      <c r="AL104" s="209"/>
      <c r="AM104" s="209"/>
      <c r="AN104" s="209"/>
      <c r="AO104" s="209"/>
      <c r="AP104" s="209"/>
      <c r="AQ104" s="209"/>
    </row>
    <row r="105" spans="1:43">
      <c r="A105" s="209">
        <f>IF(スケジュール!A107="","",スケジュール!A107)</f>
        <v>43471</v>
      </c>
      <c r="B105" s="209" t="str">
        <f>IF(スケジュール!B107="","",スケジュール!B107)</f>
        <v>日</v>
      </c>
      <c r="C105" s="209" t="str">
        <f>IF(スケジュール!C107="","",スケジュール!C107)</f>
        <v/>
      </c>
      <c r="D105" s="209" t="str">
        <f>IF(スケジュール!D107="","",スケジュール!D107)</f>
        <v/>
      </c>
      <c r="E105" s="209" t="str">
        <f>IF(スケジュール!E107="","",スケジュール!E107)</f>
        <v/>
      </c>
      <c r="F105" s="209" t="str">
        <f>IF(スケジュール!F107="","",スケジュール!F107)</f>
        <v/>
      </c>
      <c r="G105" s="209" t="str">
        <f>IF(スケジュール!G107="","",スケジュール!G107)</f>
        <v/>
      </c>
      <c r="H105" s="209" t="str">
        <f>IF(スケジュール!H107="","",スケジュール!H107)</f>
        <v/>
      </c>
      <c r="I105" s="209" t="str">
        <f>IF(スケジュール!I107="","",スケジュール!I107)</f>
        <v/>
      </c>
      <c r="J105" s="209" t="str">
        <f>IF(スケジュール!J107="","",スケジュール!J107)</f>
        <v/>
      </c>
      <c r="K105" s="209" t="str">
        <f>IF(スケジュール!K107="","",スケジュール!K107)</f>
        <v/>
      </c>
      <c r="L105" s="209" t="str">
        <f>IF(スケジュール!L107="","",スケジュール!L107)</f>
        <v/>
      </c>
      <c r="M105" s="209" t="str">
        <f>IF(スケジュール!M107="","",スケジュール!M107)</f>
        <v/>
      </c>
      <c r="N105" s="209" t="str">
        <f>IF(スケジュール!N107="","",スケジュール!N107)</f>
        <v/>
      </c>
      <c r="O105" s="209" t="str">
        <f>IF(スケジュール!O107="","",スケジュール!O107)</f>
        <v/>
      </c>
      <c r="P105" s="209" t="str">
        <f>IF(スケジュール!P107="","",スケジュール!P107)</f>
        <v/>
      </c>
      <c r="Q105" s="209" t="str">
        <f>IF(スケジュール!Q107="","",スケジュール!Q107)</f>
        <v/>
      </c>
      <c r="R105" s="209" t="str">
        <f>IF(スケジュール!R107="","",スケジュール!R107)</f>
        <v/>
      </c>
      <c r="S105" s="209" t="str">
        <f>IF(スケジュール!S107="","",スケジュール!S107)</f>
        <v/>
      </c>
      <c r="T105" s="209" t="str">
        <f>IF(スケジュール!T107="","",スケジュール!T107)</f>
        <v/>
      </c>
      <c r="U105" s="209" t="str">
        <f>IF(スケジュール!U107="","",スケジュール!U107)</f>
        <v/>
      </c>
      <c r="V105" s="209" t="str">
        <f>IF(スケジュール!V107="","",スケジュール!V107)</f>
        <v/>
      </c>
      <c r="W105" s="209"/>
      <c r="X105" s="209"/>
      <c r="Y105" s="209"/>
      <c r="Z105" s="209"/>
      <c r="AA105" s="209"/>
      <c r="AB105" s="209"/>
      <c r="AC105" s="209" t="str">
        <f>IF(スケジュール!W107="","",スケジュール!W107)</f>
        <v/>
      </c>
      <c r="AD105" s="209" t="str">
        <f>IF(スケジュール!X107="","",スケジュール!X107)</f>
        <v/>
      </c>
      <c r="AE105" s="209" t="str">
        <f>IF(スケジュール!Y107="","",スケジュール!Y107)</f>
        <v/>
      </c>
      <c r="AF105" s="209" t="str">
        <f>IF(スケジュール!Z107="","",スケジュール!Z107)</f>
        <v/>
      </c>
      <c r="AG105" s="209" t="str">
        <f>IF(スケジュール!AA107="","",スケジュール!AA107)</f>
        <v/>
      </c>
      <c r="AH105" s="209" t="str">
        <f>IF(スケジュール!AB107="","",スケジュール!AB107)</f>
        <v/>
      </c>
      <c r="AI105" s="209" t="str">
        <f>IF(スケジュール!AC107="","",スケジュール!AC107)</f>
        <v/>
      </c>
      <c r="AJ105" s="209"/>
      <c r="AK105" s="209"/>
      <c r="AL105" s="209"/>
      <c r="AM105" s="209"/>
      <c r="AN105" s="209"/>
      <c r="AO105" s="209"/>
      <c r="AP105" s="209"/>
      <c r="AQ105" s="209"/>
    </row>
    <row r="106" spans="1:43">
      <c r="A106" s="209">
        <f>IF(スケジュール!A108="","",スケジュール!A108)</f>
        <v>43472</v>
      </c>
      <c r="B106" s="209" t="str">
        <f>IF(スケジュール!B108="","",スケジュール!B108)</f>
        <v>月</v>
      </c>
      <c r="C106" s="209" t="str">
        <f>IF(スケジュール!C108="","",スケジュール!C108)</f>
        <v/>
      </c>
      <c r="D106" s="209">
        <f>IF(スケジュール!D108="","",スケジュール!D108)</f>
        <v>43487</v>
      </c>
      <c r="E106" s="209" t="str">
        <f>IF(スケジュール!E108="","",スケジュール!E108)</f>
        <v>●</v>
      </c>
      <c r="F106" s="209" t="str">
        <f>IF(スケジュール!F108="","",スケジュール!F108)</f>
        <v/>
      </c>
      <c r="G106" s="209" t="str">
        <f>IF(スケジュール!G108="","",スケジュール!G108)</f>
        <v/>
      </c>
      <c r="H106" s="209" t="str">
        <f>IF(スケジュール!H108="","",スケジュール!H108)</f>
        <v/>
      </c>
      <c r="I106" s="209" t="str">
        <f>IF(スケジュール!I108="","",スケジュール!I108)</f>
        <v/>
      </c>
      <c r="J106" s="209" t="str">
        <f>IF(スケジュール!J108="","",スケジュール!J108)</f>
        <v/>
      </c>
      <c r="K106" s="209" t="str">
        <f>IF(スケジュール!K108="","",スケジュール!K108)</f>
        <v/>
      </c>
      <c r="L106" s="209" t="str">
        <f>IF(スケジュール!L108="","",スケジュール!L108)</f>
        <v/>
      </c>
      <c r="M106" s="209" t="str">
        <f>IF(スケジュール!M108="","",スケジュール!M108)</f>
        <v/>
      </c>
      <c r="N106" s="209" t="str">
        <f>IF(スケジュール!N108="","",スケジュール!N108)</f>
        <v/>
      </c>
      <c r="O106" s="209" t="str">
        <f>IF(スケジュール!O108="","",スケジュール!O108)</f>
        <v/>
      </c>
      <c r="P106" s="209" t="str">
        <f>IF(スケジュール!P108="","",スケジュール!P108)</f>
        <v/>
      </c>
      <c r="Q106" s="209" t="str">
        <f>IF(スケジュール!Q108="","",スケジュール!Q108)</f>
        <v/>
      </c>
      <c r="R106" s="209" t="str">
        <f>IF(スケジュール!R108="","",スケジュール!R108)</f>
        <v/>
      </c>
      <c r="S106" s="209" t="str">
        <f>IF(スケジュール!S108="","",スケジュール!S108)</f>
        <v/>
      </c>
      <c r="T106" s="209" t="str">
        <f>IF(スケジュール!T108="","",スケジュール!T108)</f>
        <v/>
      </c>
      <c r="U106" s="209" t="str">
        <f>IF(スケジュール!U108="","",スケジュール!U108)</f>
        <v/>
      </c>
      <c r="V106" s="209" t="str">
        <f>IF(スケジュール!V108="","",スケジュール!V108)</f>
        <v/>
      </c>
      <c r="W106" s="209"/>
      <c r="X106" s="209"/>
      <c r="Y106" s="209"/>
      <c r="Z106" s="209"/>
      <c r="AA106" s="209"/>
      <c r="AB106" s="209"/>
      <c r="AC106" s="209" t="str">
        <f>IF(スケジュール!W108="","",スケジュール!W108)</f>
        <v/>
      </c>
      <c r="AD106" s="209" t="str">
        <f>IF(スケジュール!X108="","",スケジュール!X108)</f>
        <v>●</v>
      </c>
      <c r="AE106" s="209" t="str">
        <f>IF(スケジュール!Y108="","",スケジュール!Y108)</f>
        <v/>
      </c>
      <c r="AF106" s="209" t="str">
        <f>IF(スケジュール!Z108="","",スケジュール!Z108)</f>
        <v/>
      </c>
      <c r="AG106" s="209" t="str">
        <f>IF(スケジュール!AA108="","",スケジュール!AA108)</f>
        <v/>
      </c>
      <c r="AH106" s="209" t="str">
        <f>IF(スケジュール!AB108="","",スケジュール!AB108)</f>
        <v/>
      </c>
      <c r="AI106" s="209" t="str">
        <f>IF(スケジュール!AC108="","",スケジュール!AC108)</f>
        <v/>
      </c>
      <c r="AJ106" s="209"/>
      <c r="AK106" s="209"/>
      <c r="AL106" s="209"/>
      <c r="AM106" s="209"/>
      <c r="AN106" s="209"/>
      <c r="AO106" s="209"/>
      <c r="AP106" s="209"/>
      <c r="AQ106" s="209"/>
    </row>
    <row r="107" spans="1:43">
      <c r="A107" s="209">
        <f>IF(スケジュール!A109="","",スケジュール!A109)</f>
        <v>43473</v>
      </c>
      <c r="B107" s="209" t="str">
        <f>IF(スケジュール!B109="","",スケジュール!B109)</f>
        <v>火</v>
      </c>
      <c r="C107" s="209">
        <f>IF(スケジュール!C109="","",スケジュール!C109)</f>
        <v>43487</v>
      </c>
      <c r="D107" s="209">
        <f>IF(スケジュール!D109="","",スケジュール!D109)</f>
        <v>43488</v>
      </c>
      <c r="E107" s="209" t="str">
        <f>IF(スケジュール!E109="","",スケジュール!E109)</f>
        <v>●</v>
      </c>
      <c r="F107" s="209" t="str">
        <f>IF(スケジュール!F109="","",スケジュール!F109)</f>
        <v/>
      </c>
      <c r="G107" s="209" t="str">
        <f>IF(スケジュール!G109="","",スケジュール!G109)</f>
        <v/>
      </c>
      <c r="H107" s="209" t="str">
        <f>IF(スケジュール!H109="","",スケジュール!H109)</f>
        <v/>
      </c>
      <c r="I107" s="209" t="str">
        <f>IF(スケジュール!I109="","",スケジュール!I109)</f>
        <v/>
      </c>
      <c r="J107" s="209" t="str">
        <f>IF(スケジュール!J109="","",スケジュール!J109)</f>
        <v/>
      </c>
      <c r="K107" s="209" t="str">
        <f>IF(スケジュール!K109="","",スケジュール!K109)</f>
        <v/>
      </c>
      <c r="L107" s="209" t="str">
        <f>IF(スケジュール!L109="","",スケジュール!L109)</f>
        <v/>
      </c>
      <c r="M107" s="209" t="str">
        <f>IF(スケジュール!M109="","",スケジュール!M109)</f>
        <v/>
      </c>
      <c r="N107" s="209" t="str">
        <f>IF(スケジュール!N109="","",スケジュール!N109)</f>
        <v/>
      </c>
      <c r="O107" s="209" t="str">
        <f>IF(スケジュール!O109="","",スケジュール!O109)</f>
        <v/>
      </c>
      <c r="P107" s="209" t="str">
        <f>IF(スケジュール!P109="","",スケジュール!P109)</f>
        <v/>
      </c>
      <c r="Q107" s="209" t="str">
        <f>IF(スケジュール!Q109="","",スケジュール!Q109)</f>
        <v/>
      </c>
      <c r="R107" s="209" t="str">
        <f>IF(スケジュール!R109="","",スケジュール!R109)</f>
        <v/>
      </c>
      <c r="S107" s="209" t="str">
        <f>IF(スケジュール!S109="","",スケジュール!S109)</f>
        <v/>
      </c>
      <c r="T107" s="209" t="str">
        <f>IF(スケジュール!T109="","",スケジュール!T109)</f>
        <v/>
      </c>
      <c r="U107" s="209" t="str">
        <f>IF(スケジュール!U109="","",スケジュール!U109)</f>
        <v/>
      </c>
      <c r="V107" s="209" t="str">
        <f>IF(スケジュール!V109="","",スケジュール!V109)</f>
        <v/>
      </c>
      <c r="W107" s="209"/>
      <c r="X107" s="209"/>
      <c r="Y107" s="209"/>
      <c r="Z107" s="209"/>
      <c r="AA107" s="209"/>
      <c r="AB107" s="209"/>
      <c r="AC107" s="209" t="str">
        <f>IF(スケジュール!W109="","",スケジュール!W109)</f>
        <v/>
      </c>
      <c r="AD107" s="209" t="str">
        <f>IF(スケジュール!X109="","",スケジュール!X109)</f>
        <v>●</v>
      </c>
      <c r="AE107" s="209" t="str">
        <f>IF(スケジュール!Y109="","",スケジュール!Y109)</f>
        <v/>
      </c>
      <c r="AF107" s="209" t="str">
        <f>IF(スケジュール!Z109="","",スケジュール!Z109)</f>
        <v/>
      </c>
      <c r="AG107" s="209" t="str">
        <f>IF(スケジュール!AA109="","",スケジュール!AA109)</f>
        <v/>
      </c>
      <c r="AH107" s="209" t="str">
        <f>IF(スケジュール!AB109="","",スケジュール!AB109)</f>
        <v/>
      </c>
      <c r="AI107" s="209" t="str">
        <f>IF(スケジュール!AC109="","",スケジュール!AC109)</f>
        <v/>
      </c>
      <c r="AJ107" s="209"/>
      <c r="AK107" s="209"/>
      <c r="AL107" s="209"/>
      <c r="AM107" s="209"/>
      <c r="AN107" s="209"/>
      <c r="AO107" s="209"/>
      <c r="AP107" s="209"/>
      <c r="AQ107" s="209"/>
    </row>
    <row r="108" spans="1:43">
      <c r="A108" s="209">
        <f>IF(スケジュール!A110="","",スケジュール!A110)</f>
        <v>43474</v>
      </c>
      <c r="B108" s="209" t="str">
        <f>IF(スケジュール!B110="","",スケジュール!B110)</f>
        <v>水</v>
      </c>
      <c r="C108" s="209">
        <f>IF(スケジュール!C110="","",スケジュール!C110)</f>
        <v>43487</v>
      </c>
      <c r="D108" s="209">
        <f>IF(スケジュール!D110="","",スケジュール!D110)</f>
        <v>43489</v>
      </c>
      <c r="E108" s="209" t="str">
        <f>IF(スケジュール!E110="","",スケジュール!E110)</f>
        <v>●</v>
      </c>
      <c r="F108" s="209" t="str">
        <f>IF(スケジュール!F110="","",スケジュール!F110)</f>
        <v/>
      </c>
      <c r="G108" s="209" t="str">
        <f>IF(スケジュール!G110="","",スケジュール!G110)</f>
        <v/>
      </c>
      <c r="H108" s="209" t="str">
        <f>IF(スケジュール!H110="","",スケジュール!H110)</f>
        <v/>
      </c>
      <c r="I108" s="209" t="str">
        <f>IF(スケジュール!I110="","",スケジュール!I110)</f>
        <v/>
      </c>
      <c r="J108" s="209" t="str">
        <f>IF(スケジュール!J110="","",スケジュール!J110)</f>
        <v/>
      </c>
      <c r="K108" s="209" t="str">
        <f>IF(スケジュール!K110="","",スケジュール!K110)</f>
        <v/>
      </c>
      <c r="L108" s="209" t="str">
        <f>IF(スケジュール!L110="","",スケジュール!L110)</f>
        <v/>
      </c>
      <c r="M108" s="209" t="str">
        <f>IF(スケジュール!M110="","",スケジュール!M110)</f>
        <v/>
      </c>
      <c r="N108" s="209" t="str">
        <f>IF(スケジュール!N110="","",スケジュール!N110)</f>
        <v/>
      </c>
      <c r="O108" s="209" t="str">
        <f>IF(スケジュール!O110="","",スケジュール!O110)</f>
        <v/>
      </c>
      <c r="P108" s="209" t="str">
        <f>IF(スケジュール!P110="","",スケジュール!P110)</f>
        <v/>
      </c>
      <c r="Q108" s="209" t="str">
        <f>IF(スケジュール!Q110="","",スケジュール!Q110)</f>
        <v/>
      </c>
      <c r="R108" s="209" t="str">
        <f>IF(スケジュール!R110="","",スケジュール!R110)</f>
        <v/>
      </c>
      <c r="S108" s="209" t="str">
        <f>IF(スケジュール!S110="","",スケジュール!S110)</f>
        <v/>
      </c>
      <c r="T108" s="209" t="str">
        <f>IF(スケジュール!T110="","",スケジュール!T110)</f>
        <v/>
      </c>
      <c r="U108" s="209" t="str">
        <f>IF(スケジュール!U110="","",スケジュール!U110)</f>
        <v/>
      </c>
      <c r="V108" s="209" t="str">
        <f>IF(スケジュール!V110="","",スケジュール!V110)</f>
        <v/>
      </c>
      <c r="W108" s="209"/>
      <c r="X108" s="209"/>
      <c r="Y108" s="209"/>
      <c r="Z108" s="209"/>
      <c r="AA108" s="209"/>
      <c r="AB108" s="209"/>
      <c r="AC108" s="209" t="str">
        <f>IF(スケジュール!W110="","",スケジュール!W110)</f>
        <v/>
      </c>
      <c r="AD108" s="209" t="str">
        <f>IF(スケジュール!X110="","",スケジュール!X110)</f>
        <v>●</v>
      </c>
      <c r="AE108" s="209" t="str">
        <f>IF(スケジュール!Y110="","",スケジュール!Y110)</f>
        <v/>
      </c>
      <c r="AF108" s="209" t="str">
        <f>IF(スケジュール!Z110="","",スケジュール!Z110)</f>
        <v/>
      </c>
      <c r="AG108" s="209" t="str">
        <f>IF(スケジュール!AA110="","",スケジュール!AA110)</f>
        <v/>
      </c>
      <c r="AH108" s="209" t="str">
        <f>IF(スケジュール!AB110="","",スケジュール!AB110)</f>
        <v/>
      </c>
      <c r="AI108" s="209" t="str">
        <f>IF(スケジュール!AC110="","",スケジュール!AC110)</f>
        <v/>
      </c>
      <c r="AJ108" s="209"/>
      <c r="AK108" s="209"/>
      <c r="AL108" s="209"/>
      <c r="AM108" s="209"/>
      <c r="AN108" s="209"/>
      <c r="AO108" s="209"/>
      <c r="AP108" s="209"/>
      <c r="AQ108" s="209"/>
    </row>
    <row r="109" spans="1:43">
      <c r="A109" s="209">
        <f>IF(スケジュール!A111="","",スケジュール!A111)</f>
        <v>43475</v>
      </c>
      <c r="B109" s="209" t="str">
        <f>IF(スケジュール!B111="","",スケジュール!B111)</f>
        <v>木</v>
      </c>
      <c r="C109" s="209">
        <f>IF(スケジュール!C111="","",スケジュール!C111)</f>
        <v>43488</v>
      </c>
      <c r="D109" s="209">
        <f>IF(スケジュール!D111="","",スケジュール!D111)</f>
        <v>43490</v>
      </c>
      <c r="E109" s="209" t="str">
        <f>IF(スケジュール!E111="","",スケジュール!E111)</f>
        <v>●</v>
      </c>
      <c r="F109" s="209" t="str">
        <f>IF(スケジュール!F111="","",スケジュール!F111)</f>
        <v/>
      </c>
      <c r="G109" s="209" t="str">
        <f>IF(スケジュール!G111="","",スケジュール!G111)</f>
        <v/>
      </c>
      <c r="H109" s="209" t="str">
        <f>IF(スケジュール!H111="","",スケジュール!H111)</f>
        <v/>
      </c>
      <c r="I109" s="209" t="str">
        <f>IF(スケジュール!I111="","",スケジュール!I111)</f>
        <v/>
      </c>
      <c r="J109" s="209" t="str">
        <f>IF(スケジュール!J111="","",スケジュール!J111)</f>
        <v/>
      </c>
      <c r="K109" s="209" t="str">
        <f>IF(スケジュール!K111="","",スケジュール!K111)</f>
        <v/>
      </c>
      <c r="L109" s="209" t="str">
        <f>IF(スケジュール!L111="","",スケジュール!L111)</f>
        <v/>
      </c>
      <c r="M109" s="209" t="str">
        <f>IF(スケジュール!M111="","",スケジュール!M111)</f>
        <v/>
      </c>
      <c r="N109" s="209" t="str">
        <f>IF(スケジュール!N111="","",スケジュール!N111)</f>
        <v/>
      </c>
      <c r="O109" s="209" t="str">
        <f>IF(スケジュール!O111="","",スケジュール!O111)</f>
        <v/>
      </c>
      <c r="P109" s="209" t="str">
        <f>IF(スケジュール!P111="","",スケジュール!P111)</f>
        <v/>
      </c>
      <c r="Q109" s="209" t="str">
        <f>IF(スケジュール!Q111="","",スケジュール!Q111)</f>
        <v/>
      </c>
      <c r="R109" s="209" t="str">
        <f>IF(スケジュール!R111="","",スケジュール!R111)</f>
        <v/>
      </c>
      <c r="S109" s="209" t="str">
        <f>IF(スケジュール!S111="","",スケジュール!S111)</f>
        <v/>
      </c>
      <c r="T109" s="209" t="str">
        <f>IF(スケジュール!T111="","",スケジュール!T111)</f>
        <v/>
      </c>
      <c r="U109" s="209" t="str">
        <f>IF(スケジュール!U111="","",スケジュール!U111)</f>
        <v/>
      </c>
      <c r="V109" s="209" t="str">
        <f>IF(スケジュール!V111="","",スケジュール!V111)</f>
        <v/>
      </c>
      <c r="W109" s="209"/>
      <c r="X109" s="209"/>
      <c r="Y109" s="209"/>
      <c r="Z109" s="209"/>
      <c r="AA109" s="209"/>
      <c r="AB109" s="209"/>
      <c r="AC109" s="209" t="str">
        <f>IF(スケジュール!W111="","",スケジュール!W111)</f>
        <v/>
      </c>
      <c r="AD109" s="209" t="str">
        <f>IF(スケジュール!X111="","",スケジュール!X111)</f>
        <v>●</v>
      </c>
      <c r="AE109" s="209" t="str">
        <f>IF(スケジュール!Y111="","",スケジュール!Y111)</f>
        <v/>
      </c>
      <c r="AF109" s="209" t="str">
        <f>IF(スケジュール!Z111="","",スケジュール!Z111)</f>
        <v/>
      </c>
      <c r="AG109" s="209" t="str">
        <f>IF(スケジュール!AA111="","",スケジュール!AA111)</f>
        <v/>
      </c>
      <c r="AH109" s="209" t="str">
        <f>IF(スケジュール!AB111="","",スケジュール!AB111)</f>
        <v/>
      </c>
      <c r="AI109" s="209" t="str">
        <f>IF(スケジュール!AC111="","",スケジュール!AC111)</f>
        <v/>
      </c>
      <c r="AJ109" s="209"/>
      <c r="AK109" s="209"/>
      <c r="AL109" s="209"/>
      <c r="AM109" s="209"/>
      <c r="AN109" s="209"/>
      <c r="AO109" s="209"/>
      <c r="AP109" s="209"/>
      <c r="AQ109" s="209"/>
    </row>
    <row r="110" spans="1:43">
      <c r="A110" s="209">
        <f>IF(スケジュール!A112="","",スケジュール!A112)</f>
        <v>43476</v>
      </c>
      <c r="B110" s="209" t="str">
        <f>IF(スケジュール!B112="","",スケジュール!B112)</f>
        <v>金</v>
      </c>
      <c r="C110" s="209">
        <f>IF(スケジュール!C112="","",スケジュール!C112)</f>
        <v>43489</v>
      </c>
      <c r="D110" s="209" t="str">
        <f>IF(スケジュール!D112="","",スケジュール!D112)</f>
        <v/>
      </c>
      <c r="E110" s="209" t="str">
        <f>IF(スケジュール!E112="","",スケジュール!E112)</f>
        <v>●</v>
      </c>
      <c r="F110" s="209" t="str">
        <f>IF(スケジュール!F112="","",スケジュール!F112)</f>
        <v/>
      </c>
      <c r="G110" s="209" t="str">
        <f>IF(スケジュール!G112="","",スケジュール!G112)</f>
        <v/>
      </c>
      <c r="H110" s="209" t="str">
        <f>IF(スケジュール!H112="","",スケジュール!H112)</f>
        <v/>
      </c>
      <c r="I110" s="209" t="str">
        <f>IF(スケジュール!I112="","",スケジュール!I112)</f>
        <v/>
      </c>
      <c r="J110" s="209" t="str">
        <f>IF(スケジュール!J112="","",スケジュール!J112)</f>
        <v/>
      </c>
      <c r="K110" s="209" t="str">
        <f>IF(スケジュール!K112="","",スケジュール!K112)</f>
        <v/>
      </c>
      <c r="L110" s="209" t="str">
        <f>IF(スケジュール!L112="","",スケジュール!L112)</f>
        <v/>
      </c>
      <c r="M110" s="209" t="str">
        <f>IF(スケジュール!M112="","",スケジュール!M112)</f>
        <v/>
      </c>
      <c r="N110" s="209" t="str">
        <f>IF(スケジュール!N112="","",スケジュール!N112)</f>
        <v/>
      </c>
      <c r="O110" s="209" t="str">
        <f>IF(スケジュール!O112="","",スケジュール!O112)</f>
        <v/>
      </c>
      <c r="P110" s="209" t="str">
        <f>IF(スケジュール!P112="","",スケジュール!P112)</f>
        <v/>
      </c>
      <c r="Q110" s="209" t="str">
        <f>IF(スケジュール!Q112="","",スケジュール!Q112)</f>
        <v/>
      </c>
      <c r="R110" s="209" t="str">
        <f>IF(スケジュール!R112="","",スケジュール!R112)</f>
        <v/>
      </c>
      <c r="S110" s="209" t="str">
        <f>IF(スケジュール!S112="","",スケジュール!S112)</f>
        <v/>
      </c>
      <c r="T110" s="209" t="str">
        <f>IF(スケジュール!T112="","",スケジュール!T112)</f>
        <v/>
      </c>
      <c r="U110" s="209" t="str">
        <f>IF(スケジュール!U112="","",スケジュール!U112)</f>
        <v/>
      </c>
      <c r="V110" s="209" t="str">
        <f>IF(スケジュール!V112="","",スケジュール!V112)</f>
        <v/>
      </c>
      <c r="W110" s="209"/>
      <c r="X110" s="209"/>
      <c r="Y110" s="209"/>
      <c r="Z110" s="209"/>
      <c r="AA110" s="209"/>
      <c r="AB110" s="209"/>
      <c r="AC110" s="209" t="str">
        <f>IF(スケジュール!W112="","",スケジュール!W112)</f>
        <v/>
      </c>
      <c r="AD110" s="209" t="str">
        <f>IF(スケジュール!X112="","",スケジュール!X112)</f>
        <v>●</v>
      </c>
      <c r="AE110" s="209" t="str">
        <f>IF(スケジュール!Y112="","",スケジュール!Y112)</f>
        <v/>
      </c>
      <c r="AF110" s="209" t="str">
        <f>IF(スケジュール!Z112="","",スケジュール!Z112)</f>
        <v/>
      </c>
      <c r="AG110" s="209" t="str">
        <f>IF(スケジュール!AA112="","",スケジュール!AA112)</f>
        <v/>
      </c>
      <c r="AH110" s="209" t="str">
        <f>IF(スケジュール!AB112="","",スケジュール!AB112)</f>
        <v/>
      </c>
      <c r="AI110" s="209" t="str">
        <f>IF(スケジュール!AC112="","",スケジュール!AC112)</f>
        <v/>
      </c>
      <c r="AJ110" s="209"/>
      <c r="AK110" s="209"/>
      <c r="AL110" s="209"/>
      <c r="AM110" s="209"/>
      <c r="AN110" s="209"/>
      <c r="AO110" s="209"/>
      <c r="AP110" s="209"/>
      <c r="AQ110" s="209"/>
    </row>
    <row r="111" spans="1:43">
      <c r="A111" s="209">
        <f>IF(スケジュール!A113="","",スケジュール!A113)</f>
        <v>43477</v>
      </c>
      <c r="B111" s="209" t="str">
        <f>IF(スケジュール!B113="","",スケジュール!B113)</f>
        <v>土</v>
      </c>
      <c r="C111" s="209" t="str">
        <f>IF(スケジュール!C113="","",スケジュール!C113)</f>
        <v/>
      </c>
      <c r="D111" s="209">
        <f>IF(スケジュール!D113="","",スケジュール!D113)</f>
        <v>43493</v>
      </c>
      <c r="E111" s="209" t="str">
        <f>IF(スケジュール!E113="","",スケジュール!E113)</f>
        <v>●</v>
      </c>
      <c r="F111" s="209" t="str">
        <f>IF(スケジュール!F113="","",スケジュール!F113)</f>
        <v/>
      </c>
      <c r="G111" s="209" t="str">
        <f>IF(スケジュール!G113="","",スケジュール!G113)</f>
        <v/>
      </c>
      <c r="H111" s="209" t="str">
        <f>IF(スケジュール!H113="","",スケジュール!H113)</f>
        <v/>
      </c>
      <c r="I111" s="209" t="str">
        <f>IF(スケジュール!I113="","",スケジュール!I113)</f>
        <v/>
      </c>
      <c r="J111" s="209" t="str">
        <f>IF(スケジュール!J113="","",スケジュール!J113)</f>
        <v/>
      </c>
      <c r="K111" s="209" t="str">
        <f>IF(スケジュール!K113="","",スケジュール!K113)</f>
        <v/>
      </c>
      <c r="L111" s="209" t="str">
        <f>IF(スケジュール!L113="","",スケジュール!L113)</f>
        <v/>
      </c>
      <c r="M111" s="209" t="str">
        <f>IF(スケジュール!M113="","",スケジュール!M113)</f>
        <v/>
      </c>
      <c r="N111" s="209" t="str">
        <f>IF(スケジュール!N113="","",スケジュール!N113)</f>
        <v/>
      </c>
      <c r="O111" s="209" t="str">
        <f>IF(スケジュール!O113="","",スケジュール!O113)</f>
        <v/>
      </c>
      <c r="P111" s="209" t="str">
        <f>IF(スケジュール!P113="","",スケジュール!P113)</f>
        <v/>
      </c>
      <c r="Q111" s="209" t="str">
        <f>IF(スケジュール!Q113="","",スケジュール!Q113)</f>
        <v/>
      </c>
      <c r="R111" s="209" t="str">
        <f>IF(スケジュール!R113="","",スケジュール!R113)</f>
        <v/>
      </c>
      <c r="S111" s="209" t="str">
        <f>IF(スケジュール!S113="","",スケジュール!S113)</f>
        <v/>
      </c>
      <c r="T111" s="209" t="str">
        <f>IF(スケジュール!T113="","",スケジュール!T113)</f>
        <v/>
      </c>
      <c r="U111" s="209" t="str">
        <f>IF(スケジュール!U113="","",スケジュール!U113)</f>
        <v/>
      </c>
      <c r="V111" s="209" t="str">
        <f>IF(スケジュール!V113="","",スケジュール!V113)</f>
        <v/>
      </c>
      <c r="W111" s="209"/>
      <c r="X111" s="209"/>
      <c r="Y111" s="209"/>
      <c r="Z111" s="209"/>
      <c r="AA111" s="209"/>
      <c r="AB111" s="209"/>
      <c r="AC111" s="209" t="str">
        <f>IF(スケジュール!W113="","",スケジュール!W113)</f>
        <v/>
      </c>
      <c r="AD111" s="209" t="str">
        <f>IF(スケジュール!X113="","",スケジュール!X113)</f>
        <v>●</v>
      </c>
      <c r="AE111" s="209" t="str">
        <f>IF(スケジュール!Y113="","",スケジュール!Y113)</f>
        <v/>
      </c>
      <c r="AF111" s="209" t="str">
        <f>IF(スケジュール!Z113="","",スケジュール!Z113)</f>
        <v/>
      </c>
      <c r="AG111" s="209" t="str">
        <f>IF(スケジュール!AA113="","",スケジュール!AA113)</f>
        <v/>
      </c>
      <c r="AH111" s="209" t="str">
        <f>IF(スケジュール!AB113="","",スケジュール!AB113)</f>
        <v/>
      </c>
      <c r="AI111" s="209" t="str">
        <f>IF(スケジュール!AC113="","",スケジュール!AC113)</f>
        <v/>
      </c>
      <c r="AJ111" s="209"/>
      <c r="AK111" s="209"/>
      <c r="AL111" s="209"/>
      <c r="AM111" s="209"/>
      <c r="AN111" s="209"/>
      <c r="AO111" s="209"/>
      <c r="AP111" s="209"/>
      <c r="AQ111" s="209"/>
    </row>
    <row r="112" spans="1:43">
      <c r="A112" s="209">
        <f>IF(スケジュール!A114="","",スケジュール!A114)</f>
        <v>43478</v>
      </c>
      <c r="B112" s="209" t="str">
        <f>IF(スケジュール!B114="","",スケジュール!B114)</f>
        <v>日</v>
      </c>
      <c r="C112" s="209" t="str">
        <f>IF(スケジュール!C114="","",スケジュール!C114)</f>
        <v/>
      </c>
      <c r="D112" s="209" t="str">
        <f>IF(スケジュール!D114="","",スケジュール!D114)</f>
        <v/>
      </c>
      <c r="E112" s="209" t="str">
        <f>IF(スケジュール!E114="","",スケジュール!E114)</f>
        <v/>
      </c>
      <c r="F112" s="209" t="str">
        <f>IF(スケジュール!F114="","",スケジュール!F114)</f>
        <v/>
      </c>
      <c r="G112" s="209" t="str">
        <f>IF(スケジュール!G114="","",スケジュール!G114)</f>
        <v/>
      </c>
      <c r="H112" s="209" t="str">
        <f>IF(スケジュール!H114="","",スケジュール!H114)</f>
        <v/>
      </c>
      <c r="I112" s="209" t="str">
        <f>IF(スケジュール!I114="","",スケジュール!I114)</f>
        <v/>
      </c>
      <c r="J112" s="209" t="str">
        <f>IF(スケジュール!J114="","",スケジュール!J114)</f>
        <v/>
      </c>
      <c r="K112" s="209" t="str">
        <f>IF(スケジュール!K114="","",スケジュール!K114)</f>
        <v/>
      </c>
      <c r="L112" s="209" t="str">
        <f>IF(スケジュール!L114="","",スケジュール!L114)</f>
        <v/>
      </c>
      <c r="M112" s="209" t="str">
        <f>IF(スケジュール!M114="","",スケジュール!M114)</f>
        <v/>
      </c>
      <c r="N112" s="209" t="str">
        <f>IF(スケジュール!N114="","",スケジュール!N114)</f>
        <v/>
      </c>
      <c r="O112" s="209" t="str">
        <f>IF(スケジュール!O114="","",スケジュール!O114)</f>
        <v/>
      </c>
      <c r="P112" s="209" t="str">
        <f>IF(スケジュール!P114="","",スケジュール!P114)</f>
        <v/>
      </c>
      <c r="Q112" s="209" t="str">
        <f>IF(スケジュール!Q114="","",スケジュール!Q114)</f>
        <v/>
      </c>
      <c r="R112" s="209" t="str">
        <f>IF(スケジュール!R114="","",スケジュール!R114)</f>
        <v/>
      </c>
      <c r="S112" s="209" t="str">
        <f>IF(スケジュール!S114="","",スケジュール!S114)</f>
        <v/>
      </c>
      <c r="T112" s="209" t="str">
        <f>IF(スケジュール!T114="","",スケジュール!T114)</f>
        <v/>
      </c>
      <c r="U112" s="209" t="str">
        <f>IF(スケジュール!U114="","",スケジュール!U114)</f>
        <v/>
      </c>
      <c r="V112" s="209" t="str">
        <f>IF(スケジュール!V114="","",スケジュール!V114)</f>
        <v/>
      </c>
      <c r="W112" s="209"/>
      <c r="X112" s="209"/>
      <c r="Y112" s="209"/>
      <c r="Z112" s="209"/>
      <c r="AA112" s="209"/>
      <c r="AB112" s="209"/>
      <c r="AC112" s="209" t="str">
        <f>IF(スケジュール!W114="","",スケジュール!W114)</f>
        <v/>
      </c>
      <c r="AD112" s="209" t="str">
        <f>IF(スケジュール!X114="","",スケジュール!X114)</f>
        <v/>
      </c>
      <c r="AE112" s="209" t="str">
        <f>IF(スケジュール!Y114="","",スケジュール!Y114)</f>
        <v/>
      </c>
      <c r="AF112" s="209" t="str">
        <f>IF(スケジュール!Z114="","",スケジュール!Z114)</f>
        <v/>
      </c>
      <c r="AG112" s="209" t="str">
        <f>IF(スケジュール!AA114="","",スケジュール!AA114)</f>
        <v/>
      </c>
      <c r="AH112" s="209" t="str">
        <f>IF(スケジュール!AB114="","",スケジュール!AB114)</f>
        <v/>
      </c>
      <c r="AI112" s="209" t="str">
        <f>IF(スケジュール!AC114="","",スケジュール!AC114)</f>
        <v/>
      </c>
      <c r="AJ112" s="209"/>
      <c r="AK112" s="209"/>
      <c r="AL112" s="209"/>
      <c r="AM112" s="209"/>
      <c r="AN112" s="209"/>
      <c r="AO112" s="209"/>
      <c r="AP112" s="209"/>
      <c r="AQ112" s="209"/>
    </row>
    <row r="113" spans="1:43">
      <c r="A113" s="209">
        <f>IF(スケジュール!A115="","",スケジュール!A115)</f>
        <v>43479</v>
      </c>
      <c r="B113" s="209" t="str">
        <f>IF(スケジュール!B115="","",スケジュール!B115)</f>
        <v>月</v>
      </c>
      <c r="C113" s="209">
        <f>IF(スケジュール!C115="","",スケジュール!C115)</f>
        <v>43493</v>
      </c>
      <c r="D113" s="209">
        <f>IF(スケジュール!D115="","",スケジュール!D115)</f>
        <v>43494</v>
      </c>
      <c r="E113" s="209" t="str">
        <f>IF(スケジュール!E115="","",スケジュール!E115)</f>
        <v/>
      </c>
      <c r="F113" s="209" t="str">
        <f>IF(スケジュール!F115="","",スケジュール!F115)</f>
        <v/>
      </c>
      <c r="G113" s="209" t="str">
        <f>IF(スケジュール!G115="","",スケジュール!G115)</f>
        <v/>
      </c>
      <c r="H113" s="209" t="str">
        <f>IF(スケジュール!H115="","",スケジュール!H115)</f>
        <v/>
      </c>
      <c r="I113" s="209" t="str">
        <f>IF(スケジュール!I115="","",スケジュール!I115)</f>
        <v/>
      </c>
      <c r="J113" s="209" t="str">
        <f>IF(スケジュール!J115="","",スケジュール!J115)</f>
        <v/>
      </c>
      <c r="K113" s="209" t="str">
        <f>IF(スケジュール!K115="","",スケジュール!K115)</f>
        <v/>
      </c>
      <c r="L113" s="209" t="str">
        <f>IF(スケジュール!L115="","",スケジュール!L115)</f>
        <v/>
      </c>
      <c r="M113" s="209" t="str">
        <f>IF(スケジュール!M115="","",スケジュール!M115)</f>
        <v/>
      </c>
      <c r="N113" s="209" t="str">
        <f>IF(スケジュール!N115="","",スケジュール!N115)</f>
        <v/>
      </c>
      <c r="O113" s="209" t="str">
        <f>IF(スケジュール!O115="","",スケジュール!O115)</f>
        <v/>
      </c>
      <c r="P113" s="209" t="str">
        <f>IF(スケジュール!P115="","",スケジュール!P115)</f>
        <v/>
      </c>
      <c r="Q113" s="209" t="str">
        <f>IF(スケジュール!Q115="","",スケジュール!Q115)</f>
        <v/>
      </c>
      <c r="R113" s="209" t="str">
        <f>IF(スケジュール!R115="","",スケジュール!R115)</f>
        <v/>
      </c>
      <c r="S113" s="209" t="str">
        <f>IF(スケジュール!S115="","",スケジュール!S115)</f>
        <v/>
      </c>
      <c r="T113" s="209" t="str">
        <f>IF(スケジュール!T115="","",スケジュール!T115)</f>
        <v/>
      </c>
      <c r="U113" s="209" t="str">
        <f>IF(スケジュール!U115="","",スケジュール!U115)</f>
        <v/>
      </c>
      <c r="V113" s="209" t="str">
        <f>IF(スケジュール!V115="","",スケジュール!V115)</f>
        <v/>
      </c>
      <c r="W113" s="209"/>
      <c r="X113" s="209"/>
      <c r="Y113" s="209"/>
      <c r="Z113" s="209"/>
      <c r="AA113" s="209"/>
      <c r="AB113" s="209"/>
      <c r="AC113" s="209" t="str">
        <f>IF(スケジュール!W115="","",スケジュール!W115)</f>
        <v/>
      </c>
      <c r="AD113" s="209" t="str">
        <f>IF(スケジュール!X115="","",スケジュール!X115)</f>
        <v>●</v>
      </c>
      <c r="AE113" s="209" t="str">
        <f>IF(スケジュール!Y115="","",スケジュール!Y115)</f>
        <v/>
      </c>
      <c r="AF113" s="209" t="str">
        <f>IF(スケジュール!Z115="","",スケジュール!Z115)</f>
        <v/>
      </c>
      <c r="AG113" s="209" t="str">
        <f>IF(スケジュール!AA115="","",スケジュール!AA115)</f>
        <v/>
      </c>
      <c r="AH113" s="209" t="str">
        <f>IF(スケジュール!AB115="","",スケジュール!AB115)</f>
        <v/>
      </c>
      <c r="AI113" s="209" t="str">
        <f>IF(スケジュール!AC115="","",スケジュール!AC115)</f>
        <v/>
      </c>
      <c r="AJ113" s="209"/>
      <c r="AK113" s="209"/>
      <c r="AL113" s="209"/>
      <c r="AM113" s="209"/>
      <c r="AN113" s="209"/>
      <c r="AO113" s="209"/>
      <c r="AP113" s="209"/>
      <c r="AQ113" s="209"/>
    </row>
    <row r="114" spans="1:43">
      <c r="A114" s="209">
        <f>IF(スケジュール!A116="","",スケジュール!A116)</f>
        <v>43480</v>
      </c>
      <c r="B114" s="209" t="str">
        <f>IF(スケジュール!B116="","",スケジュール!B116)</f>
        <v>火</v>
      </c>
      <c r="C114" s="209">
        <f>IF(スケジュール!C116="","",スケジュール!C116)</f>
        <v>43493</v>
      </c>
      <c r="D114" s="209">
        <f>IF(スケジュール!D116="","",スケジュール!D116)</f>
        <v>43495</v>
      </c>
      <c r="E114" s="209" t="str">
        <f>IF(スケジュール!E116="","",スケジュール!E116)</f>
        <v/>
      </c>
      <c r="F114" s="209" t="str">
        <f>IF(スケジュール!F116="","",スケジュール!F116)</f>
        <v/>
      </c>
      <c r="G114" s="209" t="str">
        <f>IF(スケジュール!G116="","",スケジュール!G116)</f>
        <v/>
      </c>
      <c r="H114" s="209" t="str">
        <f>IF(スケジュール!H116="","",スケジュール!H116)</f>
        <v/>
      </c>
      <c r="I114" s="209" t="str">
        <f>IF(スケジュール!I116="","",スケジュール!I116)</f>
        <v/>
      </c>
      <c r="J114" s="209" t="str">
        <f>IF(スケジュール!J116="","",スケジュール!J116)</f>
        <v/>
      </c>
      <c r="K114" s="209" t="str">
        <f>IF(スケジュール!K116="","",スケジュール!K116)</f>
        <v/>
      </c>
      <c r="L114" s="209" t="str">
        <f>IF(スケジュール!L116="","",スケジュール!L116)</f>
        <v/>
      </c>
      <c r="M114" s="209" t="str">
        <f>IF(スケジュール!M116="","",スケジュール!M116)</f>
        <v/>
      </c>
      <c r="N114" s="209" t="str">
        <f>IF(スケジュール!N116="","",スケジュール!N116)</f>
        <v/>
      </c>
      <c r="O114" s="209" t="str">
        <f>IF(スケジュール!O116="","",スケジュール!O116)</f>
        <v/>
      </c>
      <c r="P114" s="209" t="str">
        <f>IF(スケジュール!P116="","",スケジュール!P116)</f>
        <v/>
      </c>
      <c r="Q114" s="209" t="str">
        <f>IF(スケジュール!Q116="","",スケジュール!Q116)</f>
        <v/>
      </c>
      <c r="R114" s="209" t="str">
        <f>IF(スケジュール!R116="","",スケジュール!R116)</f>
        <v/>
      </c>
      <c r="S114" s="209" t="str">
        <f>IF(スケジュール!S116="","",スケジュール!S116)</f>
        <v/>
      </c>
      <c r="T114" s="209" t="str">
        <f>IF(スケジュール!T116="","",スケジュール!T116)</f>
        <v/>
      </c>
      <c r="U114" s="209" t="str">
        <f>IF(スケジュール!U116="","",スケジュール!U116)</f>
        <v/>
      </c>
      <c r="V114" s="209" t="str">
        <f>IF(スケジュール!V116="","",スケジュール!V116)</f>
        <v/>
      </c>
      <c r="W114" s="209"/>
      <c r="X114" s="209"/>
      <c r="Y114" s="209"/>
      <c r="Z114" s="209"/>
      <c r="AA114" s="209"/>
      <c r="AB114" s="209"/>
      <c r="AC114" s="209" t="str">
        <f>IF(スケジュール!W116="","",スケジュール!W116)</f>
        <v/>
      </c>
      <c r="AD114" s="209" t="str">
        <f>IF(スケジュール!X116="","",スケジュール!X116)</f>
        <v>●</v>
      </c>
      <c r="AE114" s="209" t="str">
        <f>IF(スケジュール!Y116="","",スケジュール!Y116)</f>
        <v/>
      </c>
      <c r="AF114" s="209" t="str">
        <f>IF(スケジュール!Z116="","",スケジュール!Z116)</f>
        <v/>
      </c>
      <c r="AG114" s="209" t="str">
        <f>IF(スケジュール!AA116="","",スケジュール!AA116)</f>
        <v/>
      </c>
      <c r="AH114" s="209" t="str">
        <f>IF(スケジュール!AB116="","",スケジュール!AB116)</f>
        <v/>
      </c>
      <c r="AI114" s="209" t="str">
        <f>IF(スケジュール!AC116="","",スケジュール!AC116)</f>
        <v/>
      </c>
      <c r="AJ114" s="209"/>
      <c r="AK114" s="209"/>
      <c r="AL114" s="209"/>
      <c r="AM114" s="209"/>
      <c r="AN114" s="209"/>
      <c r="AO114" s="209"/>
      <c r="AP114" s="209"/>
      <c r="AQ114" s="209"/>
    </row>
    <row r="115" spans="1:43">
      <c r="A115" s="209">
        <f>IF(スケジュール!A117="","",スケジュール!A117)</f>
        <v>43481</v>
      </c>
      <c r="B115" s="209" t="str">
        <f>IF(スケジュール!B117="","",スケジュール!B117)</f>
        <v>水</v>
      </c>
      <c r="C115" s="209">
        <f>IF(スケジュール!C117="","",スケジュール!C117)</f>
        <v>43494</v>
      </c>
      <c r="D115" s="209">
        <f>IF(スケジュール!D117="","",スケジュール!D117)</f>
        <v>43496</v>
      </c>
      <c r="E115" s="209" t="str">
        <f>IF(スケジュール!E117="","",スケジュール!E117)</f>
        <v/>
      </c>
      <c r="F115" s="209" t="str">
        <f>IF(スケジュール!F117="","",スケジュール!F117)</f>
        <v/>
      </c>
      <c r="G115" s="209" t="str">
        <f>IF(スケジュール!G117="","",スケジュール!G117)</f>
        <v/>
      </c>
      <c r="H115" s="209" t="str">
        <f>IF(スケジュール!H117="","",スケジュール!H117)</f>
        <v/>
      </c>
      <c r="I115" s="209" t="str">
        <f>IF(スケジュール!I117="","",スケジュール!I117)</f>
        <v/>
      </c>
      <c r="J115" s="209" t="str">
        <f>IF(スケジュール!J117="","",スケジュール!J117)</f>
        <v/>
      </c>
      <c r="K115" s="209" t="str">
        <f>IF(スケジュール!K117="","",スケジュール!K117)</f>
        <v/>
      </c>
      <c r="L115" s="209" t="str">
        <f>IF(スケジュール!L117="","",スケジュール!L117)</f>
        <v/>
      </c>
      <c r="M115" s="209" t="str">
        <f>IF(スケジュール!M117="","",スケジュール!M117)</f>
        <v/>
      </c>
      <c r="N115" s="209" t="str">
        <f>IF(スケジュール!N117="","",スケジュール!N117)</f>
        <v/>
      </c>
      <c r="O115" s="209" t="str">
        <f>IF(スケジュール!O117="","",スケジュール!O117)</f>
        <v/>
      </c>
      <c r="P115" s="209" t="str">
        <f>IF(スケジュール!P117="","",スケジュール!P117)</f>
        <v/>
      </c>
      <c r="Q115" s="209" t="str">
        <f>IF(スケジュール!Q117="","",スケジュール!Q117)</f>
        <v/>
      </c>
      <c r="R115" s="209" t="str">
        <f>IF(スケジュール!R117="","",スケジュール!R117)</f>
        <v/>
      </c>
      <c r="S115" s="209" t="str">
        <f>IF(スケジュール!S117="","",スケジュール!S117)</f>
        <v/>
      </c>
      <c r="T115" s="209" t="str">
        <f>IF(スケジュール!T117="","",スケジュール!T117)</f>
        <v/>
      </c>
      <c r="U115" s="209" t="str">
        <f>IF(スケジュール!U117="","",スケジュール!U117)</f>
        <v/>
      </c>
      <c r="V115" s="209" t="str">
        <f>IF(スケジュール!V117="","",スケジュール!V117)</f>
        <v/>
      </c>
      <c r="W115" s="209"/>
      <c r="X115" s="209"/>
      <c r="Y115" s="209"/>
      <c r="Z115" s="209"/>
      <c r="AA115" s="209"/>
      <c r="AB115" s="209"/>
      <c r="AC115" s="209" t="str">
        <f>IF(スケジュール!W117="","",スケジュール!W117)</f>
        <v/>
      </c>
      <c r="AD115" s="209" t="str">
        <f>IF(スケジュール!X117="","",スケジュール!X117)</f>
        <v>●</v>
      </c>
      <c r="AE115" s="209" t="str">
        <f>IF(スケジュール!Y117="","",スケジュール!Y117)</f>
        <v/>
      </c>
      <c r="AF115" s="209" t="str">
        <f>IF(スケジュール!Z117="","",スケジュール!Z117)</f>
        <v/>
      </c>
      <c r="AG115" s="209" t="str">
        <f>IF(スケジュール!AA117="","",スケジュール!AA117)</f>
        <v/>
      </c>
      <c r="AH115" s="209" t="str">
        <f>IF(スケジュール!AB117="","",スケジュール!AB117)</f>
        <v/>
      </c>
      <c r="AI115" s="209" t="str">
        <f>IF(スケジュール!AC117="","",スケジュール!AC117)</f>
        <v/>
      </c>
      <c r="AJ115" s="209"/>
      <c r="AK115" s="209"/>
      <c r="AL115" s="209"/>
      <c r="AM115" s="209"/>
      <c r="AN115" s="209"/>
      <c r="AO115" s="209"/>
      <c r="AP115" s="209"/>
      <c r="AQ115" s="209"/>
    </row>
    <row r="116" spans="1:43">
      <c r="A116" s="209">
        <f>IF(スケジュール!A118="","",スケジュール!A118)</f>
        <v>43482</v>
      </c>
      <c r="B116" s="209" t="str">
        <f>IF(スケジュール!B118="","",スケジュール!B118)</f>
        <v>木</v>
      </c>
      <c r="C116" s="209">
        <f>IF(スケジュール!C118="","",スケジュール!C118)</f>
        <v>43495</v>
      </c>
      <c r="D116" s="209">
        <f>IF(スケジュール!D118="","",スケジュール!D118)</f>
        <v>43497</v>
      </c>
      <c r="E116" s="209" t="str">
        <f>IF(スケジュール!E118="","",スケジュール!E118)</f>
        <v/>
      </c>
      <c r="F116" s="209" t="str">
        <f>IF(スケジュール!F118="","",スケジュール!F118)</f>
        <v/>
      </c>
      <c r="G116" s="209" t="str">
        <f>IF(スケジュール!G118="","",スケジュール!G118)</f>
        <v/>
      </c>
      <c r="H116" s="209" t="str">
        <f>IF(スケジュール!H118="","",スケジュール!H118)</f>
        <v/>
      </c>
      <c r="I116" s="209" t="str">
        <f>IF(スケジュール!I118="","",スケジュール!I118)</f>
        <v/>
      </c>
      <c r="J116" s="209" t="str">
        <f>IF(スケジュール!J118="","",スケジュール!J118)</f>
        <v/>
      </c>
      <c r="K116" s="209" t="str">
        <f>IF(スケジュール!K118="","",スケジュール!K118)</f>
        <v/>
      </c>
      <c r="L116" s="209" t="str">
        <f>IF(スケジュール!L118="","",スケジュール!L118)</f>
        <v/>
      </c>
      <c r="M116" s="209" t="str">
        <f>IF(スケジュール!M118="","",スケジュール!M118)</f>
        <v/>
      </c>
      <c r="N116" s="209" t="str">
        <f>IF(スケジュール!N118="","",スケジュール!N118)</f>
        <v/>
      </c>
      <c r="O116" s="209" t="str">
        <f>IF(スケジュール!O118="","",スケジュール!O118)</f>
        <v/>
      </c>
      <c r="P116" s="209" t="str">
        <f>IF(スケジュール!P118="","",スケジュール!P118)</f>
        <v/>
      </c>
      <c r="Q116" s="209" t="str">
        <f>IF(スケジュール!Q118="","",スケジュール!Q118)</f>
        <v/>
      </c>
      <c r="R116" s="209" t="str">
        <f>IF(スケジュール!R118="","",スケジュール!R118)</f>
        <v/>
      </c>
      <c r="S116" s="209" t="str">
        <f>IF(スケジュール!S118="","",スケジュール!S118)</f>
        <v/>
      </c>
      <c r="T116" s="209" t="str">
        <f>IF(スケジュール!T118="","",スケジュール!T118)</f>
        <v/>
      </c>
      <c r="U116" s="209" t="str">
        <f>IF(スケジュール!U118="","",スケジュール!U118)</f>
        <v/>
      </c>
      <c r="V116" s="209" t="str">
        <f>IF(スケジュール!V118="","",スケジュール!V118)</f>
        <v/>
      </c>
      <c r="W116" s="209"/>
      <c r="X116" s="209"/>
      <c r="Y116" s="209"/>
      <c r="Z116" s="209"/>
      <c r="AA116" s="209"/>
      <c r="AB116" s="209"/>
      <c r="AC116" s="209" t="str">
        <f>IF(スケジュール!W118="","",スケジュール!W118)</f>
        <v/>
      </c>
      <c r="AD116" s="209" t="str">
        <f>IF(スケジュール!X118="","",スケジュール!X118)</f>
        <v>●</v>
      </c>
      <c r="AE116" s="209" t="str">
        <f>IF(スケジュール!Y118="","",スケジュール!Y118)</f>
        <v/>
      </c>
      <c r="AF116" s="209" t="str">
        <f>IF(スケジュール!Z118="","",スケジュール!Z118)</f>
        <v/>
      </c>
      <c r="AG116" s="209" t="str">
        <f>IF(スケジュール!AA118="","",スケジュール!AA118)</f>
        <v/>
      </c>
      <c r="AH116" s="209" t="str">
        <f>IF(スケジュール!AB118="","",スケジュール!AB118)</f>
        <v/>
      </c>
      <c r="AI116" s="209" t="str">
        <f>IF(スケジュール!AC118="","",スケジュール!AC118)</f>
        <v/>
      </c>
      <c r="AJ116" s="209"/>
      <c r="AK116" s="209"/>
      <c r="AL116" s="209"/>
      <c r="AM116" s="209"/>
      <c r="AN116" s="209"/>
      <c r="AO116" s="209"/>
      <c r="AP116" s="209"/>
      <c r="AQ116" s="209"/>
    </row>
    <row r="117" spans="1:43">
      <c r="A117" s="209">
        <f>IF(スケジュール!A119="","",スケジュール!A119)</f>
        <v>43483</v>
      </c>
      <c r="B117" s="209" t="str">
        <f>IF(スケジュール!B119="","",スケジュール!B119)</f>
        <v>金</v>
      </c>
      <c r="C117" s="209">
        <f>IF(スケジュール!C119="","",スケジュール!C119)</f>
        <v>43496</v>
      </c>
      <c r="D117" s="209" t="str">
        <f>IF(スケジュール!D119="","",スケジュール!D119)</f>
        <v/>
      </c>
      <c r="E117" s="209" t="str">
        <f>IF(スケジュール!E119="","",スケジュール!E119)</f>
        <v/>
      </c>
      <c r="F117" s="209" t="str">
        <f>IF(スケジュール!F119="","",スケジュール!F119)</f>
        <v/>
      </c>
      <c r="G117" s="209" t="str">
        <f>IF(スケジュール!G119="","",スケジュール!G119)</f>
        <v/>
      </c>
      <c r="H117" s="209" t="str">
        <f>IF(スケジュール!H119="","",スケジュール!H119)</f>
        <v/>
      </c>
      <c r="I117" s="209" t="str">
        <f>IF(スケジュール!I119="","",スケジュール!I119)</f>
        <v/>
      </c>
      <c r="J117" s="209" t="str">
        <f>IF(スケジュール!J119="","",スケジュール!J119)</f>
        <v/>
      </c>
      <c r="K117" s="209" t="str">
        <f>IF(スケジュール!K119="","",スケジュール!K119)</f>
        <v/>
      </c>
      <c r="L117" s="209" t="str">
        <f>IF(スケジュール!L119="","",スケジュール!L119)</f>
        <v/>
      </c>
      <c r="M117" s="209" t="str">
        <f>IF(スケジュール!M119="","",スケジュール!M119)</f>
        <v/>
      </c>
      <c r="N117" s="209" t="str">
        <f>IF(スケジュール!N119="","",スケジュール!N119)</f>
        <v/>
      </c>
      <c r="O117" s="209" t="str">
        <f>IF(スケジュール!O119="","",スケジュール!O119)</f>
        <v/>
      </c>
      <c r="P117" s="209" t="str">
        <f>IF(スケジュール!P119="","",スケジュール!P119)</f>
        <v/>
      </c>
      <c r="Q117" s="209" t="str">
        <f>IF(スケジュール!Q119="","",スケジュール!Q119)</f>
        <v/>
      </c>
      <c r="R117" s="209" t="str">
        <f>IF(スケジュール!R119="","",スケジュール!R119)</f>
        <v/>
      </c>
      <c r="S117" s="209" t="str">
        <f>IF(スケジュール!S119="","",スケジュール!S119)</f>
        <v/>
      </c>
      <c r="T117" s="209" t="str">
        <f>IF(スケジュール!T119="","",スケジュール!T119)</f>
        <v/>
      </c>
      <c r="U117" s="209" t="str">
        <f>IF(スケジュール!U119="","",スケジュール!U119)</f>
        <v/>
      </c>
      <c r="V117" s="209" t="str">
        <f>IF(スケジュール!V119="","",スケジュール!V119)</f>
        <v/>
      </c>
      <c r="W117" s="209"/>
      <c r="X117" s="209"/>
      <c r="Y117" s="209"/>
      <c r="Z117" s="209"/>
      <c r="AA117" s="209"/>
      <c r="AB117" s="209"/>
      <c r="AC117" s="209" t="str">
        <f>IF(スケジュール!W119="","",スケジュール!W119)</f>
        <v/>
      </c>
      <c r="AD117" s="209" t="str">
        <f>IF(スケジュール!X119="","",スケジュール!X119)</f>
        <v>●</v>
      </c>
      <c r="AE117" s="209" t="str">
        <f>IF(スケジュール!Y119="","",スケジュール!Y119)</f>
        <v/>
      </c>
      <c r="AF117" s="209" t="str">
        <f>IF(スケジュール!Z119="","",スケジュール!Z119)</f>
        <v/>
      </c>
      <c r="AG117" s="209" t="str">
        <f>IF(スケジュール!AA119="","",スケジュール!AA119)</f>
        <v/>
      </c>
      <c r="AH117" s="209" t="str">
        <f>IF(スケジュール!AB119="","",スケジュール!AB119)</f>
        <v/>
      </c>
      <c r="AI117" s="209" t="str">
        <f>IF(スケジュール!AC119="","",スケジュール!AC119)</f>
        <v/>
      </c>
      <c r="AJ117" s="209"/>
      <c r="AK117" s="209"/>
      <c r="AL117" s="209"/>
      <c r="AM117" s="209"/>
      <c r="AN117" s="209"/>
      <c r="AO117" s="209"/>
      <c r="AP117" s="209"/>
      <c r="AQ117" s="209"/>
    </row>
    <row r="118" spans="1:43">
      <c r="A118" s="209">
        <f>IF(スケジュール!A120="","",スケジュール!A120)</f>
        <v>43484</v>
      </c>
      <c r="B118" s="209" t="str">
        <f>IF(スケジュール!B120="","",スケジュール!B120)</f>
        <v>土</v>
      </c>
      <c r="C118" s="209">
        <f>IF(スケジュール!C120="","",スケジュール!C120)</f>
        <v>43497</v>
      </c>
      <c r="D118" s="209">
        <f>IF(スケジュール!D120="","",スケジュール!D120)</f>
        <v>43500</v>
      </c>
      <c r="E118" s="209" t="str">
        <f>IF(スケジュール!E120="","",スケジュール!E120)</f>
        <v/>
      </c>
      <c r="F118" s="209" t="str">
        <f>IF(スケジュール!F120="","",スケジュール!F120)</f>
        <v/>
      </c>
      <c r="G118" s="209" t="str">
        <f>IF(スケジュール!G120="","",スケジュール!G120)</f>
        <v>●</v>
      </c>
      <c r="H118" s="209" t="str">
        <f>IF(スケジュール!H120="","",スケジュール!H120)</f>
        <v/>
      </c>
      <c r="I118" s="209" t="str">
        <f>IF(スケジュール!I120="","",スケジュール!I120)</f>
        <v/>
      </c>
      <c r="J118" s="209" t="str">
        <f>IF(スケジュール!J120="","",スケジュール!J120)</f>
        <v/>
      </c>
      <c r="K118" s="209" t="str">
        <f>IF(スケジュール!K120="","",スケジュール!K120)</f>
        <v/>
      </c>
      <c r="L118" s="209" t="str">
        <f>IF(スケジュール!L120="","",スケジュール!L120)</f>
        <v/>
      </c>
      <c r="M118" s="209" t="str">
        <f>IF(スケジュール!M120="","",スケジュール!M120)</f>
        <v/>
      </c>
      <c r="N118" s="209" t="str">
        <f>IF(スケジュール!N120="","",スケジュール!N120)</f>
        <v/>
      </c>
      <c r="O118" s="209" t="str">
        <f>IF(スケジュール!O120="","",スケジュール!O120)</f>
        <v/>
      </c>
      <c r="P118" s="209" t="str">
        <f>IF(スケジュール!P120="","",スケジュール!P120)</f>
        <v/>
      </c>
      <c r="Q118" s="209" t="str">
        <f>IF(スケジュール!Q120="","",スケジュール!Q120)</f>
        <v/>
      </c>
      <c r="R118" s="209" t="str">
        <f>IF(スケジュール!R120="","",スケジュール!R120)</f>
        <v/>
      </c>
      <c r="S118" s="209" t="str">
        <f>IF(スケジュール!S120="","",スケジュール!S120)</f>
        <v/>
      </c>
      <c r="T118" s="209" t="str">
        <f>IF(スケジュール!T120="","",スケジュール!T120)</f>
        <v/>
      </c>
      <c r="U118" s="209" t="str">
        <f>IF(スケジュール!U120="","",スケジュール!U120)</f>
        <v/>
      </c>
      <c r="V118" s="209" t="str">
        <f>IF(スケジュール!V120="","",スケジュール!V120)</f>
        <v/>
      </c>
      <c r="W118" s="209"/>
      <c r="X118" s="209"/>
      <c r="Y118" s="209"/>
      <c r="Z118" s="209"/>
      <c r="AA118" s="209"/>
      <c r="AB118" s="209"/>
      <c r="AC118" s="209" t="str">
        <f>IF(スケジュール!W120="","",スケジュール!W120)</f>
        <v/>
      </c>
      <c r="AD118" s="209" t="str">
        <f>IF(スケジュール!X120="","",スケジュール!X120)</f>
        <v/>
      </c>
      <c r="AE118" s="209" t="str">
        <f>IF(スケジュール!Y120="","",スケジュール!Y120)</f>
        <v>●</v>
      </c>
      <c r="AF118" s="209" t="str">
        <f>IF(スケジュール!Z120="","",スケジュール!Z120)</f>
        <v/>
      </c>
      <c r="AG118" s="209" t="str">
        <f>IF(スケジュール!AA120="","",スケジュール!AA120)</f>
        <v/>
      </c>
      <c r="AH118" s="209" t="str">
        <f>IF(スケジュール!AB120="","",スケジュール!AB120)</f>
        <v/>
      </c>
      <c r="AI118" s="209" t="str">
        <f>IF(スケジュール!AC120="","",スケジュール!AC120)</f>
        <v/>
      </c>
      <c r="AJ118" s="209"/>
      <c r="AK118" s="209"/>
      <c r="AL118" s="209"/>
      <c r="AM118" s="209"/>
      <c r="AN118" s="209"/>
      <c r="AO118" s="209"/>
      <c r="AP118" s="209"/>
      <c r="AQ118" s="209"/>
    </row>
    <row r="119" spans="1:43">
      <c r="A119" s="209">
        <f>IF(スケジュール!A121="","",スケジュール!A121)</f>
        <v>43485</v>
      </c>
      <c r="B119" s="209" t="str">
        <f>IF(スケジュール!B121="","",スケジュール!B121)</f>
        <v>日</v>
      </c>
      <c r="C119" s="209" t="str">
        <f>IF(スケジュール!C121="","",スケジュール!C121)</f>
        <v/>
      </c>
      <c r="D119" s="209" t="str">
        <f>IF(スケジュール!D121="","",スケジュール!D121)</f>
        <v/>
      </c>
      <c r="E119" s="209" t="str">
        <f>IF(スケジュール!E121="","",スケジュール!E121)</f>
        <v/>
      </c>
      <c r="F119" s="209" t="str">
        <f>IF(スケジュール!F121="","",スケジュール!F121)</f>
        <v/>
      </c>
      <c r="G119" s="209" t="str">
        <f>IF(スケジュール!G121="","",スケジュール!G121)</f>
        <v/>
      </c>
      <c r="H119" s="209" t="str">
        <f>IF(スケジュール!H121="","",スケジュール!H121)</f>
        <v/>
      </c>
      <c r="I119" s="209" t="str">
        <f>IF(スケジュール!I121="","",スケジュール!I121)</f>
        <v/>
      </c>
      <c r="J119" s="209" t="str">
        <f>IF(スケジュール!J121="","",スケジュール!J121)</f>
        <v/>
      </c>
      <c r="K119" s="209" t="str">
        <f>IF(スケジュール!K121="","",スケジュール!K121)</f>
        <v/>
      </c>
      <c r="L119" s="209" t="str">
        <f>IF(スケジュール!L121="","",スケジュール!L121)</f>
        <v/>
      </c>
      <c r="M119" s="209" t="str">
        <f>IF(スケジュール!M121="","",スケジュール!M121)</f>
        <v/>
      </c>
      <c r="N119" s="209" t="str">
        <f>IF(スケジュール!N121="","",スケジュール!N121)</f>
        <v/>
      </c>
      <c r="O119" s="209" t="str">
        <f>IF(スケジュール!O121="","",スケジュール!O121)</f>
        <v/>
      </c>
      <c r="P119" s="209" t="str">
        <f>IF(スケジュール!P121="","",スケジュール!P121)</f>
        <v/>
      </c>
      <c r="Q119" s="209" t="str">
        <f>IF(スケジュール!Q121="","",スケジュール!Q121)</f>
        <v/>
      </c>
      <c r="R119" s="209" t="str">
        <f>IF(スケジュール!R121="","",スケジュール!R121)</f>
        <v/>
      </c>
      <c r="S119" s="209" t="str">
        <f>IF(スケジュール!S121="","",スケジュール!S121)</f>
        <v/>
      </c>
      <c r="T119" s="209" t="str">
        <f>IF(スケジュール!T121="","",スケジュール!T121)</f>
        <v/>
      </c>
      <c r="U119" s="209" t="str">
        <f>IF(スケジュール!U121="","",スケジュール!U121)</f>
        <v/>
      </c>
      <c r="V119" s="209" t="str">
        <f>IF(スケジュール!V121="","",スケジュール!V121)</f>
        <v/>
      </c>
      <c r="W119" s="209"/>
      <c r="X119" s="209"/>
      <c r="Y119" s="209"/>
      <c r="Z119" s="209"/>
      <c r="AA119" s="209"/>
      <c r="AB119" s="209"/>
      <c r="AC119" s="209" t="str">
        <f>IF(スケジュール!W121="","",スケジュール!W121)</f>
        <v/>
      </c>
      <c r="AD119" s="209" t="str">
        <f>IF(スケジュール!X121="","",スケジュール!X121)</f>
        <v/>
      </c>
      <c r="AE119" s="209" t="str">
        <f>IF(スケジュール!Y121="","",スケジュール!Y121)</f>
        <v/>
      </c>
      <c r="AF119" s="209" t="str">
        <f>IF(スケジュール!Z121="","",スケジュール!Z121)</f>
        <v/>
      </c>
      <c r="AG119" s="209" t="str">
        <f>IF(スケジュール!AA121="","",スケジュール!AA121)</f>
        <v/>
      </c>
      <c r="AH119" s="209" t="str">
        <f>IF(スケジュール!AB121="","",スケジュール!AB121)</f>
        <v/>
      </c>
      <c r="AI119" s="209" t="str">
        <f>IF(スケジュール!AC121="","",スケジュール!AC121)</f>
        <v/>
      </c>
      <c r="AJ119" s="209"/>
      <c r="AK119" s="209"/>
      <c r="AL119" s="209"/>
      <c r="AM119" s="209"/>
      <c r="AN119" s="209"/>
      <c r="AO119" s="209"/>
      <c r="AP119" s="209"/>
      <c r="AQ119" s="209"/>
    </row>
    <row r="120" spans="1:43">
      <c r="A120" s="209">
        <f>IF(スケジュール!A122="","",スケジュール!A122)</f>
        <v>43486</v>
      </c>
      <c r="B120" s="209" t="str">
        <f>IF(スケジュール!B122="","",スケジュール!B122)</f>
        <v>月</v>
      </c>
      <c r="C120" s="209" t="str">
        <f>IF(スケジュール!C122="","",スケジュール!C122)</f>
        <v/>
      </c>
      <c r="D120" s="209" t="str">
        <f>IF(スケジュール!D122="","",スケジュール!D122)</f>
        <v/>
      </c>
      <c r="E120" s="209" t="str">
        <f>IF(スケジュール!E122="","",スケジュール!E122)</f>
        <v/>
      </c>
      <c r="F120" s="209" t="str">
        <f>IF(スケジュール!F122="","",スケジュール!F122)</f>
        <v/>
      </c>
      <c r="G120" s="209" t="str">
        <f>IF(スケジュール!G122="","",スケジュール!G122)</f>
        <v/>
      </c>
      <c r="H120" s="209" t="str">
        <f>IF(スケジュール!H122="","",スケジュール!H122)</f>
        <v/>
      </c>
      <c r="I120" s="209" t="str">
        <f>IF(スケジュール!I122="","",スケジュール!I122)</f>
        <v/>
      </c>
      <c r="J120" s="209" t="str">
        <f>IF(スケジュール!J122="","",スケジュール!J122)</f>
        <v/>
      </c>
      <c r="K120" s="209" t="str">
        <f>IF(スケジュール!K122="","",スケジュール!K122)</f>
        <v/>
      </c>
      <c r="L120" s="209" t="str">
        <f>IF(スケジュール!L122="","",スケジュール!L122)</f>
        <v/>
      </c>
      <c r="M120" s="209" t="str">
        <f>IF(スケジュール!M122="","",スケジュール!M122)</f>
        <v/>
      </c>
      <c r="N120" s="209" t="str">
        <f>IF(スケジュール!N122="","",スケジュール!N122)</f>
        <v/>
      </c>
      <c r="O120" s="209" t="str">
        <f>IF(スケジュール!O122="","",スケジュール!O122)</f>
        <v/>
      </c>
      <c r="P120" s="209" t="str">
        <f>IF(スケジュール!P122="","",スケジュール!P122)</f>
        <v/>
      </c>
      <c r="Q120" s="209" t="str">
        <f>IF(スケジュール!Q122="","",スケジュール!Q122)</f>
        <v/>
      </c>
      <c r="R120" s="209" t="str">
        <f>IF(スケジュール!R122="","",スケジュール!R122)</f>
        <v/>
      </c>
      <c r="S120" s="209" t="str">
        <f>IF(スケジュール!S122="","",スケジュール!S122)</f>
        <v/>
      </c>
      <c r="T120" s="209" t="str">
        <f>IF(スケジュール!T122="","",スケジュール!T122)</f>
        <v/>
      </c>
      <c r="U120" s="209" t="str">
        <f>IF(スケジュール!U122="","",スケジュール!U122)</f>
        <v/>
      </c>
      <c r="V120" s="209" t="str">
        <f>IF(スケジュール!V122="","",スケジュール!V122)</f>
        <v/>
      </c>
      <c r="W120" s="209"/>
      <c r="X120" s="209"/>
      <c r="Y120" s="209"/>
      <c r="Z120" s="209"/>
      <c r="AA120" s="209"/>
      <c r="AB120" s="209"/>
      <c r="AC120" s="209" t="str">
        <f>IF(スケジュール!W122="","",スケジュール!W122)</f>
        <v/>
      </c>
      <c r="AD120" s="209" t="str">
        <f>IF(スケジュール!X122="","",スケジュール!X122)</f>
        <v/>
      </c>
      <c r="AE120" s="209" t="str">
        <f>IF(スケジュール!Y122="","",スケジュール!Y122)</f>
        <v/>
      </c>
      <c r="AF120" s="209" t="str">
        <f>IF(スケジュール!Z122="","",スケジュール!Z122)</f>
        <v/>
      </c>
      <c r="AG120" s="209" t="str">
        <f>IF(スケジュール!AA122="","",スケジュール!AA122)</f>
        <v/>
      </c>
      <c r="AH120" s="209" t="str">
        <f>IF(スケジュール!AB122="","",スケジュール!AB122)</f>
        <v/>
      </c>
      <c r="AI120" s="209" t="str">
        <f>IF(スケジュール!AC122="","",スケジュール!AC122)</f>
        <v/>
      </c>
      <c r="AJ120" s="209"/>
      <c r="AK120" s="209"/>
      <c r="AL120" s="209"/>
      <c r="AM120" s="209"/>
      <c r="AN120" s="209"/>
      <c r="AO120" s="209"/>
      <c r="AP120" s="209"/>
      <c r="AQ120" s="209"/>
    </row>
    <row r="121" spans="1:43">
      <c r="A121" s="209">
        <f>IF(スケジュール!A123="","",スケジュール!A123)</f>
        <v>43487</v>
      </c>
      <c r="B121" s="209" t="str">
        <f>IF(スケジュール!B123="","",スケジュール!B123)</f>
        <v>火</v>
      </c>
      <c r="C121" s="209">
        <f>IF(スケジュール!C123="","",スケジュール!C123)</f>
        <v>43500</v>
      </c>
      <c r="D121" s="209">
        <f>IF(スケジュール!D123="","",スケジュール!D123)</f>
        <v>43502</v>
      </c>
      <c r="E121" s="209" t="str">
        <f>IF(スケジュール!E123="","",スケジュール!E123)</f>
        <v/>
      </c>
      <c r="F121" s="209" t="str">
        <f>IF(スケジュール!F123="","",スケジュール!F123)</f>
        <v/>
      </c>
      <c r="G121" s="209" t="str">
        <f>IF(スケジュール!G123="","",スケジュール!G123)</f>
        <v/>
      </c>
      <c r="H121" s="209" t="str">
        <f>IF(スケジュール!H123="","",スケジュール!H123)</f>
        <v/>
      </c>
      <c r="I121" s="209" t="str">
        <f>IF(スケジュール!I123="","",スケジュール!I123)</f>
        <v/>
      </c>
      <c r="J121" s="209" t="str">
        <f>IF(スケジュール!J123="","",スケジュール!J123)</f>
        <v/>
      </c>
      <c r="K121" s="209" t="str">
        <f>IF(スケジュール!K123="","",スケジュール!K123)</f>
        <v/>
      </c>
      <c r="L121" s="209" t="str">
        <f>IF(スケジュール!L123="","",スケジュール!L123)</f>
        <v/>
      </c>
      <c r="M121" s="209" t="str">
        <f>IF(スケジュール!M123="","",スケジュール!M123)</f>
        <v/>
      </c>
      <c r="N121" s="209" t="str">
        <f>IF(スケジュール!N123="","",スケジュール!N123)</f>
        <v/>
      </c>
      <c r="O121" s="209" t="str">
        <f>IF(スケジュール!O123="","",スケジュール!O123)</f>
        <v/>
      </c>
      <c r="P121" s="209" t="str">
        <f>IF(スケジュール!P123="","",スケジュール!P123)</f>
        <v/>
      </c>
      <c r="Q121" s="209" t="str">
        <f>IF(スケジュール!Q123="","",スケジュール!Q123)</f>
        <v/>
      </c>
      <c r="R121" s="209" t="str">
        <f>IF(スケジュール!R123="","",スケジュール!R123)</f>
        <v/>
      </c>
      <c r="S121" s="209" t="str">
        <f>IF(スケジュール!S123="","",スケジュール!S123)</f>
        <v/>
      </c>
      <c r="T121" s="209" t="str">
        <f>IF(スケジュール!T123="","",スケジュール!T123)</f>
        <v/>
      </c>
      <c r="U121" s="209" t="str">
        <f>IF(スケジュール!U123="","",スケジュール!U123)</f>
        <v/>
      </c>
      <c r="V121" s="209" t="str">
        <f>IF(スケジュール!V123="","",スケジュール!V123)</f>
        <v/>
      </c>
      <c r="W121" s="209"/>
      <c r="X121" s="209"/>
      <c r="Y121" s="209"/>
      <c r="Z121" s="209"/>
      <c r="AA121" s="209"/>
      <c r="AB121" s="209"/>
      <c r="AC121" s="209" t="str">
        <f>IF(スケジュール!W123="","",スケジュール!W123)</f>
        <v/>
      </c>
      <c r="AD121" s="209" t="str">
        <f>IF(スケジュール!X123="","",スケジュール!X123)</f>
        <v/>
      </c>
      <c r="AE121" s="209" t="str">
        <f>IF(スケジュール!Y123="","",スケジュール!Y123)</f>
        <v>●</v>
      </c>
      <c r="AF121" s="209" t="str">
        <f>IF(スケジュール!Z123="","",スケジュール!Z123)</f>
        <v/>
      </c>
      <c r="AG121" s="209" t="str">
        <f>IF(スケジュール!AA123="","",スケジュール!AA123)</f>
        <v/>
      </c>
      <c r="AH121" s="209" t="str">
        <f>IF(スケジュール!AB123="","",スケジュール!AB123)</f>
        <v/>
      </c>
      <c r="AI121" s="209" t="str">
        <f>IF(スケジュール!AC123="","",スケジュール!AC123)</f>
        <v/>
      </c>
      <c r="AJ121" s="209"/>
      <c r="AK121" s="209"/>
      <c r="AL121" s="209"/>
      <c r="AM121" s="209"/>
      <c r="AN121" s="209"/>
      <c r="AO121" s="209"/>
      <c r="AP121" s="209"/>
      <c r="AQ121" s="209"/>
    </row>
    <row r="122" spans="1:43">
      <c r="A122" s="209">
        <f>IF(スケジュール!A124="","",スケジュール!A124)</f>
        <v>43488</v>
      </c>
      <c r="B122" s="209" t="str">
        <f>IF(スケジュール!B124="","",スケジュール!B124)</f>
        <v>水</v>
      </c>
      <c r="C122" s="209" t="str">
        <f>IF(スケジュール!C124="","",スケジュール!C124)</f>
        <v/>
      </c>
      <c r="D122" s="209" t="str">
        <f>IF(スケジュール!D124="","",スケジュール!D124)</f>
        <v/>
      </c>
      <c r="E122" s="209" t="str">
        <f>IF(スケジュール!E124="","",スケジュール!E124)</f>
        <v/>
      </c>
      <c r="F122" s="209" t="str">
        <f>IF(スケジュール!F124="","",スケジュール!F124)</f>
        <v/>
      </c>
      <c r="G122" s="209" t="str">
        <f>IF(スケジュール!G124="","",スケジュール!G124)</f>
        <v/>
      </c>
      <c r="H122" s="209" t="str">
        <f>IF(スケジュール!H124="","",スケジュール!H124)</f>
        <v/>
      </c>
      <c r="I122" s="209" t="str">
        <f>IF(スケジュール!I124="","",スケジュール!I124)</f>
        <v/>
      </c>
      <c r="J122" s="209" t="str">
        <f>IF(スケジュール!J124="","",スケジュール!J124)</f>
        <v/>
      </c>
      <c r="K122" s="209" t="str">
        <f>IF(スケジュール!K124="","",スケジュール!K124)</f>
        <v/>
      </c>
      <c r="L122" s="209" t="str">
        <f>IF(スケジュール!L124="","",スケジュール!L124)</f>
        <v/>
      </c>
      <c r="M122" s="209" t="str">
        <f>IF(スケジュール!M124="","",スケジュール!M124)</f>
        <v/>
      </c>
      <c r="N122" s="209" t="str">
        <f>IF(スケジュール!N124="","",スケジュール!N124)</f>
        <v/>
      </c>
      <c r="O122" s="209" t="str">
        <f>IF(スケジュール!O124="","",スケジュール!O124)</f>
        <v/>
      </c>
      <c r="P122" s="209" t="str">
        <f>IF(スケジュール!P124="","",スケジュール!P124)</f>
        <v/>
      </c>
      <c r="Q122" s="209" t="str">
        <f>IF(スケジュール!Q124="","",スケジュール!Q124)</f>
        <v/>
      </c>
      <c r="R122" s="209" t="str">
        <f>IF(スケジュール!R124="","",スケジュール!R124)</f>
        <v/>
      </c>
      <c r="S122" s="209" t="str">
        <f>IF(スケジュール!S124="","",スケジュール!S124)</f>
        <v/>
      </c>
      <c r="T122" s="209" t="str">
        <f>IF(スケジュール!T124="","",スケジュール!T124)</f>
        <v/>
      </c>
      <c r="U122" s="209" t="str">
        <f>IF(スケジュール!U124="","",スケジュール!U124)</f>
        <v/>
      </c>
      <c r="V122" s="209" t="str">
        <f>IF(スケジュール!V124="","",スケジュール!V124)</f>
        <v/>
      </c>
      <c r="W122" s="209"/>
      <c r="X122" s="209"/>
      <c r="Y122" s="209"/>
      <c r="Z122" s="209"/>
      <c r="AA122" s="209"/>
      <c r="AB122" s="209"/>
      <c r="AC122" s="209" t="str">
        <f>IF(スケジュール!W124="","",スケジュール!W124)</f>
        <v/>
      </c>
      <c r="AD122" s="209" t="str">
        <f>IF(スケジュール!X124="","",スケジュール!X124)</f>
        <v/>
      </c>
      <c r="AE122" s="209" t="str">
        <f>IF(スケジュール!Y124="","",スケジュール!Y124)</f>
        <v/>
      </c>
      <c r="AF122" s="209" t="str">
        <f>IF(スケジュール!Z124="","",スケジュール!Z124)</f>
        <v/>
      </c>
      <c r="AG122" s="209" t="str">
        <f>IF(スケジュール!AA124="","",スケジュール!AA124)</f>
        <v/>
      </c>
      <c r="AH122" s="209" t="str">
        <f>IF(スケジュール!AB124="","",スケジュール!AB124)</f>
        <v/>
      </c>
      <c r="AI122" s="209" t="str">
        <f>IF(スケジュール!AC124="","",スケジュール!AC124)</f>
        <v/>
      </c>
      <c r="AJ122" s="209"/>
      <c r="AK122" s="209"/>
      <c r="AL122" s="209"/>
      <c r="AM122" s="209"/>
      <c r="AN122" s="209"/>
      <c r="AO122" s="209"/>
      <c r="AP122" s="209"/>
      <c r="AQ122" s="209"/>
    </row>
    <row r="123" spans="1:43">
      <c r="A123" s="209">
        <f>IF(スケジュール!A125="","",スケジュール!A125)</f>
        <v>43489</v>
      </c>
      <c r="B123" s="209" t="str">
        <f>IF(スケジュール!B125="","",スケジュール!B125)</f>
        <v>木</v>
      </c>
      <c r="C123" s="209">
        <f>IF(スケジュール!C125="","",スケジュール!C125)</f>
        <v>43502</v>
      </c>
      <c r="D123" s="209">
        <f>IF(スケジュール!D125="","",スケジュール!D125)</f>
        <v>43504</v>
      </c>
      <c r="E123" s="209" t="str">
        <f>IF(スケジュール!E125="","",スケジュール!E125)</f>
        <v/>
      </c>
      <c r="F123" s="209" t="str">
        <f>IF(スケジュール!F125="","",スケジュール!F125)</f>
        <v/>
      </c>
      <c r="G123" s="209" t="str">
        <f>IF(スケジュール!G125="","",スケジュール!G125)</f>
        <v/>
      </c>
      <c r="H123" s="209" t="str">
        <f>IF(スケジュール!H125="","",スケジュール!H125)</f>
        <v/>
      </c>
      <c r="I123" s="209" t="str">
        <f>IF(スケジュール!I125="","",スケジュール!I125)</f>
        <v/>
      </c>
      <c r="J123" s="209" t="str">
        <f>IF(スケジュール!J125="","",スケジュール!J125)</f>
        <v/>
      </c>
      <c r="K123" s="209" t="str">
        <f>IF(スケジュール!K125="","",スケジュール!K125)</f>
        <v/>
      </c>
      <c r="L123" s="209" t="str">
        <f>IF(スケジュール!L125="","",スケジュール!L125)</f>
        <v/>
      </c>
      <c r="M123" s="209" t="str">
        <f>IF(スケジュール!M125="","",スケジュール!M125)</f>
        <v/>
      </c>
      <c r="N123" s="209" t="str">
        <f>IF(スケジュール!N125="","",スケジュール!N125)</f>
        <v/>
      </c>
      <c r="O123" s="209" t="str">
        <f>IF(スケジュール!O125="","",スケジュール!O125)</f>
        <v/>
      </c>
      <c r="P123" s="209" t="str">
        <f>IF(スケジュール!P125="","",スケジュール!P125)</f>
        <v/>
      </c>
      <c r="Q123" s="209" t="str">
        <f>IF(スケジュール!Q125="","",スケジュール!Q125)</f>
        <v/>
      </c>
      <c r="R123" s="209" t="str">
        <f>IF(スケジュール!R125="","",スケジュール!R125)</f>
        <v/>
      </c>
      <c r="S123" s="209" t="str">
        <f>IF(スケジュール!S125="","",スケジュール!S125)</f>
        <v/>
      </c>
      <c r="T123" s="209" t="str">
        <f>IF(スケジュール!T125="","",スケジュール!T125)</f>
        <v/>
      </c>
      <c r="U123" s="209" t="str">
        <f>IF(スケジュール!U125="","",スケジュール!U125)</f>
        <v/>
      </c>
      <c r="V123" s="209" t="str">
        <f>IF(スケジュール!V125="","",スケジュール!V125)</f>
        <v/>
      </c>
      <c r="W123" s="209"/>
      <c r="X123" s="209"/>
      <c r="Y123" s="209"/>
      <c r="Z123" s="209"/>
      <c r="AA123" s="209"/>
      <c r="AB123" s="209"/>
      <c r="AC123" s="209" t="str">
        <f>IF(スケジュール!W125="","",スケジュール!W125)</f>
        <v/>
      </c>
      <c r="AD123" s="209" t="str">
        <f>IF(スケジュール!X125="","",スケジュール!X125)</f>
        <v/>
      </c>
      <c r="AE123" s="209" t="str">
        <f>IF(スケジュール!Y125="","",スケジュール!Y125)</f>
        <v>●</v>
      </c>
      <c r="AF123" s="209" t="str">
        <f>IF(スケジュール!Z125="","",スケジュール!Z125)</f>
        <v/>
      </c>
      <c r="AG123" s="209" t="str">
        <f>IF(スケジュール!AA125="","",スケジュール!AA125)</f>
        <v/>
      </c>
      <c r="AH123" s="209" t="str">
        <f>IF(スケジュール!AB125="","",スケジュール!AB125)</f>
        <v/>
      </c>
      <c r="AI123" s="209" t="str">
        <f>IF(スケジュール!AC125="","",スケジュール!AC125)</f>
        <v/>
      </c>
      <c r="AJ123" s="209"/>
      <c r="AK123" s="209"/>
      <c r="AL123" s="209"/>
      <c r="AM123" s="209"/>
      <c r="AN123" s="209"/>
      <c r="AO123" s="209"/>
      <c r="AP123" s="209"/>
      <c r="AQ123" s="209"/>
    </row>
    <row r="124" spans="1:43">
      <c r="A124" s="209">
        <f>IF(スケジュール!A126="","",スケジュール!A126)</f>
        <v>43490</v>
      </c>
      <c r="B124" s="209" t="str">
        <f>IF(スケジュール!B126="","",スケジュール!B126)</f>
        <v>金</v>
      </c>
      <c r="C124" s="209" t="str">
        <f>IF(スケジュール!C126="","",スケジュール!C126)</f>
        <v/>
      </c>
      <c r="D124" s="209" t="str">
        <f>IF(スケジュール!D126="","",スケジュール!D126)</f>
        <v/>
      </c>
      <c r="E124" s="209" t="str">
        <f>IF(スケジュール!E126="","",スケジュール!E126)</f>
        <v/>
      </c>
      <c r="F124" s="209" t="str">
        <f>IF(スケジュール!F126="","",スケジュール!F126)</f>
        <v/>
      </c>
      <c r="G124" s="209" t="str">
        <f>IF(スケジュール!G126="","",スケジュール!G126)</f>
        <v/>
      </c>
      <c r="H124" s="209" t="str">
        <f>IF(スケジュール!H126="","",スケジュール!H126)</f>
        <v/>
      </c>
      <c r="I124" s="209" t="str">
        <f>IF(スケジュール!I126="","",スケジュール!I126)</f>
        <v/>
      </c>
      <c r="J124" s="209" t="str">
        <f>IF(スケジュール!J126="","",スケジュール!J126)</f>
        <v/>
      </c>
      <c r="K124" s="209" t="str">
        <f>IF(スケジュール!K126="","",スケジュール!K126)</f>
        <v/>
      </c>
      <c r="L124" s="209" t="str">
        <f>IF(スケジュール!L126="","",スケジュール!L126)</f>
        <v/>
      </c>
      <c r="M124" s="209" t="str">
        <f>IF(スケジュール!M126="","",スケジュール!M126)</f>
        <v/>
      </c>
      <c r="N124" s="209" t="str">
        <f>IF(スケジュール!N126="","",スケジュール!N126)</f>
        <v/>
      </c>
      <c r="O124" s="209" t="str">
        <f>IF(スケジュール!O126="","",スケジュール!O126)</f>
        <v/>
      </c>
      <c r="P124" s="209" t="str">
        <f>IF(スケジュール!P126="","",スケジュール!P126)</f>
        <v/>
      </c>
      <c r="Q124" s="209" t="str">
        <f>IF(スケジュール!Q126="","",スケジュール!Q126)</f>
        <v/>
      </c>
      <c r="R124" s="209" t="str">
        <f>IF(スケジュール!R126="","",スケジュール!R126)</f>
        <v/>
      </c>
      <c r="S124" s="209" t="str">
        <f>IF(スケジュール!S126="","",スケジュール!S126)</f>
        <v/>
      </c>
      <c r="T124" s="209" t="str">
        <f>IF(スケジュール!T126="","",スケジュール!T126)</f>
        <v/>
      </c>
      <c r="U124" s="209" t="str">
        <f>IF(スケジュール!U126="","",スケジュール!U126)</f>
        <v/>
      </c>
      <c r="V124" s="209" t="str">
        <f>IF(スケジュール!V126="","",スケジュール!V126)</f>
        <v/>
      </c>
      <c r="W124" s="209"/>
      <c r="X124" s="209"/>
      <c r="Y124" s="209"/>
      <c r="Z124" s="209"/>
      <c r="AA124" s="209"/>
      <c r="AB124" s="209"/>
      <c r="AC124" s="209" t="str">
        <f>IF(スケジュール!W126="","",スケジュール!W126)</f>
        <v/>
      </c>
      <c r="AD124" s="209" t="str">
        <f>IF(スケジュール!X126="","",スケジュール!X126)</f>
        <v/>
      </c>
      <c r="AE124" s="209" t="str">
        <f>IF(スケジュール!Y126="","",スケジュール!Y126)</f>
        <v/>
      </c>
      <c r="AF124" s="209" t="str">
        <f>IF(スケジュール!Z126="","",スケジュール!Z126)</f>
        <v/>
      </c>
      <c r="AG124" s="209" t="str">
        <f>IF(スケジュール!AA126="","",スケジュール!AA126)</f>
        <v/>
      </c>
      <c r="AH124" s="209" t="str">
        <f>IF(スケジュール!AB126="","",スケジュール!AB126)</f>
        <v/>
      </c>
      <c r="AI124" s="209" t="str">
        <f>IF(スケジュール!AC126="","",スケジュール!AC126)</f>
        <v/>
      </c>
      <c r="AJ124" s="209"/>
      <c r="AK124" s="209"/>
      <c r="AL124" s="209"/>
      <c r="AM124" s="209"/>
      <c r="AN124" s="209"/>
      <c r="AO124" s="209"/>
      <c r="AP124" s="209"/>
      <c r="AQ124" s="209"/>
    </row>
    <row r="125" spans="1:43">
      <c r="A125" s="209">
        <f>IF(スケジュール!A127="","",スケジュール!A127)</f>
        <v>43491</v>
      </c>
      <c r="B125" s="209" t="str">
        <f>IF(スケジュール!B127="","",スケジュール!B127)</f>
        <v>土</v>
      </c>
      <c r="C125" s="209">
        <f>IF(スケジュール!C127="","",スケジュール!C127)</f>
        <v>43504</v>
      </c>
      <c r="D125" s="209">
        <f>IF(スケジュール!D127="","",スケジュール!D127)</f>
        <v>43507</v>
      </c>
      <c r="E125" s="209" t="str">
        <f>IF(スケジュール!E127="","",スケジュール!E127)</f>
        <v/>
      </c>
      <c r="F125" s="209" t="str">
        <f>IF(スケジュール!F127="","",スケジュール!F127)</f>
        <v/>
      </c>
      <c r="G125" s="209" t="str">
        <f>IF(スケジュール!G127="","",スケジュール!G127)</f>
        <v/>
      </c>
      <c r="H125" s="209" t="str">
        <f>IF(スケジュール!H127="","",スケジュール!H127)</f>
        <v>●</v>
      </c>
      <c r="I125" s="209" t="str">
        <f>IF(スケジュール!I127="","",スケジュール!I127)</f>
        <v/>
      </c>
      <c r="J125" s="209" t="str">
        <f>IF(スケジュール!J127="","",スケジュール!J127)</f>
        <v/>
      </c>
      <c r="K125" s="209" t="str">
        <f>IF(スケジュール!K127="","",スケジュール!K127)</f>
        <v/>
      </c>
      <c r="L125" s="209" t="str">
        <f>IF(スケジュール!L127="","",スケジュール!L127)</f>
        <v/>
      </c>
      <c r="M125" s="209" t="str">
        <f>IF(スケジュール!M127="","",スケジュール!M127)</f>
        <v/>
      </c>
      <c r="N125" s="209" t="str">
        <f>IF(スケジュール!N127="","",スケジュール!N127)</f>
        <v/>
      </c>
      <c r="O125" s="209" t="str">
        <f>IF(スケジュール!O127="","",スケジュール!O127)</f>
        <v/>
      </c>
      <c r="P125" s="209" t="str">
        <f>IF(スケジュール!P127="","",スケジュール!P127)</f>
        <v/>
      </c>
      <c r="Q125" s="209" t="str">
        <f>IF(スケジュール!Q127="","",スケジュール!Q127)</f>
        <v/>
      </c>
      <c r="R125" s="209" t="str">
        <f>IF(スケジュール!R127="","",スケジュール!R127)</f>
        <v/>
      </c>
      <c r="S125" s="209" t="str">
        <f>IF(スケジュール!S127="","",スケジュール!S127)</f>
        <v/>
      </c>
      <c r="T125" s="209" t="str">
        <f>IF(スケジュール!T127="","",スケジュール!T127)</f>
        <v/>
      </c>
      <c r="U125" s="209" t="str">
        <f>IF(スケジュール!U127="","",スケジュール!U127)</f>
        <v/>
      </c>
      <c r="V125" s="209" t="str">
        <f>IF(スケジュール!V127="","",スケジュール!V127)</f>
        <v/>
      </c>
      <c r="W125" s="209"/>
      <c r="X125" s="209"/>
      <c r="Y125" s="209"/>
      <c r="Z125" s="209"/>
      <c r="AA125" s="209"/>
      <c r="AB125" s="209"/>
      <c r="AC125" s="209" t="str">
        <f>IF(スケジュール!W127="","",スケジュール!W127)</f>
        <v/>
      </c>
      <c r="AD125" s="209" t="str">
        <f>IF(スケジュール!X127="","",スケジュール!X127)</f>
        <v/>
      </c>
      <c r="AE125" s="209" t="str">
        <f>IF(スケジュール!Y127="","",スケジュール!Y127)</f>
        <v/>
      </c>
      <c r="AF125" s="209" t="str">
        <f>IF(スケジュール!Z127="","",スケジュール!Z127)</f>
        <v>●</v>
      </c>
      <c r="AG125" s="209" t="str">
        <f>IF(スケジュール!AA127="","",スケジュール!AA127)</f>
        <v/>
      </c>
      <c r="AH125" s="209" t="str">
        <f>IF(スケジュール!AB127="","",スケジュール!AB127)</f>
        <v/>
      </c>
      <c r="AI125" s="209" t="str">
        <f>IF(スケジュール!AC127="","",スケジュール!AC127)</f>
        <v/>
      </c>
      <c r="AJ125" s="209"/>
      <c r="AK125" s="209"/>
      <c r="AL125" s="209"/>
      <c r="AM125" s="209"/>
      <c r="AN125" s="209"/>
      <c r="AO125" s="209"/>
      <c r="AP125" s="209"/>
      <c r="AQ125" s="209"/>
    </row>
    <row r="126" spans="1:43">
      <c r="A126" s="209">
        <f>IF(スケジュール!A128="","",スケジュール!A128)</f>
        <v>43492</v>
      </c>
      <c r="B126" s="209" t="str">
        <f>IF(スケジュール!B128="","",スケジュール!B128)</f>
        <v>日</v>
      </c>
      <c r="C126" s="209" t="str">
        <f>IF(スケジュール!C128="","",スケジュール!C128)</f>
        <v/>
      </c>
      <c r="D126" s="209" t="str">
        <f>IF(スケジュール!D128="","",スケジュール!D128)</f>
        <v/>
      </c>
      <c r="E126" s="209" t="str">
        <f>IF(スケジュール!E128="","",スケジュール!E128)</f>
        <v/>
      </c>
      <c r="F126" s="209" t="str">
        <f>IF(スケジュール!F128="","",スケジュール!F128)</f>
        <v/>
      </c>
      <c r="G126" s="209" t="str">
        <f>IF(スケジュール!G128="","",スケジュール!G128)</f>
        <v/>
      </c>
      <c r="H126" s="209" t="str">
        <f>IF(スケジュール!H128="","",スケジュール!H128)</f>
        <v/>
      </c>
      <c r="I126" s="209" t="str">
        <f>IF(スケジュール!I128="","",スケジュール!I128)</f>
        <v/>
      </c>
      <c r="J126" s="209" t="str">
        <f>IF(スケジュール!J128="","",スケジュール!J128)</f>
        <v/>
      </c>
      <c r="K126" s="209" t="str">
        <f>IF(スケジュール!K128="","",スケジュール!K128)</f>
        <v/>
      </c>
      <c r="L126" s="209" t="str">
        <f>IF(スケジュール!L128="","",スケジュール!L128)</f>
        <v/>
      </c>
      <c r="M126" s="209" t="str">
        <f>IF(スケジュール!M128="","",スケジュール!M128)</f>
        <v/>
      </c>
      <c r="N126" s="209" t="str">
        <f>IF(スケジュール!N128="","",スケジュール!N128)</f>
        <v/>
      </c>
      <c r="O126" s="209" t="str">
        <f>IF(スケジュール!O128="","",スケジュール!O128)</f>
        <v/>
      </c>
      <c r="P126" s="209" t="str">
        <f>IF(スケジュール!P128="","",スケジュール!P128)</f>
        <v/>
      </c>
      <c r="Q126" s="209" t="str">
        <f>IF(スケジュール!Q128="","",スケジュール!Q128)</f>
        <v/>
      </c>
      <c r="R126" s="209" t="str">
        <f>IF(スケジュール!R128="","",スケジュール!R128)</f>
        <v/>
      </c>
      <c r="S126" s="209" t="str">
        <f>IF(スケジュール!S128="","",スケジュール!S128)</f>
        <v/>
      </c>
      <c r="T126" s="209" t="str">
        <f>IF(スケジュール!T128="","",スケジュール!T128)</f>
        <v/>
      </c>
      <c r="U126" s="209" t="str">
        <f>IF(スケジュール!U128="","",スケジュール!U128)</f>
        <v/>
      </c>
      <c r="V126" s="209" t="str">
        <f>IF(スケジュール!V128="","",スケジュール!V128)</f>
        <v/>
      </c>
      <c r="W126" s="209"/>
      <c r="X126" s="209"/>
      <c r="Y126" s="209"/>
      <c r="Z126" s="209"/>
      <c r="AA126" s="209"/>
      <c r="AB126" s="209"/>
      <c r="AC126" s="209" t="str">
        <f>IF(スケジュール!W128="","",スケジュール!W128)</f>
        <v/>
      </c>
      <c r="AD126" s="209" t="str">
        <f>IF(スケジュール!X128="","",スケジュール!X128)</f>
        <v/>
      </c>
      <c r="AE126" s="209" t="str">
        <f>IF(スケジュール!Y128="","",スケジュール!Y128)</f>
        <v/>
      </c>
      <c r="AF126" s="209" t="str">
        <f>IF(スケジュール!Z128="","",スケジュール!Z128)</f>
        <v/>
      </c>
      <c r="AG126" s="209" t="str">
        <f>IF(スケジュール!AA128="","",スケジュール!AA128)</f>
        <v/>
      </c>
      <c r="AH126" s="209" t="str">
        <f>IF(スケジュール!AB128="","",スケジュール!AB128)</f>
        <v/>
      </c>
      <c r="AI126" s="209" t="str">
        <f>IF(スケジュール!AC128="","",スケジュール!AC128)</f>
        <v/>
      </c>
      <c r="AJ126" s="209"/>
      <c r="AK126" s="209"/>
      <c r="AL126" s="209"/>
      <c r="AM126" s="209"/>
      <c r="AN126" s="209"/>
      <c r="AO126" s="209"/>
      <c r="AP126" s="209"/>
      <c r="AQ126" s="209"/>
    </row>
    <row r="127" spans="1:43">
      <c r="A127" s="209">
        <f>IF(スケジュール!A129="","",スケジュール!A129)</f>
        <v>43493</v>
      </c>
      <c r="B127" s="209" t="str">
        <f>IF(スケジュール!B129="","",スケジュール!B129)</f>
        <v>月</v>
      </c>
      <c r="C127" s="209" t="str">
        <f>IF(スケジュール!C129="","",スケジュール!C129)</f>
        <v/>
      </c>
      <c r="D127" s="209" t="str">
        <f>IF(スケジュール!D129="","",スケジュール!D129)</f>
        <v/>
      </c>
      <c r="E127" s="209" t="str">
        <f>IF(スケジュール!E129="","",スケジュール!E129)</f>
        <v/>
      </c>
      <c r="F127" s="209" t="str">
        <f>IF(スケジュール!F129="","",スケジュール!F129)</f>
        <v/>
      </c>
      <c r="G127" s="209" t="str">
        <f>IF(スケジュール!G129="","",スケジュール!G129)</f>
        <v/>
      </c>
      <c r="H127" s="209" t="str">
        <f>IF(スケジュール!H129="","",スケジュール!H129)</f>
        <v/>
      </c>
      <c r="I127" s="209" t="str">
        <f>IF(スケジュール!I129="","",スケジュール!I129)</f>
        <v/>
      </c>
      <c r="J127" s="209" t="str">
        <f>IF(スケジュール!J129="","",スケジュール!J129)</f>
        <v/>
      </c>
      <c r="K127" s="209" t="str">
        <f>IF(スケジュール!K129="","",スケジュール!K129)</f>
        <v/>
      </c>
      <c r="L127" s="209" t="str">
        <f>IF(スケジュール!L129="","",スケジュール!L129)</f>
        <v/>
      </c>
      <c r="M127" s="209" t="str">
        <f>IF(スケジュール!M129="","",スケジュール!M129)</f>
        <v/>
      </c>
      <c r="N127" s="209" t="str">
        <f>IF(スケジュール!N129="","",スケジュール!N129)</f>
        <v/>
      </c>
      <c r="O127" s="209" t="str">
        <f>IF(スケジュール!O129="","",スケジュール!O129)</f>
        <v/>
      </c>
      <c r="P127" s="209" t="str">
        <f>IF(スケジュール!P129="","",スケジュール!P129)</f>
        <v/>
      </c>
      <c r="Q127" s="209" t="str">
        <f>IF(スケジュール!Q129="","",スケジュール!Q129)</f>
        <v/>
      </c>
      <c r="R127" s="209" t="str">
        <f>IF(スケジュール!R129="","",スケジュール!R129)</f>
        <v/>
      </c>
      <c r="S127" s="209" t="str">
        <f>IF(スケジュール!S129="","",スケジュール!S129)</f>
        <v/>
      </c>
      <c r="T127" s="209" t="str">
        <f>IF(スケジュール!T129="","",スケジュール!T129)</f>
        <v/>
      </c>
      <c r="U127" s="209" t="str">
        <f>IF(スケジュール!U129="","",スケジュール!U129)</f>
        <v/>
      </c>
      <c r="V127" s="209" t="str">
        <f>IF(スケジュール!V129="","",スケジュール!V129)</f>
        <v/>
      </c>
      <c r="W127" s="209"/>
      <c r="X127" s="209"/>
      <c r="Y127" s="209"/>
      <c r="Z127" s="209"/>
      <c r="AA127" s="209"/>
      <c r="AB127" s="209"/>
      <c r="AC127" s="209" t="str">
        <f>IF(スケジュール!W129="","",スケジュール!W129)</f>
        <v/>
      </c>
      <c r="AD127" s="209" t="str">
        <f>IF(スケジュール!X129="","",スケジュール!X129)</f>
        <v/>
      </c>
      <c r="AE127" s="209" t="str">
        <f>IF(スケジュール!Y129="","",スケジュール!Y129)</f>
        <v/>
      </c>
      <c r="AF127" s="209" t="str">
        <f>IF(スケジュール!Z129="","",スケジュール!Z129)</f>
        <v/>
      </c>
      <c r="AG127" s="209" t="str">
        <f>IF(スケジュール!AA129="","",スケジュール!AA129)</f>
        <v/>
      </c>
      <c r="AH127" s="209" t="str">
        <f>IF(スケジュール!AB129="","",スケジュール!AB129)</f>
        <v/>
      </c>
      <c r="AI127" s="209" t="str">
        <f>IF(スケジュール!AC129="","",スケジュール!AC129)</f>
        <v/>
      </c>
      <c r="AJ127" s="209"/>
      <c r="AK127" s="209"/>
      <c r="AL127" s="209"/>
      <c r="AM127" s="209"/>
      <c r="AN127" s="209"/>
      <c r="AO127" s="209"/>
      <c r="AP127" s="209"/>
      <c r="AQ127" s="209"/>
    </row>
    <row r="128" spans="1:43">
      <c r="A128" s="209">
        <f>IF(スケジュール!A130="","",スケジュール!A130)</f>
        <v>43494</v>
      </c>
      <c r="B128" s="209" t="str">
        <f>IF(スケジュール!B130="","",スケジュール!B130)</f>
        <v>火</v>
      </c>
      <c r="C128" s="209">
        <f>IF(スケジュール!C130="","",スケジュール!C130)</f>
        <v>43507</v>
      </c>
      <c r="D128" s="209">
        <f>IF(スケジュール!D130="","",スケジュール!D130)</f>
        <v>43509</v>
      </c>
      <c r="E128" s="209" t="str">
        <f>IF(スケジュール!E130="","",スケジュール!E130)</f>
        <v/>
      </c>
      <c r="F128" s="209" t="str">
        <f>IF(スケジュール!F130="","",スケジュール!F130)</f>
        <v/>
      </c>
      <c r="G128" s="209" t="str">
        <f>IF(スケジュール!G130="","",スケジュール!G130)</f>
        <v/>
      </c>
      <c r="H128" s="209" t="str">
        <f>IF(スケジュール!H130="","",スケジュール!H130)</f>
        <v/>
      </c>
      <c r="I128" s="209" t="str">
        <f>IF(スケジュール!I130="","",スケジュール!I130)</f>
        <v/>
      </c>
      <c r="J128" s="209" t="str">
        <f>IF(スケジュール!J130="","",スケジュール!J130)</f>
        <v/>
      </c>
      <c r="K128" s="209" t="str">
        <f>IF(スケジュール!K130="","",スケジュール!K130)</f>
        <v/>
      </c>
      <c r="L128" s="209" t="str">
        <f>IF(スケジュール!L130="","",スケジュール!L130)</f>
        <v/>
      </c>
      <c r="M128" s="209" t="str">
        <f>IF(スケジュール!M130="","",スケジュール!M130)</f>
        <v/>
      </c>
      <c r="N128" s="209" t="str">
        <f>IF(スケジュール!N130="","",スケジュール!N130)</f>
        <v/>
      </c>
      <c r="O128" s="209" t="str">
        <f>IF(スケジュール!O130="","",スケジュール!O130)</f>
        <v/>
      </c>
      <c r="P128" s="209" t="str">
        <f>IF(スケジュール!P130="","",スケジュール!P130)</f>
        <v/>
      </c>
      <c r="Q128" s="209" t="str">
        <f>IF(スケジュール!Q130="","",スケジュール!Q130)</f>
        <v/>
      </c>
      <c r="R128" s="209" t="str">
        <f>IF(スケジュール!R130="","",スケジュール!R130)</f>
        <v/>
      </c>
      <c r="S128" s="209" t="str">
        <f>IF(スケジュール!S130="","",スケジュール!S130)</f>
        <v/>
      </c>
      <c r="T128" s="209" t="str">
        <f>IF(スケジュール!T130="","",スケジュール!T130)</f>
        <v/>
      </c>
      <c r="U128" s="209" t="str">
        <f>IF(スケジュール!U130="","",スケジュール!U130)</f>
        <v/>
      </c>
      <c r="V128" s="209" t="str">
        <f>IF(スケジュール!V130="","",スケジュール!V130)</f>
        <v/>
      </c>
      <c r="W128" s="209"/>
      <c r="X128" s="209"/>
      <c r="Y128" s="209"/>
      <c r="Z128" s="209"/>
      <c r="AA128" s="209"/>
      <c r="AB128" s="209"/>
      <c r="AC128" s="209" t="str">
        <f>IF(スケジュール!W130="","",スケジュール!W130)</f>
        <v/>
      </c>
      <c r="AD128" s="209" t="str">
        <f>IF(スケジュール!X130="","",スケジュール!X130)</f>
        <v/>
      </c>
      <c r="AE128" s="209" t="str">
        <f>IF(スケジュール!Y130="","",スケジュール!Y130)</f>
        <v/>
      </c>
      <c r="AF128" s="209" t="str">
        <f>IF(スケジュール!Z130="","",スケジュール!Z130)</f>
        <v>●</v>
      </c>
      <c r="AG128" s="209" t="str">
        <f>IF(スケジュール!AA130="","",スケジュール!AA130)</f>
        <v/>
      </c>
      <c r="AH128" s="209" t="str">
        <f>IF(スケジュール!AB130="","",スケジュール!AB130)</f>
        <v/>
      </c>
      <c r="AI128" s="209" t="str">
        <f>IF(スケジュール!AC130="","",スケジュール!AC130)</f>
        <v/>
      </c>
      <c r="AJ128" s="209"/>
      <c r="AK128" s="209"/>
      <c r="AL128" s="209"/>
      <c r="AM128" s="209"/>
      <c r="AN128" s="209"/>
      <c r="AO128" s="209"/>
      <c r="AP128" s="209"/>
      <c r="AQ128" s="209"/>
    </row>
    <row r="129" spans="1:43">
      <c r="A129" s="209">
        <f>IF(スケジュール!A131="","",スケジュール!A131)</f>
        <v>43495</v>
      </c>
      <c r="B129" s="209" t="str">
        <f>IF(スケジュール!B131="","",スケジュール!B131)</f>
        <v>水</v>
      </c>
      <c r="C129" s="209" t="str">
        <f>IF(スケジュール!C131="","",スケジュール!C131)</f>
        <v/>
      </c>
      <c r="D129" s="209" t="str">
        <f>IF(スケジュール!D131="","",スケジュール!D131)</f>
        <v/>
      </c>
      <c r="E129" s="209" t="str">
        <f>IF(スケジュール!E131="","",スケジュール!E131)</f>
        <v/>
      </c>
      <c r="F129" s="209" t="str">
        <f>IF(スケジュール!F131="","",スケジュール!F131)</f>
        <v/>
      </c>
      <c r="G129" s="209" t="str">
        <f>IF(スケジュール!G131="","",スケジュール!G131)</f>
        <v/>
      </c>
      <c r="H129" s="209" t="str">
        <f>IF(スケジュール!H131="","",スケジュール!H131)</f>
        <v/>
      </c>
      <c r="I129" s="209" t="str">
        <f>IF(スケジュール!I131="","",スケジュール!I131)</f>
        <v/>
      </c>
      <c r="J129" s="209" t="str">
        <f>IF(スケジュール!J131="","",スケジュール!J131)</f>
        <v/>
      </c>
      <c r="K129" s="209" t="str">
        <f>IF(スケジュール!K131="","",スケジュール!K131)</f>
        <v/>
      </c>
      <c r="L129" s="209" t="str">
        <f>IF(スケジュール!L131="","",スケジュール!L131)</f>
        <v/>
      </c>
      <c r="M129" s="209" t="str">
        <f>IF(スケジュール!M131="","",スケジュール!M131)</f>
        <v/>
      </c>
      <c r="N129" s="209" t="str">
        <f>IF(スケジュール!N131="","",スケジュール!N131)</f>
        <v/>
      </c>
      <c r="O129" s="209" t="str">
        <f>IF(スケジュール!O131="","",スケジュール!O131)</f>
        <v/>
      </c>
      <c r="P129" s="209" t="str">
        <f>IF(スケジュール!P131="","",スケジュール!P131)</f>
        <v/>
      </c>
      <c r="Q129" s="209" t="str">
        <f>IF(スケジュール!Q131="","",スケジュール!Q131)</f>
        <v/>
      </c>
      <c r="R129" s="209" t="str">
        <f>IF(スケジュール!R131="","",スケジュール!R131)</f>
        <v/>
      </c>
      <c r="S129" s="209" t="str">
        <f>IF(スケジュール!S131="","",スケジュール!S131)</f>
        <v/>
      </c>
      <c r="T129" s="209" t="str">
        <f>IF(スケジュール!T131="","",スケジュール!T131)</f>
        <v/>
      </c>
      <c r="U129" s="209" t="str">
        <f>IF(スケジュール!U131="","",スケジュール!U131)</f>
        <v/>
      </c>
      <c r="V129" s="209" t="str">
        <f>IF(スケジュール!V131="","",スケジュール!V131)</f>
        <v/>
      </c>
      <c r="W129" s="209"/>
      <c r="X129" s="209"/>
      <c r="Y129" s="209"/>
      <c r="Z129" s="209"/>
      <c r="AA129" s="209"/>
      <c r="AB129" s="209"/>
      <c r="AC129" s="209" t="str">
        <f>IF(スケジュール!W131="","",スケジュール!W131)</f>
        <v/>
      </c>
      <c r="AD129" s="209" t="str">
        <f>IF(スケジュール!X131="","",スケジュール!X131)</f>
        <v/>
      </c>
      <c r="AE129" s="209" t="str">
        <f>IF(スケジュール!Y131="","",スケジュール!Y131)</f>
        <v/>
      </c>
      <c r="AF129" s="209" t="str">
        <f>IF(スケジュール!Z131="","",スケジュール!Z131)</f>
        <v/>
      </c>
      <c r="AG129" s="209" t="str">
        <f>IF(スケジュール!AA131="","",スケジュール!AA131)</f>
        <v/>
      </c>
      <c r="AH129" s="209" t="str">
        <f>IF(スケジュール!AB131="","",スケジュール!AB131)</f>
        <v/>
      </c>
      <c r="AI129" s="209" t="str">
        <f>IF(スケジュール!AC131="","",スケジュール!AC131)</f>
        <v/>
      </c>
      <c r="AJ129" s="209"/>
      <c r="AK129" s="209"/>
      <c r="AL129" s="209"/>
      <c r="AM129" s="209"/>
      <c r="AN129" s="209"/>
      <c r="AO129" s="209"/>
      <c r="AP129" s="209"/>
      <c r="AQ129" s="209"/>
    </row>
    <row r="130" spans="1:43">
      <c r="A130" s="209">
        <f>IF(スケジュール!A132="","",スケジュール!A132)</f>
        <v>43496</v>
      </c>
      <c r="B130" s="209" t="str">
        <f>IF(スケジュール!B132="","",スケジュール!B132)</f>
        <v>木</v>
      </c>
      <c r="C130" s="209">
        <f>IF(スケジュール!C132="","",スケジュール!C132)</f>
        <v>43509</v>
      </c>
      <c r="D130" s="209">
        <f>IF(スケジュール!D132="","",スケジュール!D132)</f>
        <v>43511</v>
      </c>
      <c r="E130" s="209" t="str">
        <f>IF(スケジュール!E132="","",スケジュール!E132)</f>
        <v/>
      </c>
      <c r="F130" s="209" t="str">
        <f>IF(スケジュール!F132="","",スケジュール!F132)</f>
        <v/>
      </c>
      <c r="G130" s="209" t="str">
        <f>IF(スケジュール!G132="","",スケジュール!G132)</f>
        <v/>
      </c>
      <c r="H130" s="209" t="str">
        <f>IF(スケジュール!H132="","",スケジュール!H132)</f>
        <v/>
      </c>
      <c r="I130" s="209" t="str">
        <f>IF(スケジュール!I132="","",スケジュール!I132)</f>
        <v/>
      </c>
      <c r="J130" s="209" t="str">
        <f>IF(スケジュール!J132="","",スケジュール!J132)</f>
        <v/>
      </c>
      <c r="K130" s="209" t="str">
        <f>IF(スケジュール!K132="","",スケジュール!K132)</f>
        <v/>
      </c>
      <c r="L130" s="209" t="str">
        <f>IF(スケジュール!L132="","",スケジュール!L132)</f>
        <v/>
      </c>
      <c r="M130" s="209" t="str">
        <f>IF(スケジュール!M132="","",スケジュール!M132)</f>
        <v/>
      </c>
      <c r="N130" s="209" t="str">
        <f>IF(スケジュール!N132="","",スケジュール!N132)</f>
        <v/>
      </c>
      <c r="O130" s="209" t="str">
        <f>IF(スケジュール!O132="","",スケジュール!O132)</f>
        <v/>
      </c>
      <c r="P130" s="209" t="str">
        <f>IF(スケジュール!P132="","",スケジュール!P132)</f>
        <v/>
      </c>
      <c r="Q130" s="209" t="str">
        <f>IF(スケジュール!Q132="","",スケジュール!Q132)</f>
        <v/>
      </c>
      <c r="R130" s="209" t="str">
        <f>IF(スケジュール!R132="","",スケジュール!R132)</f>
        <v/>
      </c>
      <c r="S130" s="209" t="str">
        <f>IF(スケジュール!S132="","",スケジュール!S132)</f>
        <v/>
      </c>
      <c r="T130" s="209" t="str">
        <f>IF(スケジュール!T132="","",スケジュール!T132)</f>
        <v/>
      </c>
      <c r="U130" s="209" t="str">
        <f>IF(スケジュール!U132="","",スケジュール!U132)</f>
        <v/>
      </c>
      <c r="V130" s="209" t="str">
        <f>IF(スケジュール!V132="","",スケジュール!V132)</f>
        <v/>
      </c>
      <c r="W130" s="209"/>
      <c r="X130" s="209"/>
      <c r="Y130" s="209"/>
      <c r="Z130" s="209"/>
      <c r="AA130" s="209"/>
      <c r="AB130" s="209"/>
      <c r="AC130" s="209" t="str">
        <f>IF(スケジュール!W132="","",スケジュール!W132)</f>
        <v/>
      </c>
      <c r="AD130" s="209" t="str">
        <f>IF(スケジュール!X132="","",スケジュール!X132)</f>
        <v/>
      </c>
      <c r="AE130" s="209" t="str">
        <f>IF(スケジュール!Y132="","",スケジュール!Y132)</f>
        <v/>
      </c>
      <c r="AF130" s="209" t="str">
        <f>IF(スケジュール!Z132="","",スケジュール!Z132)</f>
        <v>●</v>
      </c>
      <c r="AG130" s="209" t="str">
        <f>IF(スケジュール!AA132="","",スケジュール!AA132)</f>
        <v/>
      </c>
      <c r="AH130" s="209" t="str">
        <f>IF(スケジュール!AB132="","",スケジュール!AB132)</f>
        <v/>
      </c>
      <c r="AI130" s="209" t="str">
        <f>IF(スケジュール!AC132="","",スケジュール!AC132)</f>
        <v/>
      </c>
      <c r="AJ130" s="209"/>
      <c r="AK130" s="209"/>
      <c r="AL130" s="209"/>
      <c r="AM130" s="209"/>
      <c r="AN130" s="209"/>
      <c r="AO130" s="209"/>
      <c r="AP130" s="209"/>
      <c r="AQ130" s="209"/>
    </row>
    <row r="131" spans="1:43">
      <c r="A131" s="209">
        <f>IF(スケジュール!A133="","",スケジュール!A133)</f>
        <v>43497</v>
      </c>
      <c r="B131" s="209" t="str">
        <f>IF(スケジュール!B133="","",スケジュール!B133)</f>
        <v>金</v>
      </c>
      <c r="C131" s="209" t="str">
        <f>IF(スケジュール!C133="","",スケジュール!C133)</f>
        <v/>
      </c>
      <c r="D131" s="209" t="str">
        <f>IF(スケジュール!D133="","",スケジュール!D133)</f>
        <v/>
      </c>
      <c r="E131" s="209" t="str">
        <f>IF(スケジュール!E133="","",スケジュール!E133)</f>
        <v/>
      </c>
      <c r="F131" s="209" t="str">
        <f>IF(スケジュール!F133="","",スケジュール!F133)</f>
        <v/>
      </c>
      <c r="G131" s="209" t="str">
        <f>IF(スケジュール!G133="","",スケジュール!G133)</f>
        <v/>
      </c>
      <c r="H131" s="209" t="str">
        <f>IF(スケジュール!H133="","",スケジュール!H133)</f>
        <v/>
      </c>
      <c r="I131" s="209" t="str">
        <f>IF(スケジュール!I133="","",スケジュール!I133)</f>
        <v/>
      </c>
      <c r="J131" s="209" t="str">
        <f>IF(スケジュール!J133="","",スケジュール!J133)</f>
        <v/>
      </c>
      <c r="K131" s="209" t="str">
        <f>IF(スケジュール!K133="","",スケジュール!K133)</f>
        <v/>
      </c>
      <c r="L131" s="209" t="str">
        <f>IF(スケジュール!L133="","",スケジュール!L133)</f>
        <v/>
      </c>
      <c r="M131" s="209" t="str">
        <f>IF(スケジュール!M133="","",スケジュール!M133)</f>
        <v/>
      </c>
      <c r="N131" s="209" t="str">
        <f>IF(スケジュール!N133="","",スケジュール!N133)</f>
        <v/>
      </c>
      <c r="O131" s="209" t="str">
        <f>IF(スケジュール!O133="","",スケジュール!O133)</f>
        <v/>
      </c>
      <c r="P131" s="209" t="str">
        <f>IF(スケジュール!P133="","",スケジュール!P133)</f>
        <v/>
      </c>
      <c r="Q131" s="209" t="str">
        <f>IF(スケジュール!Q133="","",スケジュール!Q133)</f>
        <v/>
      </c>
      <c r="R131" s="209" t="str">
        <f>IF(スケジュール!R133="","",スケジュール!R133)</f>
        <v/>
      </c>
      <c r="S131" s="209" t="str">
        <f>IF(スケジュール!S133="","",スケジュール!S133)</f>
        <v/>
      </c>
      <c r="T131" s="209" t="str">
        <f>IF(スケジュール!T133="","",スケジュール!T133)</f>
        <v/>
      </c>
      <c r="U131" s="209" t="str">
        <f>IF(スケジュール!U133="","",スケジュール!U133)</f>
        <v/>
      </c>
      <c r="V131" s="209" t="str">
        <f>IF(スケジュール!V133="","",スケジュール!V133)</f>
        <v/>
      </c>
      <c r="W131" s="209"/>
      <c r="X131" s="209"/>
      <c r="Y131" s="209"/>
      <c r="Z131" s="209"/>
      <c r="AA131" s="209"/>
      <c r="AB131" s="209"/>
      <c r="AC131" s="209" t="str">
        <f>IF(スケジュール!W133="","",スケジュール!W133)</f>
        <v/>
      </c>
      <c r="AD131" s="209" t="str">
        <f>IF(スケジュール!X133="","",スケジュール!X133)</f>
        <v/>
      </c>
      <c r="AE131" s="209" t="str">
        <f>IF(スケジュール!Y133="","",スケジュール!Y133)</f>
        <v/>
      </c>
      <c r="AF131" s="209" t="str">
        <f>IF(スケジュール!Z133="","",スケジュール!Z133)</f>
        <v/>
      </c>
      <c r="AG131" s="209" t="str">
        <f>IF(スケジュール!AA133="","",スケジュール!AA133)</f>
        <v/>
      </c>
      <c r="AH131" s="209" t="str">
        <f>IF(スケジュール!AB133="","",スケジュール!AB133)</f>
        <v/>
      </c>
      <c r="AI131" s="209" t="str">
        <f>IF(スケジュール!AC133="","",スケジュール!AC133)</f>
        <v/>
      </c>
      <c r="AJ131" s="209"/>
      <c r="AK131" s="209"/>
      <c r="AL131" s="209"/>
      <c r="AM131" s="209"/>
      <c r="AN131" s="209"/>
      <c r="AO131" s="209"/>
      <c r="AP131" s="209"/>
      <c r="AQ131" s="209"/>
    </row>
    <row r="132" spans="1:43">
      <c r="A132" s="209">
        <f>IF(スケジュール!A134="","",スケジュール!A134)</f>
        <v>43498</v>
      </c>
      <c r="B132" s="209" t="str">
        <f>IF(スケジュール!B134="","",スケジュール!B134)</f>
        <v>土</v>
      </c>
      <c r="C132" s="209">
        <f>IF(スケジュール!C134="","",スケジュール!C134)</f>
        <v>43511</v>
      </c>
      <c r="D132" s="209" t="str">
        <f>IF(スケジュール!D134="","",スケジュール!D134)</f>
        <v/>
      </c>
      <c r="E132" s="209" t="str">
        <f>IF(スケジュール!E134="","",スケジュール!E134)</f>
        <v/>
      </c>
      <c r="F132" s="209" t="str">
        <f>IF(スケジュール!F134="","",スケジュール!F134)</f>
        <v/>
      </c>
      <c r="G132" s="209" t="str">
        <f>IF(スケジュール!G134="","",スケジュール!G134)</f>
        <v/>
      </c>
      <c r="H132" s="209" t="str">
        <f>IF(スケジュール!H134="","",スケジュール!H134)</f>
        <v/>
      </c>
      <c r="I132" s="209" t="str">
        <f>IF(スケジュール!I134="","",スケジュール!I134)</f>
        <v/>
      </c>
      <c r="J132" s="209" t="str">
        <f>IF(スケジュール!J134="","",スケジュール!J134)</f>
        <v/>
      </c>
      <c r="K132" s="209" t="str">
        <f>IF(スケジュール!K134="","",スケジュール!K134)</f>
        <v/>
      </c>
      <c r="L132" s="209" t="str">
        <f>IF(スケジュール!L134="","",スケジュール!L134)</f>
        <v/>
      </c>
      <c r="M132" s="209" t="str">
        <f>IF(スケジュール!M134="","",スケジュール!M134)</f>
        <v/>
      </c>
      <c r="N132" s="209" t="str">
        <f>IF(スケジュール!N134="","",スケジュール!N134)</f>
        <v/>
      </c>
      <c r="O132" s="209" t="str">
        <f>IF(スケジュール!O134="","",スケジュール!O134)</f>
        <v/>
      </c>
      <c r="P132" s="209" t="str">
        <f>IF(スケジュール!P134="","",スケジュール!P134)</f>
        <v/>
      </c>
      <c r="Q132" s="209" t="str">
        <f>IF(スケジュール!Q134="","",スケジュール!Q134)</f>
        <v/>
      </c>
      <c r="R132" s="209" t="str">
        <f>IF(スケジュール!R134="","",スケジュール!R134)</f>
        <v/>
      </c>
      <c r="S132" s="209" t="str">
        <f>IF(スケジュール!S134="","",スケジュール!S134)</f>
        <v/>
      </c>
      <c r="T132" s="209" t="str">
        <f>IF(スケジュール!T134="","",スケジュール!T134)</f>
        <v/>
      </c>
      <c r="U132" s="209" t="str">
        <f>IF(スケジュール!U134="","",スケジュール!U134)</f>
        <v/>
      </c>
      <c r="V132" s="209" t="str">
        <f>IF(スケジュール!V134="","",スケジュール!V134)</f>
        <v/>
      </c>
      <c r="W132" s="209"/>
      <c r="X132" s="209"/>
      <c r="Y132" s="209"/>
      <c r="Z132" s="209"/>
      <c r="AA132" s="209"/>
      <c r="AB132" s="209"/>
      <c r="AC132" s="209" t="str">
        <f>IF(スケジュール!W134="","",スケジュール!W134)</f>
        <v/>
      </c>
      <c r="AD132" s="209" t="str">
        <f>IF(スケジュール!X134="","",スケジュール!X134)</f>
        <v/>
      </c>
      <c r="AE132" s="209" t="str">
        <f>IF(スケジュール!Y134="","",スケジュール!Y134)</f>
        <v/>
      </c>
      <c r="AF132" s="209" t="str">
        <f>IF(スケジュール!Z134="","",スケジュール!Z134)</f>
        <v/>
      </c>
      <c r="AG132" s="209" t="str">
        <f>IF(スケジュール!AA134="","",スケジュール!AA134)</f>
        <v>●</v>
      </c>
      <c r="AH132" s="209" t="str">
        <f>IF(スケジュール!AB134="","",スケジュール!AB134)</f>
        <v/>
      </c>
      <c r="AI132" s="209" t="str">
        <f>IF(スケジュール!AC134="","",スケジュール!AC134)</f>
        <v/>
      </c>
      <c r="AJ132" s="209"/>
      <c r="AK132" s="209"/>
      <c r="AL132" s="209"/>
      <c r="AM132" s="209"/>
      <c r="AN132" s="209"/>
      <c r="AO132" s="209"/>
      <c r="AP132" s="209"/>
      <c r="AQ132" s="209"/>
    </row>
    <row r="133" spans="1:43">
      <c r="A133" s="209">
        <f>IF(スケジュール!A135="","",スケジュール!A135)</f>
        <v>43499</v>
      </c>
      <c r="B133" s="209" t="str">
        <f>IF(スケジュール!B135="","",スケジュール!B135)</f>
        <v>日</v>
      </c>
      <c r="C133" s="209" t="str">
        <f>IF(スケジュール!C135="","",スケジュール!C135)</f>
        <v/>
      </c>
      <c r="D133" s="209" t="str">
        <f>IF(スケジュール!D135="","",スケジュール!D135)</f>
        <v/>
      </c>
      <c r="E133" s="209" t="str">
        <f>IF(スケジュール!E135="","",スケジュール!E135)</f>
        <v/>
      </c>
      <c r="F133" s="209" t="str">
        <f>IF(スケジュール!F135="","",スケジュール!F135)</f>
        <v/>
      </c>
      <c r="G133" s="209" t="str">
        <f>IF(スケジュール!G135="","",スケジュール!G135)</f>
        <v/>
      </c>
      <c r="H133" s="209" t="str">
        <f>IF(スケジュール!H135="","",スケジュール!H135)</f>
        <v/>
      </c>
      <c r="I133" s="209" t="str">
        <f>IF(スケジュール!I135="","",スケジュール!I135)</f>
        <v/>
      </c>
      <c r="J133" s="209" t="str">
        <f>IF(スケジュール!J135="","",スケジュール!J135)</f>
        <v/>
      </c>
      <c r="K133" s="209" t="str">
        <f>IF(スケジュール!K135="","",スケジュール!K135)</f>
        <v/>
      </c>
      <c r="L133" s="209" t="str">
        <f>IF(スケジュール!L135="","",スケジュール!L135)</f>
        <v/>
      </c>
      <c r="M133" s="209" t="str">
        <f>IF(スケジュール!M135="","",スケジュール!M135)</f>
        <v/>
      </c>
      <c r="N133" s="209" t="str">
        <f>IF(スケジュール!N135="","",スケジュール!N135)</f>
        <v/>
      </c>
      <c r="O133" s="209" t="str">
        <f>IF(スケジュール!O135="","",スケジュール!O135)</f>
        <v/>
      </c>
      <c r="P133" s="209" t="str">
        <f>IF(スケジュール!P135="","",スケジュール!P135)</f>
        <v/>
      </c>
      <c r="Q133" s="209" t="str">
        <f>IF(スケジュール!Q135="","",スケジュール!Q135)</f>
        <v/>
      </c>
      <c r="R133" s="209" t="str">
        <f>IF(スケジュール!R135="","",スケジュール!R135)</f>
        <v/>
      </c>
      <c r="S133" s="209" t="str">
        <f>IF(スケジュール!S135="","",スケジュール!S135)</f>
        <v/>
      </c>
      <c r="T133" s="209" t="str">
        <f>IF(スケジュール!T135="","",スケジュール!T135)</f>
        <v/>
      </c>
      <c r="U133" s="209" t="str">
        <f>IF(スケジュール!U135="","",スケジュール!U135)</f>
        <v/>
      </c>
      <c r="V133" s="209" t="str">
        <f>IF(スケジュール!V135="","",スケジュール!V135)</f>
        <v/>
      </c>
      <c r="W133" s="209"/>
      <c r="X133" s="209"/>
      <c r="Y133" s="209"/>
      <c r="Z133" s="209"/>
      <c r="AA133" s="209"/>
      <c r="AB133" s="209"/>
      <c r="AC133" s="209" t="str">
        <f>IF(スケジュール!W135="","",スケジュール!W135)</f>
        <v/>
      </c>
      <c r="AD133" s="209" t="str">
        <f>IF(スケジュール!X135="","",スケジュール!X135)</f>
        <v/>
      </c>
      <c r="AE133" s="209" t="str">
        <f>IF(スケジュール!Y135="","",スケジュール!Y135)</f>
        <v/>
      </c>
      <c r="AF133" s="209" t="str">
        <f>IF(スケジュール!Z135="","",スケジュール!Z135)</f>
        <v/>
      </c>
      <c r="AG133" s="209" t="str">
        <f>IF(スケジュール!AA135="","",スケジュール!AA135)</f>
        <v/>
      </c>
      <c r="AH133" s="209" t="str">
        <f>IF(スケジュール!AB135="","",スケジュール!AB135)</f>
        <v/>
      </c>
      <c r="AI133" s="209" t="str">
        <f>IF(スケジュール!AC135="","",スケジュール!AC135)</f>
        <v/>
      </c>
      <c r="AJ133" s="209"/>
      <c r="AK133" s="209"/>
      <c r="AL133" s="209"/>
      <c r="AM133" s="209"/>
      <c r="AN133" s="209"/>
      <c r="AO133" s="209"/>
      <c r="AP133" s="209"/>
      <c r="AQ133" s="209"/>
    </row>
    <row r="134" spans="1:43">
      <c r="A134" s="209">
        <f>IF(スケジュール!A136="","",スケジュール!A136)</f>
        <v>43500</v>
      </c>
      <c r="B134" s="209" t="str">
        <f>IF(スケジュール!B136="","",スケジュール!B136)</f>
        <v>月</v>
      </c>
      <c r="C134" s="209" t="str">
        <f>IF(スケジュール!C136="","",スケジュール!C136)</f>
        <v/>
      </c>
      <c r="D134" s="209" t="str">
        <f>IF(スケジュール!D136="","",スケジュール!D136)</f>
        <v/>
      </c>
      <c r="E134" s="209" t="str">
        <f>IF(スケジュール!E136="","",スケジュール!E136)</f>
        <v/>
      </c>
      <c r="F134" s="209" t="str">
        <f>IF(スケジュール!F136="","",スケジュール!F136)</f>
        <v/>
      </c>
      <c r="G134" s="209" t="str">
        <f>IF(スケジュール!G136="","",スケジュール!G136)</f>
        <v/>
      </c>
      <c r="H134" s="209" t="str">
        <f>IF(スケジュール!H136="","",スケジュール!H136)</f>
        <v/>
      </c>
      <c r="I134" s="209" t="str">
        <f>IF(スケジュール!I136="","",スケジュール!I136)</f>
        <v/>
      </c>
      <c r="J134" s="209" t="str">
        <f>IF(スケジュール!J136="","",スケジュール!J136)</f>
        <v/>
      </c>
      <c r="K134" s="209" t="str">
        <f>IF(スケジュール!K136="","",スケジュール!K136)</f>
        <v/>
      </c>
      <c r="L134" s="209" t="str">
        <f>IF(スケジュール!L136="","",スケジュール!L136)</f>
        <v/>
      </c>
      <c r="M134" s="209" t="str">
        <f>IF(スケジュール!M136="","",スケジュール!M136)</f>
        <v/>
      </c>
      <c r="N134" s="209" t="str">
        <f>IF(スケジュール!N136="","",スケジュール!N136)</f>
        <v/>
      </c>
      <c r="O134" s="209" t="str">
        <f>IF(スケジュール!O136="","",スケジュール!O136)</f>
        <v/>
      </c>
      <c r="P134" s="209" t="str">
        <f>IF(スケジュール!P136="","",スケジュール!P136)</f>
        <v/>
      </c>
      <c r="Q134" s="209" t="str">
        <f>IF(スケジュール!Q136="","",スケジュール!Q136)</f>
        <v/>
      </c>
      <c r="R134" s="209" t="str">
        <f>IF(スケジュール!R136="","",スケジュール!R136)</f>
        <v/>
      </c>
      <c r="S134" s="209" t="str">
        <f>IF(スケジュール!S136="","",スケジュール!S136)</f>
        <v/>
      </c>
      <c r="T134" s="209" t="str">
        <f>IF(スケジュール!T136="","",スケジュール!T136)</f>
        <v/>
      </c>
      <c r="U134" s="209" t="str">
        <f>IF(スケジュール!U136="","",スケジュール!U136)</f>
        <v/>
      </c>
      <c r="V134" s="209" t="str">
        <f>IF(スケジュール!V136="","",スケジュール!V136)</f>
        <v/>
      </c>
      <c r="W134" s="209"/>
      <c r="X134" s="209"/>
      <c r="Y134" s="209"/>
      <c r="Z134" s="209"/>
      <c r="AA134" s="209"/>
      <c r="AB134" s="209"/>
      <c r="AC134" s="209" t="str">
        <f>IF(スケジュール!W136="","",スケジュール!W136)</f>
        <v/>
      </c>
      <c r="AD134" s="209" t="str">
        <f>IF(スケジュール!X136="","",スケジュール!X136)</f>
        <v/>
      </c>
      <c r="AE134" s="209" t="str">
        <f>IF(スケジュール!Y136="","",スケジュール!Y136)</f>
        <v/>
      </c>
      <c r="AF134" s="209" t="str">
        <f>IF(スケジュール!Z136="","",スケジュール!Z136)</f>
        <v/>
      </c>
      <c r="AG134" s="209" t="str">
        <f>IF(スケジュール!AA136="","",スケジュール!AA136)</f>
        <v/>
      </c>
      <c r="AH134" s="209" t="str">
        <f>IF(スケジュール!AB136="","",スケジュール!AB136)</f>
        <v/>
      </c>
      <c r="AI134" s="209" t="str">
        <f>IF(スケジュール!AC136="","",スケジュール!AC136)</f>
        <v/>
      </c>
      <c r="AJ134" s="209"/>
      <c r="AK134" s="209"/>
      <c r="AL134" s="209"/>
      <c r="AM134" s="209"/>
      <c r="AN134" s="209"/>
      <c r="AO134" s="209"/>
      <c r="AP134" s="209"/>
      <c r="AQ134" s="209"/>
    </row>
    <row r="135" spans="1:43">
      <c r="A135" s="209">
        <f>IF(スケジュール!A137="","",スケジュール!A137)</f>
        <v>43501</v>
      </c>
      <c r="B135" s="209" t="str">
        <f>IF(スケジュール!B137="","",スケジュール!B137)</f>
        <v>火</v>
      </c>
      <c r="C135" s="209">
        <f>IF(スケジュール!C137="","",スケジュール!C137)</f>
        <v>43515</v>
      </c>
      <c r="D135" s="209">
        <f>IF(スケジュール!D137="","",スケジュール!D137)</f>
        <v>43516</v>
      </c>
      <c r="E135" s="209" t="str">
        <f>IF(スケジュール!E137="","",スケジュール!E137)</f>
        <v/>
      </c>
      <c r="F135" s="209" t="str">
        <f>IF(スケジュール!F137="","",スケジュール!F137)</f>
        <v/>
      </c>
      <c r="G135" s="209" t="str">
        <f>IF(スケジュール!G137="","",スケジュール!G137)</f>
        <v/>
      </c>
      <c r="H135" s="209" t="str">
        <f>IF(スケジュール!H137="","",スケジュール!H137)</f>
        <v/>
      </c>
      <c r="I135" s="209" t="str">
        <f>IF(スケジュール!I137="","",スケジュール!I137)</f>
        <v/>
      </c>
      <c r="J135" s="209" t="str">
        <f>IF(スケジュール!J137="","",スケジュール!J137)</f>
        <v/>
      </c>
      <c r="K135" s="209" t="str">
        <f>IF(スケジュール!K137="","",スケジュール!K137)</f>
        <v/>
      </c>
      <c r="L135" s="209" t="str">
        <f>IF(スケジュール!L137="","",スケジュール!L137)</f>
        <v/>
      </c>
      <c r="M135" s="209" t="str">
        <f>IF(スケジュール!M137="","",スケジュール!M137)</f>
        <v/>
      </c>
      <c r="N135" s="209" t="str">
        <f>IF(スケジュール!N137="","",スケジュール!N137)</f>
        <v/>
      </c>
      <c r="O135" s="209" t="str">
        <f>IF(スケジュール!O137="","",スケジュール!O137)</f>
        <v/>
      </c>
      <c r="P135" s="209" t="str">
        <f>IF(スケジュール!P137="","",スケジュール!P137)</f>
        <v/>
      </c>
      <c r="Q135" s="209" t="str">
        <f>IF(スケジュール!Q137="","",スケジュール!Q137)</f>
        <v/>
      </c>
      <c r="R135" s="209" t="str">
        <f>IF(スケジュール!R137="","",スケジュール!R137)</f>
        <v/>
      </c>
      <c r="S135" s="209" t="str">
        <f>IF(スケジュール!S137="","",スケジュール!S137)</f>
        <v/>
      </c>
      <c r="T135" s="209" t="str">
        <f>IF(スケジュール!T137="","",スケジュール!T137)</f>
        <v/>
      </c>
      <c r="U135" s="209" t="str">
        <f>IF(スケジュール!U137="","",スケジュール!U137)</f>
        <v/>
      </c>
      <c r="V135" s="209" t="str">
        <f>IF(スケジュール!V137="","",スケジュール!V137)</f>
        <v/>
      </c>
      <c r="W135" s="209"/>
      <c r="X135" s="209"/>
      <c r="Y135" s="209"/>
      <c r="Z135" s="209"/>
      <c r="AA135" s="209"/>
      <c r="AB135" s="209"/>
      <c r="AC135" s="209" t="str">
        <f>IF(スケジュール!W137="","",スケジュール!W137)</f>
        <v/>
      </c>
      <c r="AD135" s="209" t="str">
        <f>IF(スケジュール!X137="","",スケジュール!X137)</f>
        <v/>
      </c>
      <c r="AE135" s="209" t="str">
        <f>IF(スケジュール!Y137="","",スケジュール!Y137)</f>
        <v/>
      </c>
      <c r="AF135" s="209" t="str">
        <f>IF(スケジュール!Z137="","",スケジュール!Z137)</f>
        <v/>
      </c>
      <c r="AG135" s="209" t="str">
        <f>IF(スケジュール!AA137="","",スケジュール!AA137)</f>
        <v>●</v>
      </c>
      <c r="AH135" s="209" t="str">
        <f>IF(スケジュール!AB137="","",スケジュール!AB137)</f>
        <v/>
      </c>
      <c r="AI135" s="209" t="str">
        <f>IF(スケジュール!AC137="","",スケジュール!AC137)</f>
        <v/>
      </c>
      <c r="AJ135" s="209"/>
      <c r="AK135" s="209"/>
      <c r="AL135" s="209"/>
      <c r="AM135" s="209"/>
      <c r="AN135" s="209"/>
      <c r="AO135" s="209"/>
      <c r="AP135" s="209"/>
      <c r="AQ135" s="209"/>
    </row>
    <row r="136" spans="1:43">
      <c r="A136" s="209">
        <f>IF(スケジュール!A138="","",スケジュール!A138)</f>
        <v>43502</v>
      </c>
      <c r="B136" s="209" t="str">
        <f>IF(スケジュール!B138="","",スケジュール!B138)</f>
        <v>水</v>
      </c>
      <c r="C136" s="209" t="str">
        <f>IF(スケジュール!C138="","",スケジュール!C138)</f>
        <v/>
      </c>
      <c r="D136" s="209" t="str">
        <f>IF(スケジュール!D138="","",スケジュール!D138)</f>
        <v/>
      </c>
      <c r="E136" s="209" t="str">
        <f>IF(スケジュール!E138="","",スケジュール!E138)</f>
        <v/>
      </c>
      <c r="F136" s="209" t="str">
        <f>IF(スケジュール!F138="","",スケジュール!F138)</f>
        <v/>
      </c>
      <c r="G136" s="209" t="str">
        <f>IF(スケジュール!G138="","",スケジュール!G138)</f>
        <v/>
      </c>
      <c r="H136" s="209" t="str">
        <f>IF(スケジュール!H138="","",スケジュール!H138)</f>
        <v/>
      </c>
      <c r="I136" s="209" t="str">
        <f>IF(スケジュール!I138="","",スケジュール!I138)</f>
        <v/>
      </c>
      <c r="J136" s="209" t="str">
        <f>IF(スケジュール!J138="","",スケジュール!J138)</f>
        <v/>
      </c>
      <c r="K136" s="209" t="str">
        <f>IF(スケジュール!K138="","",スケジュール!K138)</f>
        <v/>
      </c>
      <c r="L136" s="209" t="str">
        <f>IF(スケジュール!L138="","",スケジュール!L138)</f>
        <v/>
      </c>
      <c r="M136" s="209" t="str">
        <f>IF(スケジュール!M138="","",スケジュール!M138)</f>
        <v/>
      </c>
      <c r="N136" s="209" t="str">
        <f>IF(スケジュール!N138="","",スケジュール!N138)</f>
        <v/>
      </c>
      <c r="O136" s="209" t="str">
        <f>IF(スケジュール!O138="","",スケジュール!O138)</f>
        <v/>
      </c>
      <c r="P136" s="209" t="str">
        <f>IF(スケジュール!P138="","",スケジュール!P138)</f>
        <v/>
      </c>
      <c r="Q136" s="209" t="str">
        <f>IF(スケジュール!Q138="","",スケジュール!Q138)</f>
        <v/>
      </c>
      <c r="R136" s="209" t="str">
        <f>IF(スケジュール!R138="","",スケジュール!R138)</f>
        <v/>
      </c>
      <c r="S136" s="209" t="str">
        <f>IF(スケジュール!S138="","",スケジュール!S138)</f>
        <v/>
      </c>
      <c r="T136" s="209" t="str">
        <f>IF(スケジュール!T138="","",スケジュール!T138)</f>
        <v/>
      </c>
      <c r="U136" s="209" t="str">
        <f>IF(スケジュール!U138="","",スケジュール!U138)</f>
        <v/>
      </c>
      <c r="V136" s="209" t="str">
        <f>IF(スケジュール!V138="","",スケジュール!V138)</f>
        <v/>
      </c>
      <c r="W136" s="209"/>
      <c r="X136" s="209"/>
      <c r="Y136" s="209"/>
      <c r="Z136" s="209"/>
      <c r="AA136" s="209"/>
      <c r="AB136" s="209"/>
      <c r="AC136" s="209" t="str">
        <f>IF(スケジュール!W138="","",スケジュール!W138)</f>
        <v/>
      </c>
      <c r="AD136" s="209" t="str">
        <f>IF(スケジュール!X138="","",スケジュール!X138)</f>
        <v/>
      </c>
      <c r="AE136" s="209" t="str">
        <f>IF(スケジュール!Y138="","",スケジュール!Y138)</f>
        <v/>
      </c>
      <c r="AF136" s="209" t="str">
        <f>IF(スケジュール!Z138="","",スケジュール!Z138)</f>
        <v/>
      </c>
      <c r="AG136" s="209" t="str">
        <f>IF(スケジュール!AA138="","",スケジュール!AA138)</f>
        <v/>
      </c>
      <c r="AH136" s="209" t="str">
        <f>IF(スケジュール!AB138="","",スケジュール!AB138)</f>
        <v/>
      </c>
      <c r="AI136" s="209" t="str">
        <f>IF(スケジュール!AC138="","",スケジュール!AC138)</f>
        <v/>
      </c>
      <c r="AJ136" s="209"/>
      <c r="AK136" s="209"/>
      <c r="AL136" s="209"/>
      <c r="AM136" s="209"/>
      <c r="AN136" s="209"/>
      <c r="AO136" s="209"/>
      <c r="AP136" s="209"/>
      <c r="AQ136" s="209"/>
    </row>
    <row r="137" spans="1:43">
      <c r="A137" s="209">
        <f>IF(スケジュール!A139="","",スケジュール!A139)</f>
        <v>43503</v>
      </c>
      <c r="B137" s="209" t="str">
        <f>IF(スケジュール!B139="","",スケジュール!B139)</f>
        <v>木</v>
      </c>
      <c r="C137" s="209">
        <f>IF(スケジュール!C139="","",スケジュール!C139)</f>
        <v>43516</v>
      </c>
      <c r="D137" s="209">
        <f>IF(スケジュール!D139="","",スケジュール!D139)</f>
        <v>43518</v>
      </c>
      <c r="E137" s="209" t="str">
        <f>IF(スケジュール!E139="","",スケジュール!E139)</f>
        <v/>
      </c>
      <c r="F137" s="209" t="str">
        <f>IF(スケジュール!F139="","",スケジュール!F139)</f>
        <v/>
      </c>
      <c r="G137" s="209" t="str">
        <f>IF(スケジュール!G139="","",スケジュール!G139)</f>
        <v/>
      </c>
      <c r="H137" s="209" t="str">
        <f>IF(スケジュール!H139="","",スケジュール!H139)</f>
        <v/>
      </c>
      <c r="I137" s="209" t="str">
        <f>IF(スケジュール!I139="","",スケジュール!I139)</f>
        <v/>
      </c>
      <c r="J137" s="209" t="str">
        <f>IF(スケジュール!J139="","",スケジュール!J139)</f>
        <v/>
      </c>
      <c r="K137" s="209" t="str">
        <f>IF(スケジュール!K139="","",スケジュール!K139)</f>
        <v/>
      </c>
      <c r="L137" s="209" t="str">
        <f>IF(スケジュール!L139="","",スケジュール!L139)</f>
        <v/>
      </c>
      <c r="M137" s="209" t="str">
        <f>IF(スケジュール!M139="","",スケジュール!M139)</f>
        <v/>
      </c>
      <c r="N137" s="209" t="str">
        <f>IF(スケジュール!N139="","",スケジュール!N139)</f>
        <v/>
      </c>
      <c r="O137" s="209" t="str">
        <f>IF(スケジュール!O139="","",スケジュール!O139)</f>
        <v/>
      </c>
      <c r="P137" s="209" t="str">
        <f>IF(スケジュール!P139="","",スケジュール!P139)</f>
        <v/>
      </c>
      <c r="Q137" s="209" t="str">
        <f>IF(スケジュール!Q139="","",スケジュール!Q139)</f>
        <v/>
      </c>
      <c r="R137" s="209" t="str">
        <f>IF(スケジュール!R139="","",スケジュール!R139)</f>
        <v/>
      </c>
      <c r="S137" s="209" t="str">
        <f>IF(スケジュール!S139="","",スケジュール!S139)</f>
        <v/>
      </c>
      <c r="T137" s="209" t="str">
        <f>IF(スケジュール!T139="","",スケジュール!T139)</f>
        <v/>
      </c>
      <c r="U137" s="209" t="str">
        <f>IF(スケジュール!U139="","",スケジュール!U139)</f>
        <v/>
      </c>
      <c r="V137" s="209" t="str">
        <f>IF(スケジュール!V139="","",スケジュール!V139)</f>
        <v/>
      </c>
      <c r="W137" s="209"/>
      <c r="X137" s="209"/>
      <c r="Y137" s="209"/>
      <c r="Z137" s="209"/>
      <c r="AA137" s="209"/>
      <c r="AB137" s="209"/>
      <c r="AC137" s="209" t="str">
        <f>IF(スケジュール!W139="","",スケジュール!W139)</f>
        <v/>
      </c>
      <c r="AD137" s="209" t="str">
        <f>IF(スケジュール!X139="","",スケジュール!X139)</f>
        <v/>
      </c>
      <c r="AE137" s="209" t="str">
        <f>IF(スケジュール!Y139="","",スケジュール!Y139)</f>
        <v/>
      </c>
      <c r="AF137" s="209" t="str">
        <f>IF(スケジュール!Z139="","",スケジュール!Z139)</f>
        <v/>
      </c>
      <c r="AG137" s="209" t="str">
        <f>IF(スケジュール!AA139="","",スケジュール!AA139)</f>
        <v>●</v>
      </c>
      <c r="AH137" s="209" t="str">
        <f>IF(スケジュール!AB139="","",スケジュール!AB139)</f>
        <v/>
      </c>
      <c r="AI137" s="209" t="str">
        <f>IF(スケジュール!AC139="","",スケジュール!AC139)</f>
        <v/>
      </c>
      <c r="AJ137" s="209"/>
      <c r="AK137" s="209"/>
      <c r="AL137" s="209"/>
      <c r="AM137" s="209"/>
      <c r="AN137" s="209"/>
      <c r="AO137" s="209"/>
      <c r="AP137" s="209"/>
      <c r="AQ137" s="209"/>
    </row>
    <row r="138" spans="1:43">
      <c r="A138" s="209">
        <f>IF(スケジュール!A140="","",スケジュール!A140)</f>
        <v>43504</v>
      </c>
      <c r="B138" s="209" t="str">
        <f>IF(スケジュール!B140="","",スケジュール!B140)</f>
        <v>金</v>
      </c>
      <c r="C138" s="209" t="str">
        <f>IF(スケジュール!C140="","",スケジュール!C140)</f>
        <v/>
      </c>
      <c r="D138" s="209" t="str">
        <f>IF(スケジュール!D140="","",スケジュール!D140)</f>
        <v/>
      </c>
      <c r="E138" s="209" t="str">
        <f>IF(スケジュール!E140="","",スケジュール!E140)</f>
        <v/>
      </c>
      <c r="F138" s="209" t="str">
        <f>IF(スケジュール!F140="","",スケジュール!F140)</f>
        <v/>
      </c>
      <c r="G138" s="209" t="str">
        <f>IF(スケジュール!G140="","",スケジュール!G140)</f>
        <v/>
      </c>
      <c r="H138" s="209" t="str">
        <f>IF(スケジュール!H140="","",スケジュール!H140)</f>
        <v/>
      </c>
      <c r="I138" s="209" t="str">
        <f>IF(スケジュール!I140="","",スケジュール!I140)</f>
        <v/>
      </c>
      <c r="J138" s="209" t="str">
        <f>IF(スケジュール!J140="","",スケジュール!J140)</f>
        <v/>
      </c>
      <c r="K138" s="209" t="str">
        <f>IF(スケジュール!K140="","",スケジュール!K140)</f>
        <v/>
      </c>
      <c r="L138" s="209" t="str">
        <f>IF(スケジュール!L140="","",スケジュール!L140)</f>
        <v/>
      </c>
      <c r="M138" s="209" t="str">
        <f>IF(スケジュール!M140="","",スケジュール!M140)</f>
        <v/>
      </c>
      <c r="N138" s="209" t="str">
        <f>IF(スケジュール!N140="","",スケジュール!N140)</f>
        <v/>
      </c>
      <c r="O138" s="209" t="str">
        <f>IF(スケジュール!O140="","",スケジュール!O140)</f>
        <v/>
      </c>
      <c r="P138" s="209" t="str">
        <f>IF(スケジュール!P140="","",スケジュール!P140)</f>
        <v/>
      </c>
      <c r="Q138" s="209" t="str">
        <f>IF(スケジュール!Q140="","",スケジュール!Q140)</f>
        <v/>
      </c>
      <c r="R138" s="209" t="str">
        <f>IF(スケジュール!R140="","",スケジュール!R140)</f>
        <v/>
      </c>
      <c r="S138" s="209" t="str">
        <f>IF(スケジュール!S140="","",スケジュール!S140)</f>
        <v/>
      </c>
      <c r="T138" s="209" t="str">
        <f>IF(スケジュール!T140="","",スケジュール!T140)</f>
        <v/>
      </c>
      <c r="U138" s="209" t="str">
        <f>IF(スケジュール!U140="","",スケジュール!U140)</f>
        <v/>
      </c>
      <c r="V138" s="209" t="str">
        <f>IF(スケジュール!V140="","",スケジュール!V140)</f>
        <v/>
      </c>
      <c r="W138" s="209"/>
      <c r="X138" s="209"/>
      <c r="Y138" s="209"/>
      <c r="Z138" s="209"/>
      <c r="AA138" s="209"/>
      <c r="AB138" s="209"/>
      <c r="AC138" s="209" t="str">
        <f>IF(スケジュール!W140="","",スケジュール!W140)</f>
        <v/>
      </c>
      <c r="AD138" s="209" t="str">
        <f>IF(スケジュール!X140="","",スケジュール!X140)</f>
        <v/>
      </c>
      <c r="AE138" s="209" t="str">
        <f>IF(スケジュール!Y140="","",スケジュール!Y140)</f>
        <v/>
      </c>
      <c r="AF138" s="209" t="str">
        <f>IF(スケジュール!Z140="","",スケジュール!Z140)</f>
        <v/>
      </c>
      <c r="AG138" s="209" t="str">
        <f>IF(スケジュール!AA140="","",スケジュール!AA140)</f>
        <v/>
      </c>
      <c r="AH138" s="209" t="str">
        <f>IF(スケジュール!AB140="","",スケジュール!AB140)</f>
        <v/>
      </c>
      <c r="AI138" s="209" t="str">
        <f>IF(スケジュール!AC140="","",スケジュール!AC140)</f>
        <v/>
      </c>
      <c r="AJ138" s="209"/>
      <c r="AK138" s="209"/>
      <c r="AL138" s="209"/>
      <c r="AM138" s="209"/>
      <c r="AN138" s="209"/>
      <c r="AO138" s="209"/>
      <c r="AP138" s="209"/>
      <c r="AQ138" s="209"/>
    </row>
    <row r="139" spans="1:43">
      <c r="A139" s="209">
        <f>IF(スケジュール!A141="","",スケジュール!A141)</f>
        <v>43505</v>
      </c>
      <c r="B139" s="209" t="str">
        <f>IF(スケジュール!B141="","",スケジュール!B141)</f>
        <v>土</v>
      </c>
      <c r="C139" s="209">
        <f>IF(スケジュール!C141="","",スケジュール!C141)</f>
        <v>43518</v>
      </c>
      <c r="D139" s="209">
        <f>IF(スケジュール!D141="","",スケジュール!D141)</f>
        <v>43521</v>
      </c>
      <c r="E139" s="209" t="str">
        <f>IF(スケジュール!E141="","",スケジュール!E141)</f>
        <v/>
      </c>
      <c r="F139" s="209" t="str">
        <f>IF(スケジュール!F141="","",スケジュール!F141)</f>
        <v/>
      </c>
      <c r="G139" s="209" t="str">
        <f>IF(スケジュール!G141="","",スケジュール!G141)</f>
        <v/>
      </c>
      <c r="H139" s="209" t="str">
        <f>IF(スケジュール!H141="","",スケジュール!H141)</f>
        <v/>
      </c>
      <c r="I139" s="209" t="str">
        <f>IF(スケジュール!I141="","",スケジュール!I141)</f>
        <v/>
      </c>
      <c r="J139" s="209" t="str">
        <f>IF(スケジュール!J141="","",スケジュール!J141)</f>
        <v/>
      </c>
      <c r="K139" s="209" t="str">
        <f>IF(スケジュール!K141="","",スケジュール!K141)</f>
        <v/>
      </c>
      <c r="L139" s="209" t="str">
        <f>IF(スケジュール!L141="","",スケジュール!L141)</f>
        <v/>
      </c>
      <c r="M139" s="209" t="str">
        <f>IF(スケジュール!M141="","",スケジュール!M141)</f>
        <v/>
      </c>
      <c r="N139" s="209" t="str">
        <f>IF(スケジュール!N141="","",スケジュール!N141)</f>
        <v/>
      </c>
      <c r="O139" s="209" t="str">
        <f>IF(スケジュール!O141="","",スケジュール!O141)</f>
        <v/>
      </c>
      <c r="P139" s="209" t="str">
        <f>IF(スケジュール!P141="","",スケジュール!P141)</f>
        <v/>
      </c>
      <c r="Q139" s="209" t="str">
        <f>IF(スケジュール!Q141="","",スケジュール!Q141)</f>
        <v/>
      </c>
      <c r="R139" s="209" t="str">
        <f>IF(スケジュール!R141="","",スケジュール!R141)</f>
        <v/>
      </c>
      <c r="S139" s="209" t="str">
        <f>IF(スケジュール!S141="","",スケジュール!S141)</f>
        <v/>
      </c>
      <c r="T139" s="209" t="str">
        <f>IF(スケジュール!T141="","",スケジュール!T141)</f>
        <v/>
      </c>
      <c r="U139" s="209" t="str">
        <f>IF(スケジュール!U141="","",スケジュール!U141)</f>
        <v/>
      </c>
      <c r="V139" s="209" t="str">
        <f>IF(スケジュール!V141="","",スケジュール!V141)</f>
        <v/>
      </c>
      <c r="W139" s="209"/>
      <c r="X139" s="209"/>
      <c r="Y139" s="209"/>
      <c r="Z139" s="209"/>
      <c r="AA139" s="209"/>
      <c r="AB139" s="209"/>
      <c r="AC139" s="209" t="str">
        <f>IF(スケジュール!W141="","",スケジュール!W141)</f>
        <v/>
      </c>
      <c r="AD139" s="209" t="str">
        <f>IF(スケジュール!X141="","",スケジュール!X141)</f>
        <v/>
      </c>
      <c r="AE139" s="209" t="str">
        <f>IF(スケジュール!Y141="","",スケジュール!Y141)</f>
        <v/>
      </c>
      <c r="AF139" s="209" t="str">
        <f>IF(スケジュール!Z141="","",スケジュール!Z141)</f>
        <v/>
      </c>
      <c r="AG139" s="209" t="str">
        <f>IF(スケジュール!AA141="","",スケジュール!AA141)</f>
        <v>●</v>
      </c>
      <c r="AH139" s="209" t="str">
        <f>IF(スケジュール!AB141="","",スケジュール!AB141)</f>
        <v/>
      </c>
      <c r="AI139" s="209" t="str">
        <f>IF(スケジュール!AC141="","",スケジュール!AC141)</f>
        <v/>
      </c>
      <c r="AJ139" s="209"/>
      <c r="AK139" s="209"/>
      <c r="AL139" s="209"/>
      <c r="AM139" s="209"/>
      <c r="AN139" s="209"/>
      <c r="AO139" s="209"/>
      <c r="AP139" s="209"/>
      <c r="AQ139" s="209"/>
    </row>
    <row r="140" spans="1:43">
      <c r="A140" s="209">
        <f>IF(スケジュール!A142="","",スケジュール!A142)</f>
        <v>43506</v>
      </c>
      <c r="B140" s="209" t="str">
        <f>IF(スケジュール!B142="","",スケジュール!B142)</f>
        <v>日</v>
      </c>
      <c r="C140" s="209" t="str">
        <f>IF(スケジュール!C142="","",スケジュール!C142)</f>
        <v/>
      </c>
      <c r="D140" s="209" t="str">
        <f>IF(スケジュール!D142="","",スケジュール!D142)</f>
        <v/>
      </c>
      <c r="E140" s="209" t="str">
        <f>IF(スケジュール!E142="","",スケジュール!E142)</f>
        <v/>
      </c>
      <c r="F140" s="209" t="str">
        <f>IF(スケジュール!F142="","",スケジュール!F142)</f>
        <v/>
      </c>
      <c r="G140" s="209" t="str">
        <f>IF(スケジュール!G142="","",スケジュール!G142)</f>
        <v/>
      </c>
      <c r="H140" s="209" t="str">
        <f>IF(スケジュール!H142="","",スケジュール!H142)</f>
        <v/>
      </c>
      <c r="I140" s="209" t="str">
        <f>IF(スケジュール!I142="","",スケジュール!I142)</f>
        <v/>
      </c>
      <c r="J140" s="209" t="str">
        <f>IF(スケジュール!J142="","",スケジュール!J142)</f>
        <v/>
      </c>
      <c r="K140" s="209" t="str">
        <f>IF(スケジュール!K142="","",スケジュール!K142)</f>
        <v/>
      </c>
      <c r="L140" s="209" t="str">
        <f>IF(スケジュール!L142="","",スケジュール!L142)</f>
        <v/>
      </c>
      <c r="M140" s="209" t="str">
        <f>IF(スケジュール!M142="","",スケジュール!M142)</f>
        <v/>
      </c>
      <c r="N140" s="209" t="str">
        <f>IF(スケジュール!N142="","",スケジュール!N142)</f>
        <v/>
      </c>
      <c r="O140" s="209" t="str">
        <f>IF(スケジュール!O142="","",スケジュール!O142)</f>
        <v/>
      </c>
      <c r="P140" s="209" t="str">
        <f>IF(スケジュール!P142="","",スケジュール!P142)</f>
        <v/>
      </c>
      <c r="Q140" s="209" t="str">
        <f>IF(スケジュール!Q142="","",スケジュール!Q142)</f>
        <v/>
      </c>
      <c r="R140" s="209" t="str">
        <f>IF(スケジュール!R142="","",スケジュール!R142)</f>
        <v/>
      </c>
      <c r="S140" s="209" t="str">
        <f>IF(スケジュール!S142="","",スケジュール!S142)</f>
        <v/>
      </c>
      <c r="T140" s="209" t="str">
        <f>IF(スケジュール!T142="","",スケジュール!T142)</f>
        <v/>
      </c>
      <c r="U140" s="209" t="str">
        <f>IF(スケジュール!U142="","",スケジュール!U142)</f>
        <v/>
      </c>
      <c r="V140" s="209" t="str">
        <f>IF(スケジュール!V142="","",スケジュール!V142)</f>
        <v/>
      </c>
      <c r="W140" s="209"/>
      <c r="X140" s="209"/>
      <c r="Y140" s="209"/>
      <c r="Z140" s="209"/>
      <c r="AA140" s="209"/>
      <c r="AB140" s="209"/>
      <c r="AC140" s="209" t="str">
        <f>IF(スケジュール!W142="","",スケジュール!W142)</f>
        <v/>
      </c>
      <c r="AD140" s="209" t="str">
        <f>IF(スケジュール!X142="","",スケジュール!X142)</f>
        <v/>
      </c>
      <c r="AE140" s="209" t="str">
        <f>IF(スケジュール!Y142="","",スケジュール!Y142)</f>
        <v/>
      </c>
      <c r="AF140" s="209" t="str">
        <f>IF(スケジュール!Z142="","",スケジュール!Z142)</f>
        <v/>
      </c>
      <c r="AG140" s="209" t="str">
        <f>IF(スケジュール!AA142="","",スケジュール!AA142)</f>
        <v/>
      </c>
      <c r="AH140" s="209" t="str">
        <f>IF(スケジュール!AB142="","",スケジュール!AB142)</f>
        <v/>
      </c>
      <c r="AI140" s="209" t="str">
        <f>IF(スケジュール!AC142="","",スケジュール!AC142)</f>
        <v/>
      </c>
      <c r="AJ140" s="209"/>
      <c r="AK140" s="209"/>
      <c r="AL140" s="209"/>
      <c r="AM140" s="209"/>
      <c r="AN140" s="209"/>
      <c r="AO140" s="209"/>
      <c r="AP140" s="209"/>
      <c r="AQ140" s="209"/>
    </row>
    <row r="141" spans="1:43">
      <c r="A141" s="209">
        <f>IF(スケジュール!A143="","",スケジュール!A143)</f>
        <v>43507</v>
      </c>
      <c r="B141" s="209" t="str">
        <f>IF(スケジュール!B143="","",スケジュール!B143)</f>
        <v>月</v>
      </c>
      <c r="C141" s="209" t="str">
        <f>IF(スケジュール!C143="","",スケジュール!C143)</f>
        <v/>
      </c>
      <c r="D141" s="209" t="str">
        <f>IF(スケジュール!D143="","",スケジュール!D143)</f>
        <v/>
      </c>
      <c r="E141" s="209" t="str">
        <f>IF(スケジュール!E143="","",スケジュール!E143)</f>
        <v/>
      </c>
      <c r="F141" s="209" t="str">
        <f>IF(スケジュール!F143="","",スケジュール!F143)</f>
        <v/>
      </c>
      <c r="G141" s="209" t="str">
        <f>IF(スケジュール!G143="","",スケジュール!G143)</f>
        <v/>
      </c>
      <c r="H141" s="209" t="str">
        <f>IF(スケジュール!H143="","",スケジュール!H143)</f>
        <v/>
      </c>
      <c r="I141" s="209" t="str">
        <f>IF(スケジュール!I143="","",スケジュール!I143)</f>
        <v/>
      </c>
      <c r="J141" s="209" t="str">
        <f>IF(スケジュール!J143="","",スケジュール!J143)</f>
        <v/>
      </c>
      <c r="K141" s="209" t="str">
        <f>IF(スケジュール!K143="","",スケジュール!K143)</f>
        <v/>
      </c>
      <c r="L141" s="209" t="str">
        <f>IF(スケジュール!L143="","",スケジュール!L143)</f>
        <v/>
      </c>
      <c r="M141" s="209" t="str">
        <f>IF(スケジュール!M143="","",スケジュール!M143)</f>
        <v/>
      </c>
      <c r="N141" s="209" t="str">
        <f>IF(スケジュール!N143="","",スケジュール!N143)</f>
        <v/>
      </c>
      <c r="O141" s="209" t="str">
        <f>IF(スケジュール!O143="","",スケジュール!O143)</f>
        <v/>
      </c>
      <c r="P141" s="209" t="str">
        <f>IF(スケジュール!P143="","",スケジュール!P143)</f>
        <v/>
      </c>
      <c r="Q141" s="209" t="str">
        <f>IF(スケジュール!Q143="","",スケジュール!Q143)</f>
        <v/>
      </c>
      <c r="R141" s="209" t="str">
        <f>IF(スケジュール!R143="","",スケジュール!R143)</f>
        <v/>
      </c>
      <c r="S141" s="209" t="str">
        <f>IF(スケジュール!S143="","",スケジュール!S143)</f>
        <v/>
      </c>
      <c r="T141" s="209" t="str">
        <f>IF(スケジュール!T143="","",スケジュール!T143)</f>
        <v/>
      </c>
      <c r="U141" s="209" t="str">
        <f>IF(スケジュール!U143="","",スケジュール!U143)</f>
        <v/>
      </c>
      <c r="V141" s="209" t="str">
        <f>IF(スケジュール!V143="","",スケジュール!V143)</f>
        <v/>
      </c>
      <c r="W141" s="209"/>
      <c r="X141" s="209"/>
      <c r="Y141" s="209"/>
      <c r="Z141" s="209"/>
      <c r="AA141" s="209"/>
      <c r="AB141" s="209"/>
      <c r="AC141" s="209" t="str">
        <f>IF(スケジュール!W143="","",スケジュール!W143)</f>
        <v/>
      </c>
      <c r="AD141" s="209" t="str">
        <f>IF(スケジュール!X143="","",スケジュール!X143)</f>
        <v/>
      </c>
      <c r="AE141" s="209" t="str">
        <f>IF(スケジュール!Y143="","",スケジュール!Y143)</f>
        <v/>
      </c>
      <c r="AF141" s="209" t="str">
        <f>IF(スケジュール!Z143="","",スケジュール!Z143)</f>
        <v/>
      </c>
      <c r="AG141" s="209" t="str">
        <f>IF(スケジュール!AA143="","",スケジュール!AA143)</f>
        <v/>
      </c>
      <c r="AH141" s="209" t="str">
        <f>IF(スケジュール!AB143="","",スケジュール!AB143)</f>
        <v/>
      </c>
      <c r="AI141" s="209" t="str">
        <f>IF(スケジュール!AC143="","",スケジュール!AC143)</f>
        <v/>
      </c>
      <c r="AJ141" s="209"/>
      <c r="AK141" s="209"/>
      <c r="AL141" s="209"/>
      <c r="AM141" s="209"/>
      <c r="AN141" s="209"/>
      <c r="AO141" s="209"/>
      <c r="AP141" s="209"/>
      <c r="AQ141" s="209"/>
    </row>
    <row r="142" spans="1:43">
      <c r="A142" s="209">
        <f>IF(スケジュール!A144="","",スケジュール!A144)</f>
        <v>43508</v>
      </c>
      <c r="B142" s="209" t="str">
        <f>IF(スケジュール!B144="","",スケジュール!B144)</f>
        <v>火</v>
      </c>
      <c r="C142" s="209">
        <f>IF(スケジュール!C144="","",スケジュール!C144)</f>
        <v>43521</v>
      </c>
      <c r="D142" s="209">
        <f>IF(スケジュール!D144="","",スケジュール!D144)</f>
        <v>43523</v>
      </c>
      <c r="E142" s="209" t="str">
        <f>IF(スケジュール!E144="","",スケジュール!E144)</f>
        <v/>
      </c>
      <c r="F142" s="209" t="str">
        <f>IF(スケジュール!F144="","",スケジュール!F144)</f>
        <v/>
      </c>
      <c r="G142" s="209" t="str">
        <f>IF(スケジュール!G144="","",スケジュール!G144)</f>
        <v/>
      </c>
      <c r="H142" s="209" t="str">
        <f>IF(スケジュール!H144="","",スケジュール!H144)</f>
        <v/>
      </c>
      <c r="I142" s="209" t="str">
        <f>IF(スケジュール!I144="","",スケジュール!I144)</f>
        <v/>
      </c>
      <c r="J142" s="209" t="str">
        <f>IF(スケジュール!J144="","",スケジュール!J144)</f>
        <v/>
      </c>
      <c r="K142" s="209" t="str">
        <f>IF(スケジュール!K144="","",スケジュール!K144)</f>
        <v/>
      </c>
      <c r="L142" s="209" t="str">
        <f>IF(スケジュール!L144="","",スケジュール!L144)</f>
        <v/>
      </c>
      <c r="M142" s="209" t="str">
        <f>IF(スケジュール!M144="","",スケジュール!M144)</f>
        <v/>
      </c>
      <c r="N142" s="209" t="str">
        <f>IF(スケジュール!N144="","",スケジュール!N144)</f>
        <v/>
      </c>
      <c r="O142" s="209" t="str">
        <f>IF(スケジュール!O144="","",スケジュール!O144)</f>
        <v/>
      </c>
      <c r="P142" s="209" t="str">
        <f>IF(スケジュール!P144="","",スケジュール!P144)</f>
        <v/>
      </c>
      <c r="Q142" s="209" t="str">
        <f>IF(スケジュール!Q144="","",スケジュール!Q144)</f>
        <v/>
      </c>
      <c r="R142" s="209" t="str">
        <f>IF(スケジュール!R144="","",スケジュール!R144)</f>
        <v/>
      </c>
      <c r="S142" s="209" t="str">
        <f>IF(スケジュール!S144="","",スケジュール!S144)</f>
        <v/>
      </c>
      <c r="T142" s="209" t="str">
        <f>IF(スケジュール!T144="","",スケジュール!T144)</f>
        <v/>
      </c>
      <c r="U142" s="209" t="str">
        <f>IF(スケジュール!U144="","",スケジュール!U144)</f>
        <v/>
      </c>
      <c r="V142" s="209" t="str">
        <f>IF(スケジュール!V144="","",スケジュール!V144)</f>
        <v/>
      </c>
      <c r="W142" s="209"/>
      <c r="X142" s="209"/>
      <c r="Y142" s="209"/>
      <c r="Z142" s="209"/>
      <c r="AA142" s="209"/>
      <c r="AB142" s="209"/>
      <c r="AC142" s="209" t="str">
        <f>IF(スケジュール!W144="","",スケジュール!W144)</f>
        <v/>
      </c>
      <c r="AD142" s="209" t="str">
        <f>IF(スケジュール!X144="","",スケジュール!X144)</f>
        <v/>
      </c>
      <c r="AE142" s="209" t="str">
        <f>IF(スケジュール!Y144="","",スケジュール!Y144)</f>
        <v/>
      </c>
      <c r="AF142" s="209" t="str">
        <f>IF(スケジュール!Z144="","",スケジュール!Z144)</f>
        <v/>
      </c>
      <c r="AG142" s="209" t="str">
        <f>IF(スケジュール!AA144="","",スケジュール!AA144)</f>
        <v>●</v>
      </c>
      <c r="AH142" s="209" t="str">
        <f>IF(スケジュール!AB144="","",スケジュール!AB144)</f>
        <v/>
      </c>
      <c r="AI142" s="209" t="str">
        <f>IF(スケジュール!AC144="","",スケジュール!AC144)</f>
        <v/>
      </c>
      <c r="AJ142" s="209"/>
      <c r="AK142" s="209"/>
      <c r="AL142" s="209"/>
      <c r="AM142" s="209"/>
      <c r="AN142" s="209"/>
      <c r="AO142" s="209"/>
      <c r="AP142" s="209"/>
      <c r="AQ142" s="209"/>
    </row>
    <row r="143" spans="1:43">
      <c r="A143" s="209">
        <f>IF(スケジュール!A145="","",スケジュール!A145)</f>
        <v>43509</v>
      </c>
      <c r="B143" s="209" t="str">
        <f>IF(スケジュール!B145="","",スケジュール!B145)</f>
        <v>水</v>
      </c>
      <c r="C143" s="209" t="str">
        <f>IF(スケジュール!C145="","",スケジュール!C145)</f>
        <v/>
      </c>
      <c r="D143" s="209" t="str">
        <f>IF(スケジュール!D145="","",スケジュール!D145)</f>
        <v/>
      </c>
      <c r="E143" s="209" t="str">
        <f>IF(スケジュール!E145="","",スケジュール!E145)</f>
        <v/>
      </c>
      <c r="F143" s="209" t="str">
        <f>IF(スケジュール!F145="","",スケジュール!F145)</f>
        <v/>
      </c>
      <c r="G143" s="209" t="str">
        <f>IF(スケジュール!G145="","",スケジュール!G145)</f>
        <v/>
      </c>
      <c r="H143" s="209" t="str">
        <f>IF(スケジュール!H145="","",スケジュール!H145)</f>
        <v/>
      </c>
      <c r="I143" s="209" t="str">
        <f>IF(スケジュール!I145="","",スケジュール!I145)</f>
        <v/>
      </c>
      <c r="J143" s="209" t="str">
        <f>IF(スケジュール!J145="","",スケジュール!J145)</f>
        <v/>
      </c>
      <c r="K143" s="209" t="str">
        <f>IF(スケジュール!K145="","",スケジュール!K145)</f>
        <v/>
      </c>
      <c r="L143" s="209" t="str">
        <f>IF(スケジュール!L145="","",スケジュール!L145)</f>
        <v/>
      </c>
      <c r="M143" s="209" t="str">
        <f>IF(スケジュール!M145="","",スケジュール!M145)</f>
        <v/>
      </c>
      <c r="N143" s="209" t="str">
        <f>IF(スケジュール!N145="","",スケジュール!N145)</f>
        <v/>
      </c>
      <c r="O143" s="209" t="str">
        <f>IF(スケジュール!O145="","",スケジュール!O145)</f>
        <v/>
      </c>
      <c r="P143" s="209" t="str">
        <f>IF(スケジュール!P145="","",スケジュール!P145)</f>
        <v/>
      </c>
      <c r="Q143" s="209" t="str">
        <f>IF(スケジュール!Q145="","",スケジュール!Q145)</f>
        <v/>
      </c>
      <c r="R143" s="209" t="str">
        <f>IF(スケジュール!R145="","",スケジュール!R145)</f>
        <v/>
      </c>
      <c r="S143" s="209" t="str">
        <f>IF(スケジュール!S145="","",スケジュール!S145)</f>
        <v/>
      </c>
      <c r="T143" s="209" t="str">
        <f>IF(スケジュール!T145="","",スケジュール!T145)</f>
        <v/>
      </c>
      <c r="U143" s="209" t="str">
        <f>IF(スケジュール!U145="","",スケジュール!U145)</f>
        <v/>
      </c>
      <c r="V143" s="209" t="str">
        <f>IF(スケジュール!V145="","",スケジュール!V145)</f>
        <v/>
      </c>
      <c r="W143" s="209"/>
      <c r="X143" s="209"/>
      <c r="Y143" s="209"/>
      <c r="Z143" s="209"/>
      <c r="AA143" s="209"/>
      <c r="AB143" s="209"/>
      <c r="AC143" s="209" t="str">
        <f>IF(スケジュール!W145="","",スケジュール!W145)</f>
        <v/>
      </c>
      <c r="AD143" s="209" t="str">
        <f>IF(スケジュール!X145="","",スケジュール!X145)</f>
        <v/>
      </c>
      <c r="AE143" s="209" t="str">
        <f>IF(スケジュール!Y145="","",スケジュール!Y145)</f>
        <v/>
      </c>
      <c r="AF143" s="209" t="str">
        <f>IF(スケジュール!Z145="","",スケジュール!Z145)</f>
        <v/>
      </c>
      <c r="AG143" s="209" t="str">
        <f>IF(スケジュール!AA145="","",スケジュール!AA145)</f>
        <v/>
      </c>
      <c r="AH143" s="209" t="str">
        <f>IF(スケジュール!AB145="","",スケジュール!AB145)</f>
        <v/>
      </c>
      <c r="AI143" s="209" t="str">
        <f>IF(スケジュール!AC145="","",スケジュール!AC145)</f>
        <v/>
      </c>
      <c r="AJ143" s="209"/>
      <c r="AK143" s="209"/>
      <c r="AL143" s="209"/>
      <c r="AM143" s="209"/>
      <c r="AN143" s="209"/>
      <c r="AO143" s="209"/>
      <c r="AP143" s="209"/>
      <c r="AQ143" s="209"/>
    </row>
    <row r="144" spans="1:43">
      <c r="A144" s="209">
        <f>IF(スケジュール!A146="","",スケジュール!A146)</f>
        <v>43510</v>
      </c>
      <c r="B144" s="209" t="str">
        <f>IF(スケジュール!B146="","",スケジュール!B146)</f>
        <v>木</v>
      </c>
      <c r="C144" s="209">
        <f>IF(スケジュール!C146="","",スケジュール!C146)</f>
        <v>43523</v>
      </c>
      <c r="D144" s="209">
        <f>IF(スケジュール!D146="","",スケジュール!D146)</f>
        <v>43525</v>
      </c>
      <c r="E144" s="209" t="str">
        <f>IF(スケジュール!E146="","",スケジュール!E146)</f>
        <v/>
      </c>
      <c r="F144" s="209" t="str">
        <f>IF(スケジュール!F146="","",スケジュール!F146)</f>
        <v/>
      </c>
      <c r="G144" s="209" t="str">
        <f>IF(スケジュール!G146="","",スケジュール!G146)</f>
        <v/>
      </c>
      <c r="H144" s="209" t="str">
        <f>IF(スケジュール!H146="","",スケジュール!H146)</f>
        <v/>
      </c>
      <c r="I144" s="209" t="str">
        <f>IF(スケジュール!I146="","",スケジュール!I146)</f>
        <v/>
      </c>
      <c r="J144" s="209" t="str">
        <f>IF(スケジュール!J146="","",スケジュール!J146)</f>
        <v/>
      </c>
      <c r="K144" s="209" t="str">
        <f>IF(スケジュール!K146="","",スケジュール!K146)</f>
        <v/>
      </c>
      <c r="L144" s="209" t="str">
        <f>IF(スケジュール!L146="","",スケジュール!L146)</f>
        <v/>
      </c>
      <c r="M144" s="209" t="str">
        <f>IF(スケジュール!M146="","",スケジュール!M146)</f>
        <v/>
      </c>
      <c r="N144" s="209" t="str">
        <f>IF(スケジュール!N146="","",スケジュール!N146)</f>
        <v/>
      </c>
      <c r="O144" s="209" t="str">
        <f>IF(スケジュール!O146="","",スケジュール!O146)</f>
        <v/>
      </c>
      <c r="P144" s="209" t="str">
        <f>IF(スケジュール!P146="","",スケジュール!P146)</f>
        <v/>
      </c>
      <c r="Q144" s="209" t="str">
        <f>IF(スケジュール!Q146="","",スケジュール!Q146)</f>
        <v/>
      </c>
      <c r="R144" s="209" t="str">
        <f>IF(スケジュール!R146="","",スケジュール!R146)</f>
        <v/>
      </c>
      <c r="S144" s="209" t="str">
        <f>IF(スケジュール!S146="","",スケジュール!S146)</f>
        <v/>
      </c>
      <c r="T144" s="209" t="str">
        <f>IF(スケジュール!T146="","",スケジュール!T146)</f>
        <v/>
      </c>
      <c r="U144" s="209" t="str">
        <f>IF(スケジュール!U146="","",スケジュール!U146)</f>
        <v/>
      </c>
      <c r="V144" s="209" t="str">
        <f>IF(スケジュール!V146="","",スケジュール!V146)</f>
        <v/>
      </c>
      <c r="W144" s="209"/>
      <c r="X144" s="209"/>
      <c r="Y144" s="209"/>
      <c r="Z144" s="209"/>
      <c r="AA144" s="209"/>
      <c r="AB144" s="209"/>
      <c r="AC144" s="209" t="str">
        <f>IF(スケジュール!W146="","",スケジュール!W146)</f>
        <v/>
      </c>
      <c r="AD144" s="209" t="str">
        <f>IF(スケジュール!X146="","",スケジュール!X146)</f>
        <v/>
      </c>
      <c r="AE144" s="209" t="str">
        <f>IF(スケジュール!Y146="","",スケジュール!Y146)</f>
        <v/>
      </c>
      <c r="AF144" s="209" t="str">
        <f>IF(スケジュール!Z146="","",スケジュール!Z146)</f>
        <v/>
      </c>
      <c r="AG144" s="209" t="str">
        <f>IF(スケジュール!AA146="","",スケジュール!AA146)</f>
        <v>●</v>
      </c>
      <c r="AH144" s="209" t="str">
        <f>IF(スケジュール!AB146="","",スケジュール!AB146)</f>
        <v/>
      </c>
      <c r="AI144" s="209" t="str">
        <f>IF(スケジュール!AC146="","",スケジュール!AC146)</f>
        <v/>
      </c>
      <c r="AJ144" s="209"/>
      <c r="AK144" s="209"/>
      <c r="AL144" s="209"/>
      <c r="AM144" s="209"/>
      <c r="AN144" s="209"/>
      <c r="AO144" s="209"/>
      <c r="AP144" s="209"/>
      <c r="AQ144" s="209"/>
    </row>
    <row r="145" spans="1:43">
      <c r="A145" s="209">
        <f>IF(スケジュール!A147="","",スケジュール!A147)</f>
        <v>43511</v>
      </c>
      <c r="B145" s="209" t="str">
        <f>IF(スケジュール!B147="","",スケジュール!B147)</f>
        <v>金</v>
      </c>
      <c r="C145" s="209" t="str">
        <f>IF(スケジュール!C147="","",スケジュール!C147)</f>
        <v/>
      </c>
      <c r="D145" s="209" t="str">
        <f>IF(スケジュール!D147="","",スケジュール!D147)</f>
        <v/>
      </c>
      <c r="E145" s="209" t="str">
        <f>IF(スケジュール!E147="","",スケジュール!E147)</f>
        <v/>
      </c>
      <c r="F145" s="209" t="str">
        <f>IF(スケジュール!F147="","",スケジュール!F147)</f>
        <v/>
      </c>
      <c r="G145" s="209" t="str">
        <f>IF(スケジュール!G147="","",スケジュール!G147)</f>
        <v/>
      </c>
      <c r="H145" s="209" t="str">
        <f>IF(スケジュール!H147="","",スケジュール!H147)</f>
        <v/>
      </c>
      <c r="I145" s="209" t="str">
        <f>IF(スケジュール!I147="","",スケジュール!I147)</f>
        <v/>
      </c>
      <c r="J145" s="209" t="str">
        <f>IF(スケジュール!J147="","",スケジュール!J147)</f>
        <v/>
      </c>
      <c r="K145" s="209" t="str">
        <f>IF(スケジュール!K147="","",スケジュール!K147)</f>
        <v/>
      </c>
      <c r="L145" s="209" t="str">
        <f>IF(スケジュール!L147="","",スケジュール!L147)</f>
        <v/>
      </c>
      <c r="M145" s="209" t="str">
        <f>IF(スケジュール!M147="","",スケジュール!M147)</f>
        <v/>
      </c>
      <c r="N145" s="209" t="str">
        <f>IF(スケジュール!N147="","",スケジュール!N147)</f>
        <v/>
      </c>
      <c r="O145" s="209" t="str">
        <f>IF(スケジュール!O147="","",スケジュール!O147)</f>
        <v/>
      </c>
      <c r="P145" s="209" t="str">
        <f>IF(スケジュール!P147="","",スケジュール!P147)</f>
        <v/>
      </c>
      <c r="Q145" s="209" t="str">
        <f>IF(スケジュール!Q147="","",スケジュール!Q147)</f>
        <v/>
      </c>
      <c r="R145" s="209" t="str">
        <f>IF(スケジュール!R147="","",スケジュール!R147)</f>
        <v/>
      </c>
      <c r="S145" s="209" t="str">
        <f>IF(スケジュール!S147="","",スケジュール!S147)</f>
        <v/>
      </c>
      <c r="T145" s="209" t="str">
        <f>IF(スケジュール!T147="","",スケジュール!T147)</f>
        <v/>
      </c>
      <c r="U145" s="209" t="str">
        <f>IF(スケジュール!U147="","",スケジュール!U147)</f>
        <v/>
      </c>
      <c r="V145" s="209" t="str">
        <f>IF(スケジュール!V147="","",スケジュール!V147)</f>
        <v/>
      </c>
      <c r="W145" s="209"/>
      <c r="X145" s="209"/>
      <c r="Y145" s="209"/>
      <c r="Z145" s="209"/>
      <c r="AA145" s="209"/>
      <c r="AB145" s="209"/>
      <c r="AC145" s="209" t="str">
        <f>IF(スケジュール!W147="","",スケジュール!W147)</f>
        <v/>
      </c>
      <c r="AD145" s="209" t="str">
        <f>IF(スケジュール!X147="","",スケジュール!X147)</f>
        <v/>
      </c>
      <c r="AE145" s="209" t="str">
        <f>IF(スケジュール!Y147="","",スケジュール!Y147)</f>
        <v/>
      </c>
      <c r="AF145" s="209" t="str">
        <f>IF(スケジュール!Z147="","",スケジュール!Z147)</f>
        <v/>
      </c>
      <c r="AG145" s="209" t="str">
        <f>IF(スケジュール!AA147="","",スケジュール!AA147)</f>
        <v/>
      </c>
      <c r="AH145" s="209" t="str">
        <f>IF(スケジュール!AB147="","",スケジュール!AB147)</f>
        <v/>
      </c>
      <c r="AI145" s="209" t="str">
        <f>IF(スケジュール!AC147="","",スケジュール!AC147)</f>
        <v/>
      </c>
      <c r="AJ145" s="209"/>
      <c r="AK145" s="209"/>
      <c r="AL145" s="209"/>
      <c r="AM145" s="209"/>
      <c r="AN145" s="209"/>
      <c r="AO145" s="209"/>
      <c r="AP145" s="209"/>
      <c r="AQ145" s="209"/>
    </row>
    <row r="146" spans="1:43">
      <c r="A146" s="209">
        <f>IF(スケジュール!A148="","",スケジュール!A148)</f>
        <v>43512</v>
      </c>
      <c r="B146" s="209" t="str">
        <f>IF(スケジュール!B148="","",スケジュール!B148)</f>
        <v>土</v>
      </c>
      <c r="C146" s="209">
        <f>IF(スケジュール!C148="","",スケジュール!C148)</f>
        <v>43525</v>
      </c>
      <c r="D146" s="209">
        <f>IF(スケジュール!D148="","",スケジュール!D148)</f>
        <v>43528</v>
      </c>
      <c r="E146" s="209" t="str">
        <f>IF(スケジュール!E148="","",スケジュール!E148)</f>
        <v/>
      </c>
      <c r="F146" s="209" t="str">
        <f>IF(スケジュール!F148="","",スケジュール!F148)</f>
        <v/>
      </c>
      <c r="G146" s="209" t="str">
        <f>IF(スケジュール!G148="","",スケジュール!G148)</f>
        <v/>
      </c>
      <c r="H146" s="209" t="str">
        <f>IF(スケジュール!H148="","",スケジュール!H148)</f>
        <v/>
      </c>
      <c r="I146" s="209" t="str">
        <f>IF(スケジュール!I148="","",スケジュール!I148)</f>
        <v/>
      </c>
      <c r="J146" s="209" t="str">
        <f>IF(スケジュール!J148="","",スケジュール!J148)</f>
        <v/>
      </c>
      <c r="K146" s="209" t="str">
        <f>IF(スケジュール!K148="","",スケジュール!K148)</f>
        <v/>
      </c>
      <c r="L146" s="209" t="str">
        <f>IF(スケジュール!L148="","",スケジュール!L148)</f>
        <v/>
      </c>
      <c r="M146" s="209" t="str">
        <f>IF(スケジュール!M148="","",スケジュール!M148)</f>
        <v/>
      </c>
      <c r="N146" s="209" t="str">
        <f>IF(スケジュール!N148="","",スケジュール!N148)</f>
        <v/>
      </c>
      <c r="O146" s="209" t="str">
        <f>IF(スケジュール!O148="","",スケジュール!O148)</f>
        <v/>
      </c>
      <c r="P146" s="209" t="str">
        <f>IF(スケジュール!P148="","",スケジュール!P148)</f>
        <v/>
      </c>
      <c r="Q146" s="209" t="str">
        <f>IF(スケジュール!Q148="","",スケジュール!Q148)</f>
        <v/>
      </c>
      <c r="R146" s="209" t="str">
        <f>IF(スケジュール!R148="","",スケジュール!R148)</f>
        <v/>
      </c>
      <c r="S146" s="209" t="str">
        <f>IF(スケジュール!S148="","",スケジュール!S148)</f>
        <v/>
      </c>
      <c r="T146" s="209" t="str">
        <f>IF(スケジュール!T148="","",スケジュール!T148)</f>
        <v/>
      </c>
      <c r="U146" s="209" t="str">
        <f>IF(スケジュール!U148="","",スケジュール!U148)</f>
        <v/>
      </c>
      <c r="V146" s="209" t="str">
        <f>IF(スケジュール!V148="","",スケジュール!V148)</f>
        <v/>
      </c>
      <c r="W146" s="209"/>
      <c r="X146" s="209"/>
      <c r="Y146" s="209"/>
      <c r="Z146" s="209"/>
      <c r="AA146" s="209"/>
      <c r="AB146" s="209"/>
      <c r="AC146" s="209" t="str">
        <f>IF(スケジュール!W148="","",スケジュール!W148)</f>
        <v/>
      </c>
      <c r="AD146" s="209" t="str">
        <f>IF(スケジュール!X148="","",スケジュール!X148)</f>
        <v/>
      </c>
      <c r="AE146" s="209" t="str">
        <f>IF(スケジュール!Y148="","",スケジュール!Y148)</f>
        <v/>
      </c>
      <c r="AF146" s="209" t="str">
        <f>IF(スケジュール!Z148="","",スケジュール!Z148)</f>
        <v/>
      </c>
      <c r="AG146" s="209" t="str">
        <f>IF(スケジュール!AA148="","",スケジュール!AA148)</f>
        <v/>
      </c>
      <c r="AH146" s="209" t="str">
        <f>IF(スケジュール!AB148="","",スケジュール!AB148)</f>
        <v>●</v>
      </c>
      <c r="AI146" s="209" t="str">
        <f>IF(スケジュール!AC148="","",スケジュール!AC148)</f>
        <v/>
      </c>
      <c r="AJ146" s="209"/>
      <c r="AK146" s="209"/>
      <c r="AL146" s="209"/>
      <c r="AM146" s="209"/>
      <c r="AN146" s="209"/>
      <c r="AO146" s="209"/>
      <c r="AP146" s="209"/>
      <c r="AQ146" s="209"/>
    </row>
    <row r="147" spans="1:43">
      <c r="A147" s="209">
        <f>IF(スケジュール!A149="","",スケジュール!A149)</f>
        <v>43513</v>
      </c>
      <c r="B147" s="209" t="str">
        <f>IF(スケジュール!B149="","",スケジュール!B149)</f>
        <v>日</v>
      </c>
      <c r="C147" s="209" t="str">
        <f>IF(スケジュール!C149="","",スケジュール!C149)</f>
        <v/>
      </c>
      <c r="D147" s="209" t="str">
        <f>IF(スケジュール!D149="","",スケジュール!D149)</f>
        <v/>
      </c>
      <c r="E147" s="209" t="str">
        <f>IF(スケジュール!E149="","",スケジュール!E149)</f>
        <v/>
      </c>
      <c r="F147" s="209" t="str">
        <f>IF(スケジュール!F149="","",スケジュール!F149)</f>
        <v/>
      </c>
      <c r="G147" s="209" t="str">
        <f>IF(スケジュール!G149="","",スケジュール!G149)</f>
        <v/>
      </c>
      <c r="H147" s="209" t="str">
        <f>IF(スケジュール!H149="","",スケジュール!H149)</f>
        <v/>
      </c>
      <c r="I147" s="209" t="str">
        <f>IF(スケジュール!I149="","",スケジュール!I149)</f>
        <v/>
      </c>
      <c r="J147" s="209" t="str">
        <f>IF(スケジュール!J149="","",スケジュール!J149)</f>
        <v/>
      </c>
      <c r="K147" s="209" t="str">
        <f>IF(スケジュール!K149="","",スケジュール!K149)</f>
        <v/>
      </c>
      <c r="L147" s="209" t="str">
        <f>IF(スケジュール!L149="","",スケジュール!L149)</f>
        <v/>
      </c>
      <c r="M147" s="209" t="str">
        <f>IF(スケジュール!M149="","",スケジュール!M149)</f>
        <v/>
      </c>
      <c r="N147" s="209" t="str">
        <f>IF(スケジュール!N149="","",スケジュール!N149)</f>
        <v/>
      </c>
      <c r="O147" s="209" t="str">
        <f>IF(スケジュール!O149="","",スケジュール!O149)</f>
        <v/>
      </c>
      <c r="P147" s="209" t="str">
        <f>IF(スケジュール!P149="","",スケジュール!P149)</f>
        <v/>
      </c>
      <c r="Q147" s="209" t="str">
        <f>IF(スケジュール!Q149="","",スケジュール!Q149)</f>
        <v/>
      </c>
      <c r="R147" s="209" t="str">
        <f>IF(スケジュール!R149="","",スケジュール!R149)</f>
        <v/>
      </c>
      <c r="S147" s="209" t="str">
        <f>IF(スケジュール!S149="","",スケジュール!S149)</f>
        <v/>
      </c>
      <c r="T147" s="209" t="str">
        <f>IF(スケジュール!T149="","",スケジュール!T149)</f>
        <v/>
      </c>
      <c r="U147" s="209" t="str">
        <f>IF(スケジュール!U149="","",スケジュール!U149)</f>
        <v/>
      </c>
      <c r="V147" s="209" t="str">
        <f>IF(スケジュール!V149="","",スケジュール!V149)</f>
        <v/>
      </c>
      <c r="W147" s="209"/>
      <c r="X147" s="209"/>
      <c r="Y147" s="209"/>
      <c r="Z147" s="209"/>
      <c r="AA147" s="209"/>
      <c r="AB147" s="209"/>
      <c r="AC147" s="209" t="str">
        <f>IF(スケジュール!W149="","",スケジュール!W149)</f>
        <v/>
      </c>
      <c r="AD147" s="209" t="str">
        <f>IF(スケジュール!X149="","",スケジュール!X149)</f>
        <v/>
      </c>
      <c r="AE147" s="209" t="str">
        <f>IF(スケジュール!Y149="","",スケジュール!Y149)</f>
        <v/>
      </c>
      <c r="AF147" s="209" t="str">
        <f>IF(スケジュール!Z149="","",スケジュール!Z149)</f>
        <v/>
      </c>
      <c r="AG147" s="209" t="str">
        <f>IF(スケジュール!AA149="","",スケジュール!AA149)</f>
        <v/>
      </c>
      <c r="AH147" s="209" t="str">
        <f>IF(スケジュール!AB149="","",スケジュール!AB149)</f>
        <v/>
      </c>
      <c r="AI147" s="209" t="str">
        <f>IF(スケジュール!AC149="","",スケジュール!AC149)</f>
        <v/>
      </c>
      <c r="AJ147" s="209"/>
      <c r="AK147" s="209"/>
      <c r="AL147" s="209"/>
      <c r="AM147" s="209"/>
      <c r="AN147" s="209"/>
      <c r="AO147" s="209"/>
      <c r="AP147" s="209"/>
      <c r="AQ147" s="209"/>
    </row>
    <row r="148" spans="1:43">
      <c r="A148" s="209">
        <f>IF(スケジュール!A150="","",スケジュール!A150)</f>
        <v>43514</v>
      </c>
      <c r="B148" s="209" t="str">
        <f>IF(スケジュール!B150="","",スケジュール!B150)</f>
        <v>月</v>
      </c>
      <c r="C148" s="209" t="str">
        <f>IF(スケジュール!C150="","",スケジュール!C150)</f>
        <v/>
      </c>
      <c r="D148" s="209" t="str">
        <f>IF(スケジュール!D150="","",スケジュール!D150)</f>
        <v/>
      </c>
      <c r="E148" s="209" t="str">
        <f>IF(スケジュール!E150="","",スケジュール!E150)</f>
        <v/>
      </c>
      <c r="F148" s="209" t="str">
        <f>IF(スケジュール!F150="","",スケジュール!F150)</f>
        <v/>
      </c>
      <c r="G148" s="209" t="str">
        <f>IF(スケジュール!G150="","",スケジュール!G150)</f>
        <v/>
      </c>
      <c r="H148" s="209" t="str">
        <f>IF(スケジュール!H150="","",スケジュール!H150)</f>
        <v/>
      </c>
      <c r="I148" s="209" t="str">
        <f>IF(スケジュール!I150="","",スケジュール!I150)</f>
        <v/>
      </c>
      <c r="J148" s="209" t="str">
        <f>IF(スケジュール!J150="","",スケジュール!J150)</f>
        <v/>
      </c>
      <c r="K148" s="209" t="str">
        <f>IF(スケジュール!K150="","",スケジュール!K150)</f>
        <v/>
      </c>
      <c r="L148" s="209" t="str">
        <f>IF(スケジュール!L150="","",スケジュール!L150)</f>
        <v/>
      </c>
      <c r="M148" s="209" t="str">
        <f>IF(スケジュール!M150="","",スケジュール!M150)</f>
        <v/>
      </c>
      <c r="N148" s="209" t="str">
        <f>IF(スケジュール!N150="","",スケジュール!N150)</f>
        <v/>
      </c>
      <c r="O148" s="209" t="str">
        <f>IF(スケジュール!O150="","",スケジュール!O150)</f>
        <v/>
      </c>
      <c r="P148" s="209" t="str">
        <f>IF(スケジュール!P150="","",スケジュール!P150)</f>
        <v/>
      </c>
      <c r="Q148" s="209" t="str">
        <f>IF(スケジュール!Q150="","",スケジュール!Q150)</f>
        <v/>
      </c>
      <c r="R148" s="209" t="str">
        <f>IF(スケジュール!R150="","",スケジュール!R150)</f>
        <v/>
      </c>
      <c r="S148" s="209" t="str">
        <f>IF(スケジュール!S150="","",スケジュール!S150)</f>
        <v/>
      </c>
      <c r="T148" s="209" t="str">
        <f>IF(スケジュール!T150="","",スケジュール!T150)</f>
        <v/>
      </c>
      <c r="U148" s="209" t="str">
        <f>IF(スケジュール!U150="","",スケジュール!U150)</f>
        <v/>
      </c>
      <c r="V148" s="209" t="str">
        <f>IF(スケジュール!V150="","",スケジュール!V150)</f>
        <v/>
      </c>
      <c r="W148" s="209"/>
      <c r="X148" s="209"/>
      <c r="Y148" s="209"/>
      <c r="Z148" s="209"/>
      <c r="AA148" s="209"/>
      <c r="AB148" s="209"/>
      <c r="AC148" s="209" t="str">
        <f>IF(スケジュール!W150="","",スケジュール!W150)</f>
        <v/>
      </c>
      <c r="AD148" s="209" t="str">
        <f>IF(スケジュール!X150="","",スケジュール!X150)</f>
        <v/>
      </c>
      <c r="AE148" s="209" t="str">
        <f>IF(スケジュール!Y150="","",スケジュール!Y150)</f>
        <v/>
      </c>
      <c r="AF148" s="209" t="str">
        <f>IF(スケジュール!Z150="","",スケジュール!Z150)</f>
        <v/>
      </c>
      <c r="AG148" s="209" t="str">
        <f>IF(スケジュール!AA150="","",スケジュール!AA150)</f>
        <v/>
      </c>
      <c r="AH148" s="209" t="str">
        <f>IF(スケジュール!AB150="","",スケジュール!AB150)</f>
        <v/>
      </c>
      <c r="AI148" s="209" t="str">
        <f>IF(スケジュール!AC150="","",スケジュール!AC150)</f>
        <v/>
      </c>
      <c r="AJ148" s="209"/>
      <c r="AK148" s="209"/>
      <c r="AL148" s="209"/>
      <c r="AM148" s="209"/>
      <c r="AN148" s="209"/>
      <c r="AO148" s="209"/>
      <c r="AP148" s="209"/>
      <c r="AQ148" s="209"/>
    </row>
    <row r="149" spans="1:43">
      <c r="A149" s="209">
        <f>IF(スケジュール!A151="","",スケジュール!A151)</f>
        <v>43515</v>
      </c>
      <c r="B149" s="209" t="str">
        <f>IF(スケジュール!B151="","",スケジュール!B151)</f>
        <v>火</v>
      </c>
      <c r="C149" s="209">
        <f>IF(スケジュール!C151="","",スケジュール!C151)</f>
        <v>43528</v>
      </c>
      <c r="D149" s="209">
        <f>IF(スケジュール!D151="","",スケジュール!D151)</f>
        <v>43530</v>
      </c>
      <c r="E149" s="209" t="str">
        <f>IF(スケジュール!E151="","",スケジュール!E151)</f>
        <v/>
      </c>
      <c r="F149" s="209" t="str">
        <f>IF(スケジュール!F151="","",スケジュール!F151)</f>
        <v/>
      </c>
      <c r="G149" s="209" t="str">
        <f>IF(スケジュール!G151="","",スケジュール!G151)</f>
        <v/>
      </c>
      <c r="H149" s="209" t="str">
        <f>IF(スケジュール!H151="","",スケジュール!H151)</f>
        <v/>
      </c>
      <c r="I149" s="209" t="str">
        <f>IF(スケジュール!I151="","",スケジュール!I151)</f>
        <v/>
      </c>
      <c r="J149" s="209" t="str">
        <f>IF(スケジュール!J151="","",スケジュール!J151)</f>
        <v/>
      </c>
      <c r="K149" s="209" t="str">
        <f>IF(スケジュール!K151="","",スケジュール!K151)</f>
        <v/>
      </c>
      <c r="L149" s="209" t="str">
        <f>IF(スケジュール!L151="","",スケジュール!L151)</f>
        <v/>
      </c>
      <c r="M149" s="209" t="str">
        <f>IF(スケジュール!M151="","",スケジュール!M151)</f>
        <v/>
      </c>
      <c r="N149" s="209" t="str">
        <f>IF(スケジュール!N151="","",スケジュール!N151)</f>
        <v/>
      </c>
      <c r="O149" s="209" t="str">
        <f>IF(スケジュール!O151="","",スケジュール!O151)</f>
        <v/>
      </c>
      <c r="P149" s="209" t="str">
        <f>IF(スケジュール!P151="","",スケジュール!P151)</f>
        <v/>
      </c>
      <c r="Q149" s="209" t="str">
        <f>IF(スケジュール!Q151="","",スケジュール!Q151)</f>
        <v/>
      </c>
      <c r="R149" s="209" t="str">
        <f>IF(スケジュール!R151="","",スケジュール!R151)</f>
        <v/>
      </c>
      <c r="S149" s="209" t="str">
        <f>IF(スケジュール!S151="","",スケジュール!S151)</f>
        <v/>
      </c>
      <c r="T149" s="209" t="str">
        <f>IF(スケジュール!T151="","",スケジュール!T151)</f>
        <v/>
      </c>
      <c r="U149" s="209" t="str">
        <f>IF(スケジュール!U151="","",スケジュール!U151)</f>
        <v/>
      </c>
      <c r="V149" s="209" t="str">
        <f>IF(スケジュール!V151="","",スケジュール!V151)</f>
        <v/>
      </c>
      <c r="W149" s="209"/>
      <c r="X149" s="209"/>
      <c r="Y149" s="209"/>
      <c r="Z149" s="209"/>
      <c r="AA149" s="209"/>
      <c r="AB149" s="209"/>
      <c r="AC149" s="209" t="str">
        <f>IF(スケジュール!W151="","",スケジュール!W151)</f>
        <v/>
      </c>
      <c r="AD149" s="209" t="str">
        <f>IF(スケジュール!X151="","",スケジュール!X151)</f>
        <v/>
      </c>
      <c r="AE149" s="209" t="str">
        <f>IF(スケジュール!Y151="","",スケジュール!Y151)</f>
        <v/>
      </c>
      <c r="AF149" s="209" t="str">
        <f>IF(スケジュール!Z151="","",スケジュール!Z151)</f>
        <v/>
      </c>
      <c r="AG149" s="209" t="str">
        <f>IF(スケジュール!AA151="","",スケジュール!AA151)</f>
        <v/>
      </c>
      <c r="AH149" s="209" t="str">
        <f>IF(スケジュール!AB151="","",スケジュール!AB151)</f>
        <v>●</v>
      </c>
      <c r="AI149" s="209" t="str">
        <f>IF(スケジュール!AC151="","",スケジュール!AC151)</f>
        <v/>
      </c>
      <c r="AJ149" s="209"/>
      <c r="AK149" s="209"/>
      <c r="AL149" s="209"/>
      <c r="AM149" s="209"/>
      <c r="AN149" s="209"/>
      <c r="AO149" s="209"/>
      <c r="AP149" s="209"/>
      <c r="AQ149" s="209"/>
    </row>
    <row r="150" spans="1:43">
      <c r="A150" s="209">
        <f>IF(スケジュール!A152="","",スケジュール!A152)</f>
        <v>43516</v>
      </c>
      <c r="B150" s="209" t="str">
        <f>IF(スケジュール!B152="","",スケジュール!B152)</f>
        <v>水</v>
      </c>
      <c r="C150" s="209" t="str">
        <f>IF(スケジュール!C152="","",スケジュール!C152)</f>
        <v/>
      </c>
      <c r="D150" s="209" t="str">
        <f>IF(スケジュール!D152="","",スケジュール!D152)</f>
        <v/>
      </c>
      <c r="E150" s="209" t="str">
        <f>IF(スケジュール!E152="","",スケジュール!E152)</f>
        <v/>
      </c>
      <c r="F150" s="209" t="str">
        <f>IF(スケジュール!F152="","",スケジュール!F152)</f>
        <v/>
      </c>
      <c r="G150" s="209" t="str">
        <f>IF(スケジュール!G152="","",スケジュール!G152)</f>
        <v/>
      </c>
      <c r="H150" s="209" t="str">
        <f>IF(スケジュール!H152="","",スケジュール!H152)</f>
        <v/>
      </c>
      <c r="I150" s="209" t="str">
        <f>IF(スケジュール!I152="","",スケジュール!I152)</f>
        <v/>
      </c>
      <c r="J150" s="209" t="str">
        <f>IF(スケジュール!J152="","",スケジュール!J152)</f>
        <v/>
      </c>
      <c r="K150" s="209" t="str">
        <f>IF(スケジュール!K152="","",スケジュール!K152)</f>
        <v/>
      </c>
      <c r="L150" s="209" t="str">
        <f>IF(スケジュール!L152="","",スケジュール!L152)</f>
        <v/>
      </c>
      <c r="M150" s="209" t="str">
        <f>IF(スケジュール!M152="","",スケジュール!M152)</f>
        <v/>
      </c>
      <c r="N150" s="209" t="str">
        <f>IF(スケジュール!N152="","",スケジュール!N152)</f>
        <v/>
      </c>
      <c r="O150" s="209" t="str">
        <f>IF(スケジュール!O152="","",スケジュール!O152)</f>
        <v/>
      </c>
      <c r="P150" s="209" t="str">
        <f>IF(スケジュール!P152="","",スケジュール!P152)</f>
        <v/>
      </c>
      <c r="Q150" s="209" t="str">
        <f>IF(スケジュール!Q152="","",スケジュール!Q152)</f>
        <v/>
      </c>
      <c r="R150" s="209" t="str">
        <f>IF(スケジュール!R152="","",スケジュール!R152)</f>
        <v/>
      </c>
      <c r="S150" s="209" t="str">
        <f>IF(スケジュール!S152="","",スケジュール!S152)</f>
        <v/>
      </c>
      <c r="T150" s="209" t="str">
        <f>IF(スケジュール!T152="","",スケジュール!T152)</f>
        <v/>
      </c>
      <c r="U150" s="209" t="str">
        <f>IF(スケジュール!U152="","",スケジュール!U152)</f>
        <v/>
      </c>
      <c r="V150" s="209" t="str">
        <f>IF(スケジュール!V152="","",スケジュール!V152)</f>
        <v/>
      </c>
      <c r="W150" s="209"/>
      <c r="X150" s="209"/>
      <c r="Y150" s="209"/>
      <c r="Z150" s="209"/>
      <c r="AA150" s="209"/>
      <c r="AB150" s="209"/>
      <c r="AC150" s="209" t="str">
        <f>IF(スケジュール!W152="","",スケジュール!W152)</f>
        <v/>
      </c>
      <c r="AD150" s="209" t="str">
        <f>IF(スケジュール!X152="","",スケジュール!X152)</f>
        <v/>
      </c>
      <c r="AE150" s="209" t="str">
        <f>IF(スケジュール!Y152="","",スケジュール!Y152)</f>
        <v/>
      </c>
      <c r="AF150" s="209" t="str">
        <f>IF(スケジュール!Z152="","",スケジュール!Z152)</f>
        <v/>
      </c>
      <c r="AG150" s="209" t="str">
        <f>IF(スケジュール!AA152="","",スケジュール!AA152)</f>
        <v/>
      </c>
      <c r="AH150" s="209" t="str">
        <f>IF(スケジュール!AB152="","",スケジュール!AB152)</f>
        <v/>
      </c>
      <c r="AI150" s="209" t="str">
        <f>IF(スケジュール!AC152="","",スケジュール!AC152)</f>
        <v/>
      </c>
      <c r="AJ150" s="209"/>
      <c r="AK150" s="209"/>
      <c r="AL150" s="209"/>
      <c r="AM150" s="209"/>
      <c r="AN150" s="209"/>
      <c r="AO150" s="209"/>
      <c r="AP150" s="209"/>
      <c r="AQ150" s="209"/>
    </row>
    <row r="151" spans="1:43">
      <c r="A151" s="209">
        <f>IF(スケジュール!A153="","",スケジュール!A153)</f>
        <v>43517</v>
      </c>
      <c r="B151" s="209" t="str">
        <f>IF(スケジュール!B153="","",スケジュール!B153)</f>
        <v>木</v>
      </c>
      <c r="C151" s="209">
        <f>IF(スケジュール!C153="","",スケジュール!C153)</f>
        <v>43530</v>
      </c>
      <c r="D151" s="209">
        <f>IF(スケジュール!D153="","",スケジュール!D153)</f>
        <v>43532</v>
      </c>
      <c r="E151" s="209" t="str">
        <f>IF(スケジュール!E153="","",スケジュール!E153)</f>
        <v/>
      </c>
      <c r="F151" s="209" t="str">
        <f>IF(スケジュール!F153="","",スケジュール!F153)</f>
        <v/>
      </c>
      <c r="G151" s="209" t="str">
        <f>IF(スケジュール!G153="","",スケジュール!G153)</f>
        <v/>
      </c>
      <c r="H151" s="209" t="str">
        <f>IF(スケジュール!H153="","",スケジュール!H153)</f>
        <v/>
      </c>
      <c r="I151" s="209" t="str">
        <f>IF(スケジュール!I153="","",スケジュール!I153)</f>
        <v/>
      </c>
      <c r="J151" s="209" t="str">
        <f>IF(スケジュール!J153="","",スケジュール!J153)</f>
        <v/>
      </c>
      <c r="K151" s="209" t="str">
        <f>IF(スケジュール!K153="","",スケジュール!K153)</f>
        <v/>
      </c>
      <c r="L151" s="209" t="str">
        <f>IF(スケジュール!L153="","",スケジュール!L153)</f>
        <v/>
      </c>
      <c r="M151" s="209" t="str">
        <f>IF(スケジュール!M153="","",スケジュール!M153)</f>
        <v/>
      </c>
      <c r="N151" s="209" t="str">
        <f>IF(スケジュール!N153="","",スケジュール!N153)</f>
        <v/>
      </c>
      <c r="O151" s="209" t="str">
        <f>IF(スケジュール!O153="","",スケジュール!O153)</f>
        <v/>
      </c>
      <c r="P151" s="209" t="str">
        <f>IF(スケジュール!P153="","",スケジュール!P153)</f>
        <v/>
      </c>
      <c r="Q151" s="209" t="str">
        <f>IF(スケジュール!Q153="","",スケジュール!Q153)</f>
        <v/>
      </c>
      <c r="R151" s="209" t="str">
        <f>IF(スケジュール!R153="","",スケジュール!R153)</f>
        <v/>
      </c>
      <c r="S151" s="209" t="str">
        <f>IF(スケジュール!S153="","",スケジュール!S153)</f>
        <v/>
      </c>
      <c r="T151" s="209" t="str">
        <f>IF(スケジュール!T153="","",スケジュール!T153)</f>
        <v/>
      </c>
      <c r="U151" s="209" t="str">
        <f>IF(スケジュール!U153="","",スケジュール!U153)</f>
        <v/>
      </c>
      <c r="V151" s="209" t="str">
        <f>IF(スケジュール!V153="","",スケジュール!V153)</f>
        <v/>
      </c>
      <c r="W151" s="209"/>
      <c r="X151" s="209"/>
      <c r="Y151" s="209"/>
      <c r="Z151" s="209"/>
      <c r="AA151" s="209"/>
      <c r="AB151" s="209"/>
      <c r="AC151" s="209" t="str">
        <f>IF(スケジュール!W153="","",スケジュール!W153)</f>
        <v/>
      </c>
      <c r="AD151" s="209" t="str">
        <f>IF(スケジュール!X153="","",スケジュール!X153)</f>
        <v/>
      </c>
      <c r="AE151" s="209" t="str">
        <f>IF(スケジュール!Y153="","",スケジュール!Y153)</f>
        <v/>
      </c>
      <c r="AF151" s="209" t="str">
        <f>IF(スケジュール!Z153="","",スケジュール!Z153)</f>
        <v/>
      </c>
      <c r="AG151" s="209" t="str">
        <f>IF(スケジュール!AA153="","",スケジュール!AA153)</f>
        <v/>
      </c>
      <c r="AH151" s="209" t="str">
        <f>IF(スケジュール!AB153="","",スケジュール!AB153)</f>
        <v>●</v>
      </c>
      <c r="AI151" s="209" t="str">
        <f>IF(スケジュール!AC153="","",スケジュール!AC153)</f>
        <v/>
      </c>
      <c r="AJ151" s="209"/>
      <c r="AK151" s="209"/>
      <c r="AL151" s="209"/>
      <c r="AM151" s="209"/>
      <c r="AN151" s="209"/>
      <c r="AO151" s="209"/>
      <c r="AP151" s="209"/>
      <c r="AQ151" s="209"/>
    </row>
    <row r="152" spans="1:43">
      <c r="A152" s="209">
        <f>IF(スケジュール!A154="","",スケジュール!A154)</f>
        <v>43518</v>
      </c>
      <c r="B152" s="209" t="str">
        <f>IF(スケジュール!B154="","",スケジュール!B154)</f>
        <v>金</v>
      </c>
      <c r="C152" s="209" t="str">
        <f>IF(スケジュール!C154="","",スケジュール!C154)</f>
        <v/>
      </c>
      <c r="D152" s="209" t="str">
        <f>IF(スケジュール!D154="","",スケジュール!D154)</f>
        <v/>
      </c>
      <c r="E152" s="209" t="str">
        <f>IF(スケジュール!E154="","",スケジュール!E154)</f>
        <v/>
      </c>
      <c r="F152" s="209" t="str">
        <f>IF(スケジュール!F154="","",スケジュール!F154)</f>
        <v/>
      </c>
      <c r="G152" s="209" t="str">
        <f>IF(スケジュール!G154="","",スケジュール!G154)</f>
        <v/>
      </c>
      <c r="H152" s="209" t="str">
        <f>IF(スケジュール!H154="","",スケジュール!H154)</f>
        <v/>
      </c>
      <c r="I152" s="209" t="str">
        <f>IF(スケジュール!I154="","",スケジュール!I154)</f>
        <v/>
      </c>
      <c r="J152" s="209" t="str">
        <f>IF(スケジュール!J154="","",スケジュール!J154)</f>
        <v/>
      </c>
      <c r="K152" s="209" t="str">
        <f>IF(スケジュール!K154="","",スケジュール!K154)</f>
        <v/>
      </c>
      <c r="L152" s="209" t="str">
        <f>IF(スケジュール!L154="","",スケジュール!L154)</f>
        <v/>
      </c>
      <c r="M152" s="209" t="str">
        <f>IF(スケジュール!M154="","",スケジュール!M154)</f>
        <v/>
      </c>
      <c r="N152" s="209" t="str">
        <f>IF(スケジュール!N154="","",スケジュール!N154)</f>
        <v/>
      </c>
      <c r="O152" s="209" t="str">
        <f>IF(スケジュール!O154="","",スケジュール!O154)</f>
        <v/>
      </c>
      <c r="P152" s="209" t="str">
        <f>IF(スケジュール!P154="","",スケジュール!P154)</f>
        <v/>
      </c>
      <c r="Q152" s="209" t="str">
        <f>IF(スケジュール!Q154="","",スケジュール!Q154)</f>
        <v/>
      </c>
      <c r="R152" s="209" t="str">
        <f>IF(スケジュール!R154="","",スケジュール!R154)</f>
        <v/>
      </c>
      <c r="S152" s="209" t="str">
        <f>IF(スケジュール!S154="","",スケジュール!S154)</f>
        <v/>
      </c>
      <c r="T152" s="209" t="str">
        <f>IF(スケジュール!T154="","",スケジュール!T154)</f>
        <v/>
      </c>
      <c r="U152" s="209" t="str">
        <f>IF(スケジュール!U154="","",スケジュール!U154)</f>
        <v/>
      </c>
      <c r="V152" s="209" t="str">
        <f>IF(スケジュール!V154="","",スケジュール!V154)</f>
        <v/>
      </c>
      <c r="W152" s="209"/>
      <c r="X152" s="209"/>
      <c r="Y152" s="209"/>
      <c r="Z152" s="209"/>
      <c r="AA152" s="209"/>
      <c r="AB152" s="209"/>
      <c r="AC152" s="209" t="str">
        <f>IF(スケジュール!W154="","",スケジュール!W154)</f>
        <v/>
      </c>
      <c r="AD152" s="209" t="str">
        <f>IF(スケジュール!X154="","",スケジュール!X154)</f>
        <v/>
      </c>
      <c r="AE152" s="209" t="str">
        <f>IF(スケジュール!Y154="","",スケジュール!Y154)</f>
        <v/>
      </c>
      <c r="AF152" s="209" t="str">
        <f>IF(スケジュール!Z154="","",スケジュール!Z154)</f>
        <v/>
      </c>
      <c r="AG152" s="209" t="str">
        <f>IF(スケジュール!AA154="","",スケジュール!AA154)</f>
        <v/>
      </c>
      <c r="AH152" s="209" t="str">
        <f>IF(スケジュール!AB154="","",スケジュール!AB154)</f>
        <v/>
      </c>
      <c r="AI152" s="209" t="str">
        <f>IF(スケジュール!AC154="","",スケジュール!AC154)</f>
        <v/>
      </c>
      <c r="AJ152" s="209"/>
      <c r="AK152" s="209"/>
      <c r="AL152" s="209"/>
      <c r="AM152" s="209"/>
      <c r="AN152" s="209"/>
      <c r="AO152" s="209"/>
      <c r="AP152" s="209"/>
      <c r="AQ152" s="209"/>
    </row>
    <row r="153" spans="1:43">
      <c r="A153" s="209">
        <f>IF(スケジュール!A155="","",スケジュール!A155)</f>
        <v>43519</v>
      </c>
      <c r="B153" s="209" t="str">
        <f>IF(スケジュール!B155="","",スケジュール!B155)</f>
        <v>土</v>
      </c>
      <c r="C153" s="209">
        <f>IF(スケジュール!C155="","",スケジュール!C155)</f>
        <v>43532</v>
      </c>
      <c r="D153" s="209">
        <f>IF(スケジュール!D155="","",スケジュール!D155)</f>
        <v>43535</v>
      </c>
      <c r="E153" s="209" t="str">
        <f>IF(スケジュール!E155="","",スケジュール!E155)</f>
        <v/>
      </c>
      <c r="F153" s="209" t="str">
        <f>IF(スケジュール!F155="","",スケジュール!F155)</f>
        <v/>
      </c>
      <c r="G153" s="209" t="str">
        <f>IF(スケジュール!G155="","",スケジュール!G155)</f>
        <v/>
      </c>
      <c r="H153" s="209" t="str">
        <f>IF(スケジュール!H155="","",スケジュール!H155)</f>
        <v/>
      </c>
      <c r="I153" s="209" t="str">
        <f>IF(スケジュール!I155="","",スケジュール!I155)</f>
        <v/>
      </c>
      <c r="J153" s="209" t="str">
        <f>IF(スケジュール!J155="","",スケジュール!J155)</f>
        <v/>
      </c>
      <c r="K153" s="209" t="str">
        <f>IF(スケジュール!K155="","",スケジュール!K155)</f>
        <v/>
      </c>
      <c r="L153" s="209" t="str">
        <f>IF(スケジュール!L155="","",スケジュール!L155)</f>
        <v/>
      </c>
      <c r="M153" s="209" t="str">
        <f>IF(スケジュール!M155="","",スケジュール!M155)</f>
        <v/>
      </c>
      <c r="N153" s="209" t="str">
        <f>IF(スケジュール!N155="","",スケジュール!N155)</f>
        <v/>
      </c>
      <c r="O153" s="209" t="str">
        <f>IF(スケジュール!O155="","",スケジュール!O155)</f>
        <v/>
      </c>
      <c r="P153" s="209" t="str">
        <f>IF(スケジュール!P155="","",スケジュール!P155)</f>
        <v/>
      </c>
      <c r="Q153" s="209" t="str">
        <f>IF(スケジュール!Q155="","",スケジュール!Q155)</f>
        <v/>
      </c>
      <c r="R153" s="209" t="str">
        <f>IF(スケジュール!R155="","",スケジュール!R155)</f>
        <v/>
      </c>
      <c r="S153" s="209" t="str">
        <f>IF(スケジュール!S155="","",スケジュール!S155)</f>
        <v/>
      </c>
      <c r="T153" s="209" t="str">
        <f>IF(スケジュール!T155="","",スケジュール!T155)</f>
        <v/>
      </c>
      <c r="U153" s="209" t="str">
        <f>IF(スケジュール!U155="","",スケジュール!U155)</f>
        <v/>
      </c>
      <c r="V153" s="209" t="str">
        <f>IF(スケジュール!V155="","",スケジュール!V155)</f>
        <v/>
      </c>
      <c r="W153" s="209"/>
      <c r="X153" s="209"/>
      <c r="Y153" s="209"/>
      <c r="Z153" s="209"/>
      <c r="AA153" s="209"/>
      <c r="AB153" s="209"/>
      <c r="AC153" s="209" t="str">
        <f>IF(スケジュール!W155="","",スケジュール!W155)</f>
        <v/>
      </c>
      <c r="AD153" s="209" t="str">
        <f>IF(スケジュール!X155="","",スケジュール!X155)</f>
        <v/>
      </c>
      <c r="AE153" s="209" t="str">
        <f>IF(スケジュール!Y155="","",スケジュール!Y155)</f>
        <v/>
      </c>
      <c r="AF153" s="209" t="str">
        <f>IF(スケジュール!Z155="","",スケジュール!Z155)</f>
        <v/>
      </c>
      <c r="AG153" s="209" t="str">
        <f>IF(スケジュール!AA155="","",スケジュール!AA155)</f>
        <v/>
      </c>
      <c r="AH153" s="209" t="str">
        <f>IF(スケジュール!AB155="","",スケジュール!AB155)</f>
        <v>●</v>
      </c>
      <c r="AI153" s="209" t="str">
        <f>IF(スケジュール!AC155="","",スケジュール!AC155)</f>
        <v/>
      </c>
      <c r="AJ153" s="209"/>
      <c r="AK153" s="209"/>
      <c r="AL153" s="209"/>
      <c r="AM153" s="209"/>
      <c r="AN153" s="209"/>
      <c r="AO153" s="209"/>
      <c r="AP153" s="209"/>
      <c r="AQ153" s="209"/>
    </row>
    <row r="154" spans="1:43">
      <c r="A154" s="209">
        <f>IF(スケジュール!A156="","",スケジュール!A156)</f>
        <v>43520</v>
      </c>
      <c r="B154" s="209" t="str">
        <f>IF(スケジュール!B156="","",スケジュール!B156)</f>
        <v>日</v>
      </c>
      <c r="C154" s="209" t="str">
        <f>IF(スケジュール!C156="","",スケジュール!C156)</f>
        <v/>
      </c>
      <c r="D154" s="209" t="str">
        <f>IF(スケジュール!D156="","",スケジュール!D156)</f>
        <v/>
      </c>
      <c r="E154" s="209" t="str">
        <f>IF(スケジュール!E156="","",スケジュール!E156)</f>
        <v/>
      </c>
      <c r="F154" s="209" t="str">
        <f>IF(スケジュール!F156="","",スケジュール!F156)</f>
        <v/>
      </c>
      <c r="G154" s="209" t="str">
        <f>IF(スケジュール!G156="","",スケジュール!G156)</f>
        <v/>
      </c>
      <c r="H154" s="209" t="str">
        <f>IF(スケジュール!H156="","",スケジュール!H156)</f>
        <v/>
      </c>
      <c r="I154" s="209" t="str">
        <f>IF(スケジュール!I156="","",スケジュール!I156)</f>
        <v/>
      </c>
      <c r="J154" s="209" t="str">
        <f>IF(スケジュール!J156="","",スケジュール!J156)</f>
        <v/>
      </c>
      <c r="K154" s="209" t="str">
        <f>IF(スケジュール!K156="","",スケジュール!K156)</f>
        <v/>
      </c>
      <c r="L154" s="209" t="str">
        <f>IF(スケジュール!L156="","",スケジュール!L156)</f>
        <v/>
      </c>
      <c r="M154" s="209" t="str">
        <f>IF(スケジュール!M156="","",スケジュール!M156)</f>
        <v/>
      </c>
      <c r="N154" s="209" t="str">
        <f>IF(スケジュール!N156="","",スケジュール!N156)</f>
        <v/>
      </c>
      <c r="O154" s="209" t="str">
        <f>IF(スケジュール!O156="","",スケジュール!O156)</f>
        <v/>
      </c>
      <c r="P154" s="209" t="str">
        <f>IF(スケジュール!P156="","",スケジュール!P156)</f>
        <v/>
      </c>
      <c r="Q154" s="209" t="str">
        <f>IF(スケジュール!Q156="","",スケジュール!Q156)</f>
        <v/>
      </c>
      <c r="R154" s="209" t="str">
        <f>IF(スケジュール!R156="","",スケジュール!R156)</f>
        <v/>
      </c>
      <c r="S154" s="209" t="str">
        <f>IF(スケジュール!S156="","",スケジュール!S156)</f>
        <v/>
      </c>
      <c r="T154" s="209" t="str">
        <f>IF(スケジュール!T156="","",スケジュール!T156)</f>
        <v/>
      </c>
      <c r="U154" s="209" t="str">
        <f>IF(スケジュール!U156="","",スケジュール!U156)</f>
        <v/>
      </c>
      <c r="V154" s="209" t="str">
        <f>IF(スケジュール!V156="","",スケジュール!V156)</f>
        <v/>
      </c>
      <c r="W154" s="209"/>
      <c r="X154" s="209"/>
      <c r="Y154" s="209"/>
      <c r="Z154" s="209"/>
      <c r="AA154" s="209"/>
      <c r="AB154" s="209"/>
      <c r="AC154" s="209" t="str">
        <f>IF(スケジュール!W156="","",スケジュール!W156)</f>
        <v/>
      </c>
      <c r="AD154" s="209" t="str">
        <f>IF(スケジュール!X156="","",スケジュール!X156)</f>
        <v/>
      </c>
      <c r="AE154" s="209" t="str">
        <f>IF(スケジュール!Y156="","",スケジュール!Y156)</f>
        <v/>
      </c>
      <c r="AF154" s="209" t="str">
        <f>IF(スケジュール!Z156="","",スケジュール!Z156)</f>
        <v/>
      </c>
      <c r="AG154" s="209" t="str">
        <f>IF(スケジュール!AA156="","",スケジュール!AA156)</f>
        <v/>
      </c>
      <c r="AH154" s="209" t="str">
        <f>IF(スケジュール!AB156="","",スケジュール!AB156)</f>
        <v/>
      </c>
      <c r="AI154" s="209" t="str">
        <f>IF(スケジュール!AC156="","",スケジュール!AC156)</f>
        <v/>
      </c>
      <c r="AJ154" s="209"/>
      <c r="AK154" s="209"/>
      <c r="AL154" s="209"/>
      <c r="AM154" s="209"/>
      <c r="AN154" s="209"/>
      <c r="AO154" s="209"/>
      <c r="AP154" s="209"/>
      <c r="AQ154" s="209"/>
    </row>
    <row r="155" spans="1:43">
      <c r="A155" s="209">
        <f>IF(スケジュール!A157="","",スケジュール!A157)</f>
        <v>43521</v>
      </c>
      <c r="B155" s="209" t="str">
        <f>IF(スケジュール!B157="","",スケジュール!B157)</f>
        <v>月</v>
      </c>
      <c r="C155" s="209" t="str">
        <f>IF(スケジュール!C157="","",スケジュール!C157)</f>
        <v/>
      </c>
      <c r="D155" s="209" t="str">
        <f>IF(スケジュール!D157="","",スケジュール!D157)</f>
        <v/>
      </c>
      <c r="E155" s="209" t="str">
        <f>IF(スケジュール!E157="","",スケジュール!E157)</f>
        <v/>
      </c>
      <c r="F155" s="209" t="str">
        <f>IF(スケジュール!F157="","",スケジュール!F157)</f>
        <v/>
      </c>
      <c r="G155" s="209" t="str">
        <f>IF(スケジュール!G157="","",スケジュール!G157)</f>
        <v/>
      </c>
      <c r="H155" s="209" t="str">
        <f>IF(スケジュール!H157="","",スケジュール!H157)</f>
        <v/>
      </c>
      <c r="I155" s="209" t="str">
        <f>IF(スケジュール!I157="","",スケジュール!I157)</f>
        <v/>
      </c>
      <c r="J155" s="209" t="str">
        <f>IF(スケジュール!J157="","",スケジュール!J157)</f>
        <v/>
      </c>
      <c r="K155" s="209" t="str">
        <f>IF(スケジュール!K157="","",スケジュール!K157)</f>
        <v/>
      </c>
      <c r="L155" s="209" t="str">
        <f>IF(スケジュール!L157="","",スケジュール!L157)</f>
        <v/>
      </c>
      <c r="M155" s="209" t="str">
        <f>IF(スケジュール!M157="","",スケジュール!M157)</f>
        <v/>
      </c>
      <c r="N155" s="209" t="str">
        <f>IF(スケジュール!N157="","",スケジュール!N157)</f>
        <v/>
      </c>
      <c r="O155" s="209" t="str">
        <f>IF(スケジュール!O157="","",スケジュール!O157)</f>
        <v/>
      </c>
      <c r="P155" s="209" t="str">
        <f>IF(スケジュール!P157="","",スケジュール!P157)</f>
        <v/>
      </c>
      <c r="Q155" s="209" t="str">
        <f>IF(スケジュール!Q157="","",スケジュール!Q157)</f>
        <v/>
      </c>
      <c r="R155" s="209" t="str">
        <f>IF(スケジュール!R157="","",スケジュール!R157)</f>
        <v/>
      </c>
      <c r="S155" s="209" t="str">
        <f>IF(スケジュール!S157="","",スケジュール!S157)</f>
        <v/>
      </c>
      <c r="T155" s="209" t="str">
        <f>IF(スケジュール!T157="","",スケジュール!T157)</f>
        <v/>
      </c>
      <c r="U155" s="209" t="str">
        <f>IF(スケジュール!U157="","",スケジュール!U157)</f>
        <v/>
      </c>
      <c r="V155" s="209" t="str">
        <f>IF(スケジュール!V157="","",スケジュール!V157)</f>
        <v/>
      </c>
      <c r="W155" s="209"/>
      <c r="X155" s="209"/>
      <c r="Y155" s="209"/>
      <c r="Z155" s="209"/>
      <c r="AA155" s="209"/>
      <c r="AB155" s="209"/>
      <c r="AC155" s="209" t="str">
        <f>IF(スケジュール!W157="","",スケジュール!W157)</f>
        <v/>
      </c>
      <c r="AD155" s="209" t="str">
        <f>IF(スケジュール!X157="","",スケジュール!X157)</f>
        <v/>
      </c>
      <c r="AE155" s="209" t="str">
        <f>IF(スケジュール!Y157="","",スケジュール!Y157)</f>
        <v/>
      </c>
      <c r="AF155" s="209" t="str">
        <f>IF(スケジュール!Z157="","",スケジュール!Z157)</f>
        <v/>
      </c>
      <c r="AG155" s="209" t="str">
        <f>IF(スケジュール!AA157="","",スケジュール!AA157)</f>
        <v/>
      </c>
      <c r="AH155" s="209" t="str">
        <f>IF(スケジュール!AB157="","",スケジュール!AB157)</f>
        <v/>
      </c>
      <c r="AI155" s="209" t="str">
        <f>IF(スケジュール!AC157="","",スケジュール!AC157)</f>
        <v/>
      </c>
      <c r="AJ155" s="209"/>
      <c r="AK155" s="209"/>
      <c r="AL155" s="209"/>
      <c r="AM155" s="209"/>
      <c r="AN155" s="209"/>
      <c r="AO155" s="209"/>
      <c r="AP155" s="209"/>
      <c r="AQ155" s="209"/>
    </row>
    <row r="156" spans="1:43">
      <c r="A156" s="209">
        <f>IF(スケジュール!A158="","",スケジュール!A158)</f>
        <v>43522</v>
      </c>
      <c r="B156" s="209" t="str">
        <f>IF(スケジュール!B158="","",スケジュール!B158)</f>
        <v>火</v>
      </c>
      <c r="C156" s="209">
        <f>IF(スケジュール!C158="","",スケジュール!C158)</f>
        <v>43535</v>
      </c>
      <c r="D156" s="209">
        <f>IF(スケジュール!D158="","",スケジュール!D158)</f>
        <v>43537</v>
      </c>
      <c r="E156" s="209" t="str">
        <f>IF(スケジュール!E158="","",スケジュール!E158)</f>
        <v/>
      </c>
      <c r="F156" s="209" t="str">
        <f>IF(スケジュール!F158="","",スケジュール!F158)</f>
        <v/>
      </c>
      <c r="G156" s="209" t="str">
        <f>IF(スケジュール!G158="","",スケジュール!G158)</f>
        <v/>
      </c>
      <c r="H156" s="209" t="str">
        <f>IF(スケジュール!H158="","",スケジュール!H158)</f>
        <v/>
      </c>
      <c r="I156" s="209" t="str">
        <f>IF(スケジュール!I158="","",スケジュール!I158)</f>
        <v/>
      </c>
      <c r="J156" s="209" t="str">
        <f>IF(スケジュール!J158="","",スケジュール!J158)</f>
        <v/>
      </c>
      <c r="K156" s="209" t="str">
        <f>IF(スケジュール!K158="","",スケジュール!K158)</f>
        <v/>
      </c>
      <c r="L156" s="209" t="str">
        <f>IF(スケジュール!L158="","",スケジュール!L158)</f>
        <v/>
      </c>
      <c r="M156" s="209" t="str">
        <f>IF(スケジュール!M158="","",スケジュール!M158)</f>
        <v/>
      </c>
      <c r="N156" s="209" t="str">
        <f>IF(スケジュール!N158="","",スケジュール!N158)</f>
        <v/>
      </c>
      <c r="O156" s="209" t="str">
        <f>IF(スケジュール!O158="","",スケジュール!O158)</f>
        <v/>
      </c>
      <c r="P156" s="209" t="str">
        <f>IF(スケジュール!P158="","",スケジュール!P158)</f>
        <v/>
      </c>
      <c r="Q156" s="209" t="str">
        <f>IF(スケジュール!Q158="","",スケジュール!Q158)</f>
        <v/>
      </c>
      <c r="R156" s="209" t="str">
        <f>IF(スケジュール!R158="","",スケジュール!R158)</f>
        <v/>
      </c>
      <c r="S156" s="209" t="str">
        <f>IF(スケジュール!S158="","",スケジュール!S158)</f>
        <v/>
      </c>
      <c r="T156" s="209" t="str">
        <f>IF(スケジュール!T158="","",スケジュール!T158)</f>
        <v/>
      </c>
      <c r="U156" s="209" t="str">
        <f>IF(スケジュール!U158="","",スケジュール!U158)</f>
        <v/>
      </c>
      <c r="V156" s="209" t="str">
        <f>IF(スケジュール!V158="","",スケジュール!V158)</f>
        <v/>
      </c>
      <c r="W156" s="209"/>
      <c r="X156" s="209"/>
      <c r="Y156" s="209"/>
      <c r="Z156" s="209"/>
      <c r="AA156" s="209"/>
      <c r="AB156" s="209"/>
      <c r="AC156" s="209" t="str">
        <f>IF(スケジュール!W158="","",スケジュール!W158)</f>
        <v/>
      </c>
      <c r="AD156" s="209" t="str">
        <f>IF(スケジュール!X158="","",スケジュール!X158)</f>
        <v/>
      </c>
      <c r="AE156" s="209" t="str">
        <f>IF(スケジュール!Y158="","",スケジュール!Y158)</f>
        <v/>
      </c>
      <c r="AF156" s="209" t="str">
        <f>IF(スケジュール!Z158="","",スケジュール!Z158)</f>
        <v/>
      </c>
      <c r="AG156" s="209" t="str">
        <f>IF(スケジュール!AA158="","",スケジュール!AA158)</f>
        <v/>
      </c>
      <c r="AH156" s="209" t="str">
        <f>IF(スケジュール!AB158="","",スケジュール!AB158)</f>
        <v>●</v>
      </c>
      <c r="AI156" s="209" t="str">
        <f>IF(スケジュール!AC158="","",スケジュール!AC158)</f>
        <v/>
      </c>
      <c r="AJ156" s="209"/>
      <c r="AK156" s="209"/>
      <c r="AL156" s="209"/>
      <c r="AM156" s="209"/>
      <c r="AN156" s="209"/>
      <c r="AO156" s="209"/>
      <c r="AP156" s="209"/>
      <c r="AQ156" s="209"/>
    </row>
    <row r="157" spans="1:43">
      <c r="A157" s="209">
        <f>IF(スケジュール!A159="","",スケジュール!A159)</f>
        <v>43523</v>
      </c>
      <c r="B157" s="209" t="str">
        <f>IF(スケジュール!B159="","",スケジュール!B159)</f>
        <v>水</v>
      </c>
      <c r="C157" s="209" t="str">
        <f>IF(スケジュール!C159="","",スケジュール!C159)</f>
        <v/>
      </c>
      <c r="D157" s="209" t="str">
        <f>IF(スケジュール!D159="","",スケジュール!D159)</f>
        <v/>
      </c>
      <c r="E157" s="209" t="str">
        <f>IF(スケジュール!E159="","",スケジュール!E159)</f>
        <v/>
      </c>
      <c r="F157" s="209" t="str">
        <f>IF(スケジュール!F159="","",スケジュール!F159)</f>
        <v/>
      </c>
      <c r="G157" s="209" t="str">
        <f>IF(スケジュール!G159="","",スケジュール!G159)</f>
        <v/>
      </c>
      <c r="H157" s="209" t="str">
        <f>IF(スケジュール!H159="","",スケジュール!H159)</f>
        <v/>
      </c>
      <c r="I157" s="209" t="str">
        <f>IF(スケジュール!I159="","",スケジュール!I159)</f>
        <v/>
      </c>
      <c r="J157" s="209" t="str">
        <f>IF(スケジュール!J159="","",スケジュール!J159)</f>
        <v/>
      </c>
      <c r="K157" s="209" t="str">
        <f>IF(スケジュール!K159="","",スケジュール!K159)</f>
        <v/>
      </c>
      <c r="L157" s="209" t="str">
        <f>IF(スケジュール!L159="","",スケジュール!L159)</f>
        <v/>
      </c>
      <c r="M157" s="209" t="str">
        <f>IF(スケジュール!M159="","",スケジュール!M159)</f>
        <v/>
      </c>
      <c r="N157" s="209" t="str">
        <f>IF(スケジュール!N159="","",スケジュール!N159)</f>
        <v/>
      </c>
      <c r="O157" s="209" t="str">
        <f>IF(スケジュール!O159="","",スケジュール!O159)</f>
        <v/>
      </c>
      <c r="P157" s="209" t="str">
        <f>IF(スケジュール!P159="","",スケジュール!P159)</f>
        <v/>
      </c>
      <c r="Q157" s="209" t="str">
        <f>IF(スケジュール!Q159="","",スケジュール!Q159)</f>
        <v/>
      </c>
      <c r="R157" s="209" t="str">
        <f>IF(スケジュール!R159="","",スケジュール!R159)</f>
        <v/>
      </c>
      <c r="S157" s="209" t="str">
        <f>IF(スケジュール!S159="","",スケジュール!S159)</f>
        <v/>
      </c>
      <c r="T157" s="209" t="str">
        <f>IF(スケジュール!T159="","",スケジュール!T159)</f>
        <v/>
      </c>
      <c r="U157" s="209" t="str">
        <f>IF(スケジュール!U159="","",スケジュール!U159)</f>
        <v/>
      </c>
      <c r="V157" s="209" t="str">
        <f>IF(スケジュール!V159="","",スケジュール!V159)</f>
        <v/>
      </c>
      <c r="W157" s="209"/>
      <c r="X157" s="209"/>
      <c r="Y157" s="209"/>
      <c r="Z157" s="209"/>
      <c r="AA157" s="209"/>
      <c r="AB157" s="209"/>
      <c r="AC157" s="209" t="str">
        <f>IF(スケジュール!W159="","",スケジュール!W159)</f>
        <v/>
      </c>
      <c r="AD157" s="209" t="str">
        <f>IF(スケジュール!X159="","",スケジュール!X159)</f>
        <v/>
      </c>
      <c r="AE157" s="209" t="str">
        <f>IF(スケジュール!Y159="","",スケジュール!Y159)</f>
        <v/>
      </c>
      <c r="AF157" s="209" t="str">
        <f>IF(スケジュール!Z159="","",スケジュール!Z159)</f>
        <v/>
      </c>
      <c r="AG157" s="209" t="str">
        <f>IF(スケジュール!AA159="","",スケジュール!AA159)</f>
        <v/>
      </c>
      <c r="AH157" s="209" t="str">
        <f>IF(スケジュール!AB159="","",スケジュール!AB159)</f>
        <v/>
      </c>
      <c r="AI157" s="209" t="str">
        <f>IF(スケジュール!AC159="","",スケジュール!AC159)</f>
        <v/>
      </c>
      <c r="AJ157" s="209"/>
      <c r="AK157" s="209"/>
      <c r="AL157" s="209"/>
      <c r="AM157" s="209"/>
      <c r="AN157" s="209"/>
      <c r="AO157" s="209"/>
      <c r="AP157" s="209"/>
      <c r="AQ157" s="209"/>
    </row>
    <row r="158" spans="1:43">
      <c r="A158" s="209">
        <f>IF(スケジュール!A160="","",スケジュール!A160)</f>
        <v>43524</v>
      </c>
      <c r="B158" s="209" t="str">
        <f>IF(スケジュール!B160="","",スケジュール!B160)</f>
        <v>木</v>
      </c>
      <c r="C158" s="209">
        <f>IF(スケジュール!C160="","",スケジュール!C160)</f>
        <v>43537</v>
      </c>
      <c r="D158" s="209">
        <f>IF(スケジュール!D160="","",スケジュール!D160)</f>
        <v>43539</v>
      </c>
      <c r="E158" s="209" t="str">
        <f>IF(スケジュール!E160="","",スケジュール!E160)</f>
        <v/>
      </c>
      <c r="F158" s="209" t="str">
        <f>IF(スケジュール!F160="","",スケジュール!F160)</f>
        <v/>
      </c>
      <c r="G158" s="209" t="str">
        <f>IF(スケジュール!G160="","",スケジュール!G160)</f>
        <v/>
      </c>
      <c r="H158" s="209" t="str">
        <f>IF(スケジュール!H160="","",スケジュール!H160)</f>
        <v/>
      </c>
      <c r="I158" s="209" t="str">
        <f>IF(スケジュール!I160="","",スケジュール!I160)</f>
        <v/>
      </c>
      <c r="J158" s="209" t="str">
        <f>IF(スケジュール!J160="","",スケジュール!J160)</f>
        <v/>
      </c>
      <c r="K158" s="209" t="str">
        <f>IF(スケジュール!K160="","",スケジュール!K160)</f>
        <v/>
      </c>
      <c r="L158" s="209" t="str">
        <f>IF(スケジュール!L160="","",スケジュール!L160)</f>
        <v/>
      </c>
      <c r="M158" s="209" t="str">
        <f>IF(スケジュール!M160="","",スケジュール!M160)</f>
        <v/>
      </c>
      <c r="N158" s="209" t="str">
        <f>IF(スケジュール!N160="","",スケジュール!N160)</f>
        <v/>
      </c>
      <c r="O158" s="209" t="str">
        <f>IF(スケジュール!O160="","",スケジュール!O160)</f>
        <v/>
      </c>
      <c r="P158" s="209" t="str">
        <f>IF(スケジュール!P160="","",スケジュール!P160)</f>
        <v/>
      </c>
      <c r="Q158" s="209" t="str">
        <f>IF(スケジュール!Q160="","",スケジュール!Q160)</f>
        <v/>
      </c>
      <c r="R158" s="209" t="str">
        <f>IF(スケジュール!R160="","",スケジュール!R160)</f>
        <v/>
      </c>
      <c r="S158" s="209" t="str">
        <f>IF(スケジュール!S160="","",スケジュール!S160)</f>
        <v/>
      </c>
      <c r="T158" s="209" t="str">
        <f>IF(スケジュール!T160="","",スケジュール!T160)</f>
        <v/>
      </c>
      <c r="U158" s="209" t="str">
        <f>IF(スケジュール!U160="","",スケジュール!U160)</f>
        <v/>
      </c>
      <c r="V158" s="209" t="str">
        <f>IF(スケジュール!V160="","",スケジュール!V160)</f>
        <v/>
      </c>
      <c r="W158" s="209"/>
      <c r="X158" s="209"/>
      <c r="Y158" s="209"/>
      <c r="Z158" s="209"/>
      <c r="AA158" s="209"/>
      <c r="AB158" s="209"/>
      <c r="AC158" s="209" t="str">
        <f>IF(スケジュール!W160="","",スケジュール!W160)</f>
        <v/>
      </c>
      <c r="AD158" s="209" t="str">
        <f>IF(スケジュール!X160="","",スケジュール!X160)</f>
        <v/>
      </c>
      <c r="AE158" s="209" t="str">
        <f>IF(スケジュール!Y160="","",スケジュール!Y160)</f>
        <v/>
      </c>
      <c r="AF158" s="209" t="str">
        <f>IF(スケジュール!Z160="","",スケジュール!Z160)</f>
        <v/>
      </c>
      <c r="AG158" s="209" t="str">
        <f>IF(スケジュール!AA160="","",スケジュール!AA160)</f>
        <v/>
      </c>
      <c r="AH158" s="209" t="str">
        <f>IF(スケジュール!AB160="","",スケジュール!AB160)</f>
        <v>●</v>
      </c>
      <c r="AI158" s="209" t="str">
        <f>IF(スケジュール!AC160="","",スケジュール!AC160)</f>
        <v/>
      </c>
      <c r="AJ158" s="209"/>
      <c r="AK158" s="209"/>
      <c r="AL158" s="209"/>
      <c r="AM158" s="209"/>
      <c r="AN158" s="209"/>
      <c r="AO158" s="209"/>
      <c r="AP158" s="209"/>
      <c r="AQ158" s="209"/>
    </row>
    <row r="159" spans="1:43">
      <c r="A159" s="209">
        <f>IF(スケジュール!A161="","",スケジュール!A161)</f>
        <v>43525</v>
      </c>
      <c r="B159" s="209" t="str">
        <f>IF(スケジュール!B161="","",スケジュール!B161)</f>
        <v>金</v>
      </c>
      <c r="C159" s="209" t="str">
        <f>IF(スケジュール!C161="","",スケジュール!C161)</f>
        <v/>
      </c>
      <c r="D159" s="209" t="str">
        <f>IF(スケジュール!D161="","",スケジュール!D161)</f>
        <v/>
      </c>
      <c r="E159" s="209" t="str">
        <f>IF(スケジュール!E161="","",スケジュール!E161)</f>
        <v/>
      </c>
      <c r="F159" s="209" t="str">
        <f>IF(スケジュール!F161="","",スケジュール!F161)</f>
        <v/>
      </c>
      <c r="G159" s="209" t="str">
        <f>IF(スケジュール!G161="","",スケジュール!G161)</f>
        <v/>
      </c>
      <c r="H159" s="209" t="str">
        <f>IF(スケジュール!H161="","",スケジュール!H161)</f>
        <v/>
      </c>
      <c r="I159" s="209" t="str">
        <f>IF(スケジュール!I161="","",スケジュール!I161)</f>
        <v/>
      </c>
      <c r="J159" s="209" t="str">
        <f>IF(スケジュール!J161="","",スケジュール!J161)</f>
        <v/>
      </c>
      <c r="K159" s="209" t="str">
        <f>IF(スケジュール!K161="","",スケジュール!K161)</f>
        <v/>
      </c>
      <c r="L159" s="209" t="str">
        <f>IF(スケジュール!L161="","",スケジュール!L161)</f>
        <v/>
      </c>
      <c r="M159" s="209" t="str">
        <f>IF(スケジュール!M161="","",スケジュール!M161)</f>
        <v/>
      </c>
      <c r="N159" s="209" t="str">
        <f>IF(スケジュール!N161="","",スケジュール!N161)</f>
        <v/>
      </c>
      <c r="O159" s="209" t="str">
        <f>IF(スケジュール!O161="","",スケジュール!O161)</f>
        <v/>
      </c>
      <c r="P159" s="209" t="str">
        <f>IF(スケジュール!P161="","",スケジュール!P161)</f>
        <v/>
      </c>
      <c r="Q159" s="209" t="str">
        <f>IF(スケジュール!Q161="","",スケジュール!Q161)</f>
        <v/>
      </c>
      <c r="R159" s="209" t="str">
        <f>IF(スケジュール!R161="","",スケジュール!R161)</f>
        <v/>
      </c>
      <c r="S159" s="209" t="str">
        <f>IF(スケジュール!S161="","",スケジュール!S161)</f>
        <v/>
      </c>
      <c r="T159" s="209" t="str">
        <f>IF(スケジュール!T161="","",スケジュール!T161)</f>
        <v/>
      </c>
      <c r="U159" s="209" t="str">
        <f>IF(スケジュール!U161="","",スケジュール!U161)</f>
        <v/>
      </c>
      <c r="V159" s="209" t="str">
        <f>IF(スケジュール!V161="","",スケジュール!V161)</f>
        <v/>
      </c>
      <c r="W159" s="209"/>
      <c r="X159" s="209"/>
      <c r="Y159" s="209"/>
      <c r="Z159" s="209"/>
      <c r="AA159" s="209"/>
      <c r="AB159" s="209"/>
      <c r="AC159" s="209" t="str">
        <f>IF(スケジュール!W161="","",スケジュール!W161)</f>
        <v/>
      </c>
      <c r="AD159" s="209" t="str">
        <f>IF(スケジュール!X161="","",スケジュール!X161)</f>
        <v/>
      </c>
      <c r="AE159" s="209" t="str">
        <f>IF(スケジュール!Y161="","",スケジュール!Y161)</f>
        <v/>
      </c>
      <c r="AF159" s="209" t="str">
        <f>IF(スケジュール!Z161="","",スケジュール!Z161)</f>
        <v/>
      </c>
      <c r="AG159" s="209" t="str">
        <f>IF(スケジュール!AA161="","",スケジュール!AA161)</f>
        <v/>
      </c>
      <c r="AH159" s="209" t="str">
        <f>IF(スケジュール!AB161="","",スケジュール!AB161)</f>
        <v/>
      </c>
      <c r="AI159" s="209" t="str">
        <f>IF(スケジュール!AC161="","",スケジュール!AC161)</f>
        <v/>
      </c>
      <c r="AJ159" s="209"/>
      <c r="AK159" s="209"/>
      <c r="AL159" s="209"/>
      <c r="AM159" s="209"/>
      <c r="AN159" s="209"/>
      <c r="AO159" s="209"/>
      <c r="AP159" s="209"/>
      <c r="AQ159" s="209"/>
    </row>
    <row r="160" spans="1:43">
      <c r="A160" s="209">
        <f>IF(スケジュール!A162="","",スケジュール!A162)</f>
        <v>43526</v>
      </c>
      <c r="B160" s="209" t="str">
        <f>IF(スケジュール!B162="","",スケジュール!B162)</f>
        <v>土</v>
      </c>
      <c r="C160" s="209">
        <f>IF(スケジュール!C162="","",スケジュール!C162)</f>
        <v>43539</v>
      </c>
      <c r="D160" s="209">
        <f>IF(スケジュール!D162="","",スケジュール!D162)</f>
        <v>43542</v>
      </c>
      <c r="E160" s="209" t="str">
        <f>IF(スケジュール!E162="","",スケジュール!E162)</f>
        <v/>
      </c>
      <c r="F160" s="209" t="str">
        <f>IF(スケジュール!F162="","",スケジュール!F162)</f>
        <v/>
      </c>
      <c r="G160" s="209" t="str">
        <f>IF(スケジュール!G162="","",スケジュール!G162)</f>
        <v/>
      </c>
      <c r="H160" s="209" t="str">
        <f>IF(スケジュール!H162="","",スケジュール!H162)</f>
        <v/>
      </c>
      <c r="I160" s="209" t="str">
        <f>IF(スケジュール!I162="","",スケジュール!I162)</f>
        <v/>
      </c>
      <c r="J160" s="209" t="str">
        <f>IF(スケジュール!J162="","",スケジュール!J162)</f>
        <v/>
      </c>
      <c r="K160" s="209" t="str">
        <f>IF(スケジュール!K162="","",スケジュール!K162)</f>
        <v/>
      </c>
      <c r="L160" s="209" t="str">
        <f>IF(スケジュール!L162="","",スケジュール!L162)</f>
        <v/>
      </c>
      <c r="M160" s="209" t="str">
        <f>IF(スケジュール!M162="","",スケジュール!M162)</f>
        <v/>
      </c>
      <c r="N160" s="209" t="str">
        <f>IF(スケジュール!N162="","",スケジュール!N162)</f>
        <v/>
      </c>
      <c r="O160" s="209" t="str">
        <f>IF(スケジュール!O162="","",スケジュール!O162)</f>
        <v/>
      </c>
      <c r="P160" s="209" t="str">
        <f>IF(スケジュール!P162="","",スケジュール!P162)</f>
        <v/>
      </c>
      <c r="Q160" s="209" t="str">
        <f>IF(スケジュール!Q162="","",スケジュール!Q162)</f>
        <v/>
      </c>
      <c r="R160" s="209" t="str">
        <f>IF(スケジュール!R162="","",スケジュール!R162)</f>
        <v/>
      </c>
      <c r="S160" s="209" t="str">
        <f>IF(スケジュール!S162="","",スケジュール!S162)</f>
        <v/>
      </c>
      <c r="T160" s="209" t="str">
        <f>IF(スケジュール!T162="","",スケジュール!T162)</f>
        <v/>
      </c>
      <c r="U160" s="209" t="str">
        <f>IF(スケジュール!U162="","",スケジュール!U162)</f>
        <v/>
      </c>
      <c r="V160" s="209" t="str">
        <f>IF(スケジュール!V162="","",スケジュール!V162)</f>
        <v/>
      </c>
      <c r="W160" s="209"/>
      <c r="X160" s="209"/>
      <c r="Y160" s="209"/>
      <c r="Z160" s="209"/>
      <c r="AA160" s="209"/>
      <c r="AB160" s="209"/>
      <c r="AC160" s="209" t="str">
        <f>IF(スケジュール!W162="","",スケジュール!W162)</f>
        <v/>
      </c>
      <c r="AD160" s="209" t="str">
        <f>IF(スケジュール!X162="","",スケジュール!X162)</f>
        <v/>
      </c>
      <c r="AE160" s="209" t="str">
        <f>IF(スケジュール!Y162="","",スケジュール!Y162)</f>
        <v/>
      </c>
      <c r="AF160" s="209" t="str">
        <f>IF(スケジュール!Z162="","",スケジュール!Z162)</f>
        <v/>
      </c>
      <c r="AG160" s="209" t="str">
        <f>IF(スケジュール!AA162="","",スケジュール!AA162)</f>
        <v/>
      </c>
      <c r="AH160" s="209" t="str">
        <f>IF(スケジュール!AB162="","",スケジュール!AB162)</f>
        <v>●</v>
      </c>
      <c r="AI160" s="209" t="str">
        <f>IF(スケジュール!AC162="","",スケジュール!AC162)</f>
        <v/>
      </c>
      <c r="AJ160" s="209"/>
      <c r="AK160" s="209"/>
      <c r="AL160" s="209"/>
      <c r="AM160" s="209"/>
      <c r="AN160" s="209"/>
      <c r="AO160" s="209"/>
      <c r="AP160" s="209"/>
      <c r="AQ160" s="209"/>
    </row>
    <row r="161" spans="1:43">
      <c r="A161" s="209">
        <f>IF(スケジュール!A163="","",スケジュール!A163)</f>
        <v>43527</v>
      </c>
      <c r="B161" s="209" t="str">
        <f>IF(スケジュール!B163="","",スケジュール!B163)</f>
        <v>日</v>
      </c>
      <c r="C161" s="209" t="str">
        <f>IF(スケジュール!C163="","",スケジュール!C163)</f>
        <v/>
      </c>
      <c r="D161" s="209" t="str">
        <f>IF(スケジュール!D163="","",スケジュール!D163)</f>
        <v/>
      </c>
      <c r="E161" s="209" t="str">
        <f>IF(スケジュール!E163="","",スケジュール!E163)</f>
        <v/>
      </c>
      <c r="F161" s="209" t="str">
        <f>IF(スケジュール!F163="","",スケジュール!F163)</f>
        <v/>
      </c>
      <c r="G161" s="209" t="str">
        <f>IF(スケジュール!G163="","",スケジュール!G163)</f>
        <v/>
      </c>
      <c r="H161" s="209" t="str">
        <f>IF(スケジュール!H163="","",スケジュール!H163)</f>
        <v/>
      </c>
      <c r="I161" s="209" t="str">
        <f>IF(スケジュール!I163="","",スケジュール!I163)</f>
        <v/>
      </c>
      <c r="J161" s="209" t="str">
        <f>IF(スケジュール!J163="","",スケジュール!J163)</f>
        <v/>
      </c>
      <c r="K161" s="209" t="str">
        <f>IF(スケジュール!K163="","",スケジュール!K163)</f>
        <v/>
      </c>
      <c r="L161" s="209" t="str">
        <f>IF(スケジュール!L163="","",スケジュール!L163)</f>
        <v/>
      </c>
      <c r="M161" s="209" t="str">
        <f>IF(スケジュール!M163="","",スケジュール!M163)</f>
        <v/>
      </c>
      <c r="N161" s="209" t="str">
        <f>IF(スケジュール!N163="","",スケジュール!N163)</f>
        <v/>
      </c>
      <c r="O161" s="209" t="str">
        <f>IF(スケジュール!O163="","",スケジュール!O163)</f>
        <v/>
      </c>
      <c r="P161" s="209" t="str">
        <f>IF(スケジュール!P163="","",スケジュール!P163)</f>
        <v/>
      </c>
      <c r="Q161" s="209" t="str">
        <f>IF(スケジュール!Q163="","",スケジュール!Q163)</f>
        <v/>
      </c>
      <c r="R161" s="209" t="str">
        <f>IF(スケジュール!R163="","",スケジュール!R163)</f>
        <v/>
      </c>
      <c r="S161" s="209" t="str">
        <f>IF(スケジュール!S163="","",スケジュール!S163)</f>
        <v/>
      </c>
      <c r="T161" s="209" t="str">
        <f>IF(スケジュール!T163="","",スケジュール!T163)</f>
        <v/>
      </c>
      <c r="U161" s="209" t="str">
        <f>IF(スケジュール!U163="","",スケジュール!U163)</f>
        <v/>
      </c>
      <c r="V161" s="209" t="str">
        <f>IF(スケジュール!V163="","",スケジュール!V163)</f>
        <v/>
      </c>
      <c r="W161" s="209"/>
      <c r="X161" s="209"/>
      <c r="Y161" s="209"/>
      <c r="Z161" s="209"/>
      <c r="AA161" s="209"/>
      <c r="AB161" s="209"/>
      <c r="AC161" s="209" t="str">
        <f>IF(スケジュール!W163="","",スケジュール!W163)</f>
        <v/>
      </c>
      <c r="AD161" s="209" t="str">
        <f>IF(スケジュール!X163="","",スケジュール!X163)</f>
        <v/>
      </c>
      <c r="AE161" s="209" t="str">
        <f>IF(スケジュール!Y163="","",スケジュール!Y163)</f>
        <v/>
      </c>
      <c r="AF161" s="209" t="str">
        <f>IF(スケジュール!Z163="","",スケジュール!Z163)</f>
        <v/>
      </c>
      <c r="AG161" s="209" t="str">
        <f>IF(スケジュール!AA163="","",スケジュール!AA163)</f>
        <v/>
      </c>
      <c r="AH161" s="209" t="str">
        <f>IF(スケジュール!AB163="","",スケジュール!AB163)</f>
        <v/>
      </c>
      <c r="AI161" s="209" t="str">
        <f>IF(スケジュール!AC163="","",スケジュール!AC163)</f>
        <v/>
      </c>
      <c r="AJ161" s="209"/>
      <c r="AK161" s="209"/>
      <c r="AL161" s="209"/>
      <c r="AM161" s="209"/>
      <c r="AN161" s="209"/>
      <c r="AO161" s="209"/>
      <c r="AP161" s="209"/>
      <c r="AQ161" s="209"/>
    </row>
    <row r="162" spans="1:43">
      <c r="A162" s="209">
        <f>IF(スケジュール!A164="","",スケジュール!A164)</f>
        <v>43528</v>
      </c>
      <c r="B162" s="209" t="str">
        <f>IF(スケジュール!B164="","",スケジュール!B164)</f>
        <v>月</v>
      </c>
      <c r="C162" s="209" t="str">
        <f>IF(スケジュール!C164="","",スケジュール!C164)</f>
        <v/>
      </c>
      <c r="D162" s="209" t="str">
        <f>IF(スケジュール!D164="","",スケジュール!D164)</f>
        <v/>
      </c>
      <c r="E162" s="209" t="str">
        <f>IF(スケジュール!E164="","",スケジュール!E164)</f>
        <v/>
      </c>
      <c r="F162" s="209" t="str">
        <f>IF(スケジュール!F164="","",スケジュール!F164)</f>
        <v/>
      </c>
      <c r="G162" s="209" t="str">
        <f>IF(スケジュール!G164="","",スケジュール!G164)</f>
        <v/>
      </c>
      <c r="H162" s="209" t="str">
        <f>IF(スケジュール!H164="","",スケジュール!H164)</f>
        <v/>
      </c>
      <c r="I162" s="209" t="str">
        <f>IF(スケジュール!I164="","",スケジュール!I164)</f>
        <v/>
      </c>
      <c r="J162" s="209" t="str">
        <f>IF(スケジュール!J164="","",スケジュール!J164)</f>
        <v/>
      </c>
      <c r="K162" s="209" t="str">
        <f>IF(スケジュール!K164="","",スケジュール!K164)</f>
        <v/>
      </c>
      <c r="L162" s="209" t="str">
        <f>IF(スケジュール!L164="","",スケジュール!L164)</f>
        <v/>
      </c>
      <c r="M162" s="209" t="str">
        <f>IF(スケジュール!M164="","",スケジュール!M164)</f>
        <v/>
      </c>
      <c r="N162" s="209" t="str">
        <f>IF(スケジュール!N164="","",スケジュール!N164)</f>
        <v/>
      </c>
      <c r="O162" s="209" t="str">
        <f>IF(スケジュール!O164="","",スケジュール!O164)</f>
        <v/>
      </c>
      <c r="P162" s="209" t="str">
        <f>IF(スケジュール!P164="","",スケジュール!P164)</f>
        <v/>
      </c>
      <c r="Q162" s="209" t="str">
        <f>IF(スケジュール!Q164="","",スケジュール!Q164)</f>
        <v/>
      </c>
      <c r="R162" s="209" t="str">
        <f>IF(スケジュール!R164="","",スケジュール!R164)</f>
        <v/>
      </c>
      <c r="S162" s="209" t="str">
        <f>IF(スケジュール!S164="","",スケジュール!S164)</f>
        <v/>
      </c>
      <c r="T162" s="209" t="str">
        <f>IF(スケジュール!T164="","",スケジュール!T164)</f>
        <v/>
      </c>
      <c r="U162" s="209" t="str">
        <f>IF(スケジュール!U164="","",スケジュール!U164)</f>
        <v/>
      </c>
      <c r="V162" s="209" t="str">
        <f>IF(スケジュール!V164="","",スケジュール!V164)</f>
        <v/>
      </c>
      <c r="W162" s="209"/>
      <c r="X162" s="209"/>
      <c r="Y162" s="209"/>
      <c r="Z162" s="209"/>
      <c r="AA162" s="209"/>
      <c r="AB162" s="209"/>
      <c r="AC162" s="209" t="str">
        <f>IF(スケジュール!W164="","",スケジュール!W164)</f>
        <v/>
      </c>
      <c r="AD162" s="209" t="str">
        <f>IF(スケジュール!X164="","",スケジュール!X164)</f>
        <v/>
      </c>
      <c r="AE162" s="209" t="str">
        <f>IF(スケジュール!Y164="","",スケジュール!Y164)</f>
        <v/>
      </c>
      <c r="AF162" s="209" t="str">
        <f>IF(スケジュール!Z164="","",スケジュール!Z164)</f>
        <v/>
      </c>
      <c r="AG162" s="209" t="str">
        <f>IF(スケジュール!AA164="","",スケジュール!AA164)</f>
        <v/>
      </c>
      <c r="AH162" s="209" t="str">
        <f>IF(スケジュール!AB164="","",スケジュール!AB164)</f>
        <v/>
      </c>
      <c r="AI162" s="209" t="str">
        <f>IF(スケジュール!AC164="","",スケジュール!AC164)</f>
        <v/>
      </c>
      <c r="AJ162" s="209"/>
      <c r="AK162" s="209"/>
      <c r="AL162" s="209"/>
      <c r="AM162" s="209"/>
      <c r="AN162" s="209"/>
      <c r="AO162" s="209"/>
      <c r="AP162" s="209"/>
      <c r="AQ162" s="209"/>
    </row>
    <row r="163" spans="1:43">
      <c r="A163" s="209">
        <f>IF(スケジュール!A165="","",スケジュール!A165)</f>
        <v>43529</v>
      </c>
      <c r="B163" s="209" t="str">
        <f>IF(スケジュール!B165="","",スケジュール!B165)</f>
        <v>火</v>
      </c>
      <c r="C163" s="209">
        <f>IF(スケジュール!C165="","",スケジュール!C165)</f>
        <v>43542</v>
      </c>
      <c r="D163" s="209">
        <f>IF(スケジュール!D165="","",スケジュール!D165)</f>
        <v>43544</v>
      </c>
      <c r="E163" s="209" t="str">
        <f>IF(スケジュール!E165="","",スケジュール!E165)</f>
        <v/>
      </c>
      <c r="F163" s="209" t="str">
        <f>IF(スケジュール!F165="","",スケジュール!F165)</f>
        <v/>
      </c>
      <c r="G163" s="209" t="str">
        <f>IF(スケジュール!G165="","",スケジュール!G165)</f>
        <v/>
      </c>
      <c r="H163" s="209" t="str">
        <f>IF(スケジュール!H165="","",スケジュール!H165)</f>
        <v/>
      </c>
      <c r="I163" s="209" t="str">
        <f>IF(スケジュール!I165="","",スケジュール!I165)</f>
        <v/>
      </c>
      <c r="J163" s="209" t="str">
        <f>IF(スケジュール!J165="","",スケジュール!J165)</f>
        <v/>
      </c>
      <c r="K163" s="209" t="str">
        <f>IF(スケジュール!K165="","",スケジュール!K165)</f>
        <v/>
      </c>
      <c r="L163" s="209" t="str">
        <f>IF(スケジュール!L165="","",スケジュール!L165)</f>
        <v/>
      </c>
      <c r="M163" s="209" t="str">
        <f>IF(スケジュール!M165="","",スケジュール!M165)</f>
        <v/>
      </c>
      <c r="N163" s="209" t="str">
        <f>IF(スケジュール!N165="","",スケジュール!N165)</f>
        <v/>
      </c>
      <c r="O163" s="209" t="str">
        <f>IF(スケジュール!O165="","",スケジュール!O165)</f>
        <v/>
      </c>
      <c r="P163" s="209" t="str">
        <f>IF(スケジュール!P165="","",スケジュール!P165)</f>
        <v/>
      </c>
      <c r="Q163" s="209" t="str">
        <f>IF(スケジュール!Q165="","",スケジュール!Q165)</f>
        <v/>
      </c>
      <c r="R163" s="209" t="str">
        <f>IF(スケジュール!R165="","",スケジュール!R165)</f>
        <v/>
      </c>
      <c r="S163" s="209" t="str">
        <f>IF(スケジュール!S165="","",スケジュール!S165)</f>
        <v/>
      </c>
      <c r="T163" s="209" t="str">
        <f>IF(スケジュール!T165="","",スケジュール!T165)</f>
        <v/>
      </c>
      <c r="U163" s="209" t="str">
        <f>IF(スケジュール!U165="","",スケジュール!U165)</f>
        <v/>
      </c>
      <c r="V163" s="209" t="str">
        <f>IF(スケジュール!V165="","",スケジュール!V165)</f>
        <v/>
      </c>
      <c r="W163" s="209"/>
      <c r="X163" s="209"/>
      <c r="Y163" s="209"/>
      <c r="Z163" s="209"/>
      <c r="AA163" s="209"/>
      <c r="AB163" s="209"/>
      <c r="AC163" s="209" t="str">
        <f>IF(スケジュール!W165="","",スケジュール!W165)</f>
        <v/>
      </c>
      <c r="AD163" s="209" t="str">
        <f>IF(スケジュール!X165="","",スケジュール!X165)</f>
        <v/>
      </c>
      <c r="AE163" s="209" t="str">
        <f>IF(スケジュール!Y165="","",スケジュール!Y165)</f>
        <v/>
      </c>
      <c r="AF163" s="209" t="str">
        <f>IF(スケジュール!Z165="","",スケジュール!Z165)</f>
        <v/>
      </c>
      <c r="AG163" s="209" t="str">
        <f>IF(スケジュール!AA165="","",スケジュール!AA165)</f>
        <v/>
      </c>
      <c r="AH163" s="209" t="str">
        <f>IF(スケジュール!AB165="","",スケジュール!AB165)</f>
        <v>●</v>
      </c>
      <c r="AI163" s="209" t="str">
        <f>IF(スケジュール!AC165="","",スケジュール!AC165)</f>
        <v/>
      </c>
      <c r="AJ163" s="209"/>
      <c r="AK163" s="209"/>
      <c r="AL163" s="209"/>
      <c r="AM163" s="209"/>
      <c r="AN163" s="209"/>
      <c r="AO163" s="209"/>
      <c r="AP163" s="209"/>
      <c r="AQ163" s="209"/>
    </row>
    <row r="164" spans="1:43">
      <c r="A164" s="209">
        <f>IF(スケジュール!A166="","",スケジュール!A166)</f>
        <v>43530</v>
      </c>
      <c r="B164" s="209" t="str">
        <f>IF(スケジュール!B166="","",スケジュール!B166)</f>
        <v>水</v>
      </c>
      <c r="C164" s="209" t="str">
        <f>IF(スケジュール!C166="","",スケジュール!C166)</f>
        <v/>
      </c>
      <c r="D164" s="209" t="str">
        <f>IF(スケジュール!D166="","",スケジュール!D166)</f>
        <v/>
      </c>
      <c r="E164" s="209" t="str">
        <f>IF(スケジュール!E166="","",スケジュール!E166)</f>
        <v/>
      </c>
      <c r="F164" s="209" t="str">
        <f>IF(スケジュール!F166="","",スケジュール!F166)</f>
        <v/>
      </c>
      <c r="G164" s="209" t="str">
        <f>IF(スケジュール!G166="","",スケジュール!G166)</f>
        <v/>
      </c>
      <c r="H164" s="209" t="str">
        <f>IF(スケジュール!H166="","",スケジュール!H166)</f>
        <v/>
      </c>
      <c r="I164" s="209" t="str">
        <f>IF(スケジュール!I166="","",スケジュール!I166)</f>
        <v/>
      </c>
      <c r="J164" s="209" t="str">
        <f>IF(スケジュール!J166="","",スケジュール!J166)</f>
        <v/>
      </c>
      <c r="K164" s="209" t="str">
        <f>IF(スケジュール!K166="","",スケジュール!K166)</f>
        <v/>
      </c>
      <c r="L164" s="209" t="str">
        <f>IF(スケジュール!L166="","",スケジュール!L166)</f>
        <v/>
      </c>
      <c r="M164" s="209" t="str">
        <f>IF(スケジュール!M166="","",スケジュール!M166)</f>
        <v/>
      </c>
      <c r="N164" s="209" t="str">
        <f>IF(スケジュール!N166="","",スケジュール!N166)</f>
        <v/>
      </c>
      <c r="O164" s="209" t="str">
        <f>IF(スケジュール!O166="","",スケジュール!O166)</f>
        <v/>
      </c>
      <c r="P164" s="209" t="str">
        <f>IF(スケジュール!P166="","",スケジュール!P166)</f>
        <v/>
      </c>
      <c r="Q164" s="209" t="str">
        <f>IF(スケジュール!Q166="","",スケジュール!Q166)</f>
        <v/>
      </c>
      <c r="R164" s="209" t="str">
        <f>IF(スケジュール!R166="","",スケジュール!R166)</f>
        <v/>
      </c>
      <c r="S164" s="209" t="str">
        <f>IF(スケジュール!S166="","",スケジュール!S166)</f>
        <v/>
      </c>
      <c r="T164" s="209" t="str">
        <f>IF(スケジュール!T166="","",スケジュール!T166)</f>
        <v/>
      </c>
      <c r="U164" s="209" t="str">
        <f>IF(スケジュール!U166="","",スケジュール!U166)</f>
        <v/>
      </c>
      <c r="V164" s="209" t="str">
        <f>IF(スケジュール!V166="","",スケジュール!V166)</f>
        <v/>
      </c>
      <c r="W164" s="209"/>
      <c r="X164" s="209"/>
      <c r="Y164" s="209"/>
      <c r="Z164" s="209"/>
      <c r="AA164" s="209"/>
      <c r="AB164" s="209"/>
      <c r="AC164" s="209" t="str">
        <f>IF(スケジュール!W166="","",スケジュール!W166)</f>
        <v/>
      </c>
      <c r="AD164" s="209" t="str">
        <f>IF(スケジュール!X166="","",スケジュール!X166)</f>
        <v/>
      </c>
      <c r="AE164" s="209" t="str">
        <f>IF(スケジュール!Y166="","",スケジュール!Y166)</f>
        <v/>
      </c>
      <c r="AF164" s="209" t="str">
        <f>IF(スケジュール!Z166="","",スケジュール!Z166)</f>
        <v/>
      </c>
      <c r="AG164" s="209" t="str">
        <f>IF(スケジュール!AA166="","",スケジュール!AA166)</f>
        <v/>
      </c>
      <c r="AH164" s="209" t="str">
        <f>IF(スケジュール!AB166="","",スケジュール!AB166)</f>
        <v/>
      </c>
      <c r="AI164" s="209" t="str">
        <f>IF(スケジュール!AC166="","",スケジュール!AC166)</f>
        <v/>
      </c>
      <c r="AJ164" s="209"/>
      <c r="AK164" s="209"/>
      <c r="AL164" s="209"/>
      <c r="AM164" s="209"/>
      <c r="AN164" s="209"/>
      <c r="AO164" s="209"/>
      <c r="AP164" s="209"/>
      <c r="AQ164" s="209"/>
    </row>
    <row r="165" spans="1:43">
      <c r="A165" s="209">
        <f>IF(スケジュール!A167="","",スケジュール!A167)</f>
        <v>43531</v>
      </c>
      <c r="B165" s="209" t="str">
        <f>IF(スケジュール!B167="","",スケジュール!B167)</f>
        <v>木</v>
      </c>
      <c r="C165" s="209">
        <f>IF(スケジュール!C167="","",スケジュール!C167)</f>
        <v>43544</v>
      </c>
      <c r="D165" s="209">
        <f>IF(スケジュール!D167="","",スケジュール!D167)</f>
        <v>43546</v>
      </c>
      <c r="E165" s="209" t="str">
        <f>IF(スケジュール!E167="","",スケジュール!E167)</f>
        <v/>
      </c>
      <c r="F165" s="209" t="str">
        <f>IF(スケジュール!F167="","",スケジュール!F167)</f>
        <v/>
      </c>
      <c r="G165" s="209" t="str">
        <f>IF(スケジュール!G167="","",スケジュール!G167)</f>
        <v/>
      </c>
      <c r="H165" s="209" t="str">
        <f>IF(スケジュール!H167="","",スケジュール!H167)</f>
        <v/>
      </c>
      <c r="I165" s="209" t="str">
        <f>IF(スケジュール!I167="","",スケジュール!I167)</f>
        <v/>
      </c>
      <c r="J165" s="209" t="str">
        <f>IF(スケジュール!J167="","",スケジュール!J167)</f>
        <v/>
      </c>
      <c r="K165" s="209" t="str">
        <f>IF(スケジュール!K167="","",スケジュール!K167)</f>
        <v/>
      </c>
      <c r="L165" s="209" t="str">
        <f>IF(スケジュール!L167="","",スケジュール!L167)</f>
        <v/>
      </c>
      <c r="M165" s="209" t="str">
        <f>IF(スケジュール!M167="","",スケジュール!M167)</f>
        <v/>
      </c>
      <c r="N165" s="209" t="str">
        <f>IF(スケジュール!N167="","",スケジュール!N167)</f>
        <v/>
      </c>
      <c r="O165" s="209" t="str">
        <f>IF(スケジュール!O167="","",スケジュール!O167)</f>
        <v/>
      </c>
      <c r="P165" s="209" t="str">
        <f>IF(スケジュール!P167="","",スケジュール!P167)</f>
        <v/>
      </c>
      <c r="Q165" s="209" t="str">
        <f>IF(スケジュール!Q167="","",スケジュール!Q167)</f>
        <v/>
      </c>
      <c r="R165" s="209" t="str">
        <f>IF(スケジュール!R167="","",スケジュール!R167)</f>
        <v/>
      </c>
      <c r="S165" s="209" t="str">
        <f>IF(スケジュール!S167="","",スケジュール!S167)</f>
        <v/>
      </c>
      <c r="T165" s="209" t="str">
        <f>IF(スケジュール!T167="","",スケジュール!T167)</f>
        <v/>
      </c>
      <c r="U165" s="209" t="str">
        <f>IF(スケジュール!U167="","",スケジュール!U167)</f>
        <v/>
      </c>
      <c r="V165" s="209" t="str">
        <f>IF(スケジュール!V167="","",スケジュール!V167)</f>
        <v/>
      </c>
      <c r="W165" s="209"/>
      <c r="X165" s="209"/>
      <c r="Y165" s="209"/>
      <c r="Z165" s="209"/>
      <c r="AA165" s="209"/>
      <c r="AB165" s="209"/>
      <c r="AC165" s="209" t="str">
        <f>IF(スケジュール!W167="","",スケジュール!W167)</f>
        <v/>
      </c>
      <c r="AD165" s="209" t="str">
        <f>IF(スケジュール!X167="","",スケジュール!X167)</f>
        <v/>
      </c>
      <c r="AE165" s="209" t="str">
        <f>IF(スケジュール!Y167="","",スケジュール!Y167)</f>
        <v/>
      </c>
      <c r="AF165" s="209" t="str">
        <f>IF(スケジュール!Z167="","",スケジュール!Z167)</f>
        <v/>
      </c>
      <c r="AG165" s="209" t="str">
        <f>IF(スケジュール!AA167="","",スケジュール!AA167)</f>
        <v/>
      </c>
      <c r="AH165" s="209" t="str">
        <f>IF(スケジュール!AB167="","",スケジュール!AB167)</f>
        <v>●</v>
      </c>
      <c r="AI165" s="209" t="str">
        <f>IF(スケジュール!AC167="","",スケジュール!AC167)</f>
        <v/>
      </c>
      <c r="AJ165" s="209"/>
      <c r="AK165" s="209"/>
      <c r="AL165" s="209"/>
      <c r="AM165" s="209"/>
      <c r="AN165" s="209"/>
      <c r="AO165" s="209"/>
      <c r="AP165" s="209"/>
      <c r="AQ165" s="209"/>
    </row>
    <row r="166" spans="1:43">
      <c r="A166" s="209">
        <f>IF(スケジュール!A168="","",スケジュール!A168)</f>
        <v>43532</v>
      </c>
      <c r="B166" s="209" t="str">
        <f>IF(スケジュール!B168="","",スケジュール!B168)</f>
        <v>金</v>
      </c>
      <c r="C166" s="209" t="str">
        <f>IF(スケジュール!C168="","",スケジュール!C168)</f>
        <v/>
      </c>
      <c r="D166" s="209" t="str">
        <f>IF(スケジュール!D168="","",スケジュール!D168)</f>
        <v/>
      </c>
      <c r="E166" s="209" t="str">
        <f>IF(スケジュール!E168="","",スケジュール!E168)</f>
        <v/>
      </c>
      <c r="F166" s="209" t="str">
        <f>IF(スケジュール!F168="","",スケジュール!F168)</f>
        <v/>
      </c>
      <c r="G166" s="209" t="str">
        <f>IF(スケジュール!G168="","",スケジュール!G168)</f>
        <v/>
      </c>
      <c r="H166" s="209" t="str">
        <f>IF(スケジュール!H168="","",スケジュール!H168)</f>
        <v/>
      </c>
      <c r="I166" s="209" t="str">
        <f>IF(スケジュール!I168="","",スケジュール!I168)</f>
        <v/>
      </c>
      <c r="J166" s="209" t="str">
        <f>IF(スケジュール!J168="","",スケジュール!J168)</f>
        <v/>
      </c>
      <c r="K166" s="209" t="str">
        <f>IF(スケジュール!K168="","",スケジュール!K168)</f>
        <v/>
      </c>
      <c r="L166" s="209" t="str">
        <f>IF(スケジュール!L168="","",スケジュール!L168)</f>
        <v/>
      </c>
      <c r="M166" s="209" t="str">
        <f>IF(スケジュール!M168="","",スケジュール!M168)</f>
        <v/>
      </c>
      <c r="N166" s="209" t="str">
        <f>IF(スケジュール!N168="","",スケジュール!N168)</f>
        <v/>
      </c>
      <c r="O166" s="209" t="str">
        <f>IF(スケジュール!O168="","",スケジュール!O168)</f>
        <v/>
      </c>
      <c r="P166" s="209" t="str">
        <f>IF(スケジュール!P168="","",スケジュール!P168)</f>
        <v/>
      </c>
      <c r="Q166" s="209" t="str">
        <f>IF(スケジュール!Q168="","",スケジュール!Q168)</f>
        <v/>
      </c>
      <c r="R166" s="209" t="str">
        <f>IF(スケジュール!R168="","",スケジュール!R168)</f>
        <v/>
      </c>
      <c r="S166" s="209" t="str">
        <f>IF(スケジュール!S168="","",スケジュール!S168)</f>
        <v/>
      </c>
      <c r="T166" s="209" t="str">
        <f>IF(スケジュール!T168="","",スケジュール!T168)</f>
        <v/>
      </c>
      <c r="U166" s="209" t="str">
        <f>IF(スケジュール!U168="","",スケジュール!U168)</f>
        <v/>
      </c>
      <c r="V166" s="209" t="str">
        <f>IF(スケジュール!V168="","",スケジュール!V168)</f>
        <v/>
      </c>
      <c r="W166" s="209"/>
      <c r="X166" s="209"/>
      <c r="Y166" s="209"/>
      <c r="Z166" s="209"/>
      <c r="AA166" s="209"/>
      <c r="AB166" s="209"/>
      <c r="AC166" s="209" t="str">
        <f>IF(スケジュール!W168="","",スケジュール!W168)</f>
        <v/>
      </c>
      <c r="AD166" s="209" t="str">
        <f>IF(スケジュール!X168="","",スケジュール!X168)</f>
        <v/>
      </c>
      <c r="AE166" s="209" t="str">
        <f>IF(スケジュール!Y168="","",スケジュール!Y168)</f>
        <v/>
      </c>
      <c r="AF166" s="209" t="str">
        <f>IF(スケジュール!Z168="","",スケジュール!Z168)</f>
        <v/>
      </c>
      <c r="AG166" s="209" t="str">
        <f>IF(スケジュール!AA168="","",スケジュール!AA168)</f>
        <v/>
      </c>
      <c r="AH166" s="209" t="str">
        <f>IF(スケジュール!AB168="","",スケジュール!AB168)</f>
        <v/>
      </c>
      <c r="AI166" s="209" t="str">
        <f>IF(スケジュール!AC168="","",スケジュール!AC168)</f>
        <v/>
      </c>
      <c r="AJ166" s="209"/>
      <c r="AK166" s="209"/>
      <c r="AL166" s="209"/>
      <c r="AM166" s="209"/>
      <c r="AN166" s="209"/>
      <c r="AO166" s="209"/>
      <c r="AP166" s="209"/>
      <c r="AQ166" s="209"/>
    </row>
    <row r="167" spans="1:43">
      <c r="A167" s="209">
        <f>IF(スケジュール!A169="","",スケジュール!A169)</f>
        <v>43533</v>
      </c>
      <c r="B167" s="209" t="str">
        <f>IF(スケジュール!B169="","",スケジュール!B169)</f>
        <v>土</v>
      </c>
      <c r="C167" s="209">
        <f>IF(スケジュール!C169="","",スケジュール!C169)</f>
        <v>43546</v>
      </c>
      <c r="D167" s="209">
        <f>IF(スケジュール!D169="","",スケジュール!D169)</f>
        <v>43549</v>
      </c>
      <c r="E167" s="209" t="str">
        <f>IF(スケジュール!E169="","",スケジュール!E169)</f>
        <v/>
      </c>
      <c r="F167" s="209" t="str">
        <f>IF(スケジュール!F169="","",スケジュール!F169)</f>
        <v/>
      </c>
      <c r="G167" s="209" t="str">
        <f>IF(スケジュール!G169="","",スケジュール!G169)</f>
        <v/>
      </c>
      <c r="H167" s="209" t="str">
        <f>IF(スケジュール!H169="","",スケジュール!H169)</f>
        <v/>
      </c>
      <c r="I167" s="209" t="str">
        <f>IF(スケジュール!I169="","",スケジュール!I169)</f>
        <v/>
      </c>
      <c r="J167" s="209" t="str">
        <f>IF(スケジュール!J169="","",スケジュール!J169)</f>
        <v/>
      </c>
      <c r="K167" s="209" t="str">
        <f>IF(スケジュール!K169="","",スケジュール!K169)</f>
        <v/>
      </c>
      <c r="L167" s="209" t="str">
        <f>IF(スケジュール!L169="","",スケジュール!L169)</f>
        <v/>
      </c>
      <c r="M167" s="209" t="str">
        <f>IF(スケジュール!M169="","",スケジュール!M169)</f>
        <v/>
      </c>
      <c r="N167" s="209" t="str">
        <f>IF(スケジュール!N169="","",スケジュール!N169)</f>
        <v/>
      </c>
      <c r="O167" s="209" t="str">
        <f>IF(スケジュール!O169="","",スケジュール!O169)</f>
        <v/>
      </c>
      <c r="P167" s="209" t="str">
        <f>IF(スケジュール!P169="","",スケジュール!P169)</f>
        <v/>
      </c>
      <c r="Q167" s="209" t="str">
        <f>IF(スケジュール!Q169="","",スケジュール!Q169)</f>
        <v/>
      </c>
      <c r="R167" s="209" t="str">
        <f>IF(スケジュール!R169="","",スケジュール!R169)</f>
        <v/>
      </c>
      <c r="S167" s="209" t="str">
        <f>IF(スケジュール!S169="","",スケジュール!S169)</f>
        <v/>
      </c>
      <c r="T167" s="209" t="str">
        <f>IF(スケジュール!T169="","",スケジュール!T169)</f>
        <v/>
      </c>
      <c r="U167" s="209" t="str">
        <f>IF(スケジュール!U169="","",スケジュール!U169)</f>
        <v/>
      </c>
      <c r="V167" s="209" t="str">
        <f>IF(スケジュール!V169="","",スケジュール!V169)</f>
        <v/>
      </c>
      <c r="W167" s="209"/>
      <c r="X167" s="209"/>
      <c r="Y167" s="209"/>
      <c r="Z167" s="209"/>
      <c r="AA167" s="209"/>
      <c r="AB167" s="209"/>
      <c r="AC167" s="209" t="str">
        <f>IF(スケジュール!W169="","",スケジュール!W169)</f>
        <v/>
      </c>
      <c r="AD167" s="209" t="str">
        <f>IF(スケジュール!X169="","",スケジュール!X169)</f>
        <v/>
      </c>
      <c r="AE167" s="209" t="str">
        <f>IF(スケジュール!Y169="","",スケジュール!Y169)</f>
        <v/>
      </c>
      <c r="AF167" s="209" t="str">
        <f>IF(スケジュール!Z169="","",スケジュール!Z169)</f>
        <v/>
      </c>
      <c r="AG167" s="209" t="str">
        <f>IF(スケジュール!AA169="","",スケジュール!AA169)</f>
        <v/>
      </c>
      <c r="AH167" s="209" t="str">
        <f>IF(スケジュール!AB169="","",スケジュール!AB169)</f>
        <v>●</v>
      </c>
      <c r="AI167" s="209" t="str">
        <f>IF(スケジュール!AC169="","",スケジュール!AC169)</f>
        <v/>
      </c>
      <c r="AJ167" s="209"/>
      <c r="AK167" s="209"/>
      <c r="AL167" s="209"/>
      <c r="AM167" s="209"/>
      <c r="AN167" s="209"/>
      <c r="AO167" s="209"/>
      <c r="AP167" s="209"/>
      <c r="AQ167" s="209"/>
    </row>
    <row r="168" spans="1:43">
      <c r="A168" s="209">
        <f>IF(スケジュール!A170="","",スケジュール!A170)</f>
        <v>43534</v>
      </c>
      <c r="B168" s="209" t="str">
        <f>IF(スケジュール!B170="","",スケジュール!B170)</f>
        <v>日</v>
      </c>
      <c r="C168" s="209" t="str">
        <f>IF(スケジュール!C170="","",スケジュール!C170)</f>
        <v/>
      </c>
      <c r="D168" s="209" t="str">
        <f>IF(スケジュール!D170="","",スケジュール!D170)</f>
        <v/>
      </c>
      <c r="E168" s="209" t="str">
        <f>IF(スケジュール!E170="","",スケジュール!E170)</f>
        <v/>
      </c>
      <c r="F168" s="209" t="str">
        <f>IF(スケジュール!F170="","",スケジュール!F170)</f>
        <v/>
      </c>
      <c r="G168" s="209" t="str">
        <f>IF(スケジュール!G170="","",スケジュール!G170)</f>
        <v/>
      </c>
      <c r="H168" s="209" t="str">
        <f>IF(スケジュール!H170="","",スケジュール!H170)</f>
        <v/>
      </c>
      <c r="I168" s="209" t="str">
        <f>IF(スケジュール!I170="","",スケジュール!I170)</f>
        <v/>
      </c>
      <c r="J168" s="209" t="str">
        <f>IF(スケジュール!J170="","",スケジュール!J170)</f>
        <v/>
      </c>
      <c r="K168" s="209" t="str">
        <f>IF(スケジュール!K170="","",スケジュール!K170)</f>
        <v/>
      </c>
      <c r="L168" s="209" t="str">
        <f>IF(スケジュール!L170="","",スケジュール!L170)</f>
        <v/>
      </c>
      <c r="M168" s="209" t="str">
        <f>IF(スケジュール!M170="","",スケジュール!M170)</f>
        <v/>
      </c>
      <c r="N168" s="209" t="str">
        <f>IF(スケジュール!N170="","",スケジュール!N170)</f>
        <v/>
      </c>
      <c r="O168" s="209" t="str">
        <f>IF(スケジュール!O170="","",スケジュール!O170)</f>
        <v/>
      </c>
      <c r="P168" s="209" t="str">
        <f>IF(スケジュール!P170="","",スケジュール!P170)</f>
        <v/>
      </c>
      <c r="Q168" s="209" t="str">
        <f>IF(スケジュール!Q170="","",スケジュール!Q170)</f>
        <v/>
      </c>
      <c r="R168" s="209" t="str">
        <f>IF(スケジュール!R170="","",スケジュール!R170)</f>
        <v/>
      </c>
      <c r="S168" s="209" t="str">
        <f>IF(スケジュール!S170="","",スケジュール!S170)</f>
        <v/>
      </c>
      <c r="T168" s="209" t="str">
        <f>IF(スケジュール!T170="","",スケジュール!T170)</f>
        <v/>
      </c>
      <c r="U168" s="209" t="str">
        <f>IF(スケジュール!U170="","",スケジュール!U170)</f>
        <v/>
      </c>
      <c r="V168" s="209" t="str">
        <f>IF(スケジュール!V170="","",スケジュール!V170)</f>
        <v/>
      </c>
      <c r="W168" s="209"/>
      <c r="X168" s="209"/>
      <c r="Y168" s="209"/>
      <c r="Z168" s="209"/>
      <c r="AA168" s="209"/>
      <c r="AB168" s="209"/>
      <c r="AC168" s="209" t="str">
        <f>IF(スケジュール!W170="","",スケジュール!W170)</f>
        <v/>
      </c>
      <c r="AD168" s="209" t="str">
        <f>IF(スケジュール!X170="","",スケジュール!X170)</f>
        <v/>
      </c>
      <c r="AE168" s="209" t="str">
        <f>IF(スケジュール!Y170="","",スケジュール!Y170)</f>
        <v/>
      </c>
      <c r="AF168" s="209" t="str">
        <f>IF(スケジュール!Z170="","",スケジュール!Z170)</f>
        <v/>
      </c>
      <c r="AG168" s="209" t="str">
        <f>IF(スケジュール!AA170="","",スケジュール!AA170)</f>
        <v/>
      </c>
      <c r="AH168" s="209" t="str">
        <f>IF(スケジュール!AB170="","",スケジュール!AB170)</f>
        <v/>
      </c>
      <c r="AI168" s="209" t="str">
        <f>IF(スケジュール!AC170="","",スケジュール!AC170)</f>
        <v/>
      </c>
      <c r="AJ168" s="209"/>
      <c r="AK168" s="209"/>
      <c r="AL168" s="209"/>
      <c r="AM168" s="209"/>
      <c r="AN168" s="209"/>
      <c r="AO168" s="209"/>
      <c r="AP168" s="209"/>
      <c r="AQ168" s="209"/>
    </row>
    <row r="169" spans="1:43">
      <c r="A169" s="209">
        <f>IF(スケジュール!A171="","",スケジュール!A171)</f>
        <v>43535</v>
      </c>
      <c r="B169" s="209" t="str">
        <f>IF(スケジュール!B171="","",スケジュール!B171)</f>
        <v>月</v>
      </c>
      <c r="C169" s="209" t="str">
        <f>IF(スケジュール!C171="","",スケジュール!C171)</f>
        <v/>
      </c>
      <c r="D169" s="209" t="str">
        <f>IF(スケジュール!D171="","",スケジュール!D171)</f>
        <v/>
      </c>
      <c r="E169" s="209" t="str">
        <f>IF(スケジュール!E171="","",スケジュール!E171)</f>
        <v/>
      </c>
      <c r="F169" s="209" t="str">
        <f>IF(スケジュール!F171="","",スケジュール!F171)</f>
        <v/>
      </c>
      <c r="G169" s="209" t="str">
        <f>IF(スケジュール!G171="","",スケジュール!G171)</f>
        <v/>
      </c>
      <c r="H169" s="209" t="str">
        <f>IF(スケジュール!H171="","",スケジュール!H171)</f>
        <v/>
      </c>
      <c r="I169" s="209" t="str">
        <f>IF(スケジュール!I171="","",スケジュール!I171)</f>
        <v/>
      </c>
      <c r="J169" s="209" t="str">
        <f>IF(スケジュール!J171="","",スケジュール!J171)</f>
        <v/>
      </c>
      <c r="K169" s="209" t="str">
        <f>IF(スケジュール!K171="","",スケジュール!K171)</f>
        <v/>
      </c>
      <c r="L169" s="209" t="str">
        <f>IF(スケジュール!L171="","",スケジュール!L171)</f>
        <v/>
      </c>
      <c r="M169" s="209" t="str">
        <f>IF(スケジュール!M171="","",スケジュール!M171)</f>
        <v/>
      </c>
      <c r="N169" s="209" t="str">
        <f>IF(スケジュール!N171="","",スケジュール!N171)</f>
        <v/>
      </c>
      <c r="O169" s="209" t="str">
        <f>IF(スケジュール!O171="","",スケジュール!O171)</f>
        <v/>
      </c>
      <c r="P169" s="209" t="str">
        <f>IF(スケジュール!P171="","",スケジュール!P171)</f>
        <v/>
      </c>
      <c r="Q169" s="209" t="str">
        <f>IF(スケジュール!Q171="","",スケジュール!Q171)</f>
        <v/>
      </c>
      <c r="R169" s="209" t="str">
        <f>IF(スケジュール!R171="","",スケジュール!R171)</f>
        <v/>
      </c>
      <c r="S169" s="209" t="str">
        <f>IF(スケジュール!S171="","",スケジュール!S171)</f>
        <v/>
      </c>
      <c r="T169" s="209" t="str">
        <f>IF(スケジュール!T171="","",スケジュール!T171)</f>
        <v/>
      </c>
      <c r="U169" s="209" t="str">
        <f>IF(スケジュール!U171="","",スケジュール!U171)</f>
        <v/>
      </c>
      <c r="V169" s="209" t="str">
        <f>IF(スケジュール!V171="","",スケジュール!V171)</f>
        <v/>
      </c>
      <c r="W169" s="209"/>
      <c r="X169" s="209"/>
      <c r="Y169" s="209"/>
      <c r="Z169" s="209"/>
      <c r="AA169" s="209"/>
      <c r="AB169" s="209"/>
      <c r="AC169" s="209" t="str">
        <f>IF(スケジュール!W171="","",スケジュール!W171)</f>
        <v/>
      </c>
      <c r="AD169" s="209" t="str">
        <f>IF(スケジュール!X171="","",スケジュール!X171)</f>
        <v/>
      </c>
      <c r="AE169" s="209" t="str">
        <f>IF(スケジュール!Y171="","",スケジュール!Y171)</f>
        <v/>
      </c>
      <c r="AF169" s="209" t="str">
        <f>IF(スケジュール!Z171="","",スケジュール!Z171)</f>
        <v/>
      </c>
      <c r="AG169" s="209" t="str">
        <f>IF(スケジュール!AA171="","",スケジュール!AA171)</f>
        <v/>
      </c>
      <c r="AH169" s="209" t="str">
        <f>IF(スケジュール!AB171="","",スケジュール!AB171)</f>
        <v/>
      </c>
      <c r="AI169" s="209" t="str">
        <f>IF(スケジュール!AC171="","",スケジュール!AC171)</f>
        <v/>
      </c>
      <c r="AJ169" s="209"/>
      <c r="AK169" s="209"/>
      <c r="AL169" s="209"/>
      <c r="AM169" s="209"/>
      <c r="AN169" s="209"/>
      <c r="AO169" s="209"/>
      <c r="AP169" s="209"/>
      <c r="AQ169" s="209"/>
    </row>
    <row r="170" spans="1:43">
      <c r="A170" s="209">
        <f>IF(スケジュール!A172="","",スケジュール!A172)</f>
        <v>43536</v>
      </c>
      <c r="B170" s="209" t="str">
        <f>IF(スケジュール!B172="","",スケジュール!B172)</f>
        <v>火</v>
      </c>
      <c r="C170" s="209">
        <f>IF(スケジュール!C172="","",スケジュール!C172)</f>
        <v>43549</v>
      </c>
      <c r="D170" s="209">
        <f>IF(スケジュール!D172="","",スケジュール!D172)</f>
        <v>43551</v>
      </c>
      <c r="E170" s="209" t="str">
        <f>IF(スケジュール!E172="","",スケジュール!E172)</f>
        <v/>
      </c>
      <c r="F170" s="209" t="str">
        <f>IF(スケジュール!F172="","",スケジュール!F172)</f>
        <v/>
      </c>
      <c r="G170" s="209" t="str">
        <f>IF(スケジュール!G172="","",スケジュール!G172)</f>
        <v/>
      </c>
      <c r="H170" s="209" t="str">
        <f>IF(スケジュール!H172="","",スケジュール!H172)</f>
        <v/>
      </c>
      <c r="I170" s="209" t="str">
        <f>IF(スケジュール!I172="","",スケジュール!I172)</f>
        <v/>
      </c>
      <c r="J170" s="209" t="str">
        <f>IF(スケジュール!J172="","",スケジュール!J172)</f>
        <v/>
      </c>
      <c r="K170" s="209" t="str">
        <f>IF(スケジュール!K172="","",スケジュール!K172)</f>
        <v/>
      </c>
      <c r="L170" s="209" t="str">
        <f>IF(スケジュール!L172="","",スケジュール!L172)</f>
        <v/>
      </c>
      <c r="M170" s="209" t="str">
        <f>IF(スケジュール!M172="","",スケジュール!M172)</f>
        <v/>
      </c>
      <c r="N170" s="209" t="str">
        <f>IF(スケジュール!N172="","",スケジュール!N172)</f>
        <v/>
      </c>
      <c r="O170" s="209" t="str">
        <f>IF(スケジュール!O172="","",スケジュール!O172)</f>
        <v/>
      </c>
      <c r="P170" s="209" t="str">
        <f>IF(スケジュール!P172="","",スケジュール!P172)</f>
        <v/>
      </c>
      <c r="Q170" s="209" t="str">
        <f>IF(スケジュール!Q172="","",スケジュール!Q172)</f>
        <v/>
      </c>
      <c r="R170" s="209" t="str">
        <f>IF(スケジュール!R172="","",スケジュール!R172)</f>
        <v/>
      </c>
      <c r="S170" s="209" t="str">
        <f>IF(スケジュール!S172="","",スケジュール!S172)</f>
        <v/>
      </c>
      <c r="T170" s="209" t="str">
        <f>IF(スケジュール!T172="","",スケジュール!T172)</f>
        <v/>
      </c>
      <c r="U170" s="209" t="str">
        <f>IF(スケジュール!U172="","",スケジュール!U172)</f>
        <v/>
      </c>
      <c r="V170" s="209" t="str">
        <f>IF(スケジュール!V172="","",スケジュール!V172)</f>
        <v/>
      </c>
      <c r="W170" s="209"/>
      <c r="X170" s="209"/>
      <c r="Y170" s="209"/>
      <c r="Z170" s="209"/>
      <c r="AA170" s="209"/>
      <c r="AB170" s="209"/>
      <c r="AC170" s="209" t="str">
        <f>IF(スケジュール!W172="","",スケジュール!W172)</f>
        <v/>
      </c>
      <c r="AD170" s="209" t="str">
        <f>IF(スケジュール!X172="","",スケジュール!X172)</f>
        <v/>
      </c>
      <c r="AE170" s="209" t="str">
        <f>IF(スケジュール!Y172="","",スケジュール!Y172)</f>
        <v/>
      </c>
      <c r="AF170" s="209" t="str">
        <f>IF(スケジュール!Z172="","",スケジュール!Z172)</f>
        <v/>
      </c>
      <c r="AG170" s="209" t="str">
        <f>IF(スケジュール!AA172="","",スケジュール!AA172)</f>
        <v>●</v>
      </c>
      <c r="AH170" s="209" t="str">
        <f>IF(スケジュール!AB172="","",スケジュール!AB172)</f>
        <v/>
      </c>
      <c r="AI170" s="209" t="str">
        <f>IF(スケジュール!AC172="","",スケジュール!AC172)</f>
        <v/>
      </c>
      <c r="AJ170" s="209"/>
      <c r="AK170" s="209"/>
      <c r="AL170" s="209"/>
      <c r="AM170" s="209"/>
      <c r="AN170" s="209"/>
      <c r="AO170" s="209"/>
      <c r="AP170" s="209"/>
      <c r="AQ170" s="209"/>
    </row>
    <row r="171" spans="1:43">
      <c r="A171" s="209">
        <f>IF(スケジュール!A173="","",スケジュール!A173)</f>
        <v>43537</v>
      </c>
      <c r="B171" s="209" t="str">
        <f>IF(スケジュール!B173="","",スケジュール!B173)</f>
        <v>水</v>
      </c>
      <c r="C171" s="209" t="str">
        <f>IF(スケジュール!C173="","",スケジュール!C173)</f>
        <v/>
      </c>
      <c r="D171" s="209" t="str">
        <f>IF(スケジュール!D173="","",スケジュール!D173)</f>
        <v/>
      </c>
      <c r="E171" s="209" t="str">
        <f>IF(スケジュール!E173="","",スケジュール!E173)</f>
        <v/>
      </c>
      <c r="F171" s="209" t="str">
        <f>IF(スケジュール!F173="","",スケジュール!F173)</f>
        <v/>
      </c>
      <c r="G171" s="209" t="str">
        <f>IF(スケジュール!G173="","",スケジュール!G173)</f>
        <v/>
      </c>
      <c r="H171" s="209" t="str">
        <f>IF(スケジュール!H173="","",スケジュール!H173)</f>
        <v/>
      </c>
      <c r="I171" s="209" t="str">
        <f>IF(スケジュール!I173="","",スケジュール!I173)</f>
        <v/>
      </c>
      <c r="J171" s="209" t="str">
        <f>IF(スケジュール!J173="","",スケジュール!J173)</f>
        <v/>
      </c>
      <c r="K171" s="209" t="str">
        <f>IF(スケジュール!K173="","",スケジュール!K173)</f>
        <v/>
      </c>
      <c r="L171" s="209" t="str">
        <f>IF(スケジュール!L173="","",スケジュール!L173)</f>
        <v/>
      </c>
      <c r="M171" s="209" t="str">
        <f>IF(スケジュール!M173="","",スケジュール!M173)</f>
        <v/>
      </c>
      <c r="N171" s="209" t="str">
        <f>IF(スケジュール!N173="","",スケジュール!N173)</f>
        <v/>
      </c>
      <c r="O171" s="209" t="str">
        <f>IF(スケジュール!O173="","",スケジュール!O173)</f>
        <v/>
      </c>
      <c r="P171" s="209" t="str">
        <f>IF(スケジュール!P173="","",スケジュール!P173)</f>
        <v/>
      </c>
      <c r="Q171" s="209" t="str">
        <f>IF(スケジュール!Q173="","",スケジュール!Q173)</f>
        <v/>
      </c>
      <c r="R171" s="209" t="str">
        <f>IF(スケジュール!R173="","",スケジュール!R173)</f>
        <v/>
      </c>
      <c r="S171" s="209" t="str">
        <f>IF(スケジュール!S173="","",スケジュール!S173)</f>
        <v/>
      </c>
      <c r="T171" s="209" t="str">
        <f>IF(スケジュール!T173="","",スケジュール!T173)</f>
        <v/>
      </c>
      <c r="U171" s="209" t="str">
        <f>IF(スケジュール!U173="","",スケジュール!U173)</f>
        <v/>
      </c>
      <c r="V171" s="209" t="str">
        <f>IF(スケジュール!V173="","",スケジュール!V173)</f>
        <v/>
      </c>
      <c r="W171" s="209"/>
      <c r="X171" s="209"/>
      <c r="Y171" s="209"/>
      <c r="Z171" s="209"/>
      <c r="AA171" s="209"/>
      <c r="AB171" s="209"/>
      <c r="AC171" s="209" t="str">
        <f>IF(スケジュール!W173="","",スケジュール!W173)</f>
        <v/>
      </c>
      <c r="AD171" s="209" t="str">
        <f>IF(スケジュール!X173="","",スケジュール!X173)</f>
        <v/>
      </c>
      <c r="AE171" s="209" t="str">
        <f>IF(スケジュール!Y173="","",スケジュール!Y173)</f>
        <v/>
      </c>
      <c r="AF171" s="209" t="str">
        <f>IF(スケジュール!Z173="","",スケジュール!Z173)</f>
        <v/>
      </c>
      <c r="AG171" s="209" t="str">
        <f>IF(スケジュール!AA173="","",スケジュール!AA173)</f>
        <v/>
      </c>
      <c r="AH171" s="209" t="str">
        <f>IF(スケジュール!AB173="","",スケジュール!AB173)</f>
        <v/>
      </c>
      <c r="AI171" s="209" t="str">
        <f>IF(スケジュール!AC173="","",スケジュール!AC173)</f>
        <v/>
      </c>
      <c r="AJ171" s="209"/>
      <c r="AK171" s="209"/>
      <c r="AL171" s="209"/>
      <c r="AM171" s="209"/>
      <c r="AN171" s="209"/>
      <c r="AO171" s="209"/>
      <c r="AP171" s="209"/>
      <c r="AQ171" s="209"/>
    </row>
    <row r="172" spans="1:43">
      <c r="A172" s="209">
        <f>IF(スケジュール!A174="","",スケジュール!A174)</f>
        <v>43538</v>
      </c>
      <c r="B172" s="209" t="str">
        <f>IF(スケジュール!B174="","",スケジュール!B174)</f>
        <v>木</v>
      </c>
      <c r="C172" s="209">
        <f>IF(スケジュール!C174="","",スケジュール!C174)</f>
        <v>43551</v>
      </c>
      <c r="D172" s="209">
        <f>IF(スケジュール!D174="","",スケジュール!D174)</f>
        <v>43553</v>
      </c>
      <c r="E172" s="209" t="str">
        <f>IF(スケジュール!E174="","",スケジュール!E174)</f>
        <v/>
      </c>
      <c r="F172" s="209" t="str">
        <f>IF(スケジュール!F174="","",スケジュール!F174)</f>
        <v/>
      </c>
      <c r="G172" s="209" t="str">
        <f>IF(スケジュール!G174="","",スケジュール!G174)</f>
        <v/>
      </c>
      <c r="H172" s="209" t="str">
        <f>IF(スケジュール!H174="","",スケジュール!H174)</f>
        <v/>
      </c>
      <c r="I172" s="209" t="str">
        <f>IF(スケジュール!I174="","",スケジュール!I174)</f>
        <v/>
      </c>
      <c r="J172" s="209" t="str">
        <f>IF(スケジュール!J174="","",スケジュール!J174)</f>
        <v/>
      </c>
      <c r="K172" s="209" t="str">
        <f>IF(スケジュール!K174="","",スケジュール!K174)</f>
        <v/>
      </c>
      <c r="L172" s="209" t="str">
        <f>IF(スケジュール!L174="","",スケジュール!L174)</f>
        <v/>
      </c>
      <c r="M172" s="209" t="str">
        <f>IF(スケジュール!M174="","",スケジュール!M174)</f>
        <v/>
      </c>
      <c r="N172" s="209" t="str">
        <f>IF(スケジュール!N174="","",スケジュール!N174)</f>
        <v/>
      </c>
      <c r="O172" s="209" t="str">
        <f>IF(スケジュール!O174="","",スケジュール!O174)</f>
        <v/>
      </c>
      <c r="P172" s="209" t="str">
        <f>IF(スケジュール!P174="","",スケジュール!P174)</f>
        <v/>
      </c>
      <c r="Q172" s="209" t="str">
        <f>IF(スケジュール!Q174="","",スケジュール!Q174)</f>
        <v/>
      </c>
      <c r="R172" s="209" t="str">
        <f>IF(スケジュール!R174="","",スケジュール!R174)</f>
        <v/>
      </c>
      <c r="S172" s="209" t="str">
        <f>IF(スケジュール!S174="","",スケジュール!S174)</f>
        <v/>
      </c>
      <c r="T172" s="209" t="str">
        <f>IF(スケジュール!T174="","",スケジュール!T174)</f>
        <v/>
      </c>
      <c r="U172" s="209" t="str">
        <f>IF(スケジュール!U174="","",スケジュール!U174)</f>
        <v/>
      </c>
      <c r="V172" s="209" t="str">
        <f>IF(スケジュール!V174="","",スケジュール!V174)</f>
        <v/>
      </c>
      <c r="W172" s="209"/>
      <c r="X172" s="209"/>
      <c r="Y172" s="209"/>
      <c r="Z172" s="209"/>
      <c r="AA172" s="209"/>
      <c r="AB172" s="209"/>
      <c r="AC172" s="209" t="str">
        <f>IF(スケジュール!W174="","",スケジュール!W174)</f>
        <v/>
      </c>
      <c r="AD172" s="209" t="str">
        <f>IF(スケジュール!X174="","",スケジュール!X174)</f>
        <v/>
      </c>
      <c r="AE172" s="209" t="str">
        <f>IF(スケジュール!Y174="","",スケジュール!Y174)</f>
        <v/>
      </c>
      <c r="AF172" s="209" t="str">
        <f>IF(スケジュール!Z174="","",スケジュール!Z174)</f>
        <v/>
      </c>
      <c r="AG172" s="209" t="str">
        <f>IF(スケジュール!AA174="","",スケジュール!AA174)</f>
        <v>●</v>
      </c>
      <c r="AH172" s="209" t="str">
        <f>IF(スケジュール!AB174="","",スケジュール!AB174)</f>
        <v/>
      </c>
      <c r="AI172" s="209" t="str">
        <f>IF(スケジュール!AC174="","",スケジュール!AC174)</f>
        <v/>
      </c>
      <c r="AJ172" s="209"/>
      <c r="AK172" s="209"/>
      <c r="AL172" s="209"/>
      <c r="AM172" s="209"/>
      <c r="AN172" s="209"/>
      <c r="AO172" s="209"/>
      <c r="AP172" s="209"/>
      <c r="AQ172" s="209"/>
    </row>
    <row r="173" spans="1:43">
      <c r="A173" s="209">
        <f>IF(スケジュール!A175="","",スケジュール!A175)</f>
        <v>43539</v>
      </c>
      <c r="B173" s="209" t="str">
        <f>IF(スケジュール!B175="","",スケジュール!B175)</f>
        <v>金</v>
      </c>
      <c r="C173" s="209" t="str">
        <f>IF(スケジュール!C175="","",スケジュール!C175)</f>
        <v/>
      </c>
      <c r="D173" s="209" t="str">
        <f>IF(スケジュール!D175="","",スケジュール!D175)</f>
        <v/>
      </c>
      <c r="E173" s="209" t="str">
        <f>IF(スケジュール!E175="","",スケジュール!E175)</f>
        <v/>
      </c>
      <c r="F173" s="209" t="str">
        <f>IF(スケジュール!F175="","",スケジュール!F175)</f>
        <v/>
      </c>
      <c r="G173" s="209" t="str">
        <f>IF(スケジュール!G175="","",スケジュール!G175)</f>
        <v/>
      </c>
      <c r="H173" s="209" t="str">
        <f>IF(スケジュール!H175="","",スケジュール!H175)</f>
        <v/>
      </c>
      <c r="I173" s="209" t="str">
        <f>IF(スケジュール!I175="","",スケジュール!I175)</f>
        <v/>
      </c>
      <c r="J173" s="209" t="str">
        <f>IF(スケジュール!J175="","",スケジュール!J175)</f>
        <v/>
      </c>
      <c r="K173" s="209" t="str">
        <f>IF(スケジュール!K175="","",スケジュール!K175)</f>
        <v/>
      </c>
      <c r="L173" s="209" t="str">
        <f>IF(スケジュール!L175="","",スケジュール!L175)</f>
        <v/>
      </c>
      <c r="M173" s="209" t="str">
        <f>IF(スケジュール!M175="","",スケジュール!M175)</f>
        <v/>
      </c>
      <c r="N173" s="209" t="str">
        <f>IF(スケジュール!N175="","",スケジュール!N175)</f>
        <v/>
      </c>
      <c r="O173" s="209" t="str">
        <f>IF(スケジュール!O175="","",スケジュール!O175)</f>
        <v/>
      </c>
      <c r="P173" s="209" t="str">
        <f>IF(スケジュール!P175="","",スケジュール!P175)</f>
        <v/>
      </c>
      <c r="Q173" s="209" t="str">
        <f>IF(スケジュール!Q175="","",スケジュール!Q175)</f>
        <v/>
      </c>
      <c r="R173" s="209" t="str">
        <f>IF(スケジュール!R175="","",スケジュール!R175)</f>
        <v/>
      </c>
      <c r="S173" s="209" t="str">
        <f>IF(スケジュール!S175="","",スケジュール!S175)</f>
        <v/>
      </c>
      <c r="T173" s="209" t="str">
        <f>IF(スケジュール!T175="","",スケジュール!T175)</f>
        <v/>
      </c>
      <c r="U173" s="209" t="str">
        <f>IF(スケジュール!U175="","",スケジュール!U175)</f>
        <v/>
      </c>
      <c r="V173" s="209" t="str">
        <f>IF(スケジュール!V175="","",スケジュール!V175)</f>
        <v/>
      </c>
      <c r="W173" s="209"/>
      <c r="X173" s="209"/>
      <c r="Y173" s="209"/>
      <c r="Z173" s="209"/>
      <c r="AA173" s="209"/>
      <c r="AB173" s="209"/>
      <c r="AC173" s="209" t="str">
        <f>IF(スケジュール!W175="","",スケジュール!W175)</f>
        <v/>
      </c>
      <c r="AD173" s="209" t="str">
        <f>IF(スケジュール!X175="","",スケジュール!X175)</f>
        <v/>
      </c>
      <c r="AE173" s="209" t="str">
        <f>IF(スケジュール!Y175="","",スケジュール!Y175)</f>
        <v/>
      </c>
      <c r="AF173" s="209" t="str">
        <f>IF(スケジュール!Z175="","",スケジュール!Z175)</f>
        <v/>
      </c>
      <c r="AG173" s="209" t="str">
        <f>IF(スケジュール!AA175="","",スケジュール!AA175)</f>
        <v/>
      </c>
      <c r="AH173" s="209" t="str">
        <f>IF(スケジュール!AB175="","",スケジュール!AB175)</f>
        <v/>
      </c>
      <c r="AI173" s="209" t="str">
        <f>IF(スケジュール!AC175="","",スケジュール!AC175)</f>
        <v/>
      </c>
      <c r="AJ173" s="209"/>
      <c r="AK173" s="209"/>
      <c r="AL173" s="209"/>
      <c r="AM173" s="209"/>
      <c r="AN173" s="209"/>
      <c r="AO173" s="209"/>
      <c r="AP173" s="209"/>
      <c r="AQ173" s="209"/>
    </row>
    <row r="174" spans="1:43">
      <c r="A174" s="209">
        <f>IF(スケジュール!A176="","",スケジュール!A176)</f>
        <v>43540</v>
      </c>
      <c r="B174" s="209" t="str">
        <f>IF(スケジュール!B176="","",スケジュール!B176)</f>
        <v>土</v>
      </c>
      <c r="C174" s="209">
        <f>IF(スケジュール!C176="","",スケジュール!C176)</f>
        <v>43553</v>
      </c>
      <c r="D174" s="209">
        <f>IF(スケジュール!D176="","",スケジュール!D176)</f>
        <v>43556</v>
      </c>
      <c r="E174" s="209" t="str">
        <f>IF(スケジュール!E176="","",スケジュール!E176)</f>
        <v/>
      </c>
      <c r="F174" s="209" t="str">
        <f>IF(スケジュール!F176="","",スケジュール!F176)</f>
        <v/>
      </c>
      <c r="G174" s="209" t="str">
        <f>IF(スケジュール!G176="","",スケジュール!G176)</f>
        <v/>
      </c>
      <c r="H174" s="209" t="str">
        <f>IF(スケジュール!H176="","",スケジュール!H176)</f>
        <v/>
      </c>
      <c r="I174" s="209" t="str">
        <f>IF(スケジュール!I176="","",スケジュール!I176)</f>
        <v/>
      </c>
      <c r="J174" s="209" t="str">
        <f>IF(スケジュール!J176="","",スケジュール!J176)</f>
        <v/>
      </c>
      <c r="K174" s="209" t="str">
        <f>IF(スケジュール!K176="","",スケジュール!K176)</f>
        <v/>
      </c>
      <c r="L174" s="209" t="str">
        <f>IF(スケジュール!L176="","",スケジュール!L176)</f>
        <v/>
      </c>
      <c r="M174" s="209" t="str">
        <f>IF(スケジュール!M176="","",スケジュール!M176)</f>
        <v/>
      </c>
      <c r="N174" s="209" t="str">
        <f>IF(スケジュール!N176="","",スケジュール!N176)</f>
        <v/>
      </c>
      <c r="O174" s="209" t="str">
        <f>IF(スケジュール!O176="","",スケジュール!O176)</f>
        <v/>
      </c>
      <c r="P174" s="209" t="str">
        <f>IF(スケジュール!P176="","",スケジュール!P176)</f>
        <v/>
      </c>
      <c r="Q174" s="209" t="str">
        <f>IF(スケジュール!Q176="","",スケジュール!Q176)</f>
        <v/>
      </c>
      <c r="R174" s="209" t="str">
        <f>IF(スケジュール!R176="","",スケジュール!R176)</f>
        <v/>
      </c>
      <c r="S174" s="209" t="str">
        <f>IF(スケジュール!S176="","",スケジュール!S176)</f>
        <v/>
      </c>
      <c r="T174" s="209" t="str">
        <f>IF(スケジュール!T176="","",スケジュール!T176)</f>
        <v/>
      </c>
      <c r="U174" s="209" t="str">
        <f>IF(スケジュール!U176="","",スケジュール!U176)</f>
        <v/>
      </c>
      <c r="V174" s="209" t="str">
        <f>IF(スケジュール!V176="","",スケジュール!V176)</f>
        <v/>
      </c>
      <c r="W174" s="209"/>
      <c r="X174" s="209"/>
      <c r="Y174" s="209"/>
      <c r="Z174" s="209"/>
      <c r="AA174" s="209"/>
      <c r="AB174" s="209"/>
      <c r="AC174" s="209" t="str">
        <f>IF(スケジュール!W176="","",スケジュール!W176)</f>
        <v/>
      </c>
      <c r="AD174" s="209" t="str">
        <f>IF(スケジュール!X176="","",スケジュール!X176)</f>
        <v/>
      </c>
      <c r="AE174" s="209" t="str">
        <f>IF(スケジュール!Y176="","",スケジュール!Y176)</f>
        <v/>
      </c>
      <c r="AF174" s="209" t="str">
        <f>IF(スケジュール!Z176="","",スケジュール!Z176)</f>
        <v>●</v>
      </c>
      <c r="AG174" s="209" t="str">
        <f>IF(スケジュール!AA176="","",スケジュール!AA176)</f>
        <v/>
      </c>
      <c r="AH174" s="209" t="str">
        <f>IF(スケジュール!AB176="","",スケジュール!AB176)</f>
        <v/>
      </c>
      <c r="AI174" s="209" t="str">
        <f>IF(スケジュール!AC176="","",スケジュール!AC176)</f>
        <v/>
      </c>
      <c r="AJ174" s="209"/>
      <c r="AK174" s="209"/>
      <c r="AL174" s="209"/>
      <c r="AM174" s="209"/>
      <c r="AN174" s="209"/>
      <c r="AO174" s="209"/>
      <c r="AP174" s="209"/>
      <c r="AQ174" s="209"/>
    </row>
    <row r="175" spans="1:43">
      <c r="A175" s="209">
        <f>IF(スケジュール!A177="","",スケジュール!A177)</f>
        <v>43541</v>
      </c>
      <c r="B175" s="209" t="str">
        <f>IF(スケジュール!B177="","",スケジュール!B177)</f>
        <v>日</v>
      </c>
      <c r="C175" s="209" t="str">
        <f>IF(スケジュール!C177="","",スケジュール!C177)</f>
        <v/>
      </c>
      <c r="D175" s="209" t="str">
        <f>IF(スケジュール!D177="","",スケジュール!D177)</f>
        <v/>
      </c>
      <c r="E175" s="209" t="str">
        <f>IF(スケジュール!E177="","",スケジュール!E177)</f>
        <v/>
      </c>
      <c r="F175" s="209" t="str">
        <f>IF(スケジュール!F177="","",スケジュール!F177)</f>
        <v/>
      </c>
      <c r="G175" s="209" t="str">
        <f>IF(スケジュール!G177="","",スケジュール!G177)</f>
        <v/>
      </c>
      <c r="H175" s="209" t="str">
        <f>IF(スケジュール!H177="","",スケジュール!H177)</f>
        <v/>
      </c>
      <c r="I175" s="209" t="str">
        <f>IF(スケジュール!I177="","",スケジュール!I177)</f>
        <v/>
      </c>
      <c r="J175" s="209" t="str">
        <f>IF(スケジュール!J177="","",スケジュール!J177)</f>
        <v/>
      </c>
      <c r="K175" s="209" t="str">
        <f>IF(スケジュール!K177="","",スケジュール!K177)</f>
        <v/>
      </c>
      <c r="L175" s="209" t="str">
        <f>IF(スケジュール!L177="","",スケジュール!L177)</f>
        <v/>
      </c>
      <c r="M175" s="209" t="str">
        <f>IF(スケジュール!M177="","",スケジュール!M177)</f>
        <v/>
      </c>
      <c r="N175" s="209" t="str">
        <f>IF(スケジュール!N177="","",スケジュール!N177)</f>
        <v/>
      </c>
      <c r="O175" s="209" t="str">
        <f>IF(スケジュール!O177="","",スケジュール!O177)</f>
        <v/>
      </c>
      <c r="P175" s="209" t="str">
        <f>IF(スケジュール!P177="","",スケジュール!P177)</f>
        <v/>
      </c>
      <c r="Q175" s="209" t="str">
        <f>IF(スケジュール!Q177="","",スケジュール!Q177)</f>
        <v/>
      </c>
      <c r="R175" s="209" t="str">
        <f>IF(スケジュール!R177="","",スケジュール!R177)</f>
        <v/>
      </c>
      <c r="S175" s="209" t="str">
        <f>IF(スケジュール!S177="","",スケジュール!S177)</f>
        <v/>
      </c>
      <c r="T175" s="209" t="str">
        <f>IF(スケジュール!T177="","",スケジュール!T177)</f>
        <v/>
      </c>
      <c r="U175" s="209" t="str">
        <f>IF(スケジュール!U177="","",スケジュール!U177)</f>
        <v/>
      </c>
      <c r="V175" s="209" t="str">
        <f>IF(スケジュール!V177="","",スケジュール!V177)</f>
        <v/>
      </c>
      <c r="W175" s="209"/>
      <c r="X175" s="209"/>
      <c r="Y175" s="209"/>
      <c r="Z175" s="209"/>
      <c r="AA175" s="209"/>
      <c r="AB175" s="209"/>
      <c r="AC175" s="209" t="str">
        <f>IF(スケジュール!W177="","",スケジュール!W177)</f>
        <v/>
      </c>
      <c r="AD175" s="209" t="str">
        <f>IF(スケジュール!X177="","",スケジュール!X177)</f>
        <v/>
      </c>
      <c r="AE175" s="209" t="str">
        <f>IF(スケジュール!Y177="","",スケジュール!Y177)</f>
        <v/>
      </c>
      <c r="AF175" s="209" t="str">
        <f>IF(スケジュール!Z177="","",スケジュール!Z177)</f>
        <v/>
      </c>
      <c r="AG175" s="209" t="str">
        <f>IF(スケジュール!AA177="","",スケジュール!AA177)</f>
        <v/>
      </c>
      <c r="AH175" s="209" t="str">
        <f>IF(スケジュール!AB177="","",スケジュール!AB177)</f>
        <v/>
      </c>
      <c r="AI175" s="209" t="str">
        <f>IF(スケジュール!AC177="","",スケジュール!AC177)</f>
        <v/>
      </c>
      <c r="AJ175" s="209"/>
      <c r="AK175" s="209"/>
      <c r="AL175" s="209"/>
      <c r="AM175" s="209"/>
      <c r="AN175" s="209"/>
      <c r="AO175" s="209"/>
      <c r="AP175" s="209"/>
      <c r="AQ175" s="209"/>
    </row>
    <row r="176" spans="1:43">
      <c r="A176" s="209">
        <f>IF(スケジュール!A178="","",スケジュール!A178)</f>
        <v>43542</v>
      </c>
      <c r="B176" s="209" t="str">
        <f>IF(スケジュール!B178="","",スケジュール!B178)</f>
        <v>月</v>
      </c>
      <c r="C176" s="209" t="str">
        <f>IF(スケジュール!C178="","",スケジュール!C178)</f>
        <v/>
      </c>
      <c r="D176" s="209" t="str">
        <f>IF(スケジュール!D178="","",スケジュール!D178)</f>
        <v/>
      </c>
      <c r="E176" s="209" t="str">
        <f>IF(スケジュール!E178="","",スケジュール!E178)</f>
        <v/>
      </c>
      <c r="F176" s="209" t="str">
        <f>IF(スケジュール!F178="","",スケジュール!F178)</f>
        <v/>
      </c>
      <c r="G176" s="209" t="str">
        <f>IF(スケジュール!G178="","",スケジュール!G178)</f>
        <v/>
      </c>
      <c r="H176" s="209" t="str">
        <f>IF(スケジュール!H178="","",スケジュール!H178)</f>
        <v/>
      </c>
      <c r="I176" s="209" t="str">
        <f>IF(スケジュール!I178="","",スケジュール!I178)</f>
        <v/>
      </c>
      <c r="J176" s="209" t="str">
        <f>IF(スケジュール!J178="","",スケジュール!J178)</f>
        <v/>
      </c>
      <c r="K176" s="209" t="str">
        <f>IF(スケジュール!K178="","",スケジュール!K178)</f>
        <v/>
      </c>
      <c r="L176" s="209" t="str">
        <f>IF(スケジュール!L178="","",スケジュール!L178)</f>
        <v/>
      </c>
      <c r="M176" s="209" t="str">
        <f>IF(スケジュール!M178="","",スケジュール!M178)</f>
        <v/>
      </c>
      <c r="N176" s="209" t="str">
        <f>IF(スケジュール!N178="","",スケジュール!N178)</f>
        <v/>
      </c>
      <c r="O176" s="209" t="str">
        <f>IF(スケジュール!O178="","",スケジュール!O178)</f>
        <v/>
      </c>
      <c r="P176" s="209" t="str">
        <f>IF(スケジュール!P178="","",スケジュール!P178)</f>
        <v/>
      </c>
      <c r="Q176" s="209" t="str">
        <f>IF(スケジュール!Q178="","",スケジュール!Q178)</f>
        <v/>
      </c>
      <c r="R176" s="209" t="str">
        <f>IF(スケジュール!R178="","",スケジュール!R178)</f>
        <v/>
      </c>
      <c r="S176" s="209" t="str">
        <f>IF(スケジュール!S178="","",スケジュール!S178)</f>
        <v/>
      </c>
      <c r="T176" s="209" t="str">
        <f>IF(スケジュール!T178="","",スケジュール!T178)</f>
        <v/>
      </c>
      <c r="U176" s="209" t="str">
        <f>IF(スケジュール!U178="","",スケジュール!U178)</f>
        <v/>
      </c>
      <c r="V176" s="209" t="str">
        <f>IF(スケジュール!V178="","",スケジュール!V178)</f>
        <v/>
      </c>
      <c r="W176" s="209"/>
      <c r="X176" s="209"/>
      <c r="Y176" s="209"/>
      <c r="Z176" s="209"/>
      <c r="AA176" s="209"/>
      <c r="AB176" s="209"/>
      <c r="AC176" s="209" t="str">
        <f>IF(スケジュール!W178="","",スケジュール!W178)</f>
        <v/>
      </c>
      <c r="AD176" s="209" t="str">
        <f>IF(スケジュール!X178="","",スケジュール!X178)</f>
        <v/>
      </c>
      <c r="AE176" s="209" t="str">
        <f>IF(スケジュール!Y178="","",スケジュール!Y178)</f>
        <v/>
      </c>
      <c r="AF176" s="209" t="str">
        <f>IF(スケジュール!Z178="","",スケジュール!Z178)</f>
        <v/>
      </c>
      <c r="AG176" s="209" t="str">
        <f>IF(スケジュール!AA178="","",スケジュール!AA178)</f>
        <v/>
      </c>
      <c r="AH176" s="209" t="str">
        <f>IF(スケジュール!AB178="","",スケジュール!AB178)</f>
        <v/>
      </c>
      <c r="AI176" s="209" t="str">
        <f>IF(スケジュール!AC178="","",スケジュール!AC178)</f>
        <v/>
      </c>
      <c r="AJ176" s="209"/>
      <c r="AK176" s="209"/>
      <c r="AL176" s="209"/>
      <c r="AM176" s="209"/>
      <c r="AN176" s="209"/>
      <c r="AO176" s="209"/>
      <c r="AP176" s="209"/>
      <c r="AQ176" s="209"/>
    </row>
    <row r="177" spans="1:43">
      <c r="A177" s="209">
        <f>IF(スケジュール!A179="","",スケジュール!A179)</f>
        <v>43543</v>
      </c>
      <c r="B177" s="209" t="str">
        <f>IF(スケジュール!B179="","",スケジュール!B179)</f>
        <v>火</v>
      </c>
      <c r="C177" s="209">
        <f>IF(スケジュール!C179="","",スケジュール!C179)</f>
        <v>43556</v>
      </c>
      <c r="D177" s="209">
        <f>IF(スケジュール!D179="","",スケジュール!D179)</f>
        <v>43558</v>
      </c>
      <c r="E177" s="209" t="str">
        <f>IF(スケジュール!E179="","",スケジュール!E179)</f>
        <v/>
      </c>
      <c r="F177" s="209" t="str">
        <f>IF(スケジュール!F179="","",スケジュール!F179)</f>
        <v/>
      </c>
      <c r="G177" s="209" t="str">
        <f>IF(スケジュール!G179="","",スケジュール!G179)</f>
        <v/>
      </c>
      <c r="H177" s="209" t="str">
        <f>IF(スケジュール!H179="","",スケジュール!H179)</f>
        <v/>
      </c>
      <c r="I177" s="209" t="str">
        <f>IF(スケジュール!I179="","",スケジュール!I179)</f>
        <v/>
      </c>
      <c r="J177" s="209" t="str">
        <f>IF(スケジュール!J179="","",スケジュール!J179)</f>
        <v/>
      </c>
      <c r="K177" s="209" t="str">
        <f>IF(スケジュール!K179="","",スケジュール!K179)</f>
        <v/>
      </c>
      <c r="L177" s="209" t="str">
        <f>IF(スケジュール!L179="","",スケジュール!L179)</f>
        <v/>
      </c>
      <c r="M177" s="209" t="str">
        <f>IF(スケジュール!M179="","",スケジュール!M179)</f>
        <v/>
      </c>
      <c r="N177" s="209" t="str">
        <f>IF(スケジュール!N179="","",スケジュール!N179)</f>
        <v/>
      </c>
      <c r="O177" s="209" t="str">
        <f>IF(スケジュール!O179="","",スケジュール!O179)</f>
        <v/>
      </c>
      <c r="P177" s="209" t="str">
        <f>IF(スケジュール!P179="","",スケジュール!P179)</f>
        <v/>
      </c>
      <c r="Q177" s="209" t="str">
        <f>IF(スケジュール!Q179="","",スケジュール!Q179)</f>
        <v/>
      </c>
      <c r="R177" s="209" t="str">
        <f>IF(スケジュール!R179="","",スケジュール!R179)</f>
        <v/>
      </c>
      <c r="S177" s="209" t="str">
        <f>IF(スケジュール!S179="","",スケジュール!S179)</f>
        <v/>
      </c>
      <c r="T177" s="209" t="str">
        <f>IF(スケジュール!T179="","",スケジュール!T179)</f>
        <v/>
      </c>
      <c r="U177" s="209" t="str">
        <f>IF(スケジュール!U179="","",スケジュール!U179)</f>
        <v/>
      </c>
      <c r="V177" s="209" t="str">
        <f>IF(スケジュール!V179="","",スケジュール!V179)</f>
        <v/>
      </c>
      <c r="W177" s="209"/>
      <c r="X177" s="209"/>
      <c r="Y177" s="209"/>
      <c r="Z177" s="209"/>
      <c r="AA177" s="209"/>
      <c r="AB177" s="209"/>
      <c r="AC177" s="209" t="str">
        <f>IF(スケジュール!W179="","",スケジュール!W179)</f>
        <v/>
      </c>
      <c r="AD177" s="209" t="str">
        <f>IF(スケジュール!X179="","",スケジュール!X179)</f>
        <v/>
      </c>
      <c r="AE177" s="209" t="str">
        <f>IF(スケジュール!Y179="","",スケジュール!Y179)</f>
        <v/>
      </c>
      <c r="AF177" s="209" t="str">
        <f>IF(スケジュール!Z179="","",スケジュール!Z179)</f>
        <v>●</v>
      </c>
      <c r="AG177" s="209" t="str">
        <f>IF(スケジュール!AA179="","",スケジュール!AA179)</f>
        <v/>
      </c>
      <c r="AH177" s="209" t="str">
        <f>IF(スケジュール!AB179="","",スケジュール!AB179)</f>
        <v/>
      </c>
      <c r="AI177" s="209" t="str">
        <f>IF(スケジュール!AC179="","",スケジュール!AC179)</f>
        <v/>
      </c>
      <c r="AJ177" s="209"/>
      <c r="AK177" s="209"/>
      <c r="AL177" s="209"/>
      <c r="AM177" s="209"/>
      <c r="AN177" s="209"/>
      <c r="AO177" s="209"/>
      <c r="AP177" s="209"/>
      <c r="AQ177" s="209"/>
    </row>
    <row r="178" spans="1:43">
      <c r="A178" s="209">
        <f>IF(スケジュール!A180="","",スケジュール!A180)</f>
        <v>43544</v>
      </c>
      <c r="B178" s="209" t="str">
        <f>IF(スケジュール!B180="","",スケジュール!B180)</f>
        <v>水</v>
      </c>
      <c r="C178" s="209" t="str">
        <f>IF(スケジュール!C180="","",スケジュール!C180)</f>
        <v/>
      </c>
      <c r="D178" s="209" t="str">
        <f>IF(スケジュール!D180="","",スケジュール!D180)</f>
        <v/>
      </c>
      <c r="E178" s="209" t="str">
        <f>IF(スケジュール!E180="","",スケジュール!E180)</f>
        <v/>
      </c>
      <c r="F178" s="209" t="str">
        <f>IF(スケジュール!F180="","",スケジュール!F180)</f>
        <v/>
      </c>
      <c r="G178" s="209" t="str">
        <f>IF(スケジュール!G180="","",スケジュール!G180)</f>
        <v/>
      </c>
      <c r="H178" s="209" t="str">
        <f>IF(スケジュール!H180="","",スケジュール!H180)</f>
        <v/>
      </c>
      <c r="I178" s="209" t="str">
        <f>IF(スケジュール!I180="","",スケジュール!I180)</f>
        <v/>
      </c>
      <c r="J178" s="209" t="str">
        <f>IF(スケジュール!J180="","",スケジュール!J180)</f>
        <v/>
      </c>
      <c r="K178" s="209" t="str">
        <f>IF(スケジュール!K180="","",スケジュール!K180)</f>
        <v/>
      </c>
      <c r="L178" s="209" t="str">
        <f>IF(スケジュール!L180="","",スケジュール!L180)</f>
        <v/>
      </c>
      <c r="M178" s="209" t="str">
        <f>IF(スケジュール!M180="","",スケジュール!M180)</f>
        <v/>
      </c>
      <c r="N178" s="209" t="str">
        <f>IF(スケジュール!N180="","",スケジュール!N180)</f>
        <v/>
      </c>
      <c r="O178" s="209" t="str">
        <f>IF(スケジュール!O180="","",スケジュール!O180)</f>
        <v/>
      </c>
      <c r="P178" s="209" t="str">
        <f>IF(スケジュール!P180="","",スケジュール!P180)</f>
        <v/>
      </c>
      <c r="Q178" s="209" t="str">
        <f>IF(スケジュール!Q180="","",スケジュール!Q180)</f>
        <v/>
      </c>
      <c r="R178" s="209" t="str">
        <f>IF(スケジュール!R180="","",スケジュール!R180)</f>
        <v/>
      </c>
      <c r="S178" s="209" t="str">
        <f>IF(スケジュール!S180="","",スケジュール!S180)</f>
        <v/>
      </c>
      <c r="T178" s="209" t="str">
        <f>IF(スケジュール!T180="","",スケジュール!T180)</f>
        <v/>
      </c>
      <c r="U178" s="209" t="str">
        <f>IF(スケジュール!U180="","",スケジュール!U180)</f>
        <v/>
      </c>
      <c r="V178" s="209" t="str">
        <f>IF(スケジュール!V180="","",スケジュール!V180)</f>
        <v/>
      </c>
      <c r="W178" s="209"/>
      <c r="X178" s="209"/>
      <c r="Y178" s="209"/>
      <c r="Z178" s="209"/>
      <c r="AA178" s="209"/>
      <c r="AB178" s="209"/>
      <c r="AC178" s="209" t="str">
        <f>IF(スケジュール!W180="","",スケジュール!W180)</f>
        <v/>
      </c>
      <c r="AD178" s="209" t="str">
        <f>IF(スケジュール!X180="","",スケジュール!X180)</f>
        <v/>
      </c>
      <c r="AE178" s="209" t="str">
        <f>IF(スケジュール!Y180="","",スケジュール!Y180)</f>
        <v/>
      </c>
      <c r="AF178" s="209" t="str">
        <f>IF(スケジュール!Z180="","",スケジュール!Z180)</f>
        <v/>
      </c>
      <c r="AG178" s="209" t="str">
        <f>IF(スケジュール!AA180="","",スケジュール!AA180)</f>
        <v/>
      </c>
      <c r="AH178" s="209" t="str">
        <f>IF(スケジュール!AB180="","",スケジュール!AB180)</f>
        <v/>
      </c>
      <c r="AI178" s="209" t="str">
        <f>IF(スケジュール!AC180="","",スケジュール!AC180)</f>
        <v/>
      </c>
      <c r="AJ178" s="209"/>
      <c r="AK178" s="209"/>
      <c r="AL178" s="209"/>
      <c r="AM178" s="209"/>
      <c r="AN178" s="209"/>
      <c r="AO178" s="209"/>
      <c r="AP178" s="209"/>
      <c r="AQ178" s="209"/>
    </row>
    <row r="179" spans="1:43">
      <c r="A179" s="209">
        <f>IF(スケジュール!A181="","",スケジュール!A181)</f>
        <v>43545</v>
      </c>
      <c r="B179" s="209" t="str">
        <f>IF(スケジュール!B181="","",スケジュール!B181)</f>
        <v>木</v>
      </c>
      <c r="C179" s="209">
        <f>IF(スケジュール!C181="","",スケジュール!C181)</f>
        <v>43558</v>
      </c>
      <c r="D179" s="209">
        <f>IF(スケジュール!D181="","",スケジュール!D181)</f>
        <v>43560</v>
      </c>
      <c r="E179" s="209" t="str">
        <f>IF(スケジュール!E181="","",スケジュール!E181)</f>
        <v/>
      </c>
      <c r="F179" s="209" t="str">
        <f>IF(スケジュール!F181="","",スケジュール!F181)</f>
        <v/>
      </c>
      <c r="G179" s="209" t="str">
        <f>IF(スケジュール!G181="","",スケジュール!G181)</f>
        <v/>
      </c>
      <c r="H179" s="209" t="str">
        <f>IF(スケジュール!H181="","",スケジュール!H181)</f>
        <v/>
      </c>
      <c r="I179" s="209" t="str">
        <f>IF(スケジュール!I181="","",スケジュール!I181)</f>
        <v/>
      </c>
      <c r="J179" s="209" t="str">
        <f>IF(スケジュール!J181="","",スケジュール!J181)</f>
        <v/>
      </c>
      <c r="K179" s="209" t="str">
        <f>IF(スケジュール!K181="","",スケジュール!K181)</f>
        <v/>
      </c>
      <c r="L179" s="209" t="str">
        <f>IF(スケジュール!L181="","",スケジュール!L181)</f>
        <v/>
      </c>
      <c r="M179" s="209" t="str">
        <f>IF(スケジュール!M181="","",スケジュール!M181)</f>
        <v/>
      </c>
      <c r="N179" s="209" t="str">
        <f>IF(スケジュール!N181="","",スケジュール!N181)</f>
        <v/>
      </c>
      <c r="O179" s="209" t="str">
        <f>IF(スケジュール!O181="","",スケジュール!O181)</f>
        <v/>
      </c>
      <c r="P179" s="209" t="str">
        <f>IF(スケジュール!P181="","",スケジュール!P181)</f>
        <v/>
      </c>
      <c r="Q179" s="209" t="str">
        <f>IF(スケジュール!Q181="","",スケジュール!Q181)</f>
        <v/>
      </c>
      <c r="R179" s="209" t="str">
        <f>IF(スケジュール!R181="","",スケジュール!R181)</f>
        <v/>
      </c>
      <c r="S179" s="209" t="str">
        <f>IF(スケジュール!S181="","",スケジュール!S181)</f>
        <v/>
      </c>
      <c r="T179" s="209" t="str">
        <f>IF(スケジュール!T181="","",スケジュール!T181)</f>
        <v/>
      </c>
      <c r="U179" s="209" t="str">
        <f>IF(スケジュール!U181="","",スケジュール!U181)</f>
        <v/>
      </c>
      <c r="V179" s="209" t="str">
        <f>IF(スケジュール!V181="","",スケジュール!V181)</f>
        <v/>
      </c>
      <c r="W179" s="209"/>
      <c r="X179" s="209"/>
      <c r="Y179" s="209"/>
      <c r="Z179" s="209"/>
      <c r="AA179" s="209"/>
      <c r="AB179" s="209"/>
      <c r="AC179" s="209" t="str">
        <f>IF(スケジュール!W181="","",スケジュール!W181)</f>
        <v/>
      </c>
      <c r="AD179" s="209" t="str">
        <f>IF(スケジュール!X181="","",スケジュール!X181)</f>
        <v/>
      </c>
      <c r="AE179" s="209" t="str">
        <f>IF(スケジュール!Y181="","",スケジュール!Y181)</f>
        <v/>
      </c>
      <c r="AF179" s="209" t="str">
        <f>IF(スケジュール!Z181="","",スケジュール!Z181)</f>
        <v>●</v>
      </c>
      <c r="AG179" s="209" t="str">
        <f>IF(スケジュール!AA181="","",スケジュール!AA181)</f>
        <v/>
      </c>
      <c r="AH179" s="209" t="str">
        <f>IF(スケジュール!AB181="","",スケジュール!AB181)</f>
        <v/>
      </c>
      <c r="AI179" s="209" t="str">
        <f>IF(スケジュール!AC181="","",スケジュール!AC181)</f>
        <v/>
      </c>
      <c r="AJ179" s="209"/>
      <c r="AK179" s="209"/>
      <c r="AL179" s="209"/>
      <c r="AM179" s="209"/>
      <c r="AN179" s="209"/>
      <c r="AO179" s="209"/>
      <c r="AP179" s="209"/>
      <c r="AQ179" s="209"/>
    </row>
    <row r="180" spans="1:43">
      <c r="A180" s="209">
        <f>IF(スケジュール!A182="","",スケジュール!A182)</f>
        <v>43546</v>
      </c>
      <c r="B180" s="209" t="str">
        <f>IF(スケジュール!B182="","",スケジュール!B182)</f>
        <v>金</v>
      </c>
      <c r="C180" s="209" t="str">
        <f>IF(スケジュール!C182="","",スケジュール!C182)</f>
        <v/>
      </c>
      <c r="D180" s="209" t="str">
        <f>IF(スケジュール!D182="","",スケジュール!D182)</f>
        <v/>
      </c>
      <c r="E180" s="209" t="str">
        <f>IF(スケジュール!E182="","",スケジュール!E182)</f>
        <v/>
      </c>
      <c r="F180" s="209" t="str">
        <f>IF(スケジュール!F182="","",スケジュール!F182)</f>
        <v/>
      </c>
      <c r="G180" s="209" t="str">
        <f>IF(スケジュール!G182="","",スケジュール!G182)</f>
        <v/>
      </c>
      <c r="H180" s="209" t="str">
        <f>IF(スケジュール!H182="","",スケジュール!H182)</f>
        <v/>
      </c>
      <c r="I180" s="209" t="str">
        <f>IF(スケジュール!I182="","",スケジュール!I182)</f>
        <v/>
      </c>
      <c r="J180" s="209" t="str">
        <f>IF(スケジュール!J182="","",スケジュール!J182)</f>
        <v/>
      </c>
      <c r="K180" s="209" t="str">
        <f>IF(スケジュール!K182="","",スケジュール!K182)</f>
        <v/>
      </c>
      <c r="L180" s="209" t="str">
        <f>IF(スケジュール!L182="","",スケジュール!L182)</f>
        <v/>
      </c>
      <c r="M180" s="209" t="str">
        <f>IF(スケジュール!M182="","",スケジュール!M182)</f>
        <v/>
      </c>
      <c r="N180" s="209" t="str">
        <f>IF(スケジュール!N182="","",スケジュール!N182)</f>
        <v/>
      </c>
      <c r="O180" s="209" t="str">
        <f>IF(スケジュール!O182="","",スケジュール!O182)</f>
        <v/>
      </c>
      <c r="P180" s="209" t="str">
        <f>IF(スケジュール!P182="","",スケジュール!P182)</f>
        <v/>
      </c>
      <c r="Q180" s="209" t="str">
        <f>IF(スケジュール!Q182="","",スケジュール!Q182)</f>
        <v/>
      </c>
      <c r="R180" s="209" t="str">
        <f>IF(スケジュール!R182="","",スケジュール!R182)</f>
        <v/>
      </c>
      <c r="S180" s="209" t="str">
        <f>IF(スケジュール!S182="","",スケジュール!S182)</f>
        <v/>
      </c>
      <c r="T180" s="209" t="str">
        <f>IF(スケジュール!T182="","",スケジュール!T182)</f>
        <v/>
      </c>
      <c r="U180" s="209" t="str">
        <f>IF(スケジュール!U182="","",スケジュール!U182)</f>
        <v/>
      </c>
      <c r="V180" s="209" t="str">
        <f>IF(スケジュール!V182="","",スケジュール!V182)</f>
        <v/>
      </c>
      <c r="W180" s="209"/>
      <c r="X180" s="209"/>
      <c r="Y180" s="209"/>
      <c r="Z180" s="209"/>
      <c r="AA180" s="209"/>
      <c r="AB180" s="209"/>
      <c r="AC180" s="209" t="str">
        <f>IF(スケジュール!W182="","",スケジュール!W182)</f>
        <v/>
      </c>
      <c r="AD180" s="209" t="str">
        <f>IF(スケジュール!X182="","",スケジュール!X182)</f>
        <v/>
      </c>
      <c r="AE180" s="209" t="str">
        <f>IF(スケジュール!Y182="","",スケジュール!Y182)</f>
        <v/>
      </c>
      <c r="AF180" s="209" t="str">
        <f>IF(スケジュール!Z182="","",スケジュール!Z182)</f>
        <v/>
      </c>
      <c r="AG180" s="209" t="str">
        <f>IF(スケジュール!AA182="","",スケジュール!AA182)</f>
        <v/>
      </c>
      <c r="AH180" s="209" t="str">
        <f>IF(スケジュール!AB182="","",スケジュール!AB182)</f>
        <v/>
      </c>
      <c r="AI180" s="209" t="str">
        <f>IF(スケジュール!AC182="","",スケジュール!AC182)</f>
        <v/>
      </c>
      <c r="AJ180" s="209"/>
      <c r="AK180" s="209"/>
      <c r="AL180" s="209"/>
      <c r="AM180" s="209"/>
      <c r="AN180" s="209"/>
      <c r="AO180" s="209"/>
      <c r="AP180" s="209"/>
      <c r="AQ180" s="209"/>
    </row>
    <row r="181" spans="1:43">
      <c r="A181" s="209">
        <f>IF(スケジュール!A183="","",スケジュール!A183)</f>
        <v>43547</v>
      </c>
      <c r="B181" s="209" t="str">
        <f>IF(スケジュール!B183="","",スケジュール!B183)</f>
        <v>土</v>
      </c>
      <c r="C181" s="209">
        <f>IF(スケジュール!C183="","",スケジュール!C183)</f>
        <v>43560</v>
      </c>
      <c r="D181" s="209">
        <f>IF(スケジュール!D183="","",スケジュール!D183)</f>
        <v>43563</v>
      </c>
      <c r="E181" s="209" t="str">
        <f>IF(スケジュール!E183="","",スケジュール!E183)</f>
        <v/>
      </c>
      <c r="F181" s="209" t="str">
        <f>IF(スケジュール!F183="","",スケジュール!F183)</f>
        <v/>
      </c>
      <c r="G181" s="209" t="str">
        <f>IF(スケジュール!G183="","",スケジュール!G183)</f>
        <v/>
      </c>
      <c r="H181" s="209" t="str">
        <f>IF(スケジュール!H183="","",スケジュール!H183)</f>
        <v>●</v>
      </c>
      <c r="I181" s="209" t="str">
        <f>IF(スケジュール!I183="","",スケジュール!I183)</f>
        <v/>
      </c>
      <c r="J181" s="209" t="str">
        <f>IF(スケジュール!J183="","",スケジュール!J183)</f>
        <v/>
      </c>
      <c r="K181" s="209" t="str">
        <f>IF(スケジュール!K183="","",スケジュール!K183)</f>
        <v/>
      </c>
      <c r="L181" s="209" t="str">
        <f>IF(スケジュール!L183="","",スケジュール!L183)</f>
        <v/>
      </c>
      <c r="M181" s="209" t="str">
        <f>IF(スケジュール!M183="","",スケジュール!M183)</f>
        <v/>
      </c>
      <c r="N181" s="209" t="str">
        <f>IF(スケジュール!N183="","",スケジュール!N183)</f>
        <v/>
      </c>
      <c r="O181" s="209" t="str">
        <f>IF(スケジュール!O183="","",スケジュール!O183)</f>
        <v/>
      </c>
      <c r="P181" s="209" t="str">
        <f>IF(スケジュール!P183="","",スケジュール!P183)</f>
        <v/>
      </c>
      <c r="Q181" s="209" t="str">
        <f>IF(スケジュール!Q183="","",スケジュール!Q183)</f>
        <v/>
      </c>
      <c r="R181" s="209" t="str">
        <f>IF(スケジュール!R183="","",スケジュール!R183)</f>
        <v/>
      </c>
      <c r="S181" s="209" t="str">
        <f>IF(スケジュール!S183="","",スケジュール!S183)</f>
        <v/>
      </c>
      <c r="T181" s="209" t="str">
        <f>IF(スケジュール!T183="","",スケジュール!T183)</f>
        <v/>
      </c>
      <c r="U181" s="209" t="str">
        <f>IF(スケジュール!U183="","",スケジュール!U183)</f>
        <v/>
      </c>
      <c r="V181" s="209" t="str">
        <f>IF(スケジュール!V183="","",スケジュール!V183)</f>
        <v/>
      </c>
      <c r="W181" s="209"/>
      <c r="X181" s="209"/>
      <c r="Y181" s="209"/>
      <c r="Z181" s="209"/>
      <c r="AA181" s="209"/>
      <c r="AB181" s="209"/>
      <c r="AC181" s="209" t="str">
        <f>IF(スケジュール!W183="","",スケジュール!W183)</f>
        <v/>
      </c>
      <c r="AD181" s="209" t="str">
        <f>IF(スケジュール!X183="","",スケジュール!X183)</f>
        <v/>
      </c>
      <c r="AE181" s="209" t="str">
        <f>IF(スケジュール!Y183="","",スケジュール!Y183)</f>
        <v/>
      </c>
      <c r="AF181" s="209" t="str">
        <f>IF(スケジュール!Z183="","",スケジュール!Z183)</f>
        <v>●</v>
      </c>
      <c r="AG181" s="209" t="str">
        <f>IF(スケジュール!AA183="","",スケジュール!AA183)</f>
        <v/>
      </c>
      <c r="AH181" s="209" t="str">
        <f>IF(スケジュール!AB183="","",スケジュール!AB183)</f>
        <v/>
      </c>
      <c r="AI181" s="209" t="str">
        <f>IF(スケジュール!AC183="","",スケジュール!AC183)</f>
        <v/>
      </c>
      <c r="AJ181" s="209"/>
      <c r="AK181" s="209"/>
      <c r="AL181" s="209"/>
      <c r="AM181" s="209"/>
      <c r="AN181" s="209"/>
      <c r="AO181" s="209"/>
      <c r="AP181" s="209"/>
      <c r="AQ181" s="209"/>
    </row>
    <row r="182" spans="1:43">
      <c r="A182" s="209">
        <f>IF(スケジュール!A184="","",スケジュール!A184)</f>
        <v>43548</v>
      </c>
      <c r="B182" s="209" t="str">
        <f>IF(スケジュール!B184="","",スケジュール!B184)</f>
        <v>日</v>
      </c>
      <c r="C182" s="209" t="str">
        <f>IF(スケジュール!C184="","",スケジュール!C184)</f>
        <v/>
      </c>
      <c r="D182" s="209" t="str">
        <f>IF(スケジュール!D184="","",スケジュール!D184)</f>
        <v/>
      </c>
      <c r="E182" s="209" t="str">
        <f>IF(スケジュール!E184="","",スケジュール!E184)</f>
        <v/>
      </c>
      <c r="F182" s="209" t="str">
        <f>IF(スケジュール!F184="","",スケジュール!F184)</f>
        <v/>
      </c>
      <c r="G182" s="209" t="str">
        <f>IF(スケジュール!G184="","",スケジュール!G184)</f>
        <v/>
      </c>
      <c r="H182" s="209" t="str">
        <f>IF(スケジュール!H184="","",スケジュール!H184)</f>
        <v/>
      </c>
      <c r="I182" s="209" t="str">
        <f>IF(スケジュール!I184="","",スケジュール!I184)</f>
        <v/>
      </c>
      <c r="J182" s="209" t="str">
        <f>IF(スケジュール!J184="","",スケジュール!J184)</f>
        <v/>
      </c>
      <c r="K182" s="209" t="str">
        <f>IF(スケジュール!K184="","",スケジュール!K184)</f>
        <v/>
      </c>
      <c r="L182" s="209" t="str">
        <f>IF(スケジュール!L184="","",スケジュール!L184)</f>
        <v/>
      </c>
      <c r="M182" s="209" t="str">
        <f>IF(スケジュール!M184="","",スケジュール!M184)</f>
        <v/>
      </c>
      <c r="N182" s="209" t="str">
        <f>IF(スケジュール!N184="","",スケジュール!N184)</f>
        <v/>
      </c>
      <c r="O182" s="209" t="str">
        <f>IF(スケジュール!O184="","",スケジュール!O184)</f>
        <v/>
      </c>
      <c r="P182" s="209" t="str">
        <f>IF(スケジュール!P184="","",スケジュール!P184)</f>
        <v/>
      </c>
      <c r="Q182" s="209" t="str">
        <f>IF(スケジュール!Q184="","",スケジュール!Q184)</f>
        <v/>
      </c>
      <c r="R182" s="209" t="str">
        <f>IF(スケジュール!R184="","",スケジュール!R184)</f>
        <v/>
      </c>
      <c r="S182" s="209" t="str">
        <f>IF(スケジュール!S184="","",スケジュール!S184)</f>
        <v/>
      </c>
      <c r="T182" s="209" t="str">
        <f>IF(スケジュール!T184="","",スケジュール!T184)</f>
        <v/>
      </c>
      <c r="U182" s="209" t="str">
        <f>IF(スケジュール!U184="","",スケジュール!U184)</f>
        <v/>
      </c>
      <c r="V182" s="209" t="str">
        <f>IF(スケジュール!V184="","",スケジュール!V184)</f>
        <v/>
      </c>
      <c r="W182" s="209"/>
      <c r="X182" s="209"/>
      <c r="Y182" s="209"/>
      <c r="Z182" s="209"/>
      <c r="AA182" s="209"/>
      <c r="AB182" s="209"/>
      <c r="AC182" s="209" t="str">
        <f>IF(スケジュール!W184="","",スケジュール!W184)</f>
        <v/>
      </c>
      <c r="AD182" s="209" t="str">
        <f>IF(スケジュール!X184="","",スケジュール!X184)</f>
        <v/>
      </c>
      <c r="AE182" s="209" t="str">
        <f>IF(スケジュール!Y184="","",スケジュール!Y184)</f>
        <v/>
      </c>
      <c r="AF182" s="209" t="str">
        <f>IF(スケジュール!Z184="","",スケジュール!Z184)</f>
        <v/>
      </c>
      <c r="AG182" s="209" t="str">
        <f>IF(スケジュール!AA184="","",スケジュール!AA184)</f>
        <v/>
      </c>
      <c r="AH182" s="209" t="str">
        <f>IF(スケジュール!AB184="","",スケジュール!AB184)</f>
        <v/>
      </c>
      <c r="AI182" s="209" t="str">
        <f>IF(スケジュール!AC184="","",スケジュール!AC184)</f>
        <v/>
      </c>
      <c r="AJ182" s="209"/>
      <c r="AK182" s="209"/>
      <c r="AL182" s="209"/>
      <c r="AM182" s="209"/>
      <c r="AN182" s="209"/>
      <c r="AO182" s="209"/>
      <c r="AP182" s="209"/>
      <c r="AQ182" s="209"/>
    </row>
    <row r="183" spans="1:43">
      <c r="A183" s="209">
        <f>IF(スケジュール!A185="","",スケジュール!A185)</f>
        <v>43549</v>
      </c>
      <c r="B183" s="209" t="str">
        <f>IF(スケジュール!B185="","",スケジュール!B185)</f>
        <v>月</v>
      </c>
      <c r="C183" s="209">
        <f>IF(スケジュール!C185="","",スケジュール!C185)</f>
        <v>43563</v>
      </c>
      <c r="D183" s="209">
        <f>IF(スケジュール!D185="","",スケジュール!D185)</f>
        <v>43564</v>
      </c>
      <c r="E183" s="209" t="str">
        <f>IF(スケジュール!E185="","",スケジュール!E185)</f>
        <v>●</v>
      </c>
      <c r="F183" s="209" t="str">
        <f>IF(スケジュール!F185="","",スケジュール!F185)</f>
        <v/>
      </c>
      <c r="G183" s="209" t="str">
        <f>IF(スケジュール!G185="","",スケジュール!G185)</f>
        <v/>
      </c>
      <c r="H183" s="209" t="str">
        <f>IF(スケジュール!H185="","",スケジュール!H185)</f>
        <v/>
      </c>
      <c r="I183" s="209" t="str">
        <f>IF(スケジュール!I185="","",スケジュール!I185)</f>
        <v/>
      </c>
      <c r="J183" s="209" t="str">
        <f>IF(スケジュール!J185="","",スケジュール!J185)</f>
        <v/>
      </c>
      <c r="K183" s="209" t="str">
        <f>IF(スケジュール!K185="","",スケジュール!K185)</f>
        <v/>
      </c>
      <c r="L183" s="209" t="str">
        <f>IF(スケジュール!L185="","",スケジュール!L185)</f>
        <v/>
      </c>
      <c r="M183" s="209" t="str">
        <f>IF(スケジュール!M185="","",スケジュール!M185)</f>
        <v/>
      </c>
      <c r="N183" s="209" t="str">
        <f>IF(スケジュール!N185="","",スケジュール!N185)</f>
        <v/>
      </c>
      <c r="O183" s="209" t="str">
        <f>IF(スケジュール!O185="","",スケジュール!O185)</f>
        <v/>
      </c>
      <c r="P183" s="209" t="str">
        <f>IF(スケジュール!P185="","",スケジュール!P185)</f>
        <v/>
      </c>
      <c r="Q183" s="209" t="str">
        <f>IF(スケジュール!Q185="","",スケジュール!Q185)</f>
        <v/>
      </c>
      <c r="R183" s="209" t="str">
        <f>IF(スケジュール!R185="","",スケジュール!R185)</f>
        <v/>
      </c>
      <c r="S183" s="209" t="str">
        <f>IF(スケジュール!S185="","",スケジュール!S185)</f>
        <v/>
      </c>
      <c r="T183" s="209" t="str">
        <f>IF(スケジュール!T185="","",スケジュール!T185)</f>
        <v/>
      </c>
      <c r="U183" s="209" t="str">
        <f>IF(スケジュール!U185="","",スケジュール!U185)</f>
        <v/>
      </c>
      <c r="V183" s="209" t="str">
        <f>IF(スケジュール!V185="","",スケジュール!V185)</f>
        <v/>
      </c>
      <c r="W183" s="209"/>
      <c r="X183" s="209"/>
      <c r="Y183" s="209"/>
      <c r="Z183" s="209"/>
      <c r="AA183" s="209"/>
      <c r="AB183" s="209"/>
      <c r="AC183" s="209" t="str">
        <f>IF(スケジュール!W185="","",スケジュール!W185)</f>
        <v/>
      </c>
      <c r="AD183" s="209" t="str">
        <f>IF(スケジュール!X185="","",スケジュール!X185)</f>
        <v>●</v>
      </c>
      <c r="AE183" s="209" t="str">
        <f>IF(スケジュール!Y185="","",スケジュール!Y185)</f>
        <v/>
      </c>
      <c r="AF183" s="209" t="str">
        <f>IF(スケジュール!Z185="","",スケジュール!Z185)</f>
        <v/>
      </c>
      <c r="AG183" s="209" t="str">
        <f>IF(スケジュール!AA185="","",スケジュール!AA185)</f>
        <v/>
      </c>
      <c r="AH183" s="209" t="str">
        <f>IF(スケジュール!AB185="","",スケジュール!AB185)</f>
        <v/>
      </c>
      <c r="AI183" s="209" t="str">
        <f>IF(スケジュール!AC185="","",スケジュール!AC185)</f>
        <v/>
      </c>
      <c r="AJ183" s="209"/>
      <c r="AK183" s="209"/>
      <c r="AL183" s="209"/>
      <c r="AM183" s="209"/>
      <c r="AN183" s="209"/>
      <c r="AO183" s="209"/>
      <c r="AP183" s="209"/>
      <c r="AQ183" s="209"/>
    </row>
    <row r="184" spans="1:43">
      <c r="A184" s="209">
        <f>IF(スケジュール!A186="","",スケジュール!A186)</f>
        <v>43550</v>
      </c>
      <c r="B184" s="209" t="str">
        <f>IF(スケジュール!B186="","",スケジュール!B186)</f>
        <v>火</v>
      </c>
      <c r="C184" s="209">
        <f>IF(スケジュール!C186="","",スケジュール!C186)</f>
        <v>43563</v>
      </c>
      <c r="D184" s="209">
        <f>IF(スケジュール!D186="","",スケジュール!D186)</f>
        <v>43565</v>
      </c>
      <c r="E184" s="209" t="str">
        <f>IF(スケジュール!E186="","",スケジュール!E186)</f>
        <v>●</v>
      </c>
      <c r="F184" s="209" t="str">
        <f>IF(スケジュール!F186="","",スケジュール!F186)</f>
        <v/>
      </c>
      <c r="G184" s="209" t="str">
        <f>IF(スケジュール!G186="","",スケジュール!G186)</f>
        <v/>
      </c>
      <c r="H184" s="209" t="str">
        <f>IF(スケジュール!H186="","",スケジュール!H186)</f>
        <v/>
      </c>
      <c r="I184" s="209" t="str">
        <f>IF(スケジュール!I186="","",スケジュール!I186)</f>
        <v/>
      </c>
      <c r="J184" s="209" t="str">
        <f>IF(スケジュール!J186="","",スケジュール!J186)</f>
        <v/>
      </c>
      <c r="K184" s="209" t="str">
        <f>IF(スケジュール!K186="","",スケジュール!K186)</f>
        <v/>
      </c>
      <c r="L184" s="209" t="str">
        <f>IF(スケジュール!L186="","",スケジュール!L186)</f>
        <v/>
      </c>
      <c r="M184" s="209" t="str">
        <f>IF(スケジュール!M186="","",スケジュール!M186)</f>
        <v/>
      </c>
      <c r="N184" s="209" t="str">
        <f>IF(スケジュール!N186="","",スケジュール!N186)</f>
        <v/>
      </c>
      <c r="O184" s="209" t="str">
        <f>IF(スケジュール!O186="","",スケジュール!O186)</f>
        <v/>
      </c>
      <c r="P184" s="209" t="str">
        <f>IF(スケジュール!P186="","",スケジュール!P186)</f>
        <v/>
      </c>
      <c r="Q184" s="209" t="str">
        <f>IF(スケジュール!Q186="","",スケジュール!Q186)</f>
        <v/>
      </c>
      <c r="R184" s="209" t="str">
        <f>IF(スケジュール!R186="","",スケジュール!R186)</f>
        <v/>
      </c>
      <c r="S184" s="209" t="str">
        <f>IF(スケジュール!S186="","",スケジュール!S186)</f>
        <v/>
      </c>
      <c r="T184" s="209" t="str">
        <f>IF(スケジュール!T186="","",スケジュール!T186)</f>
        <v/>
      </c>
      <c r="U184" s="209" t="str">
        <f>IF(スケジュール!U186="","",スケジュール!U186)</f>
        <v/>
      </c>
      <c r="V184" s="209" t="str">
        <f>IF(スケジュール!V186="","",スケジュール!V186)</f>
        <v/>
      </c>
      <c r="W184" s="209"/>
      <c r="X184" s="209"/>
      <c r="Y184" s="209"/>
      <c r="Z184" s="209"/>
      <c r="AA184" s="209"/>
      <c r="AB184" s="209"/>
      <c r="AC184" s="209" t="str">
        <f>IF(スケジュール!W186="","",スケジュール!W186)</f>
        <v/>
      </c>
      <c r="AD184" s="209" t="str">
        <f>IF(スケジュール!X186="","",スケジュール!X186)</f>
        <v>●</v>
      </c>
      <c r="AE184" s="209" t="str">
        <f>IF(スケジュール!Y186="","",スケジュール!Y186)</f>
        <v/>
      </c>
      <c r="AF184" s="209" t="str">
        <f>IF(スケジュール!Z186="","",スケジュール!Z186)</f>
        <v/>
      </c>
      <c r="AG184" s="209" t="str">
        <f>IF(スケジュール!AA186="","",スケジュール!AA186)</f>
        <v/>
      </c>
      <c r="AH184" s="209" t="str">
        <f>IF(スケジュール!AB186="","",スケジュール!AB186)</f>
        <v/>
      </c>
      <c r="AI184" s="209" t="str">
        <f>IF(スケジュール!AC186="","",スケジュール!AC186)</f>
        <v/>
      </c>
      <c r="AJ184" s="209"/>
      <c r="AK184" s="209"/>
      <c r="AL184" s="209"/>
      <c r="AM184" s="209"/>
      <c r="AN184" s="209"/>
      <c r="AO184" s="209"/>
      <c r="AP184" s="209"/>
      <c r="AQ184" s="209"/>
    </row>
    <row r="185" spans="1:43">
      <c r="A185" s="209">
        <f>IF(スケジュール!A187="","",スケジュール!A187)</f>
        <v>43551</v>
      </c>
      <c r="B185" s="209" t="str">
        <f>IF(スケジュール!B187="","",スケジュール!B187)</f>
        <v>水</v>
      </c>
      <c r="C185" s="209">
        <f>IF(スケジュール!C187="","",スケジュール!C187)</f>
        <v>43564</v>
      </c>
      <c r="D185" s="209">
        <f>IF(スケジュール!D187="","",スケジュール!D187)</f>
        <v>43566</v>
      </c>
      <c r="E185" s="209" t="str">
        <f>IF(スケジュール!E187="","",スケジュール!E187)</f>
        <v>●</v>
      </c>
      <c r="F185" s="209" t="str">
        <f>IF(スケジュール!F187="","",スケジュール!F187)</f>
        <v/>
      </c>
      <c r="G185" s="209" t="str">
        <f>IF(スケジュール!G187="","",スケジュール!G187)</f>
        <v/>
      </c>
      <c r="H185" s="209" t="str">
        <f>IF(スケジュール!H187="","",スケジュール!H187)</f>
        <v/>
      </c>
      <c r="I185" s="209" t="str">
        <f>IF(スケジュール!I187="","",スケジュール!I187)</f>
        <v/>
      </c>
      <c r="J185" s="209" t="str">
        <f>IF(スケジュール!J187="","",スケジュール!J187)</f>
        <v/>
      </c>
      <c r="K185" s="209" t="str">
        <f>IF(スケジュール!K187="","",スケジュール!K187)</f>
        <v/>
      </c>
      <c r="L185" s="209" t="str">
        <f>IF(スケジュール!L187="","",スケジュール!L187)</f>
        <v/>
      </c>
      <c r="M185" s="209" t="str">
        <f>IF(スケジュール!M187="","",スケジュール!M187)</f>
        <v/>
      </c>
      <c r="N185" s="209" t="str">
        <f>IF(スケジュール!N187="","",スケジュール!N187)</f>
        <v/>
      </c>
      <c r="O185" s="209" t="str">
        <f>IF(スケジュール!O187="","",スケジュール!O187)</f>
        <v/>
      </c>
      <c r="P185" s="209" t="str">
        <f>IF(スケジュール!P187="","",スケジュール!P187)</f>
        <v/>
      </c>
      <c r="Q185" s="209" t="str">
        <f>IF(スケジュール!Q187="","",スケジュール!Q187)</f>
        <v/>
      </c>
      <c r="R185" s="209" t="str">
        <f>IF(スケジュール!R187="","",スケジュール!R187)</f>
        <v/>
      </c>
      <c r="S185" s="209" t="str">
        <f>IF(スケジュール!S187="","",スケジュール!S187)</f>
        <v/>
      </c>
      <c r="T185" s="209" t="str">
        <f>IF(スケジュール!T187="","",スケジュール!T187)</f>
        <v/>
      </c>
      <c r="U185" s="209" t="str">
        <f>IF(スケジュール!U187="","",スケジュール!U187)</f>
        <v/>
      </c>
      <c r="V185" s="209" t="str">
        <f>IF(スケジュール!V187="","",スケジュール!V187)</f>
        <v/>
      </c>
      <c r="W185" s="209"/>
      <c r="X185" s="209"/>
      <c r="Y185" s="209"/>
      <c r="Z185" s="209"/>
      <c r="AA185" s="209"/>
      <c r="AB185" s="209"/>
      <c r="AC185" s="209" t="str">
        <f>IF(スケジュール!W187="","",スケジュール!W187)</f>
        <v/>
      </c>
      <c r="AD185" s="209" t="str">
        <f>IF(スケジュール!X187="","",スケジュール!X187)</f>
        <v>●</v>
      </c>
      <c r="AE185" s="209" t="str">
        <f>IF(スケジュール!Y187="","",スケジュール!Y187)</f>
        <v/>
      </c>
      <c r="AF185" s="209" t="str">
        <f>IF(スケジュール!Z187="","",スケジュール!Z187)</f>
        <v/>
      </c>
      <c r="AG185" s="209" t="str">
        <f>IF(スケジュール!AA187="","",スケジュール!AA187)</f>
        <v/>
      </c>
      <c r="AH185" s="209" t="str">
        <f>IF(スケジュール!AB187="","",スケジュール!AB187)</f>
        <v/>
      </c>
      <c r="AI185" s="209" t="str">
        <f>IF(スケジュール!AC187="","",スケジュール!AC187)</f>
        <v/>
      </c>
      <c r="AJ185" s="209"/>
      <c r="AK185" s="209"/>
      <c r="AL185" s="209"/>
      <c r="AM185" s="209"/>
      <c r="AN185" s="209"/>
      <c r="AO185" s="209"/>
      <c r="AP185" s="209"/>
      <c r="AQ185" s="209"/>
    </row>
    <row r="186" spans="1:43">
      <c r="A186" s="209">
        <f>IF(スケジュール!A188="","",スケジュール!A188)</f>
        <v>43552</v>
      </c>
      <c r="B186" s="209" t="str">
        <f>IF(スケジュール!B188="","",スケジュール!B188)</f>
        <v>木</v>
      </c>
      <c r="C186" s="209">
        <f>IF(スケジュール!C188="","",スケジュール!C188)</f>
        <v>43565</v>
      </c>
      <c r="D186" s="209">
        <f>IF(スケジュール!D188="","",スケジュール!D188)</f>
        <v>43567</v>
      </c>
      <c r="E186" s="209" t="str">
        <f>IF(スケジュール!E188="","",スケジュール!E188)</f>
        <v>●</v>
      </c>
      <c r="F186" s="209" t="str">
        <f>IF(スケジュール!F188="","",スケジュール!F188)</f>
        <v/>
      </c>
      <c r="G186" s="209" t="str">
        <f>IF(スケジュール!G188="","",スケジュール!G188)</f>
        <v/>
      </c>
      <c r="H186" s="209" t="str">
        <f>IF(スケジュール!H188="","",スケジュール!H188)</f>
        <v/>
      </c>
      <c r="I186" s="209" t="str">
        <f>IF(スケジュール!I188="","",スケジュール!I188)</f>
        <v/>
      </c>
      <c r="J186" s="209" t="str">
        <f>IF(スケジュール!J188="","",スケジュール!J188)</f>
        <v/>
      </c>
      <c r="K186" s="209" t="str">
        <f>IF(スケジュール!K188="","",スケジュール!K188)</f>
        <v/>
      </c>
      <c r="L186" s="209" t="str">
        <f>IF(スケジュール!L188="","",スケジュール!L188)</f>
        <v/>
      </c>
      <c r="M186" s="209" t="str">
        <f>IF(スケジュール!M188="","",スケジュール!M188)</f>
        <v/>
      </c>
      <c r="N186" s="209" t="str">
        <f>IF(スケジュール!N188="","",スケジュール!N188)</f>
        <v/>
      </c>
      <c r="O186" s="209" t="str">
        <f>IF(スケジュール!O188="","",スケジュール!O188)</f>
        <v/>
      </c>
      <c r="P186" s="209" t="str">
        <f>IF(スケジュール!P188="","",スケジュール!P188)</f>
        <v/>
      </c>
      <c r="Q186" s="209" t="str">
        <f>IF(スケジュール!Q188="","",スケジュール!Q188)</f>
        <v/>
      </c>
      <c r="R186" s="209" t="str">
        <f>IF(スケジュール!R188="","",スケジュール!R188)</f>
        <v/>
      </c>
      <c r="S186" s="209" t="str">
        <f>IF(スケジュール!S188="","",スケジュール!S188)</f>
        <v/>
      </c>
      <c r="T186" s="209" t="str">
        <f>IF(スケジュール!T188="","",スケジュール!T188)</f>
        <v/>
      </c>
      <c r="U186" s="209" t="str">
        <f>IF(スケジュール!U188="","",スケジュール!U188)</f>
        <v/>
      </c>
      <c r="V186" s="209" t="str">
        <f>IF(スケジュール!V188="","",スケジュール!V188)</f>
        <v/>
      </c>
      <c r="W186" s="209"/>
      <c r="X186" s="209"/>
      <c r="Y186" s="209"/>
      <c r="Z186" s="209"/>
      <c r="AA186" s="209"/>
      <c r="AB186" s="209"/>
      <c r="AC186" s="209" t="str">
        <f>IF(スケジュール!W188="","",スケジュール!W188)</f>
        <v/>
      </c>
      <c r="AD186" s="209" t="str">
        <f>IF(スケジュール!X188="","",スケジュール!X188)</f>
        <v>●</v>
      </c>
      <c r="AE186" s="209" t="str">
        <f>IF(スケジュール!Y188="","",スケジュール!Y188)</f>
        <v/>
      </c>
      <c r="AF186" s="209" t="str">
        <f>IF(スケジュール!Z188="","",スケジュール!Z188)</f>
        <v/>
      </c>
      <c r="AG186" s="209" t="str">
        <f>IF(スケジュール!AA188="","",スケジュール!AA188)</f>
        <v/>
      </c>
      <c r="AH186" s="209" t="str">
        <f>IF(スケジュール!AB188="","",スケジュール!AB188)</f>
        <v/>
      </c>
      <c r="AI186" s="209" t="str">
        <f>IF(スケジュール!AC188="","",スケジュール!AC188)</f>
        <v/>
      </c>
      <c r="AJ186" s="209"/>
      <c r="AK186" s="209"/>
      <c r="AL186" s="209"/>
      <c r="AM186" s="209"/>
      <c r="AN186" s="209"/>
      <c r="AO186" s="209"/>
      <c r="AP186" s="209"/>
      <c r="AQ186" s="209"/>
    </row>
    <row r="187" spans="1:43">
      <c r="A187" s="209">
        <f>IF(スケジュール!A189="","",スケジュール!A189)</f>
        <v>43553</v>
      </c>
      <c r="B187" s="209" t="str">
        <f>IF(スケジュール!B189="","",スケジュール!B189)</f>
        <v>金</v>
      </c>
      <c r="C187" s="209">
        <f>IF(スケジュール!C189="","",スケジュール!C189)</f>
        <v>43566</v>
      </c>
      <c r="D187" s="209" t="str">
        <f>IF(スケジュール!D189="","",スケジュール!D189)</f>
        <v/>
      </c>
      <c r="E187" s="209" t="str">
        <f>IF(スケジュール!E189="","",スケジュール!E189)</f>
        <v>●</v>
      </c>
      <c r="F187" s="209" t="str">
        <f>IF(スケジュール!F189="","",スケジュール!F189)</f>
        <v/>
      </c>
      <c r="G187" s="209" t="str">
        <f>IF(スケジュール!G189="","",スケジュール!G189)</f>
        <v/>
      </c>
      <c r="H187" s="209" t="str">
        <f>IF(スケジュール!H189="","",スケジュール!H189)</f>
        <v/>
      </c>
      <c r="I187" s="209" t="str">
        <f>IF(スケジュール!I189="","",スケジュール!I189)</f>
        <v/>
      </c>
      <c r="J187" s="209" t="str">
        <f>IF(スケジュール!J189="","",スケジュール!J189)</f>
        <v/>
      </c>
      <c r="K187" s="209" t="str">
        <f>IF(スケジュール!K189="","",スケジュール!K189)</f>
        <v/>
      </c>
      <c r="L187" s="209" t="str">
        <f>IF(スケジュール!L189="","",スケジュール!L189)</f>
        <v/>
      </c>
      <c r="M187" s="209" t="str">
        <f>IF(スケジュール!M189="","",スケジュール!M189)</f>
        <v/>
      </c>
      <c r="N187" s="209" t="str">
        <f>IF(スケジュール!N189="","",スケジュール!N189)</f>
        <v/>
      </c>
      <c r="O187" s="209" t="str">
        <f>IF(スケジュール!O189="","",スケジュール!O189)</f>
        <v/>
      </c>
      <c r="P187" s="209" t="str">
        <f>IF(スケジュール!P189="","",スケジュール!P189)</f>
        <v/>
      </c>
      <c r="Q187" s="209" t="str">
        <f>IF(スケジュール!Q189="","",スケジュール!Q189)</f>
        <v/>
      </c>
      <c r="R187" s="209" t="str">
        <f>IF(スケジュール!R189="","",スケジュール!R189)</f>
        <v/>
      </c>
      <c r="S187" s="209" t="str">
        <f>IF(スケジュール!S189="","",スケジュール!S189)</f>
        <v/>
      </c>
      <c r="T187" s="209" t="str">
        <f>IF(スケジュール!T189="","",スケジュール!T189)</f>
        <v/>
      </c>
      <c r="U187" s="209" t="str">
        <f>IF(スケジュール!U189="","",スケジュール!U189)</f>
        <v/>
      </c>
      <c r="V187" s="209" t="str">
        <f>IF(スケジュール!V189="","",スケジュール!V189)</f>
        <v/>
      </c>
      <c r="W187" s="209"/>
      <c r="X187" s="209"/>
      <c r="Y187" s="209"/>
      <c r="Z187" s="209"/>
      <c r="AA187" s="209"/>
      <c r="AB187" s="209"/>
      <c r="AC187" s="209" t="str">
        <f>IF(スケジュール!W189="","",スケジュール!W189)</f>
        <v/>
      </c>
      <c r="AD187" s="209" t="str">
        <f>IF(スケジュール!X189="","",スケジュール!X189)</f>
        <v>●</v>
      </c>
      <c r="AE187" s="209" t="str">
        <f>IF(スケジュール!Y189="","",スケジュール!Y189)</f>
        <v/>
      </c>
      <c r="AF187" s="209" t="str">
        <f>IF(スケジュール!Z189="","",スケジュール!Z189)</f>
        <v/>
      </c>
      <c r="AG187" s="209" t="str">
        <f>IF(スケジュール!AA189="","",スケジュール!AA189)</f>
        <v/>
      </c>
      <c r="AH187" s="209" t="str">
        <f>IF(スケジュール!AB189="","",スケジュール!AB189)</f>
        <v/>
      </c>
      <c r="AI187" s="209" t="str">
        <f>IF(スケジュール!AC189="","",スケジュール!AC189)</f>
        <v/>
      </c>
      <c r="AJ187" s="209"/>
      <c r="AK187" s="209"/>
      <c r="AL187" s="209"/>
      <c r="AM187" s="209"/>
      <c r="AN187" s="209"/>
      <c r="AO187" s="209"/>
      <c r="AP187" s="209"/>
      <c r="AQ187" s="209"/>
    </row>
    <row r="188" spans="1:43">
      <c r="A188" s="209">
        <f>IF(スケジュール!A190="","",スケジュール!A190)</f>
        <v>43554</v>
      </c>
      <c r="B188" s="209" t="str">
        <f>IF(スケジュール!B190="","",スケジュール!B190)</f>
        <v>土</v>
      </c>
      <c r="C188" s="209">
        <f>IF(スケジュール!C190="","",スケジュール!C190)</f>
        <v>43567</v>
      </c>
      <c r="D188" s="209">
        <f>IF(スケジュール!D190="","",スケジュール!D190)</f>
        <v>43570</v>
      </c>
      <c r="E188" s="209" t="str">
        <f>IF(スケジュール!E190="","",スケジュール!E190)</f>
        <v>●</v>
      </c>
      <c r="F188" s="209" t="str">
        <f>IF(スケジュール!F190="","",スケジュール!F190)</f>
        <v/>
      </c>
      <c r="G188" s="209" t="str">
        <f>IF(スケジュール!G190="","",スケジュール!G190)</f>
        <v/>
      </c>
      <c r="H188" s="209" t="str">
        <f>IF(スケジュール!H190="","",スケジュール!H190)</f>
        <v/>
      </c>
      <c r="I188" s="209" t="str">
        <f>IF(スケジュール!I190="","",スケジュール!I190)</f>
        <v/>
      </c>
      <c r="J188" s="209" t="str">
        <f>IF(スケジュール!J190="","",スケジュール!J190)</f>
        <v/>
      </c>
      <c r="K188" s="209" t="str">
        <f>IF(スケジュール!K190="","",スケジュール!K190)</f>
        <v/>
      </c>
      <c r="L188" s="209" t="str">
        <f>IF(スケジュール!L190="","",スケジュール!L190)</f>
        <v/>
      </c>
      <c r="M188" s="209" t="str">
        <f>IF(スケジュール!M190="","",スケジュール!M190)</f>
        <v/>
      </c>
      <c r="N188" s="209" t="str">
        <f>IF(スケジュール!N190="","",スケジュール!N190)</f>
        <v/>
      </c>
      <c r="O188" s="209" t="str">
        <f>IF(スケジュール!O190="","",スケジュール!O190)</f>
        <v/>
      </c>
      <c r="P188" s="209" t="str">
        <f>IF(スケジュール!P190="","",スケジュール!P190)</f>
        <v/>
      </c>
      <c r="Q188" s="209" t="str">
        <f>IF(スケジュール!Q190="","",スケジュール!Q190)</f>
        <v/>
      </c>
      <c r="R188" s="209" t="str">
        <f>IF(スケジュール!R190="","",スケジュール!R190)</f>
        <v/>
      </c>
      <c r="S188" s="209" t="str">
        <f>IF(スケジュール!S190="","",スケジュール!S190)</f>
        <v/>
      </c>
      <c r="T188" s="209" t="str">
        <f>IF(スケジュール!T190="","",スケジュール!T190)</f>
        <v/>
      </c>
      <c r="U188" s="209" t="str">
        <f>IF(スケジュール!U190="","",スケジュール!U190)</f>
        <v/>
      </c>
      <c r="V188" s="209" t="str">
        <f>IF(スケジュール!V190="","",スケジュール!V190)</f>
        <v/>
      </c>
      <c r="W188" s="209"/>
      <c r="X188" s="209"/>
      <c r="Y188" s="209"/>
      <c r="Z188" s="209"/>
      <c r="AA188" s="209"/>
      <c r="AB188" s="209"/>
      <c r="AC188" s="209" t="str">
        <f>IF(スケジュール!W190="","",スケジュール!W190)</f>
        <v/>
      </c>
      <c r="AD188" s="209" t="str">
        <f>IF(スケジュール!X190="","",スケジュール!X190)</f>
        <v>●</v>
      </c>
      <c r="AE188" s="209" t="str">
        <f>IF(スケジュール!Y190="","",スケジュール!Y190)</f>
        <v/>
      </c>
      <c r="AF188" s="209" t="str">
        <f>IF(スケジュール!Z190="","",スケジュール!Z190)</f>
        <v/>
      </c>
      <c r="AG188" s="209" t="str">
        <f>IF(スケジュール!AA190="","",スケジュール!AA190)</f>
        <v/>
      </c>
      <c r="AH188" s="209" t="str">
        <f>IF(スケジュール!AB190="","",スケジュール!AB190)</f>
        <v/>
      </c>
      <c r="AI188" s="209" t="str">
        <f>IF(スケジュール!AC190="","",スケジュール!AC190)</f>
        <v/>
      </c>
      <c r="AJ188" s="209"/>
      <c r="AK188" s="209"/>
      <c r="AL188" s="209"/>
      <c r="AM188" s="209"/>
      <c r="AN188" s="209"/>
      <c r="AO188" s="209"/>
      <c r="AP188" s="209"/>
      <c r="AQ188" s="209"/>
    </row>
    <row r="189" spans="1:43">
      <c r="A189" s="209">
        <f>IF(スケジュール!A191="","",スケジュール!A191)</f>
        <v>43555</v>
      </c>
      <c r="B189" s="209" t="str">
        <f>IF(スケジュール!B191="","",スケジュール!B191)</f>
        <v>日</v>
      </c>
      <c r="C189" s="209" t="str">
        <f>IF(スケジュール!C191="","",スケジュール!C191)</f>
        <v/>
      </c>
      <c r="D189" s="209" t="str">
        <f>IF(スケジュール!D191="","",スケジュール!D191)</f>
        <v/>
      </c>
      <c r="E189" s="209" t="str">
        <f>IF(スケジュール!E191="","",スケジュール!E191)</f>
        <v/>
      </c>
      <c r="F189" s="209" t="str">
        <f>IF(スケジュール!F191="","",スケジュール!F191)</f>
        <v/>
      </c>
      <c r="G189" s="209" t="str">
        <f>IF(スケジュール!G191="","",スケジュール!G191)</f>
        <v/>
      </c>
      <c r="H189" s="209" t="str">
        <f>IF(スケジュール!H191="","",スケジュール!H191)</f>
        <v/>
      </c>
      <c r="I189" s="209" t="str">
        <f>IF(スケジュール!I191="","",スケジュール!I191)</f>
        <v/>
      </c>
      <c r="J189" s="209" t="str">
        <f>IF(スケジュール!J191="","",スケジュール!J191)</f>
        <v/>
      </c>
      <c r="K189" s="209" t="str">
        <f>IF(スケジュール!K191="","",スケジュール!K191)</f>
        <v/>
      </c>
      <c r="L189" s="209" t="str">
        <f>IF(スケジュール!L191="","",スケジュール!L191)</f>
        <v/>
      </c>
      <c r="M189" s="209" t="str">
        <f>IF(スケジュール!M191="","",スケジュール!M191)</f>
        <v/>
      </c>
      <c r="N189" s="209" t="str">
        <f>IF(スケジュール!N191="","",スケジュール!N191)</f>
        <v/>
      </c>
      <c r="O189" s="209" t="str">
        <f>IF(スケジュール!O191="","",スケジュール!O191)</f>
        <v/>
      </c>
      <c r="P189" s="209" t="str">
        <f>IF(スケジュール!P191="","",スケジュール!P191)</f>
        <v/>
      </c>
      <c r="Q189" s="209" t="str">
        <f>IF(スケジュール!Q191="","",スケジュール!Q191)</f>
        <v/>
      </c>
      <c r="R189" s="209" t="str">
        <f>IF(スケジュール!R191="","",スケジュール!R191)</f>
        <v/>
      </c>
      <c r="S189" s="209" t="str">
        <f>IF(スケジュール!S191="","",スケジュール!S191)</f>
        <v/>
      </c>
      <c r="T189" s="209" t="str">
        <f>IF(スケジュール!T191="","",スケジュール!T191)</f>
        <v/>
      </c>
      <c r="U189" s="209" t="str">
        <f>IF(スケジュール!U191="","",スケジュール!U191)</f>
        <v/>
      </c>
      <c r="V189" s="209" t="str">
        <f>IF(スケジュール!V191="","",スケジュール!V191)</f>
        <v/>
      </c>
      <c r="W189" s="209"/>
      <c r="X189" s="209"/>
      <c r="Y189" s="209"/>
      <c r="Z189" s="209"/>
      <c r="AA189" s="209"/>
      <c r="AB189" s="209"/>
      <c r="AC189" s="209" t="str">
        <f>IF(スケジュール!W191="","",スケジュール!W191)</f>
        <v/>
      </c>
      <c r="AD189" s="209" t="str">
        <f>IF(スケジュール!X191="","",スケジュール!X191)</f>
        <v/>
      </c>
      <c r="AE189" s="209" t="str">
        <f>IF(スケジュール!Y191="","",スケジュール!Y191)</f>
        <v/>
      </c>
      <c r="AF189" s="209" t="str">
        <f>IF(スケジュール!Z191="","",スケジュール!Z191)</f>
        <v/>
      </c>
      <c r="AG189" s="209" t="str">
        <f>IF(スケジュール!AA191="","",スケジュール!AA191)</f>
        <v/>
      </c>
      <c r="AH189" s="209" t="str">
        <f>IF(スケジュール!AB191="","",スケジュール!AB191)</f>
        <v/>
      </c>
      <c r="AI189" s="209" t="str">
        <f>IF(スケジュール!AC191="","",スケジュール!AC191)</f>
        <v/>
      </c>
      <c r="AJ189" s="209"/>
      <c r="AK189" s="209"/>
      <c r="AL189" s="209"/>
      <c r="AM189" s="209"/>
      <c r="AN189" s="209"/>
      <c r="AO189" s="209"/>
      <c r="AP189" s="209"/>
      <c r="AQ189" s="209"/>
    </row>
    <row r="190" spans="1:43">
      <c r="A190" s="209">
        <f>IF(スケジュール!A192="","",スケジュール!A192)</f>
        <v>43556</v>
      </c>
      <c r="B190" s="209" t="str">
        <f>IF(スケジュール!B192="","",スケジュール!B192)</f>
        <v>月</v>
      </c>
      <c r="C190" s="209">
        <f>IF(スケジュール!C192="","",スケジュール!C192)</f>
        <v>43570</v>
      </c>
      <c r="D190" s="209">
        <f>IF(スケジュール!D192="","",スケジュール!D192)</f>
        <v>43571</v>
      </c>
      <c r="E190" s="209" t="str">
        <f>IF(スケジュール!E192="","",スケジュール!E192)</f>
        <v/>
      </c>
      <c r="F190" s="209" t="str">
        <f>IF(スケジュール!F192="","",スケジュール!F192)</f>
        <v/>
      </c>
      <c r="G190" s="209" t="str">
        <f>IF(スケジュール!G192="","",スケジュール!G192)</f>
        <v/>
      </c>
      <c r="H190" s="209" t="str">
        <f>IF(スケジュール!H192="","",スケジュール!H192)</f>
        <v/>
      </c>
      <c r="I190" s="209" t="str">
        <f>IF(スケジュール!I192="","",スケジュール!I192)</f>
        <v/>
      </c>
      <c r="J190" s="209" t="str">
        <f>IF(スケジュール!J192="","",スケジュール!J192)</f>
        <v/>
      </c>
      <c r="K190" s="209" t="str">
        <f>IF(スケジュール!K192="","",スケジュール!K192)</f>
        <v/>
      </c>
      <c r="L190" s="209" t="str">
        <f>IF(スケジュール!L192="","",スケジュール!L192)</f>
        <v/>
      </c>
      <c r="M190" s="209" t="str">
        <f>IF(スケジュール!M192="","",スケジュール!M192)</f>
        <v/>
      </c>
      <c r="N190" s="209" t="str">
        <f>IF(スケジュール!N192="","",スケジュール!N192)</f>
        <v/>
      </c>
      <c r="O190" s="209" t="str">
        <f>IF(スケジュール!O192="","",スケジュール!O192)</f>
        <v/>
      </c>
      <c r="P190" s="209" t="str">
        <f>IF(スケジュール!P192="","",スケジュール!P192)</f>
        <v/>
      </c>
      <c r="Q190" s="209" t="str">
        <f>IF(スケジュール!Q192="","",スケジュール!Q192)</f>
        <v/>
      </c>
      <c r="R190" s="209" t="str">
        <f>IF(スケジュール!R192="","",スケジュール!R192)</f>
        <v/>
      </c>
      <c r="S190" s="209" t="str">
        <f>IF(スケジュール!S192="","",スケジュール!S192)</f>
        <v/>
      </c>
      <c r="T190" s="209" t="str">
        <f>IF(スケジュール!T192="","",スケジュール!T192)</f>
        <v/>
      </c>
      <c r="U190" s="209" t="str">
        <f>IF(スケジュール!U192="","",スケジュール!U192)</f>
        <v/>
      </c>
      <c r="V190" s="209" t="str">
        <f>IF(スケジュール!V192="","",スケジュール!V192)</f>
        <v/>
      </c>
      <c r="W190" s="209"/>
      <c r="X190" s="209"/>
      <c r="Y190" s="209"/>
      <c r="Z190" s="209"/>
      <c r="AA190" s="209"/>
      <c r="AB190" s="209"/>
      <c r="AC190" s="209" t="str">
        <f>IF(スケジュール!W192="","",スケジュール!W192)</f>
        <v/>
      </c>
      <c r="AD190" s="209" t="str">
        <f>IF(スケジュール!X192="","",スケジュール!X192)</f>
        <v>●</v>
      </c>
      <c r="AE190" s="209" t="str">
        <f>IF(スケジュール!Y192="","",スケジュール!Y192)</f>
        <v/>
      </c>
      <c r="AF190" s="209" t="str">
        <f>IF(スケジュール!Z192="","",スケジュール!Z192)</f>
        <v/>
      </c>
      <c r="AG190" s="209" t="str">
        <f>IF(スケジュール!AA192="","",スケジュール!AA192)</f>
        <v/>
      </c>
      <c r="AH190" s="209" t="str">
        <f>IF(スケジュール!AB192="","",スケジュール!AB192)</f>
        <v/>
      </c>
      <c r="AI190" s="209" t="str">
        <f>IF(スケジュール!AC192="","",スケジュール!AC192)</f>
        <v/>
      </c>
      <c r="AJ190" s="209"/>
      <c r="AK190" s="209"/>
      <c r="AL190" s="209"/>
      <c r="AM190" s="209"/>
      <c r="AN190" s="209"/>
      <c r="AO190" s="209"/>
      <c r="AP190" s="209"/>
      <c r="AQ190" s="209"/>
    </row>
    <row r="191" spans="1:43">
      <c r="A191" s="209">
        <f>IF(スケジュール!A193="","",スケジュール!A193)</f>
        <v>43557</v>
      </c>
      <c r="B191" s="209" t="str">
        <f>IF(スケジュール!B193="","",スケジュール!B193)</f>
        <v>火</v>
      </c>
      <c r="C191" s="209">
        <f>IF(スケジュール!C193="","",スケジュール!C193)</f>
        <v>43570</v>
      </c>
      <c r="D191" s="209">
        <f>IF(スケジュール!D193="","",スケジュール!D193)</f>
        <v>43572</v>
      </c>
      <c r="E191" s="209" t="str">
        <f>IF(スケジュール!E193="","",スケジュール!E193)</f>
        <v/>
      </c>
      <c r="F191" s="209" t="str">
        <f>IF(スケジュール!F193="","",スケジュール!F193)</f>
        <v/>
      </c>
      <c r="G191" s="209" t="str">
        <f>IF(スケジュール!G193="","",スケジュール!G193)</f>
        <v/>
      </c>
      <c r="H191" s="209" t="str">
        <f>IF(スケジュール!H193="","",スケジュール!H193)</f>
        <v/>
      </c>
      <c r="I191" s="209" t="str">
        <f>IF(スケジュール!I193="","",スケジュール!I193)</f>
        <v/>
      </c>
      <c r="J191" s="209" t="str">
        <f>IF(スケジュール!J193="","",スケジュール!J193)</f>
        <v/>
      </c>
      <c r="K191" s="209" t="str">
        <f>IF(スケジュール!K193="","",スケジュール!K193)</f>
        <v/>
      </c>
      <c r="L191" s="209" t="str">
        <f>IF(スケジュール!L193="","",スケジュール!L193)</f>
        <v/>
      </c>
      <c r="M191" s="209" t="str">
        <f>IF(スケジュール!M193="","",スケジュール!M193)</f>
        <v/>
      </c>
      <c r="N191" s="209" t="str">
        <f>IF(スケジュール!N193="","",スケジュール!N193)</f>
        <v/>
      </c>
      <c r="O191" s="209" t="str">
        <f>IF(スケジュール!O193="","",スケジュール!O193)</f>
        <v/>
      </c>
      <c r="P191" s="209" t="str">
        <f>IF(スケジュール!P193="","",スケジュール!P193)</f>
        <v/>
      </c>
      <c r="Q191" s="209" t="str">
        <f>IF(スケジュール!Q193="","",スケジュール!Q193)</f>
        <v/>
      </c>
      <c r="R191" s="209" t="str">
        <f>IF(スケジュール!R193="","",スケジュール!R193)</f>
        <v/>
      </c>
      <c r="S191" s="209" t="str">
        <f>IF(スケジュール!S193="","",スケジュール!S193)</f>
        <v/>
      </c>
      <c r="T191" s="209" t="str">
        <f>IF(スケジュール!T193="","",スケジュール!T193)</f>
        <v/>
      </c>
      <c r="U191" s="209" t="str">
        <f>IF(スケジュール!U193="","",スケジュール!U193)</f>
        <v/>
      </c>
      <c r="V191" s="209" t="str">
        <f>IF(スケジュール!V193="","",スケジュール!V193)</f>
        <v/>
      </c>
      <c r="W191" s="209"/>
      <c r="X191" s="209"/>
      <c r="Y191" s="209"/>
      <c r="Z191" s="209"/>
      <c r="AA191" s="209"/>
      <c r="AB191" s="209"/>
      <c r="AC191" s="209" t="str">
        <f>IF(スケジュール!W193="","",スケジュール!W193)</f>
        <v/>
      </c>
      <c r="AD191" s="209" t="str">
        <f>IF(スケジュール!X193="","",スケジュール!X193)</f>
        <v>●</v>
      </c>
      <c r="AE191" s="209" t="str">
        <f>IF(スケジュール!Y193="","",スケジュール!Y193)</f>
        <v/>
      </c>
      <c r="AF191" s="209" t="str">
        <f>IF(スケジュール!Z193="","",スケジュール!Z193)</f>
        <v/>
      </c>
      <c r="AG191" s="209" t="str">
        <f>IF(スケジュール!AA193="","",スケジュール!AA193)</f>
        <v/>
      </c>
      <c r="AH191" s="209" t="str">
        <f>IF(スケジュール!AB193="","",スケジュール!AB193)</f>
        <v/>
      </c>
      <c r="AI191" s="209" t="str">
        <f>IF(スケジュール!AC193="","",スケジュール!AC193)</f>
        <v/>
      </c>
      <c r="AJ191" s="209"/>
      <c r="AK191" s="209"/>
      <c r="AL191" s="209"/>
      <c r="AM191" s="209"/>
      <c r="AN191" s="209"/>
      <c r="AO191" s="209"/>
      <c r="AP191" s="209"/>
      <c r="AQ191" s="209"/>
    </row>
    <row r="192" spans="1:43">
      <c r="A192" s="209">
        <f>IF(スケジュール!A194="","",スケジュール!A194)</f>
        <v>43558</v>
      </c>
      <c r="B192" s="209" t="str">
        <f>IF(スケジュール!B194="","",スケジュール!B194)</f>
        <v>水</v>
      </c>
      <c r="C192" s="209">
        <f>IF(スケジュール!C194="","",スケジュール!C194)</f>
        <v>43571</v>
      </c>
      <c r="D192" s="209">
        <f>IF(スケジュール!D194="","",スケジュール!D194)</f>
        <v>43573</v>
      </c>
      <c r="E192" s="209" t="str">
        <f>IF(スケジュール!E194="","",スケジュール!E194)</f>
        <v/>
      </c>
      <c r="F192" s="209" t="str">
        <f>IF(スケジュール!F194="","",スケジュール!F194)</f>
        <v/>
      </c>
      <c r="G192" s="209" t="str">
        <f>IF(スケジュール!G194="","",スケジュール!G194)</f>
        <v/>
      </c>
      <c r="H192" s="209" t="str">
        <f>IF(スケジュール!H194="","",スケジュール!H194)</f>
        <v/>
      </c>
      <c r="I192" s="209" t="str">
        <f>IF(スケジュール!I194="","",スケジュール!I194)</f>
        <v/>
      </c>
      <c r="J192" s="209" t="str">
        <f>IF(スケジュール!J194="","",スケジュール!J194)</f>
        <v/>
      </c>
      <c r="K192" s="209" t="str">
        <f>IF(スケジュール!K194="","",スケジュール!K194)</f>
        <v/>
      </c>
      <c r="L192" s="209" t="str">
        <f>IF(スケジュール!L194="","",スケジュール!L194)</f>
        <v/>
      </c>
      <c r="M192" s="209" t="str">
        <f>IF(スケジュール!M194="","",スケジュール!M194)</f>
        <v/>
      </c>
      <c r="N192" s="209" t="str">
        <f>IF(スケジュール!N194="","",スケジュール!N194)</f>
        <v/>
      </c>
      <c r="O192" s="209" t="str">
        <f>IF(スケジュール!O194="","",スケジュール!O194)</f>
        <v/>
      </c>
      <c r="P192" s="209" t="str">
        <f>IF(スケジュール!P194="","",スケジュール!P194)</f>
        <v/>
      </c>
      <c r="Q192" s="209" t="str">
        <f>IF(スケジュール!Q194="","",スケジュール!Q194)</f>
        <v/>
      </c>
      <c r="R192" s="209" t="str">
        <f>IF(スケジュール!R194="","",スケジュール!R194)</f>
        <v/>
      </c>
      <c r="S192" s="209" t="str">
        <f>IF(スケジュール!S194="","",スケジュール!S194)</f>
        <v/>
      </c>
      <c r="T192" s="209" t="str">
        <f>IF(スケジュール!T194="","",スケジュール!T194)</f>
        <v/>
      </c>
      <c r="U192" s="209" t="str">
        <f>IF(スケジュール!U194="","",スケジュール!U194)</f>
        <v/>
      </c>
      <c r="V192" s="209" t="str">
        <f>IF(スケジュール!V194="","",スケジュール!V194)</f>
        <v/>
      </c>
      <c r="W192" s="209"/>
      <c r="X192" s="209"/>
      <c r="Y192" s="209"/>
      <c r="Z192" s="209"/>
      <c r="AA192" s="209"/>
      <c r="AB192" s="209"/>
      <c r="AC192" s="209" t="str">
        <f>IF(スケジュール!W194="","",スケジュール!W194)</f>
        <v/>
      </c>
      <c r="AD192" s="209" t="str">
        <f>IF(スケジュール!X194="","",スケジュール!X194)</f>
        <v>●</v>
      </c>
      <c r="AE192" s="209" t="str">
        <f>IF(スケジュール!Y194="","",スケジュール!Y194)</f>
        <v/>
      </c>
      <c r="AF192" s="209" t="str">
        <f>IF(スケジュール!Z194="","",スケジュール!Z194)</f>
        <v/>
      </c>
      <c r="AG192" s="209" t="str">
        <f>IF(スケジュール!AA194="","",スケジュール!AA194)</f>
        <v/>
      </c>
      <c r="AH192" s="209" t="str">
        <f>IF(スケジュール!AB194="","",スケジュール!AB194)</f>
        <v/>
      </c>
      <c r="AI192" s="209" t="str">
        <f>IF(スケジュール!AC194="","",スケジュール!AC194)</f>
        <v/>
      </c>
      <c r="AJ192" s="209"/>
      <c r="AK192" s="209"/>
      <c r="AL192" s="209"/>
      <c r="AM192" s="209"/>
      <c r="AN192" s="209"/>
      <c r="AO192" s="209"/>
      <c r="AP192" s="209"/>
      <c r="AQ192" s="209"/>
    </row>
    <row r="193" spans="1:43">
      <c r="A193" s="209">
        <f>IF(スケジュール!A195="","",スケジュール!A195)</f>
        <v>43559</v>
      </c>
      <c r="B193" s="209" t="str">
        <f>IF(スケジュール!B195="","",スケジュール!B195)</f>
        <v>木</v>
      </c>
      <c r="C193" s="209">
        <f>IF(スケジュール!C195="","",スケジュール!C195)</f>
        <v>43572</v>
      </c>
      <c r="D193" s="209">
        <f>IF(スケジュール!D195="","",スケジュール!D195)</f>
        <v>43574</v>
      </c>
      <c r="E193" s="209" t="str">
        <f>IF(スケジュール!E195="","",スケジュール!E195)</f>
        <v/>
      </c>
      <c r="F193" s="209" t="str">
        <f>IF(スケジュール!F195="","",スケジュール!F195)</f>
        <v/>
      </c>
      <c r="G193" s="209" t="str">
        <f>IF(スケジュール!G195="","",スケジュール!G195)</f>
        <v/>
      </c>
      <c r="H193" s="209" t="str">
        <f>IF(スケジュール!H195="","",スケジュール!H195)</f>
        <v/>
      </c>
      <c r="I193" s="209" t="str">
        <f>IF(スケジュール!I195="","",スケジュール!I195)</f>
        <v/>
      </c>
      <c r="J193" s="209" t="str">
        <f>IF(スケジュール!J195="","",スケジュール!J195)</f>
        <v/>
      </c>
      <c r="K193" s="209" t="str">
        <f>IF(スケジュール!K195="","",スケジュール!K195)</f>
        <v/>
      </c>
      <c r="L193" s="209" t="str">
        <f>IF(スケジュール!L195="","",スケジュール!L195)</f>
        <v/>
      </c>
      <c r="M193" s="209" t="str">
        <f>IF(スケジュール!M195="","",スケジュール!M195)</f>
        <v/>
      </c>
      <c r="N193" s="209" t="str">
        <f>IF(スケジュール!N195="","",スケジュール!N195)</f>
        <v/>
      </c>
      <c r="O193" s="209" t="str">
        <f>IF(スケジュール!O195="","",スケジュール!O195)</f>
        <v/>
      </c>
      <c r="P193" s="209" t="str">
        <f>IF(スケジュール!P195="","",スケジュール!P195)</f>
        <v/>
      </c>
      <c r="Q193" s="209" t="str">
        <f>IF(スケジュール!Q195="","",スケジュール!Q195)</f>
        <v/>
      </c>
      <c r="R193" s="209" t="str">
        <f>IF(スケジュール!R195="","",スケジュール!R195)</f>
        <v/>
      </c>
      <c r="S193" s="209" t="str">
        <f>IF(スケジュール!S195="","",スケジュール!S195)</f>
        <v/>
      </c>
      <c r="T193" s="209" t="str">
        <f>IF(スケジュール!T195="","",スケジュール!T195)</f>
        <v/>
      </c>
      <c r="U193" s="209" t="str">
        <f>IF(スケジュール!U195="","",スケジュール!U195)</f>
        <v/>
      </c>
      <c r="V193" s="209" t="str">
        <f>IF(スケジュール!V195="","",スケジュール!V195)</f>
        <v/>
      </c>
      <c r="W193" s="209"/>
      <c r="X193" s="209"/>
      <c r="Y193" s="209"/>
      <c r="Z193" s="209"/>
      <c r="AA193" s="209"/>
      <c r="AB193" s="209"/>
      <c r="AC193" s="209" t="str">
        <f>IF(スケジュール!W195="","",スケジュール!W195)</f>
        <v/>
      </c>
      <c r="AD193" s="209" t="str">
        <f>IF(スケジュール!X195="","",スケジュール!X195)</f>
        <v>●</v>
      </c>
      <c r="AE193" s="209" t="str">
        <f>IF(スケジュール!Y195="","",スケジュール!Y195)</f>
        <v/>
      </c>
      <c r="AF193" s="209" t="str">
        <f>IF(スケジュール!Z195="","",スケジュール!Z195)</f>
        <v/>
      </c>
      <c r="AG193" s="209" t="str">
        <f>IF(スケジュール!AA195="","",スケジュール!AA195)</f>
        <v/>
      </c>
      <c r="AH193" s="209" t="str">
        <f>IF(スケジュール!AB195="","",スケジュール!AB195)</f>
        <v/>
      </c>
      <c r="AI193" s="209" t="str">
        <f>IF(スケジュール!AC195="","",スケジュール!AC195)</f>
        <v/>
      </c>
      <c r="AJ193" s="209"/>
      <c r="AK193" s="209"/>
      <c r="AL193" s="209"/>
      <c r="AM193" s="209"/>
      <c r="AN193" s="209"/>
      <c r="AO193" s="209"/>
      <c r="AP193" s="209"/>
      <c r="AQ193" s="209"/>
    </row>
    <row r="194" spans="1:43">
      <c r="A194" s="209">
        <f>IF(スケジュール!A196="","",スケジュール!A196)</f>
        <v>43560</v>
      </c>
      <c r="B194" s="209" t="str">
        <f>IF(スケジュール!B196="","",スケジュール!B196)</f>
        <v>金</v>
      </c>
      <c r="C194" s="209">
        <f>IF(スケジュール!C196="","",スケジュール!C196)</f>
        <v>43573</v>
      </c>
      <c r="D194" s="209" t="str">
        <f>IF(スケジュール!D196="","",スケジュール!D196)</f>
        <v/>
      </c>
      <c r="E194" s="209" t="str">
        <f>IF(スケジュール!E196="","",スケジュール!E196)</f>
        <v/>
      </c>
      <c r="F194" s="209" t="str">
        <f>IF(スケジュール!F196="","",スケジュール!F196)</f>
        <v/>
      </c>
      <c r="G194" s="209" t="str">
        <f>IF(スケジュール!G196="","",スケジュール!G196)</f>
        <v/>
      </c>
      <c r="H194" s="209" t="str">
        <f>IF(スケジュール!H196="","",スケジュール!H196)</f>
        <v/>
      </c>
      <c r="I194" s="209" t="str">
        <f>IF(スケジュール!I196="","",スケジュール!I196)</f>
        <v/>
      </c>
      <c r="J194" s="209" t="str">
        <f>IF(スケジュール!J196="","",スケジュール!J196)</f>
        <v/>
      </c>
      <c r="K194" s="209" t="str">
        <f>IF(スケジュール!K196="","",スケジュール!K196)</f>
        <v/>
      </c>
      <c r="L194" s="209" t="str">
        <f>IF(スケジュール!L196="","",スケジュール!L196)</f>
        <v/>
      </c>
      <c r="M194" s="209" t="str">
        <f>IF(スケジュール!M196="","",スケジュール!M196)</f>
        <v/>
      </c>
      <c r="N194" s="209" t="str">
        <f>IF(スケジュール!N196="","",スケジュール!N196)</f>
        <v/>
      </c>
      <c r="O194" s="209" t="str">
        <f>IF(スケジュール!O196="","",スケジュール!O196)</f>
        <v/>
      </c>
      <c r="P194" s="209" t="str">
        <f>IF(スケジュール!P196="","",スケジュール!P196)</f>
        <v/>
      </c>
      <c r="Q194" s="209" t="str">
        <f>IF(スケジュール!Q196="","",スケジュール!Q196)</f>
        <v/>
      </c>
      <c r="R194" s="209" t="str">
        <f>IF(スケジュール!R196="","",スケジュール!R196)</f>
        <v/>
      </c>
      <c r="S194" s="209" t="str">
        <f>IF(スケジュール!S196="","",スケジュール!S196)</f>
        <v/>
      </c>
      <c r="T194" s="209" t="str">
        <f>IF(スケジュール!T196="","",スケジュール!T196)</f>
        <v/>
      </c>
      <c r="U194" s="209" t="str">
        <f>IF(スケジュール!U196="","",スケジュール!U196)</f>
        <v/>
      </c>
      <c r="V194" s="209" t="str">
        <f>IF(スケジュール!V196="","",スケジュール!V196)</f>
        <v/>
      </c>
      <c r="W194" s="209"/>
      <c r="X194" s="209"/>
      <c r="Y194" s="209"/>
      <c r="Z194" s="209"/>
      <c r="AA194" s="209"/>
      <c r="AB194" s="209"/>
      <c r="AC194" s="209" t="str">
        <f>IF(スケジュール!W196="","",スケジュール!W196)</f>
        <v/>
      </c>
      <c r="AD194" s="209" t="str">
        <f>IF(スケジュール!X196="","",スケジュール!X196)</f>
        <v>●</v>
      </c>
      <c r="AE194" s="209" t="str">
        <f>IF(スケジュール!Y196="","",スケジュール!Y196)</f>
        <v/>
      </c>
      <c r="AF194" s="209" t="str">
        <f>IF(スケジュール!Z196="","",スケジュール!Z196)</f>
        <v/>
      </c>
      <c r="AG194" s="209" t="str">
        <f>IF(スケジュール!AA196="","",スケジュール!AA196)</f>
        <v/>
      </c>
      <c r="AH194" s="209" t="str">
        <f>IF(スケジュール!AB196="","",スケジュール!AB196)</f>
        <v/>
      </c>
      <c r="AI194" s="209" t="str">
        <f>IF(スケジュール!AC196="","",スケジュール!AC196)</f>
        <v/>
      </c>
      <c r="AJ194" s="209"/>
      <c r="AK194" s="209"/>
      <c r="AL194" s="209"/>
      <c r="AM194" s="209"/>
      <c r="AN194" s="209"/>
      <c r="AO194" s="209"/>
      <c r="AP194" s="209"/>
      <c r="AQ194" s="209"/>
    </row>
    <row r="195" spans="1:43">
      <c r="A195" s="209">
        <f>IF(スケジュール!A197="","",スケジュール!A197)</f>
        <v>43561</v>
      </c>
      <c r="B195" s="209" t="str">
        <f>IF(スケジュール!B197="","",スケジュール!B197)</f>
        <v>土</v>
      </c>
      <c r="C195" s="209">
        <f>IF(スケジュール!C197="","",スケジュール!C197)</f>
        <v>43574</v>
      </c>
      <c r="D195" s="209">
        <f>IF(スケジュール!D197="","",スケジュール!D197)</f>
        <v>43577</v>
      </c>
      <c r="E195" s="209" t="str">
        <f>IF(スケジュール!E197="","",スケジュール!E197)</f>
        <v/>
      </c>
      <c r="F195" s="209" t="str">
        <f>IF(スケジュール!F197="","",スケジュール!F197)</f>
        <v/>
      </c>
      <c r="G195" s="209" t="str">
        <f>IF(スケジュール!G197="","",スケジュール!G197)</f>
        <v/>
      </c>
      <c r="H195" s="209" t="str">
        <f>IF(スケジュール!H197="","",スケジュール!H197)</f>
        <v/>
      </c>
      <c r="I195" s="209" t="str">
        <f>IF(スケジュール!I197="","",スケジュール!I197)</f>
        <v/>
      </c>
      <c r="J195" s="209" t="str">
        <f>IF(スケジュール!J197="","",スケジュール!J197)</f>
        <v/>
      </c>
      <c r="K195" s="209" t="str">
        <f>IF(スケジュール!K197="","",スケジュール!K197)</f>
        <v/>
      </c>
      <c r="L195" s="209" t="str">
        <f>IF(スケジュール!L197="","",スケジュール!L197)</f>
        <v/>
      </c>
      <c r="M195" s="209" t="str">
        <f>IF(スケジュール!M197="","",スケジュール!M197)</f>
        <v/>
      </c>
      <c r="N195" s="209" t="str">
        <f>IF(スケジュール!N197="","",スケジュール!N197)</f>
        <v/>
      </c>
      <c r="O195" s="209" t="str">
        <f>IF(スケジュール!O197="","",スケジュール!O197)</f>
        <v/>
      </c>
      <c r="P195" s="209" t="str">
        <f>IF(スケジュール!P197="","",スケジュール!P197)</f>
        <v/>
      </c>
      <c r="Q195" s="209" t="str">
        <f>IF(スケジュール!Q197="","",スケジュール!Q197)</f>
        <v/>
      </c>
      <c r="R195" s="209" t="str">
        <f>IF(スケジュール!R197="","",スケジュール!R197)</f>
        <v/>
      </c>
      <c r="S195" s="209" t="str">
        <f>IF(スケジュール!S197="","",スケジュール!S197)</f>
        <v/>
      </c>
      <c r="T195" s="209" t="str">
        <f>IF(スケジュール!T197="","",スケジュール!T197)</f>
        <v/>
      </c>
      <c r="U195" s="209" t="str">
        <f>IF(スケジュール!U197="","",スケジュール!U197)</f>
        <v/>
      </c>
      <c r="V195" s="209" t="str">
        <f>IF(スケジュール!V197="","",スケジュール!V197)</f>
        <v/>
      </c>
      <c r="W195" s="209"/>
      <c r="X195" s="209"/>
      <c r="Y195" s="209"/>
      <c r="Z195" s="209"/>
      <c r="AA195" s="209"/>
      <c r="AB195" s="209"/>
      <c r="AC195" s="209" t="str">
        <f>IF(スケジュール!W197="","",スケジュール!W197)</f>
        <v/>
      </c>
      <c r="AD195" s="209" t="str">
        <f>IF(スケジュール!X197="","",スケジュール!X197)</f>
        <v>●</v>
      </c>
      <c r="AE195" s="209" t="str">
        <f>IF(スケジュール!Y197="","",スケジュール!Y197)</f>
        <v/>
      </c>
      <c r="AF195" s="209" t="str">
        <f>IF(スケジュール!Z197="","",スケジュール!Z197)</f>
        <v/>
      </c>
      <c r="AG195" s="209" t="str">
        <f>IF(スケジュール!AA197="","",スケジュール!AA197)</f>
        <v/>
      </c>
      <c r="AH195" s="209" t="str">
        <f>IF(スケジュール!AB197="","",スケジュール!AB197)</f>
        <v/>
      </c>
      <c r="AI195" s="209" t="str">
        <f>IF(スケジュール!AC197="","",スケジュール!AC197)</f>
        <v/>
      </c>
      <c r="AJ195" s="209"/>
      <c r="AK195" s="209"/>
      <c r="AL195" s="209"/>
      <c r="AM195" s="209"/>
      <c r="AN195" s="209"/>
      <c r="AO195" s="209"/>
      <c r="AP195" s="209"/>
      <c r="AQ195" s="209"/>
    </row>
    <row r="196" spans="1:43">
      <c r="A196" s="209">
        <f>IF(スケジュール!A198="","",スケジュール!A198)</f>
        <v>43562</v>
      </c>
      <c r="B196" s="209" t="str">
        <f>IF(スケジュール!B198="","",スケジュール!B198)</f>
        <v>日</v>
      </c>
      <c r="C196" s="209" t="str">
        <f>IF(スケジュール!C198="","",スケジュール!C198)</f>
        <v/>
      </c>
      <c r="D196" s="209" t="str">
        <f>IF(スケジュール!D198="","",スケジュール!D198)</f>
        <v/>
      </c>
      <c r="E196" s="209" t="str">
        <f>IF(スケジュール!E198="","",スケジュール!E198)</f>
        <v/>
      </c>
      <c r="F196" s="209" t="str">
        <f>IF(スケジュール!F198="","",スケジュール!F198)</f>
        <v/>
      </c>
      <c r="G196" s="209" t="str">
        <f>IF(スケジュール!G198="","",スケジュール!G198)</f>
        <v/>
      </c>
      <c r="H196" s="209" t="str">
        <f>IF(スケジュール!H198="","",スケジュール!H198)</f>
        <v/>
      </c>
      <c r="I196" s="209" t="str">
        <f>IF(スケジュール!I198="","",スケジュール!I198)</f>
        <v/>
      </c>
      <c r="J196" s="209" t="str">
        <f>IF(スケジュール!J198="","",スケジュール!J198)</f>
        <v/>
      </c>
      <c r="K196" s="209" t="str">
        <f>IF(スケジュール!K198="","",スケジュール!K198)</f>
        <v/>
      </c>
      <c r="L196" s="209" t="str">
        <f>IF(スケジュール!L198="","",スケジュール!L198)</f>
        <v/>
      </c>
      <c r="M196" s="209" t="str">
        <f>IF(スケジュール!M198="","",スケジュール!M198)</f>
        <v/>
      </c>
      <c r="N196" s="209" t="str">
        <f>IF(スケジュール!N198="","",スケジュール!N198)</f>
        <v/>
      </c>
      <c r="O196" s="209" t="str">
        <f>IF(スケジュール!O198="","",スケジュール!O198)</f>
        <v/>
      </c>
      <c r="P196" s="209" t="str">
        <f>IF(スケジュール!P198="","",スケジュール!P198)</f>
        <v/>
      </c>
      <c r="Q196" s="209" t="str">
        <f>IF(スケジュール!Q198="","",スケジュール!Q198)</f>
        <v/>
      </c>
      <c r="R196" s="209" t="str">
        <f>IF(スケジュール!R198="","",スケジュール!R198)</f>
        <v/>
      </c>
      <c r="S196" s="209" t="str">
        <f>IF(スケジュール!S198="","",スケジュール!S198)</f>
        <v/>
      </c>
      <c r="T196" s="209" t="str">
        <f>IF(スケジュール!T198="","",スケジュール!T198)</f>
        <v/>
      </c>
      <c r="U196" s="209" t="str">
        <f>IF(スケジュール!U198="","",スケジュール!U198)</f>
        <v/>
      </c>
      <c r="V196" s="209" t="str">
        <f>IF(スケジュール!V198="","",スケジュール!V198)</f>
        <v/>
      </c>
      <c r="W196" s="209"/>
      <c r="X196" s="209"/>
      <c r="Y196" s="209"/>
      <c r="Z196" s="209"/>
      <c r="AA196" s="209"/>
      <c r="AB196" s="209"/>
      <c r="AC196" s="209" t="str">
        <f>IF(スケジュール!W198="","",スケジュール!W198)</f>
        <v/>
      </c>
      <c r="AD196" s="209" t="str">
        <f>IF(スケジュール!X198="","",スケジュール!X198)</f>
        <v/>
      </c>
      <c r="AE196" s="209" t="str">
        <f>IF(スケジュール!Y198="","",スケジュール!Y198)</f>
        <v/>
      </c>
      <c r="AF196" s="209" t="str">
        <f>IF(スケジュール!Z198="","",スケジュール!Z198)</f>
        <v/>
      </c>
      <c r="AG196" s="209" t="str">
        <f>IF(スケジュール!AA198="","",スケジュール!AA198)</f>
        <v/>
      </c>
      <c r="AH196" s="209" t="str">
        <f>IF(スケジュール!AB198="","",スケジュール!AB198)</f>
        <v/>
      </c>
      <c r="AI196" s="209" t="str">
        <f>IF(スケジュール!AC198="","",スケジュール!AC198)</f>
        <v/>
      </c>
      <c r="AJ196" s="209"/>
      <c r="AK196" s="209"/>
      <c r="AL196" s="209"/>
      <c r="AM196" s="209"/>
      <c r="AN196" s="209"/>
      <c r="AO196" s="209"/>
      <c r="AP196" s="209"/>
      <c r="AQ196" s="209"/>
    </row>
    <row r="197" spans="1:43">
      <c r="A197" s="209">
        <f>IF(スケジュール!A199="","",スケジュール!A199)</f>
        <v>43563</v>
      </c>
      <c r="B197" s="209" t="str">
        <f>IF(スケジュール!B199="","",スケジュール!B199)</f>
        <v>月</v>
      </c>
      <c r="C197" s="209">
        <f>IF(スケジュール!C199="","",スケジュール!C199)</f>
        <v>43577</v>
      </c>
      <c r="D197" s="209">
        <f>IF(スケジュール!D199="","",スケジュール!D199)</f>
        <v>43578</v>
      </c>
      <c r="E197" s="209" t="str">
        <f>IF(スケジュール!E199="","",スケジュール!E199)</f>
        <v>●</v>
      </c>
      <c r="F197" s="209" t="str">
        <f>IF(スケジュール!F199="","",スケジュール!F199)</f>
        <v/>
      </c>
      <c r="G197" s="209" t="str">
        <f>IF(スケジュール!G199="","",スケジュール!G199)</f>
        <v/>
      </c>
      <c r="H197" s="209" t="str">
        <f>IF(スケジュール!H199="","",スケジュール!H199)</f>
        <v/>
      </c>
      <c r="I197" s="209" t="str">
        <f>IF(スケジュール!I199="","",スケジュール!I199)</f>
        <v/>
      </c>
      <c r="J197" s="209" t="str">
        <f>IF(スケジュール!J199="","",スケジュール!J199)</f>
        <v/>
      </c>
      <c r="K197" s="209" t="str">
        <f>IF(スケジュール!K199="","",スケジュール!K199)</f>
        <v/>
      </c>
      <c r="L197" s="209" t="str">
        <f>IF(スケジュール!L199="","",スケジュール!L199)</f>
        <v/>
      </c>
      <c r="M197" s="209" t="str">
        <f>IF(スケジュール!M199="","",スケジュール!M199)</f>
        <v/>
      </c>
      <c r="N197" s="209" t="str">
        <f>IF(スケジュール!N199="","",スケジュール!N199)</f>
        <v/>
      </c>
      <c r="O197" s="209" t="str">
        <f>IF(スケジュール!O199="","",スケジュール!O199)</f>
        <v/>
      </c>
      <c r="P197" s="209" t="str">
        <f>IF(スケジュール!P199="","",スケジュール!P199)</f>
        <v/>
      </c>
      <c r="Q197" s="209" t="str">
        <f>IF(スケジュール!Q199="","",スケジュール!Q199)</f>
        <v/>
      </c>
      <c r="R197" s="209" t="str">
        <f>IF(スケジュール!R199="","",スケジュール!R199)</f>
        <v/>
      </c>
      <c r="S197" s="209" t="str">
        <f>IF(スケジュール!S199="","",スケジュール!S199)</f>
        <v/>
      </c>
      <c r="T197" s="209" t="str">
        <f>IF(スケジュール!T199="","",スケジュール!T199)</f>
        <v/>
      </c>
      <c r="U197" s="209" t="str">
        <f>IF(スケジュール!U199="","",スケジュール!U199)</f>
        <v/>
      </c>
      <c r="V197" s="209" t="str">
        <f>IF(スケジュール!V199="","",スケジュール!V199)</f>
        <v/>
      </c>
      <c r="W197" s="209"/>
      <c r="X197" s="209"/>
      <c r="Y197" s="209"/>
      <c r="Z197" s="209"/>
      <c r="AA197" s="209"/>
      <c r="AB197" s="209"/>
      <c r="AC197" s="209" t="str">
        <f>IF(スケジュール!W199="","",スケジュール!W199)</f>
        <v/>
      </c>
      <c r="AD197" s="209" t="str">
        <f>IF(スケジュール!X199="","",スケジュール!X199)</f>
        <v>●</v>
      </c>
      <c r="AE197" s="209" t="str">
        <f>IF(スケジュール!Y199="","",スケジュール!Y199)</f>
        <v/>
      </c>
      <c r="AF197" s="209" t="str">
        <f>IF(スケジュール!Z199="","",スケジュール!Z199)</f>
        <v/>
      </c>
      <c r="AG197" s="209" t="str">
        <f>IF(スケジュール!AA199="","",スケジュール!AA199)</f>
        <v/>
      </c>
      <c r="AH197" s="209" t="str">
        <f>IF(スケジュール!AB199="","",スケジュール!AB199)</f>
        <v/>
      </c>
      <c r="AI197" s="209" t="str">
        <f>IF(スケジュール!AC199="","",スケジュール!AC199)</f>
        <v/>
      </c>
      <c r="AJ197" s="209"/>
      <c r="AK197" s="209"/>
      <c r="AL197" s="209"/>
      <c r="AM197" s="209"/>
      <c r="AN197" s="209"/>
      <c r="AO197" s="209"/>
      <c r="AP197" s="209"/>
      <c r="AQ197" s="209"/>
    </row>
    <row r="198" spans="1:43">
      <c r="A198" s="209">
        <f>IF(スケジュール!A200="","",スケジュール!A200)</f>
        <v>43564</v>
      </c>
      <c r="B198" s="209" t="str">
        <f>IF(スケジュール!B200="","",スケジュール!B200)</f>
        <v>火</v>
      </c>
      <c r="C198" s="209">
        <f>IF(スケジュール!C200="","",スケジュール!C200)</f>
        <v>43577</v>
      </c>
      <c r="D198" s="209">
        <f>IF(スケジュール!D200="","",スケジュール!D200)</f>
        <v>43579</v>
      </c>
      <c r="E198" s="209" t="str">
        <f>IF(スケジュール!E200="","",スケジュール!E200)</f>
        <v>●</v>
      </c>
      <c r="F198" s="209" t="str">
        <f>IF(スケジュール!F200="","",スケジュール!F200)</f>
        <v/>
      </c>
      <c r="G198" s="209" t="str">
        <f>IF(スケジュール!G200="","",スケジュール!G200)</f>
        <v/>
      </c>
      <c r="H198" s="209" t="str">
        <f>IF(スケジュール!H200="","",スケジュール!H200)</f>
        <v/>
      </c>
      <c r="I198" s="209" t="str">
        <f>IF(スケジュール!I200="","",スケジュール!I200)</f>
        <v/>
      </c>
      <c r="J198" s="209" t="str">
        <f>IF(スケジュール!J200="","",スケジュール!J200)</f>
        <v/>
      </c>
      <c r="K198" s="209" t="str">
        <f>IF(スケジュール!K200="","",スケジュール!K200)</f>
        <v/>
      </c>
      <c r="L198" s="209" t="str">
        <f>IF(スケジュール!L200="","",スケジュール!L200)</f>
        <v/>
      </c>
      <c r="M198" s="209" t="str">
        <f>IF(スケジュール!M200="","",スケジュール!M200)</f>
        <v/>
      </c>
      <c r="N198" s="209" t="str">
        <f>IF(スケジュール!N200="","",スケジュール!N200)</f>
        <v/>
      </c>
      <c r="O198" s="209" t="str">
        <f>IF(スケジュール!O200="","",スケジュール!O200)</f>
        <v/>
      </c>
      <c r="P198" s="209" t="str">
        <f>IF(スケジュール!P200="","",スケジュール!P200)</f>
        <v/>
      </c>
      <c r="Q198" s="209" t="str">
        <f>IF(スケジュール!Q200="","",スケジュール!Q200)</f>
        <v/>
      </c>
      <c r="R198" s="209" t="str">
        <f>IF(スケジュール!R200="","",スケジュール!R200)</f>
        <v/>
      </c>
      <c r="S198" s="209" t="str">
        <f>IF(スケジュール!S200="","",スケジュール!S200)</f>
        <v/>
      </c>
      <c r="T198" s="209" t="str">
        <f>IF(スケジュール!T200="","",スケジュール!T200)</f>
        <v/>
      </c>
      <c r="U198" s="209" t="str">
        <f>IF(スケジュール!U200="","",スケジュール!U200)</f>
        <v/>
      </c>
      <c r="V198" s="209" t="str">
        <f>IF(スケジュール!V200="","",スケジュール!V200)</f>
        <v/>
      </c>
      <c r="W198" s="209"/>
      <c r="X198" s="209"/>
      <c r="Y198" s="209"/>
      <c r="Z198" s="209"/>
      <c r="AA198" s="209"/>
      <c r="AB198" s="209"/>
      <c r="AC198" s="209" t="str">
        <f>IF(スケジュール!W200="","",スケジュール!W200)</f>
        <v/>
      </c>
      <c r="AD198" s="209" t="str">
        <f>IF(スケジュール!X200="","",スケジュール!X200)</f>
        <v>●</v>
      </c>
      <c r="AE198" s="209" t="str">
        <f>IF(スケジュール!Y200="","",スケジュール!Y200)</f>
        <v/>
      </c>
      <c r="AF198" s="209" t="str">
        <f>IF(スケジュール!Z200="","",スケジュール!Z200)</f>
        <v/>
      </c>
      <c r="AG198" s="209" t="str">
        <f>IF(スケジュール!AA200="","",スケジュール!AA200)</f>
        <v/>
      </c>
      <c r="AH198" s="209" t="str">
        <f>IF(スケジュール!AB200="","",スケジュール!AB200)</f>
        <v/>
      </c>
      <c r="AI198" s="209" t="str">
        <f>IF(スケジュール!AC200="","",スケジュール!AC200)</f>
        <v/>
      </c>
      <c r="AJ198" s="209"/>
      <c r="AK198" s="209"/>
      <c r="AL198" s="209"/>
      <c r="AM198" s="209"/>
      <c r="AN198" s="209"/>
      <c r="AO198" s="209"/>
      <c r="AP198" s="209"/>
      <c r="AQ198" s="209"/>
    </row>
    <row r="199" spans="1:43">
      <c r="A199" s="209">
        <f>IF(スケジュール!A201="","",スケジュール!A201)</f>
        <v>43565</v>
      </c>
      <c r="B199" s="209" t="str">
        <f>IF(スケジュール!B201="","",スケジュール!B201)</f>
        <v>水</v>
      </c>
      <c r="C199" s="209">
        <f>IF(スケジュール!C201="","",スケジュール!C201)</f>
        <v>43578</v>
      </c>
      <c r="D199" s="209">
        <f>IF(スケジュール!D201="","",スケジュール!D201)</f>
        <v>43580</v>
      </c>
      <c r="E199" s="209" t="str">
        <f>IF(スケジュール!E201="","",スケジュール!E201)</f>
        <v>●</v>
      </c>
      <c r="F199" s="209" t="str">
        <f>IF(スケジュール!F201="","",スケジュール!F201)</f>
        <v/>
      </c>
      <c r="G199" s="209" t="str">
        <f>IF(スケジュール!G201="","",スケジュール!G201)</f>
        <v/>
      </c>
      <c r="H199" s="209" t="str">
        <f>IF(スケジュール!H201="","",スケジュール!H201)</f>
        <v/>
      </c>
      <c r="I199" s="209" t="str">
        <f>IF(スケジュール!I201="","",スケジュール!I201)</f>
        <v/>
      </c>
      <c r="J199" s="209" t="str">
        <f>IF(スケジュール!J201="","",スケジュール!J201)</f>
        <v/>
      </c>
      <c r="K199" s="209" t="str">
        <f>IF(スケジュール!K201="","",スケジュール!K201)</f>
        <v/>
      </c>
      <c r="L199" s="209" t="str">
        <f>IF(スケジュール!L201="","",スケジュール!L201)</f>
        <v/>
      </c>
      <c r="M199" s="209" t="str">
        <f>IF(スケジュール!M201="","",スケジュール!M201)</f>
        <v/>
      </c>
      <c r="N199" s="209" t="str">
        <f>IF(スケジュール!N201="","",スケジュール!N201)</f>
        <v/>
      </c>
      <c r="O199" s="209" t="str">
        <f>IF(スケジュール!O201="","",スケジュール!O201)</f>
        <v/>
      </c>
      <c r="P199" s="209" t="str">
        <f>IF(スケジュール!P201="","",スケジュール!P201)</f>
        <v/>
      </c>
      <c r="Q199" s="209" t="str">
        <f>IF(スケジュール!Q201="","",スケジュール!Q201)</f>
        <v/>
      </c>
      <c r="R199" s="209" t="str">
        <f>IF(スケジュール!R201="","",スケジュール!R201)</f>
        <v/>
      </c>
      <c r="S199" s="209" t="str">
        <f>IF(スケジュール!S201="","",スケジュール!S201)</f>
        <v/>
      </c>
      <c r="T199" s="209" t="str">
        <f>IF(スケジュール!T201="","",スケジュール!T201)</f>
        <v/>
      </c>
      <c r="U199" s="209" t="str">
        <f>IF(スケジュール!U201="","",スケジュール!U201)</f>
        <v/>
      </c>
      <c r="V199" s="209" t="str">
        <f>IF(スケジュール!V201="","",スケジュール!V201)</f>
        <v/>
      </c>
      <c r="W199" s="209"/>
      <c r="X199" s="209"/>
      <c r="Y199" s="209"/>
      <c r="Z199" s="209"/>
      <c r="AA199" s="209"/>
      <c r="AB199" s="209"/>
      <c r="AC199" s="209" t="str">
        <f>IF(スケジュール!W201="","",スケジュール!W201)</f>
        <v/>
      </c>
      <c r="AD199" s="209" t="str">
        <f>IF(スケジュール!X201="","",スケジュール!X201)</f>
        <v>●</v>
      </c>
      <c r="AE199" s="209" t="str">
        <f>IF(スケジュール!Y201="","",スケジュール!Y201)</f>
        <v/>
      </c>
      <c r="AF199" s="209" t="str">
        <f>IF(スケジュール!Z201="","",スケジュール!Z201)</f>
        <v/>
      </c>
      <c r="AG199" s="209" t="str">
        <f>IF(スケジュール!AA201="","",スケジュール!AA201)</f>
        <v/>
      </c>
      <c r="AH199" s="209" t="str">
        <f>IF(スケジュール!AB201="","",スケジュール!AB201)</f>
        <v/>
      </c>
      <c r="AI199" s="209" t="str">
        <f>IF(スケジュール!AC201="","",スケジュール!AC201)</f>
        <v/>
      </c>
      <c r="AJ199" s="209"/>
      <c r="AK199" s="209"/>
      <c r="AL199" s="209"/>
      <c r="AM199" s="209"/>
      <c r="AN199" s="209"/>
      <c r="AO199" s="209"/>
      <c r="AP199" s="209"/>
      <c r="AQ199" s="209"/>
    </row>
    <row r="200" spans="1:43">
      <c r="A200" s="209">
        <f>IF(スケジュール!A202="","",スケジュール!A202)</f>
        <v>43566</v>
      </c>
      <c r="B200" s="209" t="str">
        <f>IF(スケジュール!B202="","",スケジュール!B202)</f>
        <v>木</v>
      </c>
      <c r="C200" s="209">
        <f>IF(スケジュール!C202="","",スケジュール!C202)</f>
        <v>43579</v>
      </c>
      <c r="D200" s="209">
        <f>IF(スケジュール!D202="","",スケジュール!D202)</f>
        <v>43581</v>
      </c>
      <c r="E200" s="209" t="str">
        <f>IF(スケジュール!E202="","",スケジュール!E202)</f>
        <v>●</v>
      </c>
      <c r="F200" s="209" t="str">
        <f>IF(スケジュール!F202="","",スケジュール!F202)</f>
        <v/>
      </c>
      <c r="G200" s="209" t="str">
        <f>IF(スケジュール!G202="","",スケジュール!G202)</f>
        <v/>
      </c>
      <c r="H200" s="209" t="str">
        <f>IF(スケジュール!H202="","",スケジュール!H202)</f>
        <v/>
      </c>
      <c r="I200" s="209" t="str">
        <f>IF(スケジュール!I202="","",スケジュール!I202)</f>
        <v/>
      </c>
      <c r="J200" s="209" t="str">
        <f>IF(スケジュール!J202="","",スケジュール!J202)</f>
        <v/>
      </c>
      <c r="K200" s="209" t="str">
        <f>IF(スケジュール!K202="","",スケジュール!K202)</f>
        <v/>
      </c>
      <c r="L200" s="209" t="str">
        <f>IF(スケジュール!L202="","",スケジュール!L202)</f>
        <v/>
      </c>
      <c r="M200" s="209" t="str">
        <f>IF(スケジュール!M202="","",スケジュール!M202)</f>
        <v/>
      </c>
      <c r="N200" s="209" t="str">
        <f>IF(スケジュール!N202="","",スケジュール!N202)</f>
        <v/>
      </c>
      <c r="O200" s="209" t="str">
        <f>IF(スケジュール!O202="","",スケジュール!O202)</f>
        <v/>
      </c>
      <c r="P200" s="209" t="str">
        <f>IF(スケジュール!P202="","",スケジュール!P202)</f>
        <v/>
      </c>
      <c r="Q200" s="209" t="str">
        <f>IF(スケジュール!Q202="","",スケジュール!Q202)</f>
        <v/>
      </c>
      <c r="R200" s="209" t="str">
        <f>IF(スケジュール!R202="","",スケジュール!R202)</f>
        <v/>
      </c>
      <c r="S200" s="209" t="str">
        <f>IF(スケジュール!S202="","",スケジュール!S202)</f>
        <v/>
      </c>
      <c r="T200" s="209" t="str">
        <f>IF(スケジュール!T202="","",スケジュール!T202)</f>
        <v/>
      </c>
      <c r="U200" s="209" t="str">
        <f>IF(スケジュール!U202="","",スケジュール!U202)</f>
        <v/>
      </c>
      <c r="V200" s="209" t="str">
        <f>IF(スケジュール!V202="","",スケジュール!V202)</f>
        <v/>
      </c>
      <c r="W200" s="209"/>
      <c r="X200" s="209"/>
      <c r="Y200" s="209"/>
      <c r="Z200" s="209"/>
      <c r="AA200" s="209"/>
      <c r="AB200" s="209"/>
      <c r="AC200" s="209" t="str">
        <f>IF(スケジュール!W202="","",スケジュール!W202)</f>
        <v/>
      </c>
      <c r="AD200" s="209" t="str">
        <f>IF(スケジュール!X202="","",スケジュール!X202)</f>
        <v>●</v>
      </c>
      <c r="AE200" s="209" t="str">
        <f>IF(スケジュール!Y202="","",スケジュール!Y202)</f>
        <v/>
      </c>
      <c r="AF200" s="209" t="str">
        <f>IF(スケジュール!Z202="","",スケジュール!Z202)</f>
        <v/>
      </c>
      <c r="AG200" s="209" t="str">
        <f>IF(スケジュール!AA202="","",スケジュール!AA202)</f>
        <v/>
      </c>
      <c r="AH200" s="209" t="str">
        <f>IF(スケジュール!AB202="","",スケジュール!AB202)</f>
        <v/>
      </c>
      <c r="AI200" s="209" t="str">
        <f>IF(スケジュール!AC202="","",スケジュール!AC202)</f>
        <v/>
      </c>
      <c r="AJ200" s="209"/>
      <c r="AK200" s="209"/>
      <c r="AL200" s="209"/>
      <c r="AM200" s="209"/>
      <c r="AN200" s="209"/>
      <c r="AO200" s="209"/>
      <c r="AP200" s="209"/>
      <c r="AQ200" s="209"/>
    </row>
    <row r="201" spans="1:43">
      <c r="A201" s="209">
        <f>IF(スケジュール!A203="","",スケジュール!A203)</f>
        <v>43567</v>
      </c>
      <c r="B201" s="209" t="str">
        <f>IF(スケジュール!B203="","",スケジュール!B203)</f>
        <v>金</v>
      </c>
      <c r="C201" s="209">
        <f>IF(スケジュール!C203="","",スケジュール!C203)</f>
        <v>43580</v>
      </c>
      <c r="D201" s="209" t="str">
        <f>IF(スケジュール!D203="","",スケジュール!D203)</f>
        <v/>
      </c>
      <c r="E201" s="209" t="str">
        <f>IF(スケジュール!E203="","",スケジュール!E203)</f>
        <v>●</v>
      </c>
      <c r="F201" s="209" t="str">
        <f>IF(スケジュール!F203="","",スケジュール!F203)</f>
        <v/>
      </c>
      <c r="G201" s="209" t="str">
        <f>IF(スケジュール!G203="","",スケジュール!G203)</f>
        <v/>
      </c>
      <c r="H201" s="209" t="str">
        <f>IF(スケジュール!H203="","",スケジュール!H203)</f>
        <v/>
      </c>
      <c r="I201" s="209" t="str">
        <f>IF(スケジュール!I203="","",スケジュール!I203)</f>
        <v/>
      </c>
      <c r="J201" s="209" t="str">
        <f>IF(スケジュール!J203="","",スケジュール!J203)</f>
        <v/>
      </c>
      <c r="K201" s="209" t="str">
        <f>IF(スケジュール!K203="","",スケジュール!K203)</f>
        <v/>
      </c>
      <c r="L201" s="209" t="str">
        <f>IF(スケジュール!L203="","",スケジュール!L203)</f>
        <v/>
      </c>
      <c r="M201" s="209" t="str">
        <f>IF(スケジュール!M203="","",スケジュール!M203)</f>
        <v/>
      </c>
      <c r="N201" s="209" t="str">
        <f>IF(スケジュール!N203="","",スケジュール!N203)</f>
        <v/>
      </c>
      <c r="O201" s="209" t="str">
        <f>IF(スケジュール!O203="","",スケジュール!O203)</f>
        <v/>
      </c>
      <c r="P201" s="209" t="str">
        <f>IF(スケジュール!P203="","",スケジュール!P203)</f>
        <v/>
      </c>
      <c r="Q201" s="209" t="str">
        <f>IF(スケジュール!Q203="","",スケジュール!Q203)</f>
        <v/>
      </c>
      <c r="R201" s="209" t="str">
        <f>IF(スケジュール!R203="","",スケジュール!R203)</f>
        <v/>
      </c>
      <c r="S201" s="209" t="str">
        <f>IF(スケジュール!S203="","",スケジュール!S203)</f>
        <v/>
      </c>
      <c r="T201" s="209" t="str">
        <f>IF(スケジュール!T203="","",スケジュール!T203)</f>
        <v/>
      </c>
      <c r="U201" s="209" t="str">
        <f>IF(スケジュール!U203="","",スケジュール!U203)</f>
        <v/>
      </c>
      <c r="V201" s="209" t="str">
        <f>IF(スケジュール!V203="","",スケジュール!V203)</f>
        <v/>
      </c>
      <c r="W201" s="209"/>
      <c r="X201" s="209"/>
      <c r="Y201" s="209"/>
      <c r="Z201" s="209"/>
      <c r="AA201" s="209"/>
      <c r="AB201" s="209"/>
      <c r="AC201" s="209" t="str">
        <f>IF(スケジュール!W203="","",スケジュール!W203)</f>
        <v/>
      </c>
      <c r="AD201" s="209" t="str">
        <f>IF(スケジュール!X203="","",スケジュール!X203)</f>
        <v>●</v>
      </c>
      <c r="AE201" s="209" t="str">
        <f>IF(スケジュール!Y203="","",スケジュール!Y203)</f>
        <v/>
      </c>
      <c r="AF201" s="209" t="str">
        <f>IF(スケジュール!Z203="","",スケジュール!Z203)</f>
        <v/>
      </c>
      <c r="AG201" s="209" t="str">
        <f>IF(スケジュール!AA203="","",スケジュール!AA203)</f>
        <v/>
      </c>
      <c r="AH201" s="209" t="str">
        <f>IF(スケジュール!AB203="","",スケジュール!AB203)</f>
        <v/>
      </c>
      <c r="AI201" s="209" t="str">
        <f>IF(スケジュール!AC203="","",スケジュール!AC203)</f>
        <v/>
      </c>
      <c r="AJ201" s="209"/>
      <c r="AK201" s="209"/>
      <c r="AL201" s="209"/>
      <c r="AM201" s="209"/>
      <c r="AN201" s="209"/>
      <c r="AO201" s="209"/>
      <c r="AP201" s="209"/>
      <c r="AQ201" s="209"/>
    </row>
    <row r="202" spans="1:43">
      <c r="A202" s="209">
        <f>IF(スケジュール!A204="","",スケジュール!A204)</f>
        <v>43568</v>
      </c>
      <c r="B202" s="209" t="str">
        <f>IF(スケジュール!B204="","",スケジュール!B204)</f>
        <v>土</v>
      </c>
      <c r="C202" s="209" t="str">
        <f>IF(スケジュール!C204="","",スケジュール!C204)</f>
        <v/>
      </c>
      <c r="D202" s="209">
        <f>IF(スケジュール!D204="","",スケジュール!D204)</f>
        <v>43584</v>
      </c>
      <c r="E202" s="209" t="str">
        <f>IF(スケジュール!E204="","",スケジュール!E204)</f>
        <v>●</v>
      </c>
      <c r="F202" s="209" t="str">
        <f>IF(スケジュール!F204="","",スケジュール!F204)</f>
        <v/>
      </c>
      <c r="G202" s="209" t="str">
        <f>IF(スケジュール!G204="","",スケジュール!G204)</f>
        <v/>
      </c>
      <c r="H202" s="209" t="str">
        <f>IF(スケジュール!H204="","",スケジュール!H204)</f>
        <v/>
      </c>
      <c r="I202" s="209" t="str">
        <f>IF(スケジュール!I204="","",スケジュール!I204)</f>
        <v/>
      </c>
      <c r="J202" s="209" t="str">
        <f>IF(スケジュール!J204="","",スケジュール!J204)</f>
        <v/>
      </c>
      <c r="K202" s="209" t="str">
        <f>IF(スケジュール!K204="","",スケジュール!K204)</f>
        <v/>
      </c>
      <c r="L202" s="209" t="str">
        <f>IF(スケジュール!L204="","",スケジュール!L204)</f>
        <v/>
      </c>
      <c r="M202" s="209" t="str">
        <f>IF(スケジュール!M204="","",スケジュール!M204)</f>
        <v/>
      </c>
      <c r="N202" s="209" t="str">
        <f>IF(スケジュール!N204="","",スケジュール!N204)</f>
        <v/>
      </c>
      <c r="O202" s="209" t="str">
        <f>IF(スケジュール!O204="","",スケジュール!O204)</f>
        <v/>
      </c>
      <c r="P202" s="209" t="str">
        <f>IF(スケジュール!P204="","",スケジュール!P204)</f>
        <v/>
      </c>
      <c r="Q202" s="209" t="str">
        <f>IF(スケジュール!Q204="","",スケジュール!Q204)</f>
        <v/>
      </c>
      <c r="R202" s="209" t="str">
        <f>IF(スケジュール!R204="","",スケジュール!R204)</f>
        <v/>
      </c>
      <c r="S202" s="209" t="str">
        <f>IF(スケジュール!S204="","",スケジュール!S204)</f>
        <v/>
      </c>
      <c r="T202" s="209" t="str">
        <f>IF(スケジュール!T204="","",スケジュール!T204)</f>
        <v/>
      </c>
      <c r="U202" s="209" t="str">
        <f>IF(スケジュール!U204="","",スケジュール!U204)</f>
        <v/>
      </c>
      <c r="V202" s="209" t="str">
        <f>IF(スケジュール!V204="","",スケジュール!V204)</f>
        <v/>
      </c>
      <c r="W202" s="209"/>
      <c r="X202" s="209"/>
      <c r="Y202" s="209"/>
      <c r="Z202" s="209"/>
      <c r="AA202" s="209"/>
      <c r="AB202" s="209"/>
      <c r="AC202" s="209" t="str">
        <f>IF(スケジュール!W204="","",スケジュール!W204)</f>
        <v/>
      </c>
      <c r="AD202" s="209" t="str">
        <f>IF(スケジュール!X204="","",スケジュール!X204)</f>
        <v>●</v>
      </c>
      <c r="AE202" s="209" t="str">
        <f>IF(スケジュール!Y204="","",スケジュール!Y204)</f>
        <v/>
      </c>
      <c r="AF202" s="209" t="str">
        <f>IF(スケジュール!Z204="","",スケジュール!Z204)</f>
        <v/>
      </c>
      <c r="AG202" s="209" t="str">
        <f>IF(スケジュール!AA204="","",スケジュール!AA204)</f>
        <v/>
      </c>
      <c r="AH202" s="209" t="str">
        <f>IF(スケジュール!AB204="","",スケジュール!AB204)</f>
        <v/>
      </c>
      <c r="AI202" s="209" t="str">
        <f>IF(スケジュール!AC204="","",スケジュール!AC204)</f>
        <v/>
      </c>
      <c r="AJ202" s="209"/>
      <c r="AK202" s="209"/>
      <c r="AL202" s="209"/>
      <c r="AM202" s="209"/>
      <c r="AN202" s="209"/>
      <c r="AO202" s="209"/>
      <c r="AP202" s="209"/>
      <c r="AQ202" s="209"/>
    </row>
    <row r="203" spans="1:43">
      <c r="A203" s="209">
        <f>IF(スケジュール!A205="","",スケジュール!A205)</f>
        <v>43569</v>
      </c>
      <c r="B203" s="209" t="str">
        <f>IF(スケジュール!B205="","",スケジュール!B205)</f>
        <v>日</v>
      </c>
      <c r="C203" s="209" t="str">
        <f>IF(スケジュール!C205="","",スケジュール!C205)</f>
        <v/>
      </c>
      <c r="D203" s="209" t="str">
        <f>IF(スケジュール!D205="","",スケジュール!D205)</f>
        <v/>
      </c>
      <c r="E203" s="209" t="str">
        <f>IF(スケジュール!E205="","",スケジュール!E205)</f>
        <v/>
      </c>
      <c r="F203" s="209" t="str">
        <f>IF(スケジュール!F205="","",スケジュール!F205)</f>
        <v/>
      </c>
      <c r="G203" s="209" t="str">
        <f>IF(スケジュール!G205="","",スケジュール!G205)</f>
        <v/>
      </c>
      <c r="H203" s="209" t="str">
        <f>IF(スケジュール!H205="","",スケジュール!H205)</f>
        <v/>
      </c>
      <c r="I203" s="209" t="str">
        <f>IF(スケジュール!I205="","",スケジュール!I205)</f>
        <v/>
      </c>
      <c r="J203" s="209" t="str">
        <f>IF(スケジュール!J205="","",スケジュール!J205)</f>
        <v/>
      </c>
      <c r="K203" s="209" t="str">
        <f>IF(スケジュール!K205="","",スケジュール!K205)</f>
        <v/>
      </c>
      <c r="L203" s="209" t="str">
        <f>IF(スケジュール!L205="","",スケジュール!L205)</f>
        <v/>
      </c>
      <c r="M203" s="209" t="str">
        <f>IF(スケジュール!M205="","",スケジュール!M205)</f>
        <v/>
      </c>
      <c r="N203" s="209" t="str">
        <f>IF(スケジュール!N205="","",スケジュール!N205)</f>
        <v/>
      </c>
      <c r="O203" s="209" t="str">
        <f>IF(スケジュール!O205="","",スケジュール!O205)</f>
        <v/>
      </c>
      <c r="P203" s="209" t="str">
        <f>IF(スケジュール!P205="","",スケジュール!P205)</f>
        <v/>
      </c>
      <c r="Q203" s="209" t="str">
        <f>IF(スケジュール!Q205="","",スケジュール!Q205)</f>
        <v/>
      </c>
      <c r="R203" s="209" t="str">
        <f>IF(スケジュール!R205="","",スケジュール!R205)</f>
        <v/>
      </c>
      <c r="S203" s="209" t="str">
        <f>IF(スケジュール!S205="","",スケジュール!S205)</f>
        <v/>
      </c>
      <c r="T203" s="209" t="str">
        <f>IF(スケジュール!T205="","",スケジュール!T205)</f>
        <v/>
      </c>
      <c r="U203" s="209" t="str">
        <f>IF(スケジュール!U205="","",スケジュール!U205)</f>
        <v/>
      </c>
      <c r="V203" s="209" t="str">
        <f>IF(スケジュール!V205="","",スケジュール!V205)</f>
        <v/>
      </c>
      <c r="W203" s="209"/>
      <c r="X203" s="209"/>
      <c r="Y203" s="209"/>
      <c r="Z203" s="209"/>
      <c r="AA203" s="209"/>
      <c r="AB203" s="209"/>
      <c r="AC203" s="209" t="str">
        <f>IF(スケジュール!W205="","",スケジュール!W205)</f>
        <v/>
      </c>
      <c r="AD203" s="209" t="str">
        <f>IF(スケジュール!X205="","",スケジュール!X205)</f>
        <v/>
      </c>
      <c r="AE203" s="209" t="str">
        <f>IF(スケジュール!Y205="","",スケジュール!Y205)</f>
        <v/>
      </c>
      <c r="AF203" s="209" t="str">
        <f>IF(スケジュール!Z205="","",スケジュール!Z205)</f>
        <v/>
      </c>
      <c r="AG203" s="209" t="str">
        <f>IF(スケジュール!AA205="","",スケジュール!AA205)</f>
        <v/>
      </c>
      <c r="AH203" s="209" t="str">
        <f>IF(スケジュール!AB205="","",スケジュール!AB205)</f>
        <v/>
      </c>
      <c r="AI203" s="209" t="str">
        <f>IF(スケジュール!AC205="","",スケジュール!AC205)</f>
        <v/>
      </c>
      <c r="AJ203" s="209"/>
      <c r="AK203" s="209"/>
      <c r="AL203" s="209"/>
      <c r="AM203" s="209"/>
      <c r="AN203" s="209"/>
      <c r="AO203" s="209"/>
      <c r="AP203" s="209"/>
      <c r="AQ203" s="209"/>
    </row>
    <row r="204" spans="1:43">
      <c r="A204" s="209">
        <f>IF(スケジュール!A206="","",スケジュール!A206)</f>
        <v>43570</v>
      </c>
      <c r="B204" s="209" t="str">
        <f>IF(スケジュール!B206="","",スケジュール!B206)</f>
        <v>月</v>
      </c>
      <c r="C204" s="209">
        <f>IF(スケジュール!C206="","",スケジュール!C206)</f>
        <v>43584</v>
      </c>
      <c r="D204" s="209">
        <f>IF(スケジュール!D206="","",スケジュール!D206)</f>
        <v>43585</v>
      </c>
      <c r="E204" s="209" t="str">
        <f>IF(スケジュール!E206="","",スケジュール!E206)</f>
        <v/>
      </c>
      <c r="F204" s="209" t="str">
        <f>IF(スケジュール!F206="","",スケジュール!F206)</f>
        <v/>
      </c>
      <c r="G204" s="209" t="str">
        <f>IF(スケジュール!G206="","",スケジュール!G206)</f>
        <v/>
      </c>
      <c r="H204" s="209" t="str">
        <f>IF(スケジュール!H206="","",スケジュール!H206)</f>
        <v/>
      </c>
      <c r="I204" s="209" t="str">
        <f>IF(スケジュール!I206="","",スケジュール!I206)</f>
        <v/>
      </c>
      <c r="J204" s="209" t="str">
        <f>IF(スケジュール!J206="","",スケジュール!J206)</f>
        <v/>
      </c>
      <c r="K204" s="209" t="str">
        <f>IF(スケジュール!K206="","",スケジュール!K206)</f>
        <v/>
      </c>
      <c r="L204" s="209" t="str">
        <f>IF(スケジュール!L206="","",スケジュール!L206)</f>
        <v/>
      </c>
      <c r="M204" s="209" t="str">
        <f>IF(スケジュール!M206="","",スケジュール!M206)</f>
        <v/>
      </c>
      <c r="N204" s="209" t="str">
        <f>IF(スケジュール!N206="","",スケジュール!N206)</f>
        <v/>
      </c>
      <c r="O204" s="209" t="str">
        <f>IF(スケジュール!O206="","",スケジュール!O206)</f>
        <v/>
      </c>
      <c r="P204" s="209" t="str">
        <f>IF(スケジュール!P206="","",スケジュール!P206)</f>
        <v/>
      </c>
      <c r="Q204" s="209" t="str">
        <f>IF(スケジュール!Q206="","",スケジュール!Q206)</f>
        <v/>
      </c>
      <c r="R204" s="209" t="str">
        <f>IF(スケジュール!R206="","",スケジュール!R206)</f>
        <v/>
      </c>
      <c r="S204" s="209" t="str">
        <f>IF(スケジュール!S206="","",スケジュール!S206)</f>
        <v/>
      </c>
      <c r="T204" s="209" t="str">
        <f>IF(スケジュール!T206="","",スケジュール!T206)</f>
        <v/>
      </c>
      <c r="U204" s="209" t="str">
        <f>IF(スケジュール!U206="","",スケジュール!U206)</f>
        <v/>
      </c>
      <c r="V204" s="209" t="str">
        <f>IF(スケジュール!V206="","",スケジュール!V206)</f>
        <v/>
      </c>
      <c r="W204" s="209"/>
      <c r="X204" s="209"/>
      <c r="Y204" s="209"/>
      <c r="Z204" s="209"/>
      <c r="AA204" s="209"/>
      <c r="AB204" s="209"/>
      <c r="AC204" s="209" t="str">
        <f>IF(スケジュール!W206="","",スケジュール!W206)</f>
        <v/>
      </c>
      <c r="AD204" s="209" t="str">
        <f>IF(スケジュール!X206="","",スケジュール!X206)</f>
        <v>●</v>
      </c>
      <c r="AE204" s="209" t="str">
        <f>IF(スケジュール!Y206="","",スケジュール!Y206)</f>
        <v/>
      </c>
      <c r="AF204" s="209" t="str">
        <f>IF(スケジュール!Z206="","",スケジュール!Z206)</f>
        <v/>
      </c>
      <c r="AG204" s="209" t="str">
        <f>IF(スケジュール!AA206="","",スケジュール!AA206)</f>
        <v/>
      </c>
      <c r="AH204" s="209" t="str">
        <f>IF(スケジュール!AB206="","",スケジュール!AB206)</f>
        <v/>
      </c>
      <c r="AI204" s="209" t="str">
        <f>IF(スケジュール!AC206="","",スケジュール!AC206)</f>
        <v/>
      </c>
      <c r="AJ204" s="209"/>
      <c r="AK204" s="209"/>
      <c r="AL204" s="209"/>
      <c r="AM204" s="209"/>
      <c r="AN204" s="209"/>
      <c r="AO204" s="209"/>
      <c r="AP204" s="209"/>
      <c r="AQ204" s="209"/>
    </row>
    <row r="205" spans="1:43">
      <c r="A205" s="209">
        <f>IF(スケジュール!A207="","",スケジュール!A207)</f>
        <v>43571</v>
      </c>
      <c r="B205" s="209" t="str">
        <f>IF(スケジュール!B207="","",スケジュール!B207)</f>
        <v>火</v>
      </c>
      <c r="C205" s="209">
        <f>IF(スケジュール!C207="","",スケジュール!C207)</f>
        <v>43584</v>
      </c>
      <c r="D205" s="209">
        <f>IF(スケジュール!D207="","",スケジュール!D207)</f>
        <v>43586</v>
      </c>
      <c r="E205" s="209" t="str">
        <f>IF(スケジュール!E207="","",スケジュール!E207)</f>
        <v/>
      </c>
      <c r="F205" s="209" t="str">
        <f>IF(スケジュール!F207="","",スケジュール!F207)</f>
        <v/>
      </c>
      <c r="G205" s="209" t="str">
        <f>IF(スケジュール!G207="","",スケジュール!G207)</f>
        <v/>
      </c>
      <c r="H205" s="209" t="str">
        <f>IF(スケジュール!H207="","",スケジュール!H207)</f>
        <v/>
      </c>
      <c r="I205" s="209" t="str">
        <f>IF(スケジュール!I207="","",スケジュール!I207)</f>
        <v/>
      </c>
      <c r="J205" s="209" t="str">
        <f>IF(スケジュール!J207="","",スケジュール!J207)</f>
        <v/>
      </c>
      <c r="K205" s="209" t="str">
        <f>IF(スケジュール!K207="","",スケジュール!K207)</f>
        <v/>
      </c>
      <c r="L205" s="209" t="str">
        <f>IF(スケジュール!L207="","",スケジュール!L207)</f>
        <v/>
      </c>
      <c r="M205" s="209" t="str">
        <f>IF(スケジュール!M207="","",スケジュール!M207)</f>
        <v/>
      </c>
      <c r="N205" s="209" t="str">
        <f>IF(スケジュール!N207="","",スケジュール!N207)</f>
        <v/>
      </c>
      <c r="O205" s="209" t="str">
        <f>IF(スケジュール!O207="","",スケジュール!O207)</f>
        <v/>
      </c>
      <c r="P205" s="209" t="str">
        <f>IF(スケジュール!P207="","",スケジュール!P207)</f>
        <v/>
      </c>
      <c r="Q205" s="209" t="str">
        <f>IF(スケジュール!Q207="","",スケジュール!Q207)</f>
        <v/>
      </c>
      <c r="R205" s="209" t="str">
        <f>IF(スケジュール!R207="","",スケジュール!R207)</f>
        <v/>
      </c>
      <c r="S205" s="209" t="str">
        <f>IF(スケジュール!S207="","",スケジュール!S207)</f>
        <v/>
      </c>
      <c r="T205" s="209" t="str">
        <f>IF(スケジュール!T207="","",スケジュール!T207)</f>
        <v/>
      </c>
      <c r="U205" s="209" t="str">
        <f>IF(スケジュール!U207="","",スケジュール!U207)</f>
        <v/>
      </c>
      <c r="V205" s="209" t="str">
        <f>IF(スケジュール!V207="","",スケジュール!V207)</f>
        <v/>
      </c>
      <c r="W205" s="209"/>
      <c r="X205" s="209"/>
      <c r="Y205" s="209"/>
      <c r="Z205" s="209"/>
      <c r="AA205" s="209"/>
      <c r="AB205" s="209"/>
      <c r="AC205" s="209" t="str">
        <f>IF(スケジュール!W207="","",スケジュール!W207)</f>
        <v/>
      </c>
      <c r="AD205" s="209" t="str">
        <f>IF(スケジュール!X207="","",スケジュール!X207)</f>
        <v>●</v>
      </c>
      <c r="AE205" s="209" t="str">
        <f>IF(スケジュール!Y207="","",スケジュール!Y207)</f>
        <v/>
      </c>
      <c r="AF205" s="209" t="str">
        <f>IF(スケジュール!Z207="","",スケジュール!Z207)</f>
        <v/>
      </c>
      <c r="AG205" s="209" t="str">
        <f>IF(スケジュール!AA207="","",スケジュール!AA207)</f>
        <v/>
      </c>
      <c r="AH205" s="209" t="str">
        <f>IF(スケジュール!AB207="","",スケジュール!AB207)</f>
        <v/>
      </c>
      <c r="AI205" s="209" t="str">
        <f>IF(スケジュール!AC207="","",スケジュール!AC207)</f>
        <v/>
      </c>
      <c r="AJ205" s="209"/>
      <c r="AK205" s="209"/>
      <c r="AL205" s="209"/>
      <c r="AM205" s="209"/>
      <c r="AN205" s="209"/>
      <c r="AO205" s="209"/>
      <c r="AP205" s="209"/>
      <c r="AQ205" s="209"/>
    </row>
    <row r="206" spans="1:43">
      <c r="A206" s="209">
        <f>IF(スケジュール!A208="","",スケジュール!A208)</f>
        <v>43572</v>
      </c>
      <c r="B206" s="209" t="str">
        <f>IF(スケジュール!B208="","",スケジュール!B208)</f>
        <v>水</v>
      </c>
      <c r="C206" s="209">
        <f>IF(スケジュール!C208="","",スケジュール!C208)</f>
        <v>43585</v>
      </c>
      <c r="D206" s="209">
        <f>IF(スケジュール!D208="","",スケジュール!D208)</f>
        <v>43587</v>
      </c>
      <c r="E206" s="209" t="str">
        <f>IF(スケジュール!E208="","",スケジュール!E208)</f>
        <v/>
      </c>
      <c r="F206" s="209" t="str">
        <f>IF(スケジュール!F208="","",スケジュール!F208)</f>
        <v/>
      </c>
      <c r="G206" s="209" t="str">
        <f>IF(スケジュール!G208="","",スケジュール!G208)</f>
        <v/>
      </c>
      <c r="H206" s="209" t="str">
        <f>IF(スケジュール!H208="","",スケジュール!H208)</f>
        <v/>
      </c>
      <c r="I206" s="209" t="str">
        <f>IF(スケジュール!I208="","",スケジュール!I208)</f>
        <v/>
      </c>
      <c r="J206" s="209" t="str">
        <f>IF(スケジュール!J208="","",スケジュール!J208)</f>
        <v/>
      </c>
      <c r="K206" s="209" t="str">
        <f>IF(スケジュール!K208="","",スケジュール!K208)</f>
        <v/>
      </c>
      <c r="L206" s="209" t="str">
        <f>IF(スケジュール!L208="","",スケジュール!L208)</f>
        <v/>
      </c>
      <c r="M206" s="209" t="str">
        <f>IF(スケジュール!M208="","",スケジュール!M208)</f>
        <v/>
      </c>
      <c r="N206" s="209" t="str">
        <f>IF(スケジュール!N208="","",スケジュール!N208)</f>
        <v/>
      </c>
      <c r="O206" s="209" t="str">
        <f>IF(スケジュール!O208="","",スケジュール!O208)</f>
        <v/>
      </c>
      <c r="P206" s="209" t="str">
        <f>IF(スケジュール!P208="","",スケジュール!P208)</f>
        <v/>
      </c>
      <c r="Q206" s="209" t="str">
        <f>IF(スケジュール!Q208="","",スケジュール!Q208)</f>
        <v/>
      </c>
      <c r="R206" s="209" t="str">
        <f>IF(スケジュール!R208="","",スケジュール!R208)</f>
        <v/>
      </c>
      <c r="S206" s="209" t="str">
        <f>IF(スケジュール!S208="","",スケジュール!S208)</f>
        <v/>
      </c>
      <c r="T206" s="209" t="str">
        <f>IF(スケジュール!T208="","",スケジュール!T208)</f>
        <v/>
      </c>
      <c r="U206" s="209" t="str">
        <f>IF(スケジュール!U208="","",スケジュール!U208)</f>
        <v/>
      </c>
      <c r="V206" s="209" t="str">
        <f>IF(スケジュール!V208="","",スケジュール!V208)</f>
        <v/>
      </c>
      <c r="W206" s="209"/>
      <c r="X206" s="209"/>
      <c r="Y206" s="209"/>
      <c r="Z206" s="209"/>
      <c r="AA206" s="209"/>
      <c r="AB206" s="209"/>
      <c r="AC206" s="209" t="str">
        <f>IF(スケジュール!W208="","",スケジュール!W208)</f>
        <v/>
      </c>
      <c r="AD206" s="209" t="str">
        <f>IF(スケジュール!X208="","",スケジュール!X208)</f>
        <v>●</v>
      </c>
      <c r="AE206" s="209" t="str">
        <f>IF(スケジュール!Y208="","",スケジュール!Y208)</f>
        <v/>
      </c>
      <c r="AF206" s="209" t="str">
        <f>IF(スケジュール!Z208="","",スケジュール!Z208)</f>
        <v/>
      </c>
      <c r="AG206" s="209" t="str">
        <f>IF(スケジュール!AA208="","",スケジュール!AA208)</f>
        <v/>
      </c>
      <c r="AH206" s="209" t="str">
        <f>IF(スケジュール!AB208="","",スケジュール!AB208)</f>
        <v/>
      </c>
      <c r="AI206" s="209" t="str">
        <f>IF(スケジュール!AC208="","",スケジュール!AC208)</f>
        <v/>
      </c>
      <c r="AJ206" s="209"/>
      <c r="AK206" s="209"/>
      <c r="AL206" s="209"/>
      <c r="AM206" s="209"/>
      <c r="AN206" s="209"/>
      <c r="AO206" s="209"/>
      <c r="AP206" s="209"/>
      <c r="AQ206" s="209"/>
    </row>
    <row r="207" spans="1:43">
      <c r="A207" s="209">
        <f>IF(スケジュール!A209="","",スケジュール!A209)</f>
        <v>43573</v>
      </c>
      <c r="B207" s="209" t="str">
        <f>IF(スケジュール!B209="","",スケジュール!B209)</f>
        <v>木</v>
      </c>
      <c r="C207" s="209">
        <f>IF(スケジュール!C209="","",スケジュール!C209)</f>
        <v>43586</v>
      </c>
      <c r="D207" s="209">
        <f>IF(スケジュール!D209="","",スケジュール!D209)</f>
        <v>43588</v>
      </c>
      <c r="E207" s="209" t="str">
        <f>IF(スケジュール!E209="","",スケジュール!E209)</f>
        <v/>
      </c>
      <c r="F207" s="209" t="str">
        <f>IF(スケジュール!F209="","",スケジュール!F209)</f>
        <v/>
      </c>
      <c r="G207" s="209" t="str">
        <f>IF(スケジュール!G209="","",スケジュール!G209)</f>
        <v/>
      </c>
      <c r="H207" s="209" t="str">
        <f>IF(スケジュール!H209="","",スケジュール!H209)</f>
        <v/>
      </c>
      <c r="I207" s="209" t="str">
        <f>IF(スケジュール!I209="","",スケジュール!I209)</f>
        <v/>
      </c>
      <c r="J207" s="209" t="str">
        <f>IF(スケジュール!J209="","",スケジュール!J209)</f>
        <v/>
      </c>
      <c r="K207" s="209" t="str">
        <f>IF(スケジュール!K209="","",スケジュール!K209)</f>
        <v/>
      </c>
      <c r="L207" s="209" t="str">
        <f>IF(スケジュール!L209="","",スケジュール!L209)</f>
        <v/>
      </c>
      <c r="M207" s="209" t="str">
        <f>IF(スケジュール!M209="","",スケジュール!M209)</f>
        <v/>
      </c>
      <c r="N207" s="209" t="str">
        <f>IF(スケジュール!N209="","",スケジュール!N209)</f>
        <v/>
      </c>
      <c r="O207" s="209" t="str">
        <f>IF(スケジュール!O209="","",スケジュール!O209)</f>
        <v/>
      </c>
      <c r="P207" s="209" t="str">
        <f>IF(スケジュール!P209="","",スケジュール!P209)</f>
        <v/>
      </c>
      <c r="Q207" s="209" t="str">
        <f>IF(スケジュール!Q209="","",スケジュール!Q209)</f>
        <v/>
      </c>
      <c r="R207" s="209" t="str">
        <f>IF(スケジュール!R209="","",スケジュール!R209)</f>
        <v/>
      </c>
      <c r="S207" s="209" t="str">
        <f>IF(スケジュール!S209="","",スケジュール!S209)</f>
        <v/>
      </c>
      <c r="T207" s="209" t="str">
        <f>IF(スケジュール!T209="","",スケジュール!T209)</f>
        <v/>
      </c>
      <c r="U207" s="209" t="str">
        <f>IF(スケジュール!U209="","",スケジュール!U209)</f>
        <v/>
      </c>
      <c r="V207" s="209" t="str">
        <f>IF(スケジュール!V209="","",スケジュール!V209)</f>
        <v/>
      </c>
      <c r="W207" s="209"/>
      <c r="X207" s="209"/>
      <c r="Y207" s="209"/>
      <c r="Z207" s="209"/>
      <c r="AA207" s="209"/>
      <c r="AB207" s="209"/>
      <c r="AC207" s="209" t="str">
        <f>IF(スケジュール!W209="","",スケジュール!W209)</f>
        <v/>
      </c>
      <c r="AD207" s="209" t="str">
        <f>IF(スケジュール!X209="","",スケジュール!X209)</f>
        <v>●</v>
      </c>
      <c r="AE207" s="209" t="str">
        <f>IF(スケジュール!Y209="","",スケジュール!Y209)</f>
        <v/>
      </c>
      <c r="AF207" s="209" t="str">
        <f>IF(スケジュール!Z209="","",スケジュール!Z209)</f>
        <v/>
      </c>
      <c r="AG207" s="209" t="str">
        <f>IF(スケジュール!AA209="","",スケジュール!AA209)</f>
        <v/>
      </c>
      <c r="AH207" s="209" t="str">
        <f>IF(スケジュール!AB209="","",スケジュール!AB209)</f>
        <v/>
      </c>
      <c r="AI207" s="209" t="str">
        <f>IF(スケジュール!AC209="","",スケジュール!AC209)</f>
        <v/>
      </c>
      <c r="AJ207" s="209"/>
      <c r="AK207" s="209"/>
      <c r="AL207" s="209"/>
      <c r="AM207" s="209"/>
      <c r="AN207" s="209"/>
      <c r="AO207" s="209"/>
      <c r="AP207" s="209"/>
      <c r="AQ207" s="209"/>
    </row>
    <row r="208" spans="1:43">
      <c r="A208" s="209">
        <f>IF(スケジュール!A210="","",スケジュール!A210)</f>
        <v>43574</v>
      </c>
      <c r="B208" s="209" t="str">
        <f>IF(スケジュール!B210="","",スケジュール!B210)</f>
        <v>金</v>
      </c>
      <c r="C208" s="209">
        <f>IF(スケジュール!C210="","",スケジュール!C210)</f>
        <v>43587</v>
      </c>
      <c r="D208" s="209" t="str">
        <f>IF(スケジュール!D210="","",スケジュール!D210)</f>
        <v/>
      </c>
      <c r="E208" s="209" t="str">
        <f>IF(スケジュール!E210="","",スケジュール!E210)</f>
        <v/>
      </c>
      <c r="F208" s="209" t="str">
        <f>IF(スケジュール!F210="","",スケジュール!F210)</f>
        <v/>
      </c>
      <c r="G208" s="209" t="str">
        <f>IF(スケジュール!G210="","",スケジュール!G210)</f>
        <v/>
      </c>
      <c r="H208" s="209" t="str">
        <f>IF(スケジュール!H210="","",スケジュール!H210)</f>
        <v/>
      </c>
      <c r="I208" s="209" t="str">
        <f>IF(スケジュール!I210="","",スケジュール!I210)</f>
        <v/>
      </c>
      <c r="J208" s="209" t="str">
        <f>IF(スケジュール!J210="","",スケジュール!J210)</f>
        <v/>
      </c>
      <c r="K208" s="209" t="str">
        <f>IF(スケジュール!K210="","",スケジュール!K210)</f>
        <v/>
      </c>
      <c r="L208" s="209" t="str">
        <f>IF(スケジュール!L210="","",スケジュール!L210)</f>
        <v/>
      </c>
      <c r="M208" s="209" t="str">
        <f>IF(スケジュール!M210="","",スケジュール!M210)</f>
        <v/>
      </c>
      <c r="N208" s="209" t="str">
        <f>IF(スケジュール!N210="","",スケジュール!N210)</f>
        <v/>
      </c>
      <c r="O208" s="209" t="str">
        <f>IF(スケジュール!O210="","",スケジュール!O210)</f>
        <v/>
      </c>
      <c r="P208" s="209" t="str">
        <f>IF(スケジュール!P210="","",スケジュール!P210)</f>
        <v/>
      </c>
      <c r="Q208" s="209" t="str">
        <f>IF(スケジュール!Q210="","",スケジュール!Q210)</f>
        <v/>
      </c>
      <c r="R208" s="209" t="str">
        <f>IF(スケジュール!R210="","",スケジュール!R210)</f>
        <v/>
      </c>
      <c r="S208" s="209" t="str">
        <f>IF(スケジュール!S210="","",スケジュール!S210)</f>
        <v/>
      </c>
      <c r="T208" s="209" t="str">
        <f>IF(スケジュール!T210="","",スケジュール!T210)</f>
        <v/>
      </c>
      <c r="U208" s="209" t="str">
        <f>IF(スケジュール!U210="","",スケジュール!U210)</f>
        <v/>
      </c>
      <c r="V208" s="209" t="str">
        <f>IF(スケジュール!V210="","",スケジュール!V210)</f>
        <v/>
      </c>
      <c r="W208" s="209"/>
      <c r="X208" s="209"/>
      <c r="Y208" s="209"/>
      <c r="Z208" s="209"/>
      <c r="AA208" s="209"/>
      <c r="AB208" s="209"/>
      <c r="AC208" s="209" t="str">
        <f>IF(スケジュール!W210="","",スケジュール!W210)</f>
        <v/>
      </c>
      <c r="AD208" s="209" t="str">
        <f>IF(スケジュール!X210="","",スケジュール!X210)</f>
        <v>●</v>
      </c>
      <c r="AE208" s="209" t="str">
        <f>IF(スケジュール!Y210="","",スケジュール!Y210)</f>
        <v/>
      </c>
      <c r="AF208" s="209" t="str">
        <f>IF(スケジュール!Z210="","",スケジュール!Z210)</f>
        <v/>
      </c>
      <c r="AG208" s="209" t="str">
        <f>IF(スケジュール!AA210="","",スケジュール!AA210)</f>
        <v/>
      </c>
      <c r="AH208" s="209" t="str">
        <f>IF(スケジュール!AB210="","",スケジュール!AB210)</f>
        <v/>
      </c>
      <c r="AI208" s="209" t="str">
        <f>IF(スケジュール!AC210="","",スケジュール!AC210)</f>
        <v/>
      </c>
      <c r="AJ208" s="209"/>
      <c r="AK208" s="209"/>
      <c r="AL208" s="209"/>
      <c r="AM208" s="209"/>
      <c r="AN208" s="209"/>
      <c r="AO208" s="209"/>
      <c r="AP208" s="209"/>
      <c r="AQ208" s="209"/>
    </row>
    <row r="209" spans="1:43">
      <c r="A209" s="209">
        <f>IF(スケジュール!A211="","",スケジュール!A211)</f>
        <v>43575</v>
      </c>
      <c r="B209" s="209" t="str">
        <f>IF(スケジュール!B211="","",スケジュール!B211)</f>
        <v>土</v>
      </c>
      <c r="C209" s="209" t="str">
        <f>IF(スケジュール!C211="","",スケジュール!C211)</f>
        <v/>
      </c>
      <c r="D209" s="209" t="str">
        <f>IF(スケジュール!D211="","",スケジュール!D211)</f>
        <v/>
      </c>
      <c r="E209" s="209" t="str">
        <f>IF(スケジュール!E211="","",スケジュール!E211)</f>
        <v/>
      </c>
      <c r="F209" s="209" t="str">
        <f>IF(スケジュール!F211="","",スケジュール!F211)</f>
        <v/>
      </c>
      <c r="G209" s="209" t="str">
        <f>IF(スケジュール!G211="","",スケジュール!G211)</f>
        <v/>
      </c>
      <c r="H209" s="209" t="str">
        <f>IF(スケジュール!H211="","",スケジュール!H211)</f>
        <v/>
      </c>
      <c r="I209" s="209" t="str">
        <f>IF(スケジュール!I211="","",スケジュール!I211)</f>
        <v/>
      </c>
      <c r="J209" s="209" t="str">
        <f>IF(スケジュール!J211="","",スケジュール!J211)</f>
        <v/>
      </c>
      <c r="K209" s="209" t="str">
        <f>IF(スケジュール!K211="","",スケジュール!K211)</f>
        <v/>
      </c>
      <c r="L209" s="209" t="str">
        <f>IF(スケジュール!L211="","",スケジュール!L211)</f>
        <v/>
      </c>
      <c r="M209" s="209" t="str">
        <f>IF(スケジュール!M211="","",スケジュール!M211)</f>
        <v/>
      </c>
      <c r="N209" s="209" t="str">
        <f>IF(スケジュール!N211="","",スケジュール!N211)</f>
        <v/>
      </c>
      <c r="O209" s="209" t="str">
        <f>IF(スケジュール!O211="","",スケジュール!O211)</f>
        <v/>
      </c>
      <c r="P209" s="209" t="str">
        <f>IF(スケジュール!P211="","",スケジュール!P211)</f>
        <v/>
      </c>
      <c r="Q209" s="209" t="str">
        <f>IF(スケジュール!Q211="","",スケジュール!Q211)</f>
        <v/>
      </c>
      <c r="R209" s="209" t="str">
        <f>IF(スケジュール!R211="","",スケジュール!R211)</f>
        <v/>
      </c>
      <c r="S209" s="209" t="str">
        <f>IF(スケジュール!S211="","",スケジュール!S211)</f>
        <v/>
      </c>
      <c r="T209" s="209" t="str">
        <f>IF(スケジュール!T211="","",スケジュール!T211)</f>
        <v/>
      </c>
      <c r="U209" s="209" t="str">
        <f>IF(スケジュール!U211="","",スケジュール!U211)</f>
        <v/>
      </c>
      <c r="V209" s="209" t="str">
        <f>IF(スケジュール!V211="","",スケジュール!V211)</f>
        <v/>
      </c>
      <c r="W209" s="209"/>
      <c r="X209" s="209"/>
      <c r="Y209" s="209"/>
      <c r="Z209" s="209"/>
      <c r="AA209" s="209"/>
      <c r="AB209" s="209"/>
      <c r="AC209" s="209" t="str">
        <f>IF(スケジュール!W211="","",スケジュール!W211)</f>
        <v/>
      </c>
      <c r="AD209" s="209" t="str">
        <f>IF(スケジュール!X211="","",スケジュール!X211)</f>
        <v/>
      </c>
      <c r="AE209" s="209" t="str">
        <f>IF(スケジュール!Y211="","",スケジュール!Y211)</f>
        <v/>
      </c>
      <c r="AF209" s="209" t="str">
        <f>IF(スケジュール!Z211="","",スケジュール!Z211)</f>
        <v/>
      </c>
      <c r="AG209" s="209" t="str">
        <f>IF(スケジュール!AA211="","",スケジュール!AA211)</f>
        <v/>
      </c>
      <c r="AH209" s="209" t="str">
        <f>IF(スケジュール!AB211="","",スケジュール!AB211)</f>
        <v/>
      </c>
      <c r="AI209" s="209" t="str">
        <f>IF(スケジュール!AC211="","",スケジュール!AC211)</f>
        <v/>
      </c>
      <c r="AJ209" s="209"/>
      <c r="AK209" s="209"/>
      <c r="AL209" s="209"/>
      <c r="AM209" s="209"/>
      <c r="AN209" s="209"/>
      <c r="AO209" s="209"/>
      <c r="AP209" s="209"/>
      <c r="AQ209" s="209"/>
    </row>
    <row r="210" spans="1:43">
      <c r="A210" s="209">
        <f>IF(スケジュール!A212="","",スケジュール!A212)</f>
        <v>43576</v>
      </c>
      <c r="B210" s="209" t="str">
        <f>IF(スケジュール!B212="","",スケジュール!B212)</f>
        <v>日</v>
      </c>
      <c r="C210" s="209" t="str">
        <f>IF(スケジュール!C212="","",スケジュール!C212)</f>
        <v/>
      </c>
      <c r="D210" s="209" t="str">
        <f>IF(スケジュール!D212="","",スケジュール!D212)</f>
        <v/>
      </c>
      <c r="E210" s="209" t="str">
        <f>IF(スケジュール!E212="","",スケジュール!E212)</f>
        <v/>
      </c>
      <c r="F210" s="209" t="str">
        <f>IF(スケジュール!F212="","",スケジュール!F212)</f>
        <v/>
      </c>
      <c r="G210" s="209" t="str">
        <f>IF(スケジュール!G212="","",スケジュール!G212)</f>
        <v/>
      </c>
      <c r="H210" s="209" t="str">
        <f>IF(スケジュール!H212="","",スケジュール!H212)</f>
        <v/>
      </c>
      <c r="I210" s="209" t="str">
        <f>IF(スケジュール!I212="","",スケジュール!I212)</f>
        <v/>
      </c>
      <c r="J210" s="209" t="str">
        <f>IF(スケジュール!J212="","",スケジュール!J212)</f>
        <v/>
      </c>
      <c r="K210" s="209" t="str">
        <f>IF(スケジュール!K212="","",スケジュール!K212)</f>
        <v/>
      </c>
      <c r="L210" s="209" t="str">
        <f>IF(スケジュール!L212="","",スケジュール!L212)</f>
        <v/>
      </c>
      <c r="M210" s="209" t="str">
        <f>IF(スケジュール!M212="","",スケジュール!M212)</f>
        <v/>
      </c>
      <c r="N210" s="209" t="str">
        <f>IF(スケジュール!N212="","",スケジュール!N212)</f>
        <v/>
      </c>
      <c r="O210" s="209" t="str">
        <f>IF(スケジュール!O212="","",スケジュール!O212)</f>
        <v/>
      </c>
      <c r="P210" s="209" t="str">
        <f>IF(スケジュール!P212="","",スケジュール!P212)</f>
        <v/>
      </c>
      <c r="Q210" s="209" t="str">
        <f>IF(スケジュール!Q212="","",スケジュール!Q212)</f>
        <v/>
      </c>
      <c r="R210" s="209" t="str">
        <f>IF(スケジュール!R212="","",スケジュール!R212)</f>
        <v/>
      </c>
      <c r="S210" s="209" t="str">
        <f>IF(スケジュール!S212="","",スケジュール!S212)</f>
        <v/>
      </c>
      <c r="T210" s="209" t="str">
        <f>IF(スケジュール!T212="","",スケジュール!T212)</f>
        <v/>
      </c>
      <c r="U210" s="209" t="str">
        <f>IF(スケジュール!U212="","",スケジュール!U212)</f>
        <v/>
      </c>
      <c r="V210" s="209" t="str">
        <f>IF(スケジュール!V212="","",スケジュール!V212)</f>
        <v/>
      </c>
      <c r="W210" s="209"/>
      <c r="X210" s="209"/>
      <c r="Y210" s="209"/>
      <c r="Z210" s="209"/>
      <c r="AA210" s="209"/>
      <c r="AB210" s="209"/>
      <c r="AC210" s="209" t="str">
        <f>IF(スケジュール!W212="","",スケジュール!W212)</f>
        <v/>
      </c>
      <c r="AD210" s="209" t="str">
        <f>IF(スケジュール!X212="","",スケジュール!X212)</f>
        <v/>
      </c>
      <c r="AE210" s="209" t="str">
        <f>IF(スケジュール!Y212="","",スケジュール!Y212)</f>
        <v/>
      </c>
      <c r="AF210" s="209" t="str">
        <f>IF(スケジュール!Z212="","",スケジュール!Z212)</f>
        <v/>
      </c>
      <c r="AG210" s="209" t="str">
        <f>IF(スケジュール!AA212="","",スケジュール!AA212)</f>
        <v/>
      </c>
      <c r="AH210" s="209" t="str">
        <f>IF(スケジュール!AB212="","",スケジュール!AB212)</f>
        <v/>
      </c>
      <c r="AI210" s="209" t="str">
        <f>IF(スケジュール!AC212="","",スケジュール!AC212)</f>
        <v/>
      </c>
      <c r="AJ210" s="209"/>
      <c r="AK210" s="209"/>
      <c r="AL210" s="209"/>
      <c r="AM210" s="209"/>
      <c r="AN210" s="209"/>
      <c r="AO210" s="209"/>
      <c r="AP210" s="209"/>
      <c r="AQ210" s="209"/>
    </row>
    <row r="211" spans="1:43">
      <c r="A211" s="209">
        <f>IF(スケジュール!A213="","",スケジュール!A213)</f>
        <v>43577</v>
      </c>
      <c r="B211" s="209" t="str">
        <f>IF(スケジュール!B213="","",スケジュール!B213)</f>
        <v>月</v>
      </c>
      <c r="C211" s="209" t="str">
        <f>IF(スケジュール!C213="","",スケジュール!C213)</f>
        <v/>
      </c>
      <c r="D211" s="209">
        <f>IF(スケジュール!D213="","",スケジュール!D213)</f>
        <v>43592</v>
      </c>
      <c r="E211" s="209" t="str">
        <f>IF(スケジュール!E213="","",スケジュール!E213)</f>
        <v>●</v>
      </c>
      <c r="F211" s="209" t="str">
        <f>IF(スケジュール!F213="","",スケジュール!F213)</f>
        <v/>
      </c>
      <c r="G211" s="209" t="str">
        <f>IF(スケジュール!G213="","",スケジュール!G213)</f>
        <v/>
      </c>
      <c r="H211" s="209" t="str">
        <f>IF(スケジュール!H213="","",スケジュール!H213)</f>
        <v/>
      </c>
      <c r="I211" s="209" t="str">
        <f>IF(スケジュール!I213="","",スケジュール!I213)</f>
        <v/>
      </c>
      <c r="J211" s="209" t="str">
        <f>IF(スケジュール!J213="","",スケジュール!J213)</f>
        <v/>
      </c>
      <c r="K211" s="209" t="str">
        <f>IF(スケジュール!K213="","",スケジュール!K213)</f>
        <v/>
      </c>
      <c r="L211" s="209" t="str">
        <f>IF(スケジュール!L213="","",スケジュール!L213)</f>
        <v/>
      </c>
      <c r="M211" s="209" t="str">
        <f>IF(スケジュール!M213="","",スケジュール!M213)</f>
        <v/>
      </c>
      <c r="N211" s="209" t="str">
        <f>IF(スケジュール!N213="","",スケジュール!N213)</f>
        <v/>
      </c>
      <c r="O211" s="209" t="str">
        <f>IF(スケジュール!O213="","",スケジュール!O213)</f>
        <v/>
      </c>
      <c r="P211" s="209" t="str">
        <f>IF(スケジュール!P213="","",スケジュール!P213)</f>
        <v/>
      </c>
      <c r="Q211" s="209" t="str">
        <f>IF(スケジュール!Q213="","",スケジュール!Q213)</f>
        <v/>
      </c>
      <c r="R211" s="209" t="str">
        <f>IF(スケジュール!R213="","",スケジュール!R213)</f>
        <v/>
      </c>
      <c r="S211" s="209" t="str">
        <f>IF(スケジュール!S213="","",スケジュール!S213)</f>
        <v/>
      </c>
      <c r="T211" s="209" t="str">
        <f>IF(スケジュール!T213="","",スケジュール!T213)</f>
        <v/>
      </c>
      <c r="U211" s="209" t="str">
        <f>IF(スケジュール!U213="","",スケジュール!U213)</f>
        <v/>
      </c>
      <c r="V211" s="209" t="str">
        <f>IF(スケジュール!V213="","",スケジュール!V213)</f>
        <v/>
      </c>
      <c r="W211" s="209"/>
      <c r="X211" s="209"/>
      <c r="Y211" s="209"/>
      <c r="Z211" s="209"/>
      <c r="AA211" s="209"/>
      <c r="AB211" s="209"/>
      <c r="AC211" s="209" t="str">
        <f>IF(スケジュール!W213="","",スケジュール!W213)</f>
        <v/>
      </c>
      <c r="AD211" s="209" t="str">
        <f>IF(スケジュール!X213="","",スケジュール!X213)</f>
        <v>●</v>
      </c>
      <c r="AE211" s="209" t="str">
        <f>IF(スケジュール!Y213="","",スケジュール!Y213)</f>
        <v/>
      </c>
      <c r="AF211" s="209" t="str">
        <f>IF(スケジュール!Z213="","",スケジュール!Z213)</f>
        <v/>
      </c>
      <c r="AG211" s="209" t="str">
        <f>IF(スケジュール!AA213="","",スケジュール!AA213)</f>
        <v/>
      </c>
      <c r="AH211" s="209" t="str">
        <f>IF(スケジュール!AB213="","",スケジュール!AB213)</f>
        <v/>
      </c>
      <c r="AI211" s="209" t="str">
        <f>IF(スケジュール!AC213="","",スケジュール!AC213)</f>
        <v/>
      </c>
      <c r="AJ211" s="209"/>
      <c r="AK211" s="209"/>
      <c r="AL211" s="209"/>
      <c r="AM211" s="209"/>
      <c r="AN211" s="209"/>
      <c r="AO211" s="209"/>
      <c r="AP211" s="209"/>
      <c r="AQ211" s="209"/>
    </row>
    <row r="212" spans="1:43">
      <c r="A212" s="209">
        <f>IF(スケジュール!A214="","",スケジュール!A214)</f>
        <v>43578</v>
      </c>
      <c r="B212" s="209" t="str">
        <f>IF(スケジュール!B214="","",スケジュール!B214)</f>
        <v>火</v>
      </c>
      <c r="C212" s="209">
        <f>IF(スケジュール!C214="","",スケジュール!C214)</f>
        <v>43592</v>
      </c>
      <c r="D212" s="209">
        <f>IF(スケジュール!D214="","",スケジュール!D214)</f>
        <v>43593</v>
      </c>
      <c r="E212" s="209" t="str">
        <f>IF(スケジュール!E214="","",スケジュール!E214)</f>
        <v>●</v>
      </c>
      <c r="F212" s="209" t="str">
        <f>IF(スケジュール!F214="","",スケジュール!F214)</f>
        <v/>
      </c>
      <c r="G212" s="209" t="str">
        <f>IF(スケジュール!G214="","",スケジュール!G214)</f>
        <v/>
      </c>
      <c r="H212" s="209" t="str">
        <f>IF(スケジュール!H214="","",スケジュール!H214)</f>
        <v/>
      </c>
      <c r="I212" s="209" t="str">
        <f>IF(スケジュール!I214="","",スケジュール!I214)</f>
        <v/>
      </c>
      <c r="J212" s="209" t="str">
        <f>IF(スケジュール!J214="","",スケジュール!J214)</f>
        <v/>
      </c>
      <c r="K212" s="209" t="str">
        <f>IF(スケジュール!K214="","",スケジュール!K214)</f>
        <v/>
      </c>
      <c r="L212" s="209" t="str">
        <f>IF(スケジュール!L214="","",スケジュール!L214)</f>
        <v/>
      </c>
      <c r="M212" s="209" t="str">
        <f>IF(スケジュール!M214="","",スケジュール!M214)</f>
        <v/>
      </c>
      <c r="N212" s="209" t="str">
        <f>IF(スケジュール!N214="","",スケジュール!N214)</f>
        <v/>
      </c>
      <c r="O212" s="209" t="str">
        <f>IF(スケジュール!O214="","",スケジュール!O214)</f>
        <v/>
      </c>
      <c r="P212" s="209" t="str">
        <f>IF(スケジュール!P214="","",スケジュール!P214)</f>
        <v/>
      </c>
      <c r="Q212" s="209" t="str">
        <f>IF(スケジュール!Q214="","",スケジュール!Q214)</f>
        <v/>
      </c>
      <c r="R212" s="209" t="str">
        <f>IF(スケジュール!R214="","",スケジュール!R214)</f>
        <v/>
      </c>
      <c r="S212" s="209" t="str">
        <f>IF(スケジュール!S214="","",スケジュール!S214)</f>
        <v/>
      </c>
      <c r="T212" s="209" t="str">
        <f>IF(スケジュール!T214="","",スケジュール!T214)</f>
        <v/>
      </c>
      <c r="U212" s="209" t="str">
        <f>IF(スケジュール!U214="","",スケジュール!U214)</f>
        <v/>
      </c>
      <c r="V212" s="209" t="str">
        <f>IF(スケジュール!V214="","",スケジュール!V214)</f>
        <v/>
      </c>
      <c r="W212" s="209"/>
      <c r="X212" s="209"/>
      <c r="Y212" s="209"/>
      <c r="Z212" s="209"/>
      <c r="AA212" s="209"/>
      <c r="AB212" s="209"/>
      <c r="AC212" s="209" t="str">
        <f>IF(スケジュール!W214="","",スケジュール!W214)</f>
        <v/>
      </c>
      <c r="AD212" s="209" t="str">
        <f>IF(スケジュール!X214="","",スケジュール!X214)</f>
        <v>●</v>
      </c>
      <c r="AE212" s="209" t="str">
        <f>IF(スケジュール!Y214="","",スケジュール!Y214)</f>
        <v/>
      </c>
      <c r="AF212" s="209" t="str">
        <f>IF(スケジュール!Z214="","",スケジュール!Z214)</f>
        <v/>
      </c>
      <c r="AG212" s="209" t="str">
        <f>IF(スケジュール!AA214="","",スケジュール!AA214)</f>
        <v/>
      </c>
      <c r="AH212" s="209" t="str">
        <f>IF(スケジュール!AB214="","",スケジュール!AB214)</f>
        <v/>
      </c>
      <c r="AI212" s="209" t="str">
        <f>IF(スケジュール!AC214="","",スケジュール!AC214)</f>
        <v/>
      </c>
      <c r="AJ212" s="209"/>
      <c r="AK212" s="209"/>
      <c r="AL212" s="209"/>
      <c r="AM212" s="209"/>
      <c r="AN212" s="209"/>
      <c r="AO212" s="209"/>
      <c r="AP212" s="209"/>
      <c r="AQ212" s="209"/>
    </row>
    <row r="213" spans="1:43">
      <c r="A213" s="209">
        <f>IF(スケジュール!A215="","",スケジュール!A215)</f>
        <v>43579</v>
      </c>
      <c r="B213" s="209" t="str">
        <f>IF(スケジュール!B215="","",スケジュール!B215)</f>
        <v>水</v>
      </c>
      <c r="C213" s="209">
        <f>IF(スケジュール!C215="","",スケジュール!C215)</f>
        <v>43592</v>
      </c>
      <c r="D213" s="209">
        <f>IF(スケジュール!D215="","",スケジュール!D215)</f>
        <v>43594</v>
      </c>
      <c r="E213" s="209" t="str">
        <f>IF(スケジュール!E215="","",スケジュール!E215)</f>
        <v>●</v>
      </c>
      <c r="F213" s="209" t="str">
        <f>IF(スケジュール!F215="","",スケジュール!F215)</f>
        <v/>
      </c>
      <c r="G213" s="209" t="str">
        <f>IF(スケジュール!G215="","",スケジュール!G215)</f>
        <v/>
      </c>
      <c r="H213" s="209" t="str">
        <f>IF(スケジュール!H215="","",スケジュール!H215)</f>
        <v/>
      </c>
      <c r="I213" s="209" t="str">
        <f>IF(スケジュール!I215="","",スケジュール!I215)</f>
        <v/>
      </c>
      <c r="J213" s="209" t="str">
        <f>IF(スケジュール!J215="","",スケジュール!J215)</f>
        <v/>
      </c>
      <c r="K213" s="209" t="str">
        <f>IF(スケジュール!K215="","",スケジュール!K215)</f>
        <v/>
      </c>
      <c r="L213" s="209" t="str">
        <f>IF(スケジュール!L215="","",スケジュール!L215)</f>
        <v/>
      </c>
      <c r="M213" s="209" t="str">
        <f>IF(スケジュール!M215="","",スケジュール!M215)</f>
        <v/>
      </c>
      <c r="N213" s="209" t="str">
        <f>IF(スケジュール!N215="","",スケジュール!N215)</f>
        <v/>
      </c>
      <c r="O213" s="209" t="str">
        <f>IF(スケジュール!O215="","",スケジュール!O215)</f>
        <v/>
      </c>
      <c r="P213" s="209" t="str">
        <f>IF(スケジュール!P215="","",スケジュール!P215)</f>
        <v/>
      </c>
      <c r="Q213" s="209" t="str">
        <f>IF(スケジュール!Q215="","",スケジュール!Q215)</f>
        <v/>
      </c>
      <c r="R213" s="209" t="str">
        <f>IF(スケジュール!R215="","",スケジュール!R215)</f>
        <v/>
      </c>
      <c r="S213" s="209" t="str">
        <f>IF(スケジュール!S215="","",スケジュール!S215)</f>
        <v/>
      </c>
      <c r="T213" s="209" t="str">
        <f>IF(スケジュール!T215="","",スケジュール!T215)</f>
        <v/>
      </c>
      <c r="U213" s="209" t="str">
        <f>IF(スケジュール!U215="","",スケジュール!U215)</f>
        <v/>
      </c>
      <c r="V213" s="209" t="str">
        <f>IF(スケジュール!V215="","",スケジュール!V215)</f>
        <v/>
      </c>
      <c r="W213" s="209"/>
      <c r="X213" s="209"/>
      <c r="Y213" s="209"/>
      <c r="Z213" s="209"/>
      <c r="AA213" s="209"/>
      <c r="AB213" s="209"/>
      <c r="AC213" s="209" t="str">
        <f>IF(スケジュール!W215="","",スケジュール!W215)</f>
        <v/>
      </c>
      <c r="AD213" s="209" t="str">
        <f>IF(スケジュール!X215="","",スケジュール!X215)</f>
        <v>●</v>
      </c>
      <c r="AE213" s="209" t="str">
        <f>IF(スケジュール!Y215="","",スケジュール!Y215)</f>
        <v/>
      </c>
      <c r="AF213" s="209" t="str">
        <f>IF(スケジュール!Z215="","",スケジュール!Z215)</f>
        <v/>
      </c>
      <c r="AG213" s="209" t="str">
        <f>IF(スケジュール!AA215="","",スケジュール!AA215)</f>
        <v/>
      </c>
      <c r="AH213" s="209" t="str">
        <f>IF(スケジュール!AB215="","",スケジュール!AB215)</f>
        <v/>
      </c>
      <c r="AI213" s="209" t="str">
        <f>IF(スケジュール!AC215="","",スケジュール!AC215)</f>
        <v/>
      </c>
      <c r="AJ213" s="209"/>
      <c r="AK213" s="209"/>
      <c r="AL213" s="209"/>
      <c r="AM213" s="209"/>
      <c r="AN213" s="209"/>
      <c r="AO213" s="209"/>
      <c r="AP213" s="209"/>
      <c r="AQ213" s="209"/>
    </row>
    <row r="214" spans="1:43">
      <c r="A214" s="209">
        <f>IF(スケジュール!A216="","",スケジュール!A216)</f>
        <v>43580</v>
      </c>
      <c r="B214" s="209" t="str">
        <f>IF(スケジュール!B216="","",スケジュール!B216)</f>
        <v>木</v>
      </c>
      <c r="C214" s="209">
        <f>IF(スケジュール!C216="","",スケジュール!C216)</f>
        <v>43593</v>
      </c>
      <c r="D214" s="209" t="str">
        <f>IF(スケジュール!D216="","",スケジュール!D216)</f>
        <v/>
      </c>
      <c r="E214" s="209" t="str">
        <f>IF(スケジュール!E216="","",スケジュール!E216)</f>
        <v>●</v>
      </c>
      <c r="F214" s="209" t="str">
        <f>IF(スケジュール!F216="","",スケジュール!F216)</f>
        <v/>
      </c>
      <c r="G214" s="209" t="str">
        <f>IF(スケジュール!G216="","",スケジュール!G216)</f>
        <v/>
      </c>
      <c r="H214" s="209" t="str">
        <f>IF(スケジュール!H216="","",スケジュール!H216)</f>
        <v/>
      </c>
      <c r="I214" s="209" t="str">
        <f>IF(スケジュール!I216="","",スケジュール!I216)</f>
        <v/>
      </c>
      <c r="J214" s="209" t="str">
        <f>IF(スケジュール!J216="","",スケジュール!J216)</f>
        <v/>
      </c>
      <c r="K214" s="209" t="str">
        <f>IF(スケジュール!K216="","",スケジュール!K216)</f>
        <v/>
      </c>
      <c r="L214" s="209" t="str">
        <f>IF(スケジュール!L216="","",スケジュール!L216)</f>
        <v/>
      </c>
      <c r="M214" s="209" t="str">
        <f>IF(スケジュール!M216="","",スケジュール!M216)</f>
        <v/>
      </c>
      <c r="N214" s="209" t="str">
        <f>IF(スケジュール!N216="","",スケジュール!N216)</f>
        <v/>
      </c>
      <c r="O214" s="209" t="str">
        <f>IF(スケジュール!O216="","",スケジュール!O216)</f>
        <v/>
      </c>
      <c r="P214" s="209" t="str">
        <f>IF(スケジュール!P216="","",スケジュール!P216)</f>
        <v/>
      </c>
      <c r="Q214" s="209" t="str">
        <f>IF(スケジュール!Q216="","",スケジュール!Q216)</f>
        <v/>
      </c>
      <c r="R214" s="209" t="str">
        <f>IF(スケジュール!R216="","",スケジュール!R216)</f>
        <v/>
      </c>
      <c r="S214" s="209" t="str">
        <f>IF(スケジュール!S216="","",スケジュール!S216)</f>
        <v/>
      </c>
      <c r="T214" s="209" t="str">
        <f>IF(スケジュール!T216="","",スケジュール!T216)</f>
        <v/>
      </c>
      <c r="U214" s="209" t="str">
        <f>IF(スケジュール!U216="","",スケジュール!U216)</f>
        <v/>
      </c>
      <c r="V214" s="209" t="str">
        <f>IF(スケジュール!V216="","",スケジュール!V216)</f>
        <v/>
      </c>
      <c r="W214" s="209"/>
      <c r="X214" s="209"/>
      <c r="Y214" s="209"/>
      <c r="Z214" s="209"/>
      <c r="AA214" s="209"/>
      <c r="AB214" s="209"/>
      <c r="AC214" s="209" t="str">
        <f>IF(スケジュール!W216="","",スケジュール!W216)</f>
        <v/>
      </c>
      <c r="AD214" s="209" t="str">
        <f>IF(スケジュール!X216="","",スケジュール!X216)</f>
        <v>●</v>
      </c>
      <c r="AE214" s="209" t="str">
        <f>IF(スケジュール!Y216="","",スケジュール!Y216)</f>
        <v/>
      </c>
      <c r="AF214" s="209" t="str">
        <f>IF(スケジュール!Z216="","",スケジュール!Z216)</f>
        <v/>
      </c>
      <c r="AG214" s="209" t="str">
        <f>IF(スケジュール!AA216="","",スケジュール!AA216)</f>
        <v/>
      </c>
      <c r="AH214" s="209" t="str">
        <f>IF(スケジュール!AB216="","",スケジュール!AB216)</f>
        <v/>
      </c>
      <c r="AI214" s="209" t="str">
        <f>IF(スケジュール!AC216="","",スケジュール!AC216)</f>
        <v/>
      </c>
      <c r="AJ214" s="209"/>
      <c r="AK214" s="209"/>
      <c r="AL214" s="209"/>
      <c r="AM214" s="209"/>
      <c r="AN214" s="209"/>
      <c r="AO214" s="209"/>
      <c r="AP214" s="209"/>
      <c r="AQ214" s="209"/>
    </row>
    <row r="215" spans="1:43">
      <c r="A215" s="209">
        <f>IF(スケジュール!A217="","",スケジュール!A217)</f>
        <v>43581</v>
      </c>
      <c r="B215" s="209" t="str">
        <f>IF(スケジュール!B217="","",スケジュール!B217)</f>
        <v>金</v>
      </c>
      <c r="C215" s="209">
        <f>IF(スケジュール!C217="","",スケジュール!C217)</f>
        <v>43594</v>
      </c>
      <c r="D215" s="209" t="str">
        <f>IF(スケジュール!D217="","",スケジュール!D217)</f>
        <v/>
      </c>
      <c r="E215" s="209" t="str">
        <f>IF(スケジュール!E217="","",スケジュール!E217)</f>
        <v>●</v>
      </c>
      <c r="F215" s="209" t="str">
        <f>IF(スケジュール!F217="","",スケジュール!F217)</f>
        <v/>
      </c>
      <c r="G215" s="209" t="str">
        <f>IF(スケジュール!G217="","",スケジュール!G217)</f>
        <v/>
      </c>
      <c r="H215" s="209" t="str">
        <f>IF(スケジュール!H217="","",スケジュール!H217)</f>
        <v/>
      </c>
      <c r="I215" s="209" t="str">
        <f>IF(スケジュール!I217="","",スケジュール!I217)</f>
        <v/>
      </c>
      <c r="J215" s="209" t="str">
        <f>IF(スケジュール!J217="","",スケジュール!J217)</f>
        <v/>
      </c>
      <c r="K215" s="209" t="str">
        <f>IF(スケジュール!K217="","",スケジュール!K217)</f>
        <v/>
      </c>
      <c r="L215" s="209" t="str">
        <f>IF(スケジュール!L217="","",スケジュール!L217)</f>
        <v/>
      </c>
      <c r="M215" s="209" t="str">
        <f>IF(スケジュール!M217="","",スケジュール!M217)</f>
        <v/>
      </c>
      <c r="N215" s="209" t="str">
        <f>IF(スケジュール!N217="","",スケジュール!N217)</f>
        <v/>
      </c>
      <c r="O215" s="209" t="str">
        <f>IF(スケジュール!O217="","",スケジュール!O217)</f>
        <v/>
      </c>
      <c r="P215" s="209" t="str">
        <f>IF(スケジュール!P217="","",スケジュール!P217)</f>
        <v/>
      </c>
      <c r="Q215" s="209" t="str">
        <f>IF(スケジュール!Q217="","",スケジュール!Q217)</f>
        <v/>
      </c>
      <c r="R215" s="209" t="str">
        <f>IF(スケジュール!R217="","",スケジュール!R217)</f>
        <v/>
      </c>
      <c r="S215" s="209" t="str">
        <f>IF(スケジュール!S217="","",スケジュール!S217)</f>
        <v/>
      </c>
      <c r="T215" s="209" t="str">
        <f>IF(スケジュール!T217="","",スケジュール!T217)</f>
        <v/>
      </c>
      <c r="U215" s="209" t="str">
        <f>IF(スケジュール!U217="","",スケジュール!U217)</f>
        <v/>
      </c>
      <c r="V215" s="209" t="str">
        <f>IF(スケジュール!V217="","",スケジュール!V217)</f>
        <v/>
      </c>
      <c r="W215" s="209"/>
      <c r="X215" s="209"/>
      <c r="Y215" s="209"/>
      <c r="Z215" s="209"/>
      <c r="AA215" s="209"/>
      <c r="AB215" s="209"/>
      <c r="AC215" s="209" t="str">
        <f>IF(スケジュール!W217="","",スケジュール!W217)</f>
        <v/>
      </c>
      <c r="AD215" s="209" t="str">
        <f>IF(スケジュール!X217="","",スケジュール!X217)</f>
        <v>●</v>
      </c>
      <c r="AE215" s="209" t="str">
        <f>IF(スケジュール!Y217="","",スケジュール!Y217)</f>
        <v/>
      </c>
      <c r="AF215" s="209" t="str">
        <f>IF(スケジュール!Z217="","",スケジュール!Z217)</f>
        <v/>
      </c>
      <c r="AG215" s="209" t="str">
        <f>IF(スケジュール!AA217="","",スケジュール!AA217)</f>
        <v/>
      </c>
      <c r="AH215" s="209" t="str">
        <f>IF(スケジュール!AB217="","",スケジュール!AB217)</f>
        <v/>
      </c>
      <c r="AI215" s="209" t="str">
        <f>IF(スケジュール!AC217="","",スケジュール!AC217)</f>
        <v/>
      </c>
      <c r="AJ215" s="209"/>
      <c r="AK215" s="209"/>
      <c r="AL215" s="209"/>
      <c r="AM215" s="209"/>
      <c r="AN215" s="209"/>
      <c r="AO215" s="209"/>
      <c r="AP215" s="209"/>
      <c r="AQ215" s="209"/>
    </row>
    <row r="216" spans="1:43">
      <c r="A216" s="209">
        <f>IF(スケジュール!A218="","",スケジュール!A218)</f>
        <v>43582</v>
      </c>
      <c r="B216" s="209" t="str">
        <f>IF(スケジュール!B218="","",スケジュール!B218)</f>
        <v>土</v>
      </c>
      <c r="C216" s="209" t="str">
        <f>IF(スケジュール!C218="","",スケジュール!C218)</f>
        <v/>
      </c>
      <c r="D216" s="209">
        <f>IF(スケジュール!D218="","",スケジュール!D218)</f>
        <v>43599</v>
      </c>
      <c r="E216" s="209" t="str">
        <f>IF(スケジュール!E218="","",スケジュール!E218)</f>
        <v>●</v>
      </c>
      <c r="F216" s="209" t="str">
        <f>IF(スケジュール!F218="","",スケジュール!F218)</f>
        <v/>
      </c>
      <c r="G216" s="209" t="str">
        <f>IF(スケジュール!G218="","",スケジュール!G218)</f>
        <v/>
      </c>
      <c r="H216" s="209" t="str">
        <f>IF(スケジュール!H218="","",スケジュール!H218)</f>
        <v/>
      </c>
      <c r="I216" s="209" t="str">
        <f>IF(スケジュール!I218="","",スケジュール!I218)</f>
        <v/>
      </c>
      <c r="J216" s="209" t="str">
        <f>IF(スケジュール!J218="","",スケジュール!J218)</f>
        <v/>
      </c>
      <c r="K216" s="209" t="str">
        <f>IF(スケジュール!K218="","",スケジュール!K218)</f>
        <v/>
      </c>
      <c r="L216" s="209" t="str">
        <f>IF(スケジュール!L218="","",スケジュール!L218)</f>
        <v/>
      </c>
      <c r="M216" s="209" t="str">
        <f>IF(スケジュール!M218="","",スケジュール!M218)</f>
        <v/>
      </c>
      <c r="N216" s="209" t="str">
        <f>IF(スケジュール!N218="","",スケジュール!N218)</f>
        <v/>
      </c>
      <c r="O216" s="209" t="str">
        <f>IF(スケジュール!O218="","",スケジュール!O218)</f>
        <v/>
      </c>
      <c r="P216" s="209" t="str">
        <f>IF(スケジュール!P218="","",スケジュール!P218)</f>
        <v/>
      </c>
      <c r="Q216" s="209" t="str">
        <f>IF(スケジュール!Q218="","",スケジュール!Q218)</f>
        <v/>
      </c>
      <c r="R216" s="209" t="str">
        <f>IF(スケジュール!R218="","",スケジュール!R218)</f>
        <v/>
      </c>
      <c r="S216" s="209" t="str">
        <f>IF(スケジュール!S218="","",スケジュール!S218)</f>
        <v/>
      </c>
      <c r="T216" s="209" t="str">
        <f>IF(スケジュール!T218="","",スケジュール!T218)</f>
        <v/>
      </c>
      <c r="U216" s="209" t="str">
        <f>IF(スケジュール!U218="","",スケジュール!U218)</f>
        <v/>
      </c>
      <c r="V216" s="209" t="str">
        <f>IF(スケジュール!V218="","",スケジュール!V218)</f>
        <v/>
      </c>
      <c r="W216" s="209"/>
      <c r="X216" s="209"/>
      <c r="Y216" s="209"/>
      <c r="Z216" s="209"/>
      <c r="AA216" s="209"/>
      <c r="AB216" s="209"/>
      <c r="AC216" s="209" t="str">
        <f>IF(スケジュール!W218="","",スケジュール!W218)</f>
        <v/>
      </c>
      <c r="AD216" s="209" t="str">
        <f>IF(スケジュール!X218="","",スケジュール!X218)</f>
        <v>●</v>
      </c>
      <c r="AE216" s="209" t="str">
        <f>IF(スケジュール!Y218="","",スケジュール!Y218)</f>
        <v/>
      </c>
      <c r="AF216" s="209" t="str">
        <f>IF(スケジュール!Z218="","",スケジュール!Z218)</f>
        <v/>
      </c>
      <c r="AG216" s="209" t="str">
        <f>IF(スケジュール!AA218="","",スケジュール!AA218)</f>
        <v/>
      </c>
      <c r="AH216" s="209" t="str">
        <f>IF(スケジュール!AB218="","",スケジュール!AB218)</f>
        <v/>
      </c>
      <c r="AI216" s="209" t="str">
        <f>IF(スケジュール!AC218="","",スケジュール!AC218)</f>
        <v/>
      </c>
      <c r="AJ216" s="209"/>
      <c r="AK216" s="209"/>
      <c r="AL216" s="209"/>
      <c r="AM216" s="209"/>
      <c r="AN216" s="209"/>
      <c r="AO216" s="209"/>
      <c r="AP216" s="209"/>
      <c r="AQ216" s="209"/>
    </row>
    <row r="217" spans="1:43">
      <c r="A217" s="209">
        <f>IF(スケジュール!A219="","",スケジュール!A219)</f>
        <v>43583</v>
      </c>
      <c r="B217" s="209" t="str">
        <f>IF(スケジュール!B219="","",スケジュール!B219)</f>
        <v>日</v>
      </c>
      <c r="C217" s="209" t="str">
        <f>IF(スケジュール!C219="","",スケジュール!C219)</f>
        <v/>
      </c>
      <c r="D217" s="209" t="str">
        <f>IF(スケジュール!D219="","",スケジュール!D219)</f>
        <v/>
      </c>
      <c r="E217" s="209" t="str">
        <f>IF(スケジュール!E219="","",スケジュール!E219)</f>
        <v/>
      </c>
      <c r="F217" s="209" t="str">
        <f>IF(スケジュール!F219="","",スケジュール!F219)</f>
        <v/>
      </c>
      <c r="G217" s="209" t="str">
        <f>IF(スケジュール!G219="","",スケジュール!G219)</f>
        <v/>
      </c>
      <c r="H217" s="209" t="str">
        <f>IF(スケジュール!H219="","",スケジュール!H219)</f>
        <v/>
      </c>
      <c r="I217" s="209" t="str">
        <f>IF(スケジュール!I219="","",スケジュール!I219)</f>
        <v/>
      </c>
      <c r="J217" s="209" t="str">
        <f>IF(スケジュール!J219="","",スケジュール!J219)</f>
        <v/>
      </c>
      <c r="K217" s="209" t="str">
        <f>IF(スケジュール!K219="","",スケジュール!K219)</f>
        <v/>
      </c>
      <c r="L217" s="209" t="str">
        <f>IF(スケジュール!L219="","",スケジュール!L219)</f>
        <v/>
      </c>
      <c r="M217" s="209" t="str">
        <f>IF(スケジュール!M219="","",スケジュール!M219)</f>
        <v/>
      </c>
      <c r="N217" s="209" t="str">
        <f>IF(スケジュール!N219="","",スケジュール!N219)</f>
        <v/>
      </c>
      <c r="O217" s="209" t="str">
        <f>IF(スケジュール!O219="","",スケジュール!O219)</f>
        <v/>
      </c>
      <c r="P217" s="209" t="str">
        <f>IF(スケジュール!P219="","",スケジュール!P219)</f>
        <v/>
      </c>
      <c r="Q217" s="209" t="str">
        <f>IF(スケジュール!Q219="","",スケジュール!Q219)</f>
        <v/>
      </c>
      <c r="R217" s="209" t="str">
        <f>IF(スケジュール!R219="","",スケジュール!R219)</f>
        <v/>
      </c>
      <c r="S217" s="209" t="str">
        <f>IF(スケジュール!S219="","",スケジュール!S219)</f>
        <v/>
      </c>
      <c r="T217" s="209" t="str">
        <f>IF(スケジュール!T219="","",スケジュール!T219)</f>
        <v/>
      </c>
      <c r="U217" s="209" t="str">
        <f>IF(スケジュール!U219="","",スケジュール!U219)</f>
        <v/>
      </c>
      <c r="V217" s="209" t="str">
        <f>IF(スケジュール!V219="","",スケジュール!V219)</f>
        <v/>
      </c>
      <c r="W217" s="209"/>
      <c r="X217" s="209"/>
      <c r="Y217" s="209"/>
      <c r="Z217" s="209"/>
      <c r="AA217" s="209"/>
      <c r="AB217" s="209"/>
      <c r="AC217" s="209" t="str">
        <f>IF(スケジュール!W219="","",スケジュール!W219)</f>
        <v/>
      </c>
      <c r="AD217" s="209" t="str">
        <f>IF(スケジュール!X219="","",スケジュール!X219)</f>
        <v/>
      </c>
      <c r="AE217" s="209" t="str">
        <f>IF(スケジュール!Y219="","",スケジュール!Y219)</f>
        <v/>
      </c>
      <c r="AF217" s="209" t="str">
        <f>IF(スケジュール!Z219="","",スケジュール!Z219)</f>
        <v/>
      </c>
      <c r="AG217" s="209" t="str">
        <f>IF(スケジュール!AA219="","",スケジュール!AA219)</f>
        <v/>
      </c>
      <c r="AH217" s="209" t="str">
        <f>IF(スケジュール!AB219="","",スケジュール!AB219)</f>
        <v/>
      </c>
      <c r="AI217" s="209" t="str">
        <f>IF(スケジュール!AC219="","",スケジュール!AC219)</f>
        <v/>
      </c>
      <c r="AJ217" s="209"/>
      <c r="AK217" s="209"/>
      <c r="AL217" s="209"/>
      <c r="AM217" s="209"/>
      <c r="AN217" s="209"/>
      <c r="AO217" s="209"/>
      <c r="AP217" s="209"/>
      <c r="AQ217" s="209"/>
    </row>
    <row r="218" spans="1:43">
      <c r="A218" s="209">
        <f>IF(スケジュール!A220="","",スケジュール!A220)</f>
        <v>43584</v>
      </c>
      <c r="B218" s="209" t="str">
        <f>IF(スケジュール!B220="","",スケジュール!B220)</f>
        <v>月</v>
      </c>
      <c r="C218" s="209">
        <f>IF(スケジュール!C220="","",スケジュール!C220)</f>
        <v>43599</v>
      </c>
      <c r="D218" s="209">
        <f>IF(スケジュール!D220="","",スケジュール!D220)</f>
        <v>43599</v>
      </c>
      <c r="E218" s="209" t="str">
        <f>IF(スケジュール!E220="","",スケジュール!E220)</f>
        <v/>
      </c>
      <c r="F218" s="209" t="str">
        <f>IF(スケジュール!F220="","",スケジュール!F220)</f>
        <v/>
      </c>
      <c r="G218" s="209" t="str">
        <f>IF(スケジュール!G220="","",スケジュール!G220)</f>
        <v/>
      </c>
      <c r="H218" s="209" t="str">
        <f>IF(スケジュール!H220="","",スケジュール!H220)</f>
        <v/>
      </c>
      <c r="I218" s="209" t="str">
        <f>IF(スケジュール!I220="","",スケジュール!I220)</f>
        <v/>
      </c>
      <c r="J218" s="209" t="str">
        <f>IF(スケジュール!J220="","",スケジュール!J220)</f>
        <v/>
      </c>
      <c r="K218" s="209" t="str">
        <f>IF(スケジュール!K220="","",スケジュール!K220)</f>
        <v/>
      </c>
      <c r="L218" s="209" t="str">
        <f>IF(スケジュール!L220="","",スケジュール!L220)</f>
        <v/>
      </c>
      <c r="M218" s="209" t="str">
        <f>IF(スケジュール!M220="","",スケジュール!M220)</f>
        <v/>
      </c>
      <c r="N218" s="209" t="str">
        <f>IF(スケジュール!N220="","",スケジュール!N220)</f>
        <v/>
      </c>
      <c r="O218" s="209" t="str">
        <f>IF(スケジュール!O220="","",スケジュール!O220)</f>
        <v/>
      </c>
      <c r="P218" s="209" t="str">
        <f>IF(スケジュール!P220="","",スケジュール!P220)</f>
        <v/>
      </c>
      <c r="Q218" s="209" t="str">
        <f>IF(スケジュール!Q220="","",スケジュール!Q220)</f>
        <v/>
      </c>
      <c r="R218" s="209" t="str">
        <f>IF(スケジュール!R220="","",スケジュール!R220)</f>
        <v/>
      </c>
      <c r="S218" s="209" t="str">
        <f>IF(スケジュール!S220="","",スケジュール!S220)</f>
        <v/>
      </c>
      <c r="T218" s="209" t="str">
        <f>IF(スケジュール!T220="","",スケジュール!T220)</f>
        <v/>
      </c>
      <c r="U218" s="209" t="str">
        <f>IF(スケジュール!U220="","",スケジュール!U220)</f>
        <v/>
      </c>
      <c r="V218" s="209" t="str">
        <f>IF(スケジュール!V220="","",スケジュール!V220)</f>
        <v/>
      </c>
      <c r="W218" s="209"/>
      <c r="X218" s="209"/>
      <c r="Y218" s="209"/>
      <c r="Z218" s="209"/>
      <c r="AA218" s="209"/>
      <c r="AB218" s="209"/>
      <c r="AC218" s="209" t="str">
        <f>IF(スケジュール!W220="","",スケジュール!W220)</f>
        <v/>
      </c>
      <c r="AD218" s="209" t="str">
        <f>IF(スケジュール!X220="","",スケジュール!X220)</f>
        <v>●</v>
      </c>
      <c r="AE218" s="209" t="str">
        <f>IF(スケジュール!Y220="","",スケジュール!Y220)</f>
        <v/>
      </c>
      <c r="AF218" s="209" t="str">
        <f>IF(スケジュール!Z220="","",スケジュール!Z220)</f>
        <v/>
      </c>
      <c r="AG218" s="209" t="str">
        <f>IF(スケジュール!AA220="","",スケジュール!AA220)</f>
        <v/>
      </c>
      <c r="AH218" s="209" t="str">
        <f>IF(スケジュール!AB220="","",スケジュール!AB220)</f>
        <v/>
      </c>
      <c r="AI218" s="209" t="str">
        <f>IF(スケジュール!AC220="","",スケジュール!AC220)</f>
        <v/>
      </c>
      <c r="AJ218" s="209"/>
      <c r="AK218" s="209"/>
      <c r="AL218" s="209"/>
      <c r="AM218" s="209"/>
      <c r="AN218" s="209"/>
      <c r="AO218" s="209"/>
      <c r="AP218" s="209"/>
      <c r="AQ218" s="209"/>
    </row>
    <row r="219" spans="1:43">
      <c r="A219" s="209">
        <f>IF(スケジュール!A221="","",スケジュール!A221)</f>
        <v>43585</v>
      </c>
      <c r="B219" s="209" t="str">
        <f>IF(スケジュール!B221="","",スケジュール!B221)</f>
        <v>火</v>
      </c>
      <c r="C219" s="209">
        <f>IF(スケジュール!C221="","",スケジュール!C221)</f>
        <v>43599</v>
      </c>
      <c r="D219" s="209">
        <f>IF(スケジュール!D221="","",スケジュール!D221)</f>
        <v>43600</v>
      </c>
      <c r="E219" s="209" t="str">
        <f>IF(スケジュール!E221="","",スケジュール!E221)</f>
        <v/>
      </c>
      <c r="F219" s="209" t="str">
        <f>IF(スケジュール!F221="","",スケジュール!F221)</f>
        <v/>
      </c>
      <c r="G219" s="209" t="str">
        <f>IF(スケジュール!G221="","",スケジュール!G221)</f>
        <v/>
      </c>
      <c r="H219" s="209" t="str">
        <f>IF(スケジュール!H221="","",スケジュール!H221)</f>
        <v/>
      </c>
      <c r="I219" s="209" t="str">
        <f>IF(スケジュール!I221="","",スケジュール!I221)</f>
        <v/>
      </c>
      <c r="J219" s="209" t="str">
        <f>IF(スケジュール!J221="","",スケジュール!J221)</f>
        <v/>
      </c>
      <c r="K219" s="209" t="str">
        <f>IF(スケジュール!K221="","",スケジュール!K221)</f>
        <v/>
      </c>
      <c r="L219" s="209" t="str">
        <f>IF(スケジュール!L221="","",スケジュール!L221)</f>
        <v/>
      </c>
      <c r="M219" s="209" t="str">
        <f>IF(スケジュール!M221="","",スケジュール!M221)</f>
        <v/>
      </c>
      <c r="N219" s="209" t="str">
        <f>IF(スケジュール!N221="","",スケジュール!N221)</f>
        <v/>
      </c>
      <c r="O219" s="209" t="str">
        <f>IF(スケジュール!O221="","",スケジュール!O221)</f>
        <v/>
      </c>
      <c r="P219" s="209" t="str">
        <f>IF(スケジュール!P221="","",スケジュール!P221)</f>
        <v/>
      </c>
      <c r="Q219" s="209" t="str">
        <f>IF(スケジュール!Q221="","",スケジュール!Q221)</f>
        <v/>
      </c>
      <c r="R219" s="209" t="str">
        <f>IF(スケジュール!R221="","",スケジュール!R221)</f>
        <v/>
      </c>
      <c r="S219" s="209" t="str">
        <f>IF(スケジュール!S221="","",スケジュール!S221)</f>
        <v/>
      </c>
      <c r="T219" s="209" t="str">
        <f>IF(スケジュール!T221="","",スケジュール!T221)</f>
        <v/>
      </c>
      <c r="U219" s="209" t="str">
        <f>IF(スケジュール!U221="","",スケジュール!U221)</f>
        <v/>
      </c>
      <c r="V219" s="209" t="str">
        <f>IF(スケジュール!V221="","",スケジュール!V221)</f>
        <v/>
      </c>
      <c r="W219" s="209"/>
      <c r="X219" s="209"/>
      <c r="Y219" s="209"/>
      <c r="Z219" s="209"/>
      <c r="AA219" s="209"/>
      <c r="AB219" s="209"/>
      <c r="AC219" s="209" t="str">
        <f>IF(スケジュール!W221="","",スケジュール!W221)</f>
        <v/>
      </c>
      <c r="AD219" s="209" t="str">
        <f>IF(スケジュール!X221="","",スケジュール!X221)</f>
        <v>●</v>
      </c>
      <c r="AE219" s="209" t="str">
        <f>IF(スケジュール!Y221="","",スケジュール!Y221)</f>
        <v/>
      </c>
      <c r="AF219" s="209" t="str">
        <f>IF(スケジュール!Z221="","",スケジュール!Z221)</f>
        <v/>
      </c>
      <c r="AG219" s="209" t="str">
        <f>IF(スケジュール!AA221="","",スケジュール!AA221)</f>
        <v/>
      </c>
      <c r="AH219" s="209" t="str">
        <f>IF(スケジュール!AB221="","",スケジュール!AB221)</f>
        <v/>
      </c>
      <c r="AI219" s="209" t="str">
        <f>IF(スケジュール!AC221="","",スケジュール!AC221)</f>
        <v/>
      </c>
      <c r="AJ219" s="209"/>
      <c r="AK219" s="209"/>
      <c r="AL219" s="209"/>
      <c r="AM219" s="209"/>
      <c r="AN219" s="209"/>
      <c r="AO219" s="209"/>
      <c r="AP219" s="209"/>
      <c r="AQ219" s="209"/>
    </row>
    <row r="220" spans="1:43">
      <c r="A220" s="209">
        <f>IF(スケジュール!A222="","",スケジュール!A222)</f>
        <v>43586</v>
      </c>
      <c r="B220" s="209" t="str">
        <f>IF(スケジュール!B222="","",スケジュール!B222)</f>
        <v>水</v>
      </c>
      <c r="C220" s="209">
        <f>IF(スケジュール!C222="","",スケジュール!C222)</f>
        <v>43599</v>
      </c>
      <c r="D220" s="209">
        <f>IF(スケジュール!D222="","",スケジュール!D222)</f>
        <v>43601</v>
      </c>
      <c r="E220" s="209" t="str">
        <f>IF(スケジュール!E222="","",スケジュール!E222)</f>
        <v/>
      </c>
      <c r="F220" s="209" t="str">
        <f>IF(スケジュール!F222="","",スケジュール!F222)</f>
        <v/>
      </c>
      <c r="G220" s="209" t="str">
        <f>IF(スケジュール!G222="","",スケジュール!G222)</f>
        <v/>
      </c>
      <c r="H220" s="209" t="str">
        <f>IF(スケジュール!H222="","",スケジュール!H222)</f>
        <v/>
      </c>
      <c r="I220" s="209" t="str">
        <f>IF(スケジュール!I222="","",スケジュール!I222)</f>
        <v/>
      </c>
      <c r="J220" s="209" t="str">
        <f>IF(スケジュール!J222="","",スケジュール!J222)</f>
        <v/>
      </c>
      <c r="K220" s="209" t="str">
        <f>IF(スケジュール!K222="","",スケジュール!K222)</f>
        <v/>
      </c>
      <c r="L220" s="209" t="str">
        <f>IF(スケジュール!L222="","",スケジュール!L222)</f>
        <v/>
      </c>
      <c r="M220" s="209" t="str">
        <f>IF(スケジュール!M222="","",スケジュール!M222)</f>
        <v/>
      </c>
      <c r="N220" s="209" t="str">
        <f>IF(スケジュール!N222="","",スケジュール!N222)</f>
        <v/>
      </c>
      <c r="O220" s="209" t="str">
        <f>IF(スケジュール!O222="","",スケジュール!O222)</f>
        <v/>
      </c>
      <c r="P220" s="209" t="str">
        <f>IF(スケジュール!P222="","",スケジュール!P222)</f>
        <v/>
      </c>
      <c r="Q220" s="209" t="str">
        <f>IF(スケジュール!Q222="","",スケジュール!Q222)</f>
        <v/>
      </c>
      <c r="R220" s="209" t="str">
        <f>IF(スケジュール!R222="","",スケジュール!R222)</f>
        <v/>
      </c>
      <c r="S220" s="209" t="str">
        <f>IF(スケジュール!S222="","",スケジュール!S222)</f>
        <v/>
      </c>
      <c r="T220" s="209" t="str">
        <f>IF(スケジュール!T222="","",スケジュール!T222)</f>
        <v/>
      </c>
      <c r="U220" s="209" t="str">
        <f>IF(スケジュール!U222="","",スケジュール!U222)</f>
        <v/>
      </c>
      <c r="V220" s="209" t="str">
        <f>IF(スケジュール!V222="","",スケジュール!V222)</f>
        <v/>
      </c>
      <c r="W220" s="209"/>
      <c r="X220" s="209"/>
      <c r="Y220" s="209"/>
      <c r="Z220" s="209"/>
      <c r="AA220" s="209"/>
      <c r="AB220" s="209"/>
      <c r="AC220" s="209" t="str">
        <f>IF(スケジュール!W222="","",スケジュール!W222)</f>
        <v/>
      </c>
      <c r="AD220" s="209" t="str">
        <f>IF(スケジュール!X222="","",スケジュール!X222)</f>
        <v>●</v>
      </c>
      <c r="AE220" s="209" t="str">
        <f>IF(スケジュール!Y222="","",スケジュール!Y222)</f>
        <v/>
      </c>
      <c r="AF220" s="209" t="str">
        <f>IF(スケジュール!Z222="","",スケジュール!Z222)</f>
        <v/>
      </c>
      <c r="AG220" s="209" t="str">
        <f>IF(スケジュール!AA222="","",スケジュール!AA222)</f>
        <v/>
      </c>
      <c r="AH220" s="209" t="str">
        <f>IF(スケジュール!AB222="","",スケジュール!AB222)</f>
        <v/>
      </c>
      <c r="AI220" s="209" t="str">
        <f>IF(スケジュール!AC222="","",スケジュール!AC222)</f>
        <v/>
      </c>
      <c r="AJ220" s="209"/>
      <c r="AK220" s="209"/>
      <c r="AL220" s="209"/>
      <c r="AM220" s="209"/>
      <c r="AN220" s="209"/>
      <c r="AO220" s="209"/>
      <c r="AP220" s="209"/>
      <c r="AQ220" s="209"/>
    </row>
    <row r="221" spans="1:43">
      <c r="A221" s="209">
        <f>IF(スケジュール!A223="","",スケジュール!A223)</f>
        <v>43587</v>
      </c>
      <c r="B221" s="209" t="str">
        <f>IF(スケジュール!B223="","",スケジュール!B223)</f>
        <v>木</v>
      </c>
      <c r="C221" s="209">
        <f>IF(スケジュール!C223="","",スケジュール!C223)</f>
        <v>43600</v>
      </c>
      <c r="D221" s="209">
        <f>IF(スケジュール!D223="","",スケジュール!D223)</f>
        <v>43602</v>
      </c>
      <c r="E221" s="209" t="str">
        <f>IF(スケジュール!E223="","",スケジュール!E223)</f>
        <v/>
      </c>
      <c r="F221" s="209" t="str">
        <f>IF(スケジュール!F223="","",スケジュール!F223)</f>
        <v/>
      </c>
      <c r="G221" s="209" t="str">
        <f>IF(スケジュール!G223="","",スケジュール!G223)</f>
        <v/>
      </c>
      <c r="H221" s="209" t="str">
        <f>IF(スケジュール!H223="","",スケジュール!H223)</f>
        <v/>
      </c>
      <c r="I221" s="209" t="str">
        <f>IF(スケジュール!I223="","",スケジュール!I223)</f>
        <v/>
      </c>
      <c r="J221" s="209" t="str">
        <f>IF(スケジュール!J223="","",スケジュール!J223)</f>
        <v/>
      </c>
      <c r="K221" s="209" t="str">
        <f>IF(スケジュール!K223="","",スケジュール!K223)</f>
        <v/>
      </c>
      <c r="L221" s="209" t="str">
        <f>IF(スケジュール!L223="","",スケジュール!L223)</f>
        <v/>
      </c>
      <c r="M221" s="209" t="str">
        <f>IF(スケジュール!M223="","",スケジュール!M223)</f>
        <v/>
      </c>
      <c r="N221" s="209" t="str">
        <f>IF(スケジュール!N223="","",スケジュール!N223)</f>
        <v/>
      </c>
      <c r="O221" s="209" t="str">
        <f>IF(スケジュール!O223="","",スケジュール!O223)</f>
        <v/>
      </c>
      <c r="P221" s="209" t="str">
        <f>IF(スケジュール!P223="","",スケジュール!P223)</f>
        <v/>
      </c>
      <c r="Q221" s="209" t="str">
        <f>IF(スケジュール!Q223="","",スケジュール!Q223)</f>
        <v/>
      </c>
      <c r="R221" s="209" t="str">
        <f>IF(スケジュール!R223="","",スケジュール!R223)</f>
        <v/>
      </c>
      <c r="S221" s="209" t="str">
        <f>IF(スケジュール!S223="","",スケジュール!S223)</f>
        <v/>
      </c>
      <c r="T221" s="209" t="str">
        <f>IF(スケジュール!T223="","",スケジュール!T223)</f>
        <v/>
      </c>
      <c r="U221" s="209" t="str">
        <f>IF(スケジュール!U223="","",スケジュール!U223)</f>
        <v/>
      </c>
      <c r="V221" s="209" t="str">
        <f>IF(スケジュール!V223="","",スケジュール!V223)</f>
        <v/>
      </c>
      <c r="W221" s="209"/>
      <c r="X221" s="209"/>
      <c r="Y221" s="209"/>
      <c r="Z221" s="209"/>
      <c r="AA221" s="209"/>
      <c r="AB221" s="209"/>
      <c r="AC221" s="209" t="str">
        <f>IF(スケジュール!W223="","",スケジュール!W223)</f>
        <v/>
      </c>
      <c r="AD221" s="209" t="str">
        <f>IF(スケジュール!X223="","",スケジュール!X223)</f>
        <v>●</v>
      </c>
      <c r="AE221" s="209" t="str">
        <f>IF(スケジュール!Y223="","",スケジュール!Y223)</f>
        <v/>
      </c>
      <c r="AF221" s="209" t="str">
        <f>IF(スケジュール!Z223="","",スケジュール!Z223)</f>
        <v/>
      </c>
      <c r="AG221" s="209" t="str">
        <f>IF(スケジュール!AA223="","",スケジュール!AA223)</f>
        <v/>
      </c>
      <c r="AH221" s="209" t="str">
        <f>IF(スケジュール!AB223="","",スケジュール!AB223)</f>
        <v/>
      </c>
      <c r="AI221" s="209" t="str">
        <f>IF(スケジュール!AC223="","",スケジュール!AC223)</f>
        <v/>
      </c>
      <c r="AJ221" s="209"/>
      <c r="AK221" s="209"/>
      <c r="AL221" s="209"/>
      <c r="AM221" s="209"/>
      <c r="AN221" s="209"/>
      <c r="AO221" s="209"/>
      <c r="AP221" s="209"/>
      <c r="AQ221" s="209"/>
    </row>
    <row r="222" spans="1:43">
      <c r="A222" s="209">
        <f>IF(スケジュール!A224="","",スケジュール!A224)</f>
        <v>43588</v>
      </c>
      <c r="B222" s="209" t="str">
        <f>IF(スケジュール!B224="","",スケジュール!B224)</f>
        <v>金</v>
      </c>
      <c r="C222" s="209">
        <f>IF(スケジュール!C224="","",スケジュール!C224)</f>
        <v>43601</v>
      </c>
      <c r="D222" s="209" t="str">
        <f>IF(スケジュール!D224="","",スケジュール!D224)</f>
        <v/>
      </c>
      <c r="E222" s="209" t="str">
        <f>IF(スケジュール!E224="","",スケジュール!E224)</f>
        <v/>
      </c>
      <c r="F222" s="209" t="str">
        <f>IF(スケジュール!F224="","",スケジュール!F224)</f>
        <v/>
      </c>
      <c r="G222" s="209" t="str">
        <f>IF(スケジュール!G224="","",スケジュール!G224)</f>
        <v/>
      </c>
      <c r="H222" s="209" t="str">
        <f>IF(スケジュール!H224="","",スケジュール!H224)</f>
        <v/>
      </c>
      <c r="I222" s="209" t="str">
        <f>IF(スケジュール!I224="","",スケジュール!I224)</f>
        <v/>
      </c>
      <c r="J222" s="209" t="str">
        <f>IF(スケジュール!J224="","",スケジュール!J224)</f>
        <v/>
      </c>
      <c r="K222" s="209" t="str">
        <f>IF(スケジュール!K224="","",スケジュール!K224)</f>
        <v/>
      </c>
      <c r="L222" s="209" t="str">
        <f>IF(スケジュール!L224="","",スケジュール!L224)</f>
        <v/>
      </c>
      <c r="M222" s="209" t="str">
        <f>IF(スケジュール!M224="","",スケジュール!M224)</f>
        <v/>
      </c>
      <c r="N222" s="209" t="str">
        <f>IF(スケジュール!N224="","",スケジュール!N224)</f>
        <v/>
      </c>
      <c r="O222" s="209" t="str">
        <f>IF(スケジュール!O224="","",スケジュール!O224)</f>
        <v/>
      </c>
      <c r="P222" s="209" t="str">
        <f>IF(スケジュール!P224="","",スケジュール!P224)</f>
        <v/>
      </c>
      <c r="Q222" s="209" t="str">
        <f>IF(スケジュール!Q224="","",スケジュール!Q224)</f>
        <v/>
      </c>
      <c r="R222" s="209" t="str">
        <f>IF(スケジュール!R224="","",スケジュール!R224)</f>
        <v/>
      </c>
      <c r="S222" s="209" t="str">
        <f>IF(スケジュール!S224="","",スケジュール!S224)</f>
        <v/>
      </c>
      <c r="T222" s="209" t="str">
        <f>IF(スケジュール!T224="","",スケジュール!T224)</f>
        <v/>
      </c>
      <c r="U222" s="209" t="str">
        <f>IF(スケジュール!U224="","",スケジュール!U224)</f>
        <v/>
      </c>
      <c r="V222" s="209" t="str">
        <f>IF(スケジュール!V224="","",スケジュール!V224)</f>
        <v/>
      </c>
      <c r="W222" s="209"/>
      <c r="X222" s="209"/>
      <c r="Y222" s="209"/>
      <c r="Z222" s="209"/>
      <c r="AA222" s="209"/>
      <c r="AB222" s="209"/>
      <c r="AC222" s="209" t="str">
        <f>IF(スケジュール!W224="","",スケジュール!W224)</f>
        <v/>
      </c>
      <c r="AD222" s="209" t="str">
        <f>IF(スケジュール!X224="","",スケジュール!X224)</f>
        <v>●</v>
      </c>
      <c r="AE222" s="209" t="str">
        <f>IF(スケジュール!Y224="","",スケジュール!Y224)</f>
        <v/>
      </c>
      <c r="AF222" s="209" t="str">
        <f>IF(スケジュール!Z224="","",スケジュール!Z224)</f>
        <v/>
      </c>
      <c r="AG222" s="209" t="str">
        <f>IF(スケジュール!AA224="","",スケジュール!AA224)</f>
        <v/>
      </c>
      <c r="AH222" s="209" t="str">
        <f>IF(スケジュール!AB224="","",スケジュール!AB224)</f>
        <v/>
      </c>
      <c r="AI222" s="209" t="str">
        <f>IF(スケジュール!AC224="","",スケジュール!AC224)</f>
        <v/>
      </c>
      <c r="AJ222" s="209"/>
      <c r="AK222" s="209"/>
      <c r="AL222" s="209"/>
      <c r="AM222" s="209"/>
      <c r="AN222" s="209"/>
      <c r="AO222" s="209"/>
      <c r="AP222" s="209"/>
      <c r="AQ222" s="209"/>
    </row>
    <row r="223" spans="1:43">
      <c r="A223" s="209">
        <f>IF(スケジュール!A225="","",スケジュール!A225)</f>
        <v>43589</v>
      </c>
      <c r="B223" s="209" t="str">
        <f>IF(スケジュール!B225="","",スケジュール!B225)</f>
        <v>土</v>
      </c>
      <c r="C223" s="209" t="str">
        <f>IF(スケジュール!C225="","",スケジュール!C225)</f>
        <v/>
      </c>
      <c r="D223" s="209">
        <f>IF(スケジュール!D225="","",スケジュール!D225)</f>
        <v>43605</v>
      </c>
      <c r="E223" s="209" t="str">
        <f>IF(スケジュール!E225="","",スケジュール!E225)</f>
        <v/>
      </c>
      <c r="F223" s="209" t="str">
        <f>IF(スケジュール!F225="","",スケジュール!F225)</f>
        <v/>
      </c>
      <c r="G223" s="209" t="str">
        <f>IF(スケジュール!G225="","",スケジュール!G225)</f>
        <v/>
      </c>
      <c r="H223" s="209" t="str">
        <f>IF(スケジュール!H225="","",スケジュール!H225)</f>
        <v/>
      </c>
      <c r="I223" s="209" t="str">
        <f>IF(スケジュール!I225="","",スケジュール!I225)</f>
        <v/>
      </c>
      <c r="J223" s="209" t="str">
        <f>IF(スケジュール!J225="","",スケジュール!J225)</f>
        <v/>
      </c>
      <c r="K223" s="209" t="str">
        <f>IF(スケジュール!K225="","",スケジュール!K225)</f>
        <v/>
      </c>
      <c r="L223" s="209" t="str">
        <f>IF(スケジュール!L225="","",スケジュール!L225)</f>
        <v/>
      </c>
      <c r="M223" s="209" t="str">
        <f>IF(スケジュール!M225="","",スケジュール!M225)</f>
        <v/>
      </c>
      <c r="N223" s="209" t="str">
        <f>IF(スケジュール!N225="","",スケジュール!N225)</f>
        <v/>
      </c>
      <c r="O223" s="209" t="str">
        <f>IF(スケジュール!O225="","",スケジュール!O225)</f>
        <v/>
      </c>
      <c r="P223" s="209" t="str">
        <f>IF(スケジュール!P225="","",スケジュール!P225)</f>
        <v/>
      </c>
      <c r="Q223" s="209" t="str">
        <f>IF(スケジュール!Q225="","",スケジュール!Q225)</f>
        <v/>
      </c>
      <c r="R223" s="209" t="str">
        <f>IF(スケジュール!R225="","",スケジュール!R225)</f>
        <v/>
      </c>
      <c r="S223" s="209" t="str">
        <f>IF(スケジュール!S225="","",スケジュール!S225)</f>
        <v/>
      </c>
      <c r="T223" s="209" t="str">
        <f>IF(スケジュール!T225="","",スケジュール!T225)</f>
        <v/>
      </c>
      <c r="U223" s="209" t="str">
        <f>IF(スケジュール!U225="","",スケジュール!U225)</f>
        <v/>
      </c>
      <c r="V223" s="209" t="str">
        <f>IF(スケジュール!V225="","",スケジュール!V225)</f>
        <v/>
      </c>
      <c r="W223" s="209"/>
      <c r="X223" s="209"/>
      <c r="Y223" s="209"/>
      <c r="Z223" s="209"/>
      <c r="AA223" s="209"/>
      <c r="AB223" s="209"/>
      <c r="AC223" s="209" t="str">
        <f>IF(スケジュール!W225="","",スケジュール!W225)</f>
        <v/>
      </c>
      <c r="AD223" s="209" t="str">
        <f>IF(スケジュール!X225="","",スケジュール!X225)</f>
        <v>●</v>
      </c>
      <c r="AE223" s="209" t="str">
        <f>IF(スケジュール!Y225="","",スケジュール!Y225)</f>
        <v/>
      </c>
      <c r="AF223" s="209" t="str">
        <f>IF(スケジュール!Z225="","",スケジュール!Z225)</f>
        <v/>
      </c>
      <c r="AG223" s="209" t="str">
        <f>IF(スケジュール!AA225="","",スケジュール!AA225)</f>
        <v/>
      </c>
      <c r="AH223" s="209" t="str">
        <f>IF(スケジュール!AB225="","",スケジュール!AB225)</f>
        <v/>
      </c>
      <c r="AI223" s="209" t="str">
        <f>IF(スケジュール!AC225="","",スケジュール!AC225)</f>
        <v/>
      </c>
      <c r="AJ223" s="209"/>
      <c r="AK223" s="209"/>
      <c r="AL223" s="209"/>
      <c r="AM223" s="209"/>
      <c r="AN223" s="209"/>
      <c r="AO223" s="209"/>
      <c r="AP223" s="209"/>
      <c r="AQ223" s="209"/>
    </row>
    <row r="224" spans="1:43">
      <c r="A224" s="209">
        <f>IF(スケジュール!A226="","",スケジュール!A226)</f>
        <v>43590</v>
      </c>
      <c r="B224" s="209" t="str">
        <f>IF(スケジュール!B226="","",スケジュール!B226)</f>
        <v>日</v>
      </c>
      <c r="C224" s="209" t="str">
        <f>IF(スケジュール!C226="","",スケジュール!C226)</f>
        <v/>
      </c>
      <c r="D224" s="209" t="str">
        <f>IF(スケジュール!D226="","",スケジュール!D226)</f>
        <v/>
      </c>
      <c r="E224" s="209" t="str">
        <f>IF(スケジュール!E226="","",スケジュール!E226)</f>
        <v/>
      </c>
      <c r="F224" s="209" t="str">
        <f>IF(スケジュール!F226="","",スケジュール!F226)</f>
        <v/>
      </c>
      <c r="G224" s="209" t="str">
        <f>IF(スケジュール!G226="","",スケジュール!G226)</f>
        <v/>
      </c>
      <c r="H224" s="209" t="str">
        <f>IF(スケジュール!H226="","",スケジュール!H226)</f>
        <v/>
      </c>
      <c r="I224" s="209" t="str">
        <f>IF(スケジュール!I226="","",スケジュール!I226)</f>
        <v/>
      </c>
      <c r="J224" s="209" t="str">
        <f>IF(スケジュール!J226="","",スケジュール!J226)</f>
        <v/>
      </c>
      <c r="K224" s="209" t="str">
        <f>IF(スケジュール!K226="","",スケジュール!K226)</f>
        <v/>
      </c>
      <c r="L224" s="209" t="str">
        <f>IF(スケジュール!L226="","",スケジュール!L226)</f>
        <v/>
      </c>
      <c r="M224" s="209" t="str">
        <f>IF(スケジュール!M226="","",スケジュール!M226)</f>
        <v/>
      </c>
      <c r="N224" s="209" t="str">
        <f>IF(スケジュール!N226="","",スケジュール!N226)</f>
        <v/>
      </c>
      <c r="O224" s="209" t="str">
        <f>IF(スケジュール!O226="","",スケジュール!O226)</f>
        <v/>
      </c>
      <c r="P224" s="209" t="str">
        <f>IF(スケジュール!P226="","",スケジュール!P226)</f>
        <v/>
      </c>
      <c r="Q224" s="209" t="str">
        <f>IF(スケジュール!Q226="","",スケジュール!Q226)</f>
        <v/>
      </c>
      <c r="R224" s="209" t="str">
        <f>IF(スケジュール!R226="","",スケジュール!R226)</f>
        <v/>
      </c>
      <c r="S224" s="209" t="str">
        <f>IF(スケジュール!S226="","",スケジュール!S226)</f>
        <v/>
      </c>
      <c r="T224" s="209" t="str">
        <f>IF(スケジュール!T226="","",スケジュール!T226)</f>
        <v/>
      </c>
      <c r="U224" s="209" t="str">
        <f>IF(スケジュール!U226="","",スケジュール!U226)</f>
        <v/>
      </c>
      <c r="V224" s="209" t="str">
        <f>IF(スケジュール!V226="","",スケジュール!V226)</f>
        <v/>
      </c>
      <c r="W224" s="209"/>
      <c r="X224" s="209"/>
      <c r="Y224" s="209"/>
      <c r="Z224" s="209"/>
      <c r="AA224" s="209"/>
      <c r="AB224" s="209"/>
      <c r="AC224" s="209" t="str">
        <f>IF(スケジュール!W226="","",スケジュール!W226)</f>
        <v/>
      </c>
      <c r="AD224" s="209" t="str">
        <f>IF(スケジュール!X226="","",スケジュール!X226)</f>
        <v/>
      </c>
      <c r="AE224" s="209" t="str">
        <f>IF(スケジュール!Y226="","",スケジュール!Y226)</f>
        <v/>
      </c>
      <c r="AF224" s="209" t="str">
        <f>IF(スケジュール!Z226="","",スケジュール!Z226)</f>
        <v/>
      </c>
      <c r="AG224" s="209" t="str">
        <f>IF(スケジュール!AA226="","",スケジュール!AA226)</f>
        <v/>
      </c>
      <c r="AH224" s="209" t="str">
        <f>IF(スケジュール!AB226="","",スケジュール!AB226)</f>
        <v/>
      </c>
      <c r="AI224" s="209" t="str">
        <f>IF(スケジュール!AC226="","",スケジュール!AC226)</f>
        <v/>
      </c>
      <c r="AJ224" s="209"/>
      <c r="AK224" s="209"/>
      <c r="AL224" s="209"/>
      <c r="AM224" s="209"/>
      <c r="AN224" s="209"/>
      <c r="AO224" s="209"/>
      <c r="AP224" s="209"/>
      <c r="AQ224" s="209"/>
    </row>
    <row r="225" spans="1:43">
      <c r="A225" s="209">
        <f>IF(スケジュール!A227="","",スケジュール!A227)</f>
        <v>43591</v>
      </c>
      <c r="B225" s="209" t="str">
        <f>IF(スケジュール!B227="","",スケジュール!B227)</f>
        <v>月</v>
      </c>
      <c r="C225" s="209">
        <f>IF(スケジュール!C227="","",スケジュール!C227)</f>
        <v>43605</v>
      </c>
      <c r="D225" s="209">
        <f>IF(スケジュール!D227="","",スケジュール!D227)</f>
        <v>43606</v>
      </c>
      <c r="E225" s="209" t="str">
        <f>IF(スケジュール!E227="","",スケジュール!E227)</f>
        <v>●</v>
      </c>
      <c r="F225" s="209" t="str">
        <f>IF(スケジュール!F227="","",スケジュール!F227)</f>
        <v/>
      </c>
      <c r="G225" s="209" t="str">
        <f>IF(スケジュール!G227="","",スケジュール!G227)</f>
        <v/>
      </c>
      <c r="H225" s="209" t="str">
        <f>IF(スケジュール!H227="","",スケジュール!H227)</f>
        <v/>
      </c>
      <c r="I225" s="209" t="str">
        <f>IF(スケジュール!I227="","",スケジュール!I227)</f>
        <v/>
      </c>
      <c r="J225" s="209" t="str">
        <f>IF(スケジュール!J227="","",スケジュール!J227)</f>
        <v/>
      </c>
      <c r="K225" s="209" t="str">
        <f>IF(スケジュール!K227="","",スケジュール!K227)</f>
        <v/>
      </c>
      <c r="L225" s="209" t="str">
        <f>IF(スケジュール!L227="","",スケジュール!L227)</f>
        <v/>
      </c>
      <c r="M225" s="209" t="str">
        <f>IF(スケジュール!M227="","",スケジュール!M227)</f>
        <v/>
      </c>
      <c r="N225" s="209" t="str">
        <f>IF(スケジュール!N227="","",スケジュール!N227)</f>
        <v/>
      </c>
      <c r="O225" s="209" t="str">
        <f>IF(スケジュール!O227="","",スケジュール!O227)</f>
        <v/>
      </c>
      <c r="P225" s="209" t="str">
        <f>IF(スケジュール!P227="","",スケジュール!P227)</f>
        <v/>
      </c>
      <c r="Q225" s="209" t="str">
        <f>IF(スケジュール!Q227="","",スケジュール!Q227)</f>
        <v/>
      </c>
      <c r="R225" s="209" t="str">
        <f>IF(スケジュール!R227="","",スケジュール!R227)</f>
        <v/>
      </c>
      <c r="S225" s="209" t="str">
        <f>IF(スケジュール!S227="","",スケジュール!S227)</f>
        <v/>
      </c>
      <c r="T225" s="209" t="str">
        <f>IF(スケジュール!T227="","",スケジュール!T227)</f>
        <v/>
      </c>
      <c r="U225" s="209" t="str">
        <f>IF(スケジュール!U227="","",スケジュール!U227)</f>
        <v/>
      </c>
      <c r="V225" s="209" t="str">
        <f>IF(スケジュール!V227="","",スケジュール!V227)</f>
        <v/>
      </c>
      <c r="W225" s="209"/>
      <c r="X225" s="209"/>
      <c r="Y225" s="209"/>
      <c r="Z225" s="209"/>
      <c r="AA225" s="209"/>
      <c r="AB225" s="209"/>
      <c r="AC225" s="209" t="str">
        <f>IF(スケジュール!W227="","",スケジュール!W227)</f>
        <v/>
      </c>
      <c r="AD225" s="209" t="str">
        <f>IF(スケジュール!X227="","",スケジュール!X227)</f>
        <v>●</v>
      </c>
      <c r="AE225" s="209" t="str">
        <f>IF(スケジュール!Y227="","",スケジュール!Y227)</f>
        <v/>
      </c>
      <c r="AF225" s="209" t="str">
        <f>IF(スケジュール!Z227="","",スケジュール!Z227)</f>
        <v/>
      </c>
      <c r="AG225" s="209" t="str">
        <f>IF(スケジュール!AA227="","",スケジュール!AA227)</f>
        <v/>
      </c>
      <c r="AH225" s="209" t="str">
        <f>IF(スケジュール!AB227="","",スケジュール!AB227)</f>
        <v/>
      </c>
      <c r="AI225" s="209" t="str">
        <f>IF(スケジュール!AC227="","",スケジュール!AC227)</f>
        <v/>
      </c>
      <c r="AJ225" s="209"/>
      <c r="AK225" s="209"/>
      <c r="AL225" s="209"/>
      <c r="AM225" s="209"/>
      <c r="AN225" s="209"/>
      <c r="AO225" s="209"/>
      <c r="AP225" s="209"/>
      <c r="AQ225" s="209"/>
    </row>
    <row r="226" spans="1:43">
      <c r="A226" s="209">
        <f>IF(スケジュール!A228="","",スケジュール!A228)</f>
        <v>43592</v>
      </c>
      <c r="B226" s="209" t="str">
        <f>IF(スケジュール!B228="","",スケジュール!B228)</f>
        <v>火</v>
      </c>
      <c r="C226" s="209">
        <f>IF(スケジュール!C228="","",スケジュール!C228)</f>
        <v>43605</v>
      </c>
      <c r="D226" s="209">
        <f>IF(スケジュール!D228="","",スケジュール!D228)</f>
        <v>43607</v>
      </c>
      <c r="E226" s="209" t="str">
        <f>IF(スケジュール!E228="","",スケジュール!E228)</f>
        <v>●</v>
      </c>
      <c r="F226" s="209" t="str">
        <f>IF(スケジュール!F228="","",スケジュール!F228)</f>
        <v/>
      </c>
      <c r="G226" s="209" t="str">
        <f>IF(スケジュール!G228="","",スケジュール!G228)</f>
        <v/>
      </c>
      <c r="H226" s="209" t="str">
        <f>IF(スケジュール!H228="","",スケジュール!H228)</f>
        <v/>
      </c>
      <c r="I226" s="209" t="str">
        <f>IF(スケジュール!I228="","",スケジュール!I228)</f>
        <v/>
      </c>
      <c r="J226" s="209" t="str">
        <f>IF(スケジュール!J228="","",スケジュール!J228)</f>
        <v/>
      </c>
      <c r="K226" s="209" t="str">
        <f>IF(スケジュール!K228="","",スケジュール!K228)</f>
        <v/>
      </c>
      <c r="L226" s="209" t="str">
        <f>IF(スケジュール!L228="","",スケジュール!L228)</f>
        <v/>
      </c>
      <c r="M226" s="209" t="str">
        <f>IF(スケジュール!M228="","",スケジュール!M228)</f>
        <v/>
      </c>
      <c r="N226" s="209" t="str">
        <f>IF(スケジュール!N228="","",スケジュール!N228)</f>
        <v/>
      </c>
      <c r="O226" s="209" t="str">
        <f>IF(スケジュール!O228="","",スケジュール!O228)</f>
        <v/>
      </c>
      <c r="P226" s="209" t="str">
        <f>IF(スケジュール!P228="","",スケジュール!P228)</f>
        <v/>
      </c>
      <c r="Q226" s="209" t="str">
        <f>IF(スケジュール!Q228="","",スケジュール!Q228)</f>
        <v/>
      </c>
      <c r="R226" s="209" t="str">
        <f>IF(スケジュール!R228="","",スケジュール!R228)</f>
        <v/>
      </c>
      <c r="S226" s="209" t="str">
        <f>IF(スケジュール!S228="","",スケジュール!S228)</f>
        <v/>
      </c>
      <c r="T226" s="209" t="str">
        <f>IF(スケジュール!T228="","",スケジュール!T228)</f>
        <v/>
      </c>
      <c r="U226" s="209" t="str">
        <f>IF(スケジュール!U228="","",スケジュール!U228)</f>
        <v/>
      </c>
      <c r="V226" s="209" t="str">
        <f>IF(スケジュール!V228="","",スケジュール!V228)</f>
        <v/>
      </c>
      <c r="W226" s="209"/>
      <c r="X226" s="209"/>
      <c r="Y226" s="209"/>
      <c r="Z226" s="209"/>
      <c r="AA226" s="209"/>
      <c r="AB226" s="209"/>
      <c r="AC226" s="209" t="str">
        <f>IF(スケジュール!W228="","",スケジュール!W228)</f>
        <v/>
      </c>
      <c r="AD226" s="209" t="str">
        <f>IF(スケジュール!X228="","",スケジュール!X228)</f>
        <v>●</v>
      </c>
      <c r="AE226" s="209" t="str">
        <f>IF(スケジュール!Y228="","",スケジュール!Y228)</f>
        <v/>
      </c>
      <c r="AF226" s="209" t="str">
        <f>IF(スケジュール!Z228="","",スケジュール!Z228)</f>
        <v/>
      </c>
      <c r="AG226" s="209" t="str">
        <f>IF(スケジュール!AA228="","",スケジュール!AA228)</f>
        <v/>
      </c>
      <c r="AH226" s="209" t="str">
        <f>IF(スケジュール!AB228="","",スケジュール!AB228)</f>
        <v/>
      </c>
      <c r="AI226" s="209" t="str">
        <f>IF(スケジュール!AC228="","",スケジュール!AC228)</f>
        <v/>
      </c>
      <c r="AJ226" s="209"/>
      <c r="AK226" s="209"/>
      <c r="AL226" s="209"/>
      <c r="AM226" s="209"/>
      <c r="AN226" s="209"/>
      <c r="AO226" s="209"/>
      <c r="AP226" s="209"/>
      <c r="AQ226" s="209"/>
    </row>
    <row r="227" spans="1:43">
      <c r="A227" s="209">
        <f>IF(スケジュール!A229="","",スケジュール!A229)</f>
        <v>43593</v>
      </c>
      <c r="B227" s="209" t="str">
        <f>IF(スケジュール!B229="","",スケジュール!B229)</f>
        <v>水</v>
      </c>
      <c r="C227" s="209">
        <f>IF(スケジュール!C229="","",スケジュール!C229)</f>
        <v>43606</v>
      </c>
      <c r="D227" s="209">
        <f>IF(スケジュール!D229="","",スケジュール!D229)</f>
        <v>43608</v>
      </c>
      <c r="E227" s="209" t="str">
        <f>IF(スケジュール!E229="","",スケジュール!E229)</f>
        <v>●</v>
      </c>
      <c r="F227" s="209" t="str">
        <f>IF(スケジュール!F229="","",スケジュール!F229)</f>
        <v/>
      </c>
      <c r="G227" s="209" t="str">
        <f>IF(スケジュール!G229="","",スケジュール!G229)</f>
        <v/>
      </c>
      <c r="H227" s="209" t="str">
        <f>IF(スケジュール!H229="","",スケジュール!H229)</f>
        <v/>
      </c>
      <c r="I227" s="209" t="str">
        <f>IF(スケジュール!I229="","",スケジュール!I229)</f>
        <v/>
      </c>
      <c r="J227" s="209" t="str">
        <f>IF(スケジュール!J229="","",スケジュール!J229)</f>
        <v/>
      </c>
      <c r="K227" s="209" t="str">
        <f>IF(スケジュール!K229="","",スケジュール!K229)</f>
        <v/>
      </c>
      <c r="L227" s="209" t="str">
        <f>IF(スケジュール!L229="","",スケジュール!L229)</f>
        <v/>
      </c>
      <c r="M227" s="209" t="str">
        <f>IF(スケジュール!M229="","",スケジュール!M229)</f>
        <v/>
      </c>
      <c r="N227" s="209" t="str">
        <f>IF(スケジュール!N229="","",スケジュール!N229)</f>
        <v/>
      </c>
      <c r="O227" s="209" t="str">
        <f>IF(スケジュール!O229="","",スケジュール!O229)</f>
        <v/>
      </c>
      <c r="P227" s="209" t="str">
        <f>IF(スケジュール!P229="","",スケジュール!P229)</f>
        <v/>
      </c>
      <c r="Q227" s="209" t="str">
        <f>IF(スケジュール!Q229="","",スケジュール!Q229)</f>
        <v/>
      </c>
      <c r="R227" s="209" t="str">
        <f>IF(スケジュール!R229="","",スケジュール!R229)</f>
        <v/>
      </c>
      <c r="S227" s="209" t="str">
        <f>IF(スケジュール!S229="","",スケジュール!S229)</f>
        <v/>
      </c>
      <c r="T227" s="209" t="str">
        <f>IF(スケジュール!T229="","",スケジュール!T229)</f>
        <v/>
      </c>
      <c r="U227" s="209" t="str">
        <f>IF(スケジュール!U229="","",スケジュール!U229)</f>
        <v/>
      </c>
      <c r="V227" s="209" t="str">
        <f>IF(スケジュール!V229="","",スケジュール!V229)</f>
        <v/>
      </c>
      <c r="W227" s="209"/>
      <c r="X227" s="209"/>
      <c r="Y227" s="209"/>
      <c r="Z227" s="209"/>
      <c r="AA227" s="209"/>
      <c r="AB227" s="209"/>
      <c r="AC227" s="209" t="str">
        <f>IF(スケジュール!W229="","",スケジュール!W229)</f>
        <v/>
      </c>
      <c r="AD227" s="209" t="str">
        <f>IF(スケジュール!X229="","",スケジュール!X229)</f>
        <v>●</v>
      </c>
      <c r="AE227" s="209" t="str">
        <f>IF(スケジュール!Y229="","",スケジュール!Y229)</f>
        <v/>
      </c>
      <c r="AF227" s="209" t="str">
        <f>IF(スケジュール!Z229="","",スケジュール!Z229)</f>
        <v/>
      </c>
      <c r="AG227" s="209" t="str">
        <f>IF(スケジュール!AA229="","",スケジュール!AA229)</f>
        <v/>
      </c>
      <c r="AH227" s="209" t="str">
        <f>IF(スケジュール!AB229="","",スケジュール!AB229)</f>
        <v/>
      </c>
      <c r="AI227" s="209" t="str">
        <f>IF(スケジュール!AC229="","",スケジュール!AC229)</f>
        <v/>
      </c>
      <c r="AJ227" s="209"/>
      <c r="AK227" s="209"/>
      <c r="AL227" s="209"/>
      <c r="AM227" s="209"/>
      <c r="AN227" s="209"/>
      <c r="AO227" s="209"/>
      <c r="AP227" s="209"/>
      <c r="AQ227" s="209"/>
    </row>
    <row r="228" spans="1:43">
      <c r="A228" s="209">
        <f>IF(スケジュール!A230="","",スケジュール!A230)</f>
        <v>43594</v>
      </c>
      <c r="B228" s="209" t="str">
        <f>IF(スケジュール!B230="","",スケジュール!B230)</f>
        <v>木</v>
      </c>
      <c r="C228" s="209">
        <f>IF(スケジュール!C230="","",スケジュール!C230)</f>
        <v>43607</v>
      </c>
      <c r="D228" s="209">
        <f>IF(スケジュール!D230="","",スケジュール!D230)</f>
        <v>43609</v>
      </c>
      <c r="E228" s="209" t="str">
        <f>IF(スケジュール!E230="","",スケジュール!E230)</f>
        <v>●</v>
      </c>
      <c r="F228" s="209" t="str">
        <f>IF(スケジュール!F230="","",スケジュール!F230)</f>
        <v/>
      </c>
      <c r="G228" s="209" t="str">
        <f>IF(スケジュール!G230="","",スケジュール!G230)</f>
        <v/>
      </c>
      <c r="H228" s="209" t="str">
        <f>IF(スケジュール!H230="","",スケジュール!H230)</f>
        <v/>
      </c>
      <c r="I228" s="209" t="str">
        <f>IF(スケジュール!I230="","",スケジュール!I230)</f>
        <v/>
      </c>
      <c r="J228" s="209" t="str">
        <f>IF(スケジュール!J230="","",スケジュール!J230)</f>
        <v/>
      </c>
      <c r="K228" s="209" t="str">
        <f>IF(スケジュール!K230="","",スケジュール!K230)</f>
        <v/>
      </c>
      <c r="L228" s="209" t="str">
        <f>IF(スケジュール!L230="","",スケジュール!L230)</f>
        <v/>
      </c>
      <c r="M228" s="209" t="str">
        <f>IF(スケジュール!M230="","",スケジュール!M230)</f>
        <v/>
      </c>
      <c r="N228" s="209" t="str">
        <f>IF(スケジュール!N230="","",スケジュール!N230)</f>
        <v/>
      </c>
      <c r="O228" s="209" t="str">
        <f>IF(スケジュール!O230="","",スケジュール!O230)</f>
        <v/>
      </c>
      <c r="P228" s="209" t="str">
        <f>IF(スケジュール!P230="","",スケジュール!P230)</f>
        <v/>
      </c>
      <c r="Q228" s="209" t="str">
        <f>IF(スケジュール!Q230="","",スケジュール!Q230)</f>
        <v/>
      </c>
      <c r="R228" s="209" t="str">
        <f>IF(スケジュール!R230="","",スケジュール!R230)</f>
        <v/>
      </c>
      <c r="S228" s="209" t="str">
        <f>IF(スケジュール!S230="","",スケジュール!S230)</f>
        <v/>
      </c>
      <c r="T228" s="209" t="str">
        <f>IF(スケジュール!T230="","",スケジュール!T230)</f>
        <v/>
      </c>
      <c r="U228" s="209" t="str">
        <f>IF(スケジュール!U230="","",スケジュール!U230)</f>
        <v/>
      </c>
      <c r="V228" s="209" t="str">
        <f>IF(スケジュール!V230="","",スケジュール!V230)</f>
        <v/>
      </c>
      <c r="W228" s="209"/>
      <c r="X228" s="209"/>
      <c r="Y228" s="209"/>
      <c r="Z228" s="209"/>
      <c r="AA228" s="209"/>
      <c r="AB228" s="209"/>
      <c r="AC228" s="209" t="str">
        <f>IF(スケジュール!W230="","",スケジュール!W230)</f>
        <v/>
      </c>
      <c r="AD228" s="209" t="str">
        <f>IF(スケジュール!X230="","",スケジュール!X230)</f>
        <v>●</v>
      </c>
      <c r="AE228" s="209" t="str">
        <f>IF(スケジュール!Y230="","",スケジュール!Y230)</f>
        <v/>
      </c>
      <c r="AF228" s="209" t="str">
        <f>IF(スケジュール!Z230="","",スケジュール!Z230)</f>
        <v/>
      </c>
      <c r="AG228" s="209" t="str">
        <f>IF(スケジュール!AA230="","",スケジュール!AA230)</f>
        <v/>
      </c>
      <c r="AH228" s="209" t="str">
        <f>IF(スケジュール!AB230="","",スケジュール!AB230)</f>
        <v/>
      </c>
      <c r="AI228" s="209" t="str">
        <f>IF(スケジュール!AC230="","",スケジュール!AC230)</f>
        <v/>
      </c>
      <c r="AJ228" s="209"/>
      <c r="AK228" s="209"/>
      <c r="AL228" s="209"/>
      <c r="AM228" s="209"/>
      <c r="AN228" s="209"/>
      <c r="AO228" s="209"/>
      <c r="AP228" s="209"/>
      <c r="AQ228" s="209"/>
    </row>
    <row r="229" spans="1:43">
      <c r="A229" s="209">
        <f>IF(スケジュール!A231="","",スケジュール!A231)</f>
        <v>43595</v>
      </c>
      <c r="B229" s="209" t="str">
        <f>IF(スケジュール!B231="","",スケジュール!B231)</f>
        <v>金</v>
      </c>
      <c r="C229" s="209">
        <f>IF(スケジュール!C231="","",スケジュール!C231)</f>
        <v>43608</v>
      </c>
      <c r="D229" s="209" t="str">
        <f>IF(スケジュール!D231="","",スケジュール!D231)</f>
        <v/>
      </c>
      <c r="E229" s="209" t="str">
        <f>IF(スケジュール!E231="","",スケジュール!E231)</f>
        <v>●</v>
      </c>
      <c r="F229" s="209" t="str">
        <f>IF(スケジュール!F231="","",スケジュール!F231)</f>
        <v/>
      </c>
      <c r="G229" s="209" t="str">
        <f>IF(スケジュール!G231="","",スケジュール!G231)</f>
        <v/>
      </c>
      <c r="H229" s="209" t="str">
        <f>IF(スケジュール!H231="","",スケジュール!H231)</f>
        <v/>
      </c>
      <c r="I229" s="209" t="str">
        <f>IF(スケジュール!I231="","",スケジュール!I231)</f>
        <v/>
      </c>
      <c r="J229" s="209" t="str">
        <f>IF(スケジュール!J231="","",スケジュール!J231)</f>
        <v/>
      </c>
      <c r="K229" s="209" t="str">
        <f>IF(スケジュール!K231="","",スケジュール!K231)</f>
        <v/>
      </c>
      <c r="L229" s="209" t="str">
        <f>IF(スケジュール!L231="","",スケジュール!L231)</f>
        <v/>
      </c>
      <c r="M229" s="209" t="str">
        <f>IF(スケジュール!M231="","",スケジュール!M231)</f>
        <v/>
      </c>
      <c r="N229" s="209" t="str">
        <f>IF(スケジュール!N231="","",スケジュール!N231)</f>
        <v/>
      </c>
      <c r="O229" s="209" t="str">
        <f>IF(スケジュール!O231="","",スケジュール!O231)</f>
        <v/>
      </c>
      <c r="P229" s="209" t="str">
        <f>IF(スケジュール!P231="","",スケジュール!P231)</f>
        <v/>
      </c>
      <c r="Q229" s="209" t="str">
        <f>IF(スケジュール!Q231="","",スケジュール!Q231)</f>
        <v/>
      </c>
      <c r="R229" s="209" t="str">
        <f>IF(スケジュール!R231="","",スケジュール!R231)</f>
        <v/>
      </c>
      <c r="S229" s="209" t="str">
        <f>IF(スケジュール!S231="","",スケジュール!S231)</f>
        <v/>
      </c>
      <c r="T229" s="209" t="str">
        <f>IF(スケジュール!T231="","",スケジュール!T231)</f>
        <v/>
      </c>
      <c r="U229" s="209" t="str">
        <f>IF(スケジュール!U231="","",スケジュール!U231)</f>
        <v/>
      </c>
      <c r="V229" s="209" t="str">
        <f>IF(スケジュール!V231="","",スケジュール!V231)</f>
        <v/>
      </c>
      <c r="W229" s="209"/>
      <c r="X229" s="209"/>
      <c r="Y229" s="209"/>
      <c r="Z229" s="209"/>
      <c r="AA229" s="209"/>
      <c r="AB229" s="209"/>
      <c r="AC229" s="209" t="str">
        <f>IF(スケジュール!W231="","",スケジュール!W231)</f>
        <v/>
      </c>
      <c r="AD229" s="209" t="str">
        <f>IF(スケジュール!X231="","",スケジュール!X231)</f>
        <v>●</v>
      </c>
      <c r="AE229" s="209" t="str">
        <f>IF(スケジュール!Y231="","",スケジュール!Y231)</f>
        <v/>
      </c>
      <c r="AF229" s="209" t="str">
        <f>IF(スケジュール!Z231="","",スケジュール!Z231)</f>
        <v/>
      </c>
      <c r="AG229" s="209" t="str">
        <f>IF(スケジュール!AA231="","",スケジュール!AA231)</f>
        <v/>
      </c>
      <c r="AH229" s="209" t="str">
        <f>IF(スケジュール!AB231="","",スケジュール!AB231)</f>
        <v/>
      </c>
      <c r="AI229" s="209" t="str">
        <f>IF(スケジュール!AC231="","",スケジュール!AC231)</f>
        <v/>
      </c>
      <c r="AJ229" s="209"/>
      <c r="AK229" s="209"/>
      <c r="AL229" s="209"/>
      <c r="AM229" s="209"/>
      <c r="AN229" s="209"/>
      <c r="AO229" s="209"/>
      <c r="AP229" s="209"/>
      <c r="AQ229" s="209"/>
    </row>
    <row r="230" spans="1:43">
      <c r="A230" s="209">
        <f>IF(スケジュール!A232="","",スケジュール!A232)</f>
        <v>43596</v>
      </c>
      <c r="B230" s="209" t="str">
        <f>IF(スケジュール!B232="","",スケジュール!B232)</f>
        <v>土</v>
      </c>
      <c r="C230" s="209" t="str">
        <f>IF(スケジュール!C232="","",スケジュール!C232)</f>
        <v/>
      </c>
      <c r="D230" s="209">
        <f>IF(スケジュール!D232="","",スケジュール!D232)</f>
        <v>43612</v>
      </c>
      <c r="E230" s="209" t="str">
        <f>IF(スケジュール!E232="","",スケジュール!E232)</f>
        <v>●</v>
      </c>
      <c r="F230" s="209" t="str">
        <f>IF(スケジュール!F232="","",スケジュール!F232)</f>
        <v/>
      </c>
      <c r="G230" s="209" t="str">
        <f>IF(スケジュール!G232="","",スケジュール!G232)</f>
        <v/>
      </c>
      <c r="H230" s="209" t="str">
        <f>IF(スケジュール!H232="","",スケジュール!H232)</f>
        <v/>
      </c>
      <c r="I230" s="209" t="str">
        <f>IF(スケジュール!I232="","",スケジュール!I232)</f>
        <v/>
      </c>
      <c r="J230" s="209" t="str">
        <f>IF(スケジュール!J232="","",スケジュール!J232)</f>
        <v/>
      </c>
      <c r="K230" s="209" t="str">
        <f>IF(スケジュール!K232="","",スケジュール!K232)</f>
        <v/>
      </c>
      <c r="L230" s="209" t="str">
        <f>IF(スケジュール!L232="","",スケジュール!L232)</f>
        <v/>
      </c>
      <c r="M230" s="209" t="str">
        <f>IF(スケジュール!M232="","",スケジュール!M232)</f>
        <v/>
      </c>
      <c r="N230" s="209" t="str">
        <f>IF(スケジュール!N232="","",スケジュール!N232)</f>
        <v/>
      </c>
      <c r="O230" s="209" t="str">
        <f>IF(スケジュール!O232="","",スケジュール!O232)</f>
        <v/>
      </c>
      <c r="P230" s="209" t="str">
        <f>IF(スケジュール!P232="","",スケジュール!P232)</f>
        <v/>
      </c>
      <c r="Q230" s="209" t="str">
        <f>IF(スケジュール!Q232="","",スケジュール!Q232)</f>
        <v/>
      </c>
      <c r="R230" s="209" t="str">
        <f>IF(スケジュール!R232="","",スケジュール!R232)</f>
        <v/>
      </c>
      <c r="S230" s="209" t="str">
        <f>IF(スケジュール!S232="","",スケジュール!S232)</f>
        <v/>
      </c>
      <c r="T230" s="209" t="str">
        <f>IF(スケジュール!T232="","",スケジュール!T232)</f>
        <v/>
      </c>
      <c r="U230" s="209" t="str">
        <f>IF(スケジュール!U232="","",スケジュール!U232)</f>
        <v/>
      </c>
      <c r="V230" s="209" t="str">
        <f>IF(スケジュール!V232="","",スケジュール!V232)</f>
        <v/>
      </c>
      <c r="W230" s="209"/>
      <c r="X230" s="209"/>
      <c r="Y230" s="209"/>
      <c r="Z230" s="209"/>
      <c r="AA230" s="209"/>
      <c r="AB230" s="209"/>
      <c r="AC230" s="209" t="str">
        <f>IF(スケジュール!W232="","",スケジュール!W232)</f>
        <v/>
      </c>
      <c r="AD230" s="209" t="str">
        <f>IF(スケジュール!X232="","",スケジュール!X232)</f>
        <v>●</v>
      </c>
      <c r="AE230" s="209" t="str">
        <f>IF(スケジュール!Y232="","",スケジュール!Y232)</f>
        <v/>
      </c>
      <c r="AF230" s="209" t="str">
        <f>IF(スケジュール!Z232="","",スケジュール!Z232)</f>
        <v/>
      </c>
      <c r="AG230" s="209" t="str">
        <f>IF(スケジュール!AA232="","",スケジュール!AA232)</f>
        <v/>
      </c>
      <c r="AH230" s="209" t="str">
        <f>IF(スケジュール!AB232="","",スケジュール!AB232)</f>
        <v/>
      </c>
      <c r="AI230" s="209" t="str">
        <f>IF(スケジュール!AC232="","",スケジュール!AC232)</f>
        <v/>
      </c>
      <c r="AJ230" s="209"/>
      <c r="AK230" s="209"/>
      <c r="AL230" s="209"/>
      <c r="AM230" s="209"/>
      <c r="AN230" s="209"/>
      <c r="AO230" s="209"/>
      <c r="AP230" s="209"/>
      <c r="AQ230" s="209"/>
    </row>
    <row r="231" spans="1:43">
      <c r="A231" s="209">
        <f>IF(スケジュール!A233="","",スケジュール!A233)</f>
        <v>43597</v>
      </c>
      <c r="B231" s="209" t="str">
        <f>IF(スケジュール!B233="","",スケジュール!B233)</f>
        <v>日</v>
      </c>
      <c r="C231" s="209" t="str">
        <f>IF(スケジュール!C233="","",スケジュール!C233)</f>
        <v/>
      </c>
      <c r="D231" s="209" t="str">
        <f>IF(スケジュール!D233="","",スケジュール!D233)</f>
        <v/>
      </c>
      <c r="E231" s="209" t="str">
        <f>IF(スケジュール!E233="","",スケジュール!E233)</f>
        <v/>
      </c>
      <c r="F231" s="209" t="str">
        <f>IF(スケジュール!F233="","",スケジュール!F233)</f>
        <v/>
      </c>
      <c r="G231" s="209" t="str">
        <f>IF(スケジュール!G233="","",スケジュール!G233)</f>
        <v/>
      </c>
      <c r="H231" s="209" t="str">
        <f>IF(スケジュール!H233="","",スケジュール!H233)</f>
        <v/>
      </c>
      <c r="I231" s="209" t="str">
        <f>IF(スケジュール!I233="","",スケジュール!I233)</f>
        <v/>
      </c>
      <c r="J231" s="209" t="str">
        <f>IF(スケジュール!J233="","",スケジュール!J233)</f>
        <v/>
      </c>
      <c r="K231" s="209" t="str">
        <f>IF(スケジュール!K233="","",スケジュール!K233)</f>
        <v/>
      </c>
      <c r="L231" s="209" t="str">
        <f>IF(スケジュール!L233="","",スケジュール!L233)</f>
        <v/>
      </c>
      <c r="M231" s="209" t="str">
        <f>IF(スケジュール!M233="","",スケジュール!M233)</f>
        <v/>
      </c>
      <c r="N231" s="209" t="str">
        <f>IF(スケジュール!N233="","",スケジュール!N233)</f>
        <v/>
      </c>
      <c r="O231" s="209" t="str">
        <f>IF(スケジュール!O233="","",スケジュール!O233)</f>
        <v/>
      </c>
      <c r="P231" s="209" t="str">
        <f>IF(スケジュール!P233="","",スケジュール!P233)</f>
        <v/>
      </c>
      <c r="Q231" s="209" t="str">
        <f>IF(スケジュール!Q233="","",スケジュール!Q233)</f>
        <v/>
      </c>
      <c r="R231" s="209" t="str">
        <f>IF(スケジュール!R233="","",スケジュール!R233)</f>
        <v/>
      </c>
      <c r="S231" s="209" t="str">
        <f>IF(スケジュール!S233="","",スケジュール!S233)</f>
        <v/>
      </c>
      <c r="T231" s="209" t="str">
        <f>IF(スケジュール!T233="","",スケジュール!T233)</f>
        <v/>
      </c>
      <c r="U231" s="209" t="str">
        <f>IF(スケジュール!U233="","",スケジュール!U233)</f>
        <v/>
      </c>
      <c r="V231" s="209" t="str">
        <f>IF(スケジュール!V233="","",スケジュール!V233)</f>
        <v/>
      </c>
      <c r="W231" s="209"/>
      <c r="X231" s="209"/>
      <c r="Y231" s="209"/>
      <c r="Z231" s="209"/>
      <c r="AA231" s="209"/>
      <c r="AB231" s="209"/>
      <c r="AC231" s="209" t="str">
        <f>IF(スケジュール!W233="","",スケジュール!W233)</f>
        <v/>
      </c>
      <c r="AD231" s="209" t="str">
        <f>IF(スケジュール!X233="","",スケジュール!X233)</f>
        <v/>
      </c>
      <c r="AE231" s="209" t="str">
        <f>IF(スケジュール!Y233="","",スケジュール!Y233)</f>
        <v/>
      </c>
      <c r="AF231" s="209" t="str">
        <f>IF(スケジュール!Z233="","",スケジュール!Z233)</f>
        <v/>
      </c>
      <c r="AG231" s="209" t="str">
        <f>IF(スケジュール!AA233="","",スケジュール!AA233)</f>
        <v/>
      </c>
      <c r="AH231" s="209" t="str">
        <f>IF(スケジュール!AB233="","",スケジュール!AB233)</f>
        <v/>
      </c>
      <c r="AI231" s="209" t="str">
        <f>IF(スケジュール!AC233="","",スケジュール!AC233)</f>
        <v/>
      </c>
      <c r="AJ231" s="209"/>
      <c r="AK231" s="209"/>
      <c r="AL231" s="209"/>
      <c r="AM231" s="209"/>
      <c r="AN231" s="209"/>
      <c r="AO231" s="209"/>
      <c r="AP231" s="209"/>
      <c r="AQ231" s="209"/>
    </row>
    <row r="232" spans="1:43">
      <c r="A232" s="209">
        <f>IF(スケジュール!A234="","",スケジュール!A234)</f>
        <v>43598</v>
      </c>
      <c r="B232" s="209" t="str">
        <f>IF(スケジュール!B234="","",スケジュール!B234)</f>
        <v>月</v>
      </c>
      <c r="C232" s="209">
        <f>IF(スケジュール!C234="","",スケジュール!C234)</f>
        <v>43612</v>
      </c>
      <c r="D232" s="209">
        <f>IF(スケジュール!D234="","",スケジュール!D234)</f>
        <v>43613</v>
      </c>
      <c r="E232" s="209" t="str">
        <f>IF(スケジュール!E234="","",スケジュール!E234)</f>
        <v/>
      </c>
      <c r="F232" s="209" t="str">
        <f>IF(スケジュール!F234="","",スケジュール!F234)</f>
        <v/>
      </c>
      <c r="G232" s="209" t="str">
        <f>IF(スケジュール!G234="","",スケジュール!G234)</f>
        <v/>
      </c>
      <c r="H232" s="209" t="str">
        <f>IF(スケジュール!H234="","",スケジュール!H234)</f>
        <v/>
      </c>
      <c r="I232" s="209" t="str">
        <f>IF(スケジュール!I234="","",スケジュール!I234)</f>
        <v/>
      </c>
      <c r="J232" s="209" t="str">
        <f>IF(スケジュール!J234="","",スケジュール!J234)</f>
        <v/>
      </c>
      <c r="K232" s="209" t="str">
        <f>IF(スケジュール!K234="","",スケジュール!K234)</f>
        <v/>
      </c>
      <c r="L232" s="209" t="str">
        <f>IF(スケジュール!L234="","",スケジュール!L234)</f>
        <v/>
      </c>
      <c r="M232" s="209" t="str">
        <f>IF(スケジュール!M234="","",スケジュール!M234)</f>
        <v/>
      </c>
      <c r="N232" s="209" t="str">
        <f>IF(スケジュール!N234="","",スケジュール!N234)</f>
        <v/>
      </c>
      <c r="O232" s="209" t="str">
        <f>IF(スケジュール!O234="","",スケジュール!O234)</f>
        <v/>
      </c>
      <c r="P232" s="209" t="str">
        <f>IF(スケジュール!P234="","",スケジュール!P234)</f>
        <v/>
      </c>
      <c r="Q232" s="209" t="str">
        <f>IF(スケジュール!Q234="","",スケジュール!Q234)</f>
        <v/>
      </c>
      <c r="R232" s="209" t="str">
        <f>IF(スケジュール!R234="","",スケジュール!R234)</f>
        <v/>
      </c>
      <c r="S232" s="209" t="str">
        <f>IF(スケジュール!S234="","",スケジュール!S234)</f>
        <v/>
      </c>
      <c r="T232" s="209" t="str">
        <f>IF(スケジュール!T234="","",スケジュール!T234)</f>
        <v/>
      </c>
      <c r="U232" s="209" t="str">
        <f>IF(スケジュール!U234="","",スケジュール!U234)</f>
        <v/>
      </c>
      <c r="V232" s="209" t="str">
        <f>IF(スケジュール!V234="","",スケジュール!V234)</f>
        <v/>
      </c>
      <c r="W232" s="209"/>
      <c r="X232" s="209"/>
      <c r="Y232" s="209"/>
      <c r="Z232" s="209"/>
      <c r="AA232" s="209"/>
      <c r="AB232" s="209"/>
      <c r="AC232" s="209" t="str">
        <f>IF(スケジュール!W234="","",スケジュール!W234)</f>
        <v/>
      </c>
      <c r="AD232" s="209" t="str">
        <f>IF(スケジュール!X234="","",スケジュール!X234)</f>
        <v>●</v>
      </c>
      <c r="AE232" s="209" t="str">
        <f>IF(スケジュール!Y234="","",スケジュール!Y234)</f>
        <v/>
      </c>
      <c r="AF232" s="209" t="str">
        <f>IF(スケジュール!Z234="","",スケジュール!Z234)</f>
        <v/>
      </c>
      <c r="AG232" s="209" t="str">
        <f>IF(スケジュール!AA234="","",スケジュール!AA234)</f>
        <v/>
      </c>
      <c r="AH232" s="209" t="str">
        <f>IF(スケジュール!AB234="","",スケジュール!AB234)</f>
        <v/>
      </c>
      <c r="AI232" s="209" t="str">
        <f>IF(スケジュール!AC234="","",スケジュール!AC234)</f>
        <v/>
      </c>
      <c r="AJ232" s="209"/>
      <c r="AK232" s="209"/>
      <c r="AL232" s="209"/>
      <c r="AM232" s="209"/>
      <c r="AN232" s="209"/>
      <c r="AO232" s="209"/>
      <c r="AP232" s="209"/>
      <c r="AQ232" s="209"/>
    </row>
    <row r="233" spans="1:43">
      <c r="A233" s="209">
        <f>IF(スケジュール!A235="","",スケジュール!A235)</f>
        <v>43599</v>
      </c>
      <c r="B233" s="209" t="str">
        <f>IF(スケジュール!B235="","",スケジュール!B235)</f>
        <v>火</v>
      </c>
      <c r="C233" s="209">
        <f>IF(スケジュール!C235="","",スケジュール!C235)</f>
        <v>43612</v>
      </c>
      <c r="D233" s="209">
        <f>IF(スケジュール!D235="","",スケジュール!D235)</f>
        <v>43614</v>
      </c>
      <c r="E233" s="209" t="str">
        <f>IF(スケジュール!E235="","",スケジュール!E235)</f>
        <v/>
      </c>
      <c r="F233" s="209" t="str">
        <f>IF(スケジュール!F235="","",スケジュール!F235)</f>
        <v/>
      </c>
      <c r="G233" s="209" t="str">
        <f>IF(スケジュール!G235="","",スケジュール!G235)</f>
        <v/>
      </c>
      <c r="H233" s="209" t="str">
        <f>IF(スケジュール!H235="","",スケジュール!H235)</f>
        <v/>
      </c>
      <c r="I233" s="209" t="str">
        <f>IF(スケジュール!I235="","",スケジュール!I235)</f>
        <v/>
      </c>
      <c r="J233" s="209" t="str">
        <f>IF(スケジュール!J235="","",スケジュール!J235)</f>
        <v/>
      </c>
      <c r="K233" s="209" t="str">
        <f>IF(スケジュール!K235="","",スケジュール!K235)</f>
        <v/>
      </c>
      <c r="L233" s="209" t="str">
        <f>IF(スケジュール!L235="","",スケジュール!L235)</f>
        <v/>
      </c>
      <c r="M233" s="209" t="str">
        <f>IF(スケジュール!M235="","",スケジュール!M235)</f>
        <v/>
      </c>
      <c r="N233" s="209" t="str">
        <f>IF(スケジュール!N235="","",スケジュール!N235)</f>
        <v/>
      </c>
      <c r="O233" s="209" t="str">
        <f>IF(スケジュール!O235="","",スケジュール!O235)</f>
        <v/>
      </c>
      <c r="P233" s="209" t="str">
        <f>IF(スケジュール!P235="","",スケジュール!P235)</f>
        <v/>
      </c>
      <c r="Q233" s="209" t="str">
        <f>IF(スケジュール!Q235="","",スケジュール!Q235)</f>
        <v/>
      </c>
      <c r="R233" s="209" t="str">
        <f>IF(スケジュール!R235="","",スケジュール!R235)</f>
        <v/>
      </c>
      <c r="S233" s="209" t="str">
        <f>IF(スケジュール!S235="","",スケジュール!S235)</f>
        <v/>
      </c>
      <c r="T233" s="209" t="str">
        <f>IF(スケジュール!T235="","",スケジュール!T235)</f>
        <v/>
      </c>
      <c r="U233" s="209" t="str">
        <f>IF(スケジュール!U235="","",スケジュール!U235)</f>
        <v/>
      </c>
      <c r="V233" s="209" t="str">
        <f>IF(スケジュール!V235="","",スケジュール!V235)</f>
        <v/>
      </c>
      <c r="W233" s="209"/>
      <c r="X233" s="209"/>
      <c r="Y233" s="209"/>
      <c r="Z233" s="209"/>
      <c r="AA233" s="209"/>
      <c r="AB233" s="209"/>
      <c r="AC233" s="209" t="str">
        <f>IF(スケジュール!W235="","",スケジュール!W235)</f>
        <v/>
      </c>
      <c r="AD233" s="209" t="str">
        <f>IF(スケジュール!X235="","",スケジュール!X235)</f>
        <v>●</v>
      </c>
      <c r="AE233" s="209" t="str">
        <f>IF(スケジュール!Y235="","",スケジュール!Y235)</f>
        <v/>
      </c>
      <c r="AF233" s="209" t="str">
        <f>IF(スケジュール!Z235="","",スケジュール!Z235)</f>
        <v/>
      </c>
      <c r="AG233" s="209" t="str">
        <f>IF(スケジュール!AA235="","",スケジュール!AA235)</f>
        <v/>
      </c>
      <c r="AH233" s="209" t="str">
        <f>IF(スケジュール!AB235="","",スケジュール!AB235)</f>
        <v/>
      </c>
      <c r="AI233" s="209" t="str">
        <f>IF(スケジュール!AC235="","",スケジュール!AC235)</f>
        <v/>
      </c>
      <c r="AJ233" s="209"/>
      <c r="AK233" s="209"/>
      <c r="AL233" s="209"/>
      <c r="AM233" s="209"/>
      <c r="AN233" s="209"/>
      <c r="AO233" s="209"/>
      <c r="AP233" s="209"/>
      <c r="AQ233" s="209"/>
    </row>
    <row r="234" spans="1:43">
      <c r="A234" s="209">
        <f>IF(スケジュール!A236="","",スケジュール!A236)</f>
        <v>43600</v>
      </c>
      <c r="B234" s="209" t="str">
        <f>IF(スケジュール!B236="","",スケジュール!B236)</f>
        <v>水</v>
      </c>
      <c r="C234" s="209">
        <f>IF(スケジュール!C236="","",スケジュール!C236)</f>
        <v>43613</v>
      </c>
      <c r="D234" s="209">
        <f>IF(スケジュール!D236="","",スケジュール!D236)</f>
        <v>43615</v>
      </c>
      <c r="E234" s="209" t="str">
        <f>IF(スケジュール!E236="","",スケジュール!E236)</f>
        <v/>
      </c>
      <c r="F234" s="209" t="str">
        <f>IF(スケジュール!F236="","",スケジュール!F236)</f>
        <v/>
      </c>
      <c r="G234" s="209" t="str">
        <f>IF(スケジュール!G236="","",スケジュール!G236)</f>
        <v/>
      </c>
      <c r="H234" s="209" t="str">
        <f>IF(スケジュール!H236="","",スケジュール!H236)</f>
        <v/>
      </c>
      <c r="I234" s="209" t="str">
        <f>IF(スケジュール!I236="","",スケジュール!I236)</f>
        <v/>
      </c>
      <c r="J234" s="209" t="str">
        <f>IF(スケジュール!J236="","",スケジュール!J236)</f>
        <v/>
      </c>
      <c r="K234" s="209" t="str">
        <f>IF(スケジュール!K236="","",スケジュール!K236)</f>
        <v/>
      </c>
      <c r="L234" s="209" t="str">
        <f>IF(スケジュール!L236="","",スケジュール!L236)</f>
        <v/>
      </c>
      <c r="M234" s="209" t="str">
        <f>IF(スケジュール!M236="","",スケジュール!M236)</f>
        <v/>
      </c>
      <c r="N234" s="209" t="str">
        <f>IF(スケジュール!N236="","",スケジュール!N236)</f>
        <v/>
      </c>
      <c r="O234" s="209" t="str">
        <f>IF(スケジュール!O236="","",スケジュール!O236)</f>
        <v/>
      </c>
      <c r="P234" s="209" t="str">
        <f>IF(スケジュール!P236="","",スケジュール!P236)</f>
        <v/>
      </c>
      <c r="Q234" s="209" t="str">
        <f>IF(スケジュール!Q236="","",スケジュール!Q236)</f>
        <v/>
      </c>
      <c r="R234" s="209" t="str">
        <f>IF(スケジュール!R236="","",スケジュール!R236)</f>
        <v/>
      </c>
      <c r="S234" s="209" t="str">
        <f>IF(スケジュール!S236="","",スケジュール!S236)</f>
        <v/>
      </c>
      <c r="T234" s="209" t="str">
        <f>IF(スケジュール!T236="","",スケジュール!T236)</f>
        <v/>
      </c>
      <c r="U234" s="209" t="str">
        <f>IF(スケジュール!U236="","",スケジュール!U236)</f>
        <v/>
      </c>
      <c r="V234" s="209" t="str">
        <f>IF(スケジュール!V236="","",スケジュール!V236)</f>
        <v/>
      </c>
      <c r="W234" s="209"/>
      <c r="X234" s="209"/>
      <c r="Y234" s="209"/>
      <c r="Z234" s="209"/>
      <c r="AA234" s="209"/>
      <c r="AB234" s="209"/>
      <c r="AC234" s="209" t="str">
        <f>IF(スケジュール!W236="","",スケジュール!W236)</f>
        <v/>
      </c>
      <c r="AD234" s="209" t="str">
        <f>IF(スケジュール!X236="","",スケジュール!X236)</f>
        <v>●</v>
      </c>
      <c r="AE234" s="209" t="str">
        <f>IF(スケジュール!Y236="","",スケジュール!Y236)</f>
        <v/>
      </c>
      <c r="AF234" s="209" t="str">
        <f>IF(スケジュール!Z236="","",スケジュール!Z236)</f>
        <v/>
      </c>
      <c r="AG234" s="209" t="str">
        <f>IF(スケジュール!AA236="","",スケジュール!AA236)</f>
        <v/>
      </c>
      <c r="AH234" s="209" t="str">
        <f>IF(スケジュール!AB236="","",スケジュール!AB236)</f>
        <v/>
      </c>
      <c r="AI234" s="209" t="str">
        <f>IF(スケジュール!AC236="","",スケジュール!AC236)</f>
        <v/>
      </c>
      <c r="AJ234" s="209"/>
      <c r="AK234" s="209"/>
      <c r="AL234" s="209"/>
      <c r="AM234" s="209"/>
      <c r="AN234" s="209"/>
      <c r="AO234" s="209"/>
      <c r="AP234" s="209"/>
      <c r="AQ234" s="209"/>
    </row>
    <row r="235" spans="1:43">
      <c r="A235" s="209">
        <f>IF(スケジュール!A237="","",スケジュール!A237)</f>
        <v>43601</v>
      </c>
      <c r="B235" s="209" t="str">
        <f>IF(スケジュール!B237="","",スケジュール!B237)</f>
        <v>木</v>
      </c>
      <c r="C235" s="209">
        <f>IF(スケジュール!C237="","",スケジュール!C237)</f>
        <v>43614</v>
      </c>
      <c r="D235" s="209">
        <f>IF(スケジュール!D237="","",スケジュール!D237)</f>
        <v>43616</v>
      </c>
      <c r="E235" s="209" t="str">
        <f>IF(スケジュール!E237="","",スケジュール!E237)</f>
        <v/>
      </c>
      <c r="F235" s="209" t="str">
        <f>IF(スケジュール!F237="","",スケジュール!F237)</f>
        <v/>
      </c>
      <c r="G235" s="209" t="str">
        <f>IF(スケジュール!G237="","",スケジュール!G237)</f>
        <v/>
      </c>
      <c r="H235" s="209" t="str">
        <f>IF(スケジュール!H237="","",スケジュール!H237)</f>
        <v/>
      </c>
      <c r="I235" s="209" t="str">
        <f>IF(スケジュール!I237="","",スケジュール!I237)</f>
        <v/>
      </c>
      <c r="J235" s="209" t="str">
        <f>IF(スケジュール!J237="","",スケジュール!J237)</f>
        <v/>
      </c>
      <c r="K235" s="209" t="str">
        <f>IF(スケジュール!K237="","",スケジュール!K237)</f>
        <v/>
      </c>
      <c r="L235" s="209" t="str">
        <f>IF(スケジュール!L237="","",スケジュール!L237)</f>
        <v/>
      </c>
      <c r="M235" s="209" t="str">
        <f>IF(スケジュール!M237="","",スケジュール!M237)</f>
        <v/>
      </c>
      <c r="N235" s="209" t="str">
        <f>IF(スケジュール!N237="","",スケジュール!N237)</f>
        <v/>
      </c>
      <c r="O235" s="209" t="str">
        <f>IF(スケジュール!O237="","",スケジュール!O237)</f>
        <v/>
      </c>
      <c r="P235" s="209" t="str">
        <f>IF(スケジュール!P237="","",スケジュール!P237)</f>
        <v/>
      </c>
      <c r="Q235" s="209" t="str">
        <f>IF(スケジュール!Q237="","",スケジュール!Q237)</f>
        <v/>
      </c>
      <c r="R235" s="209" t="str">
        <f>IF(スケジュール!R237="","",スケジュール!R237)</f>
        <v/>
      </c>
      <c r="S235" s="209" t="str">
        <f>IF(スケジュール!S237="","",スケジュール!S237)</f>
        <v/>
      </c>
      <c r="T235" s="209" t="str">
        <f>IF(スケジュール!T237="","",スケジュール!T237)</f>
        <v/>
      </c>
      <c r="U235" s="209" t="str">
        <f>IF(スケジュール!U237="","",スケジュール!U237)</f>
        <v/>
      </c>
      <c r="V235" s="209" t="str">
        <f>IF(スケジュール!V237="","",スケジュール!V237)</f>
        <v/>
      </c>
      <c r="W235" s="209"/>
      <c r="X235" s="209"/>
      <c r="Y235" s="209"/>
      <c r="Z235" s="209"/>
      <c r="AA235" s="209"/>
      <c r="AB235" s="209"/>
      <c r="AC235" s="209" t="str">
        <f>IF(スケジュール!W237="","",スケジュール!W237)</f>
        <v/>
      </c>
      <c r="AD235" s="209" t="str">
        <f>IF(スケジュール!X237="","",スケジュール!X237)</f>
        <v>●</v>
      </c>
      <c r="AE235" s="209" t="str">
        <f>IF(スケジュール!Y237="","",スケジュール!Y237)</f>
        <v/>
      </c>
      <c r="AF235" s="209" t="str">
        <f>IF(スケジュール!Z237="","",スケジュール!Z237)</f>
        <v/>
      </c>
      <c r="AG235" s="209" t="str">
        <f>IF(スケジュール!AA237="","",スケジュール!AA237)</f>
        <v/>
      </c>
      <c r="AH235" s="209" t="str">
        <f>IF(スケジュール!AB237="","",スケジュール!AB237)</f>
        <v/>
      </c>
      <c r="AI235" s="209" t="str">
        <f>IF(スケジュール!AC237="","",スケジュール!AC237)</f>
        <v/>
      </c>
      <c r="AJ235" s="209"/>
      <c r="AK235" s="209"/>
      <c r="AL235" s="209"/>
      <c r="AM235" s="209"/>
      <c r="AN235" s="209"/>
      <c r="AO235" s="209"/>
      <c r="AP235" s="209"/>
      <c r="AQ235" s="209"/>
    </row>
    <row r="236" spans="1:43">
      <c r="A236" s="209">
        <f>IF(スケジュール!A238="","",スケジュール!A238)</f>
        <v>43602</v>
      </c>
      <c r="B236" s="209" t="str">
        <f>IF(スケジュール!B238="","",スケジュール!B238)</f>
        <v>金</v>
      </c>
      <c r="C236" s="209">
        <f>IF(スケジュール!C238="","",スケジュール!C238)</f>
        <v>43615</v>
      </c>
      <c r="D236" s="209" t="str">
        <f>IF(スケジュール!D238="","",スケジュール!D238)</f>
        <v/>
      </c>
      <c r="E236" s="209" t="str">
        <f>IF(スケジュール!E238="","",スケジュール!E238)</f>
        <v/>
      </c>
      <c r="F236" s="209" t="str">
        <f>IF(スケジュール!F238="","",スケジュール!F238)</f>
        <v/>
      </c>
      <c r="G236" s="209" t="str">
        <f>IF(スケジュール!G238="","",スケジュール!G238)</f>
        <v/>
      </c>
      <c r="H236" s="209" t="str">
        <f>IF(スケジュール!H238="","",スケジュール!H238)</f>
        <v/>
      </c>
      <c r="I236" s="209" t="str">
        <f>IF(スケジュール!I238="","",スケジュール!I238)</f>
        <v/>
      </c>
      <c r="J236" s="209" t="str">
        <f>IF(スケジュール!J238="","",スケジュール!J238)</f>
        <v/>
      </c>
      <c r="K236" s="209" t="str">
        <f>IF(スケジュール!K238="","",スケジュール!K238)</f>
        <v/>
      </c>
      <c r="L236" s="209" t="str">
        <f>IF(スケジュール!L238="","",スケジュール!L238)</f>
        <v/>
      </c>
      <c r="M236" s="209" t="str">
        <f>IF(スケジュール!M238="","",スケジュール!M238)</f>
        <v/>
      </c>
      <c r="N236" s="209" t="str">
        <f>IF(スケジュール!N238="","",スケジュール!N238)</f>
        <v/>
      </c>
      <c r="O236" s="209" t="str">
        <f>IF(スケジュール!O238="","",スケジュール!O238)</f>
        <v/>
      </c>
      <c r="P236" s="209" t="str">
        <f>IF(スケジュール!P238="","",スケジュール!P238)</f>
        <v/>
      </c>
      <c r="Q236" s="209" t="str">
        <f>IF(スケジュール!Q238="","",スケジュール!Q238)</f>
        <v/>
      </c>
      <c r="R236" s="209" t="str">
        <f>IF(スケジュール!R238="","",スケジュール!R238)</f>
        <v/>
      </c>
      <c r="S236" s="209" t="str">
        <f>IF(スケジュール!S238="","",スケジュール!S238)</f>
        <v/>
      </c>
      <c r="T236" s="209" t="str">
        <f>IF(スケジュール!T238="","",スケジュール!T238)</f>
        <v/>
      </c>
      <c r="U236" s="209" t="str">
        <f>IF(スケジュール!U238="","",スケジュール!U238)</f>
        <v/>
      </c>
      <c r="V236" s="209" t="str">
        <f>IF(スケジュール!V238="","",スケジュール!V238)</f>
        <v/>
      </c>
      <c r="W236" s="209"/>
      <c r="X236" s="209"/>
      <c r="Y236" s="209"/>
      <c r="Z236" s="209"/>
      <c r="AA236" s="209"/>
      <c r="AB236" s="209"/>
      <c r="AC236" s="209" t="str">
        <f>IF(スケジュール!W238="","",スケジュール!W238)</f>
        <v/>
      </c>
      <c r="AD236" s="209" t="str">
        <f>IF(スケジュール!X238="","",スケジュール!X238)</f>
        <v>●</v>
      </c>
      <c r="AE236" s="209" t="str">
        <f>IF(スケジュール!Y238="","",スケジュール!Y238)</f>
        <v/>
      </c>
      <c r="AF236" s="209" t="str">
        <f>IF(スケジュール!Z238="","",スケジュール!Z238)</f>
        <v/>
      </c>
      <c r="AG236" s="209" t="str">
        <f>IF(スケジュール!AA238="","",スケジュール!AA238)</f>
        <v/>
      </c>
      <c r="AH236" s="209" t="str">
        <f>IF(スケジュール!AB238="","",スケジュール!AB238)</f>
        <v/>
      </c>
      <c r="AI236" s="209" t="str">
        <f>IF(スケジュール!AC238="","",スケジュール!AC238)</f>
        <v/>
      </c>
      <c r="AJ236" s="209"/>
      <c r="AK236" s="209"/>
      <c r="AL236" s="209"/>
      <c r="AM236" s="209"/>
      <c r="AN236" s="209"/>
      <c r="AO236" s="209"/>
      <c r="AP236" s="209"/>
      <c r="AQ236" s="209"/>
    </row>
    <row r="237" spans="1:43">
      <c r="A237" s="209">
        <f>IF(スケジュール!A239="","",スケジュール!A239)</f>
        <v>43603</v>
      </c>
      <c r="B237" s="209" t="str">
        <f>IF(スケジュール!B239="","",スケジュール!B239)</f>
        <v>土</v>
      </c>
      <c r="C237" s="209" t="str">
        <f>IF(スケジュール!C239="","",スケジュール!C239)</f>
        <v/>
      </c>
      <c r="D237" s="209">
        <f>IF(スケジュール!D239="","",スケジュール!D239)</f>
        <v>43619</v>
      </c>
      <c r="E237" s="209" t="str">
        <f>IF(スケジュール!E239="","",スケジュール!E239)</f>
        <v/>
      </c>
      <c r="F237" s="209" t="str">
        <f>IF(スケジュール!F239="","",スケジュール!F239)</f>
        <v/>
      </c>
      <c r="G237" s="209" t="str">
        <f>IF(スケジュール!G239="","",スケジュール!G239)</f>
        <v/>
      </c>
      <c r="H237" s="209" t="str">
        <f>IF(スケジュール!H239="","",スケジュール!H239)</f>
        <v/>
      </c>
      <c r="I237" s="209" t="str">
        <f>IF(スケジュール!I239="","",スケジュール!I239)</f>
        <v/>
      </c>
      <c r="J237" s="209" t="str">
        <f>IF(スケジュール!J239="","",スケジュール!J239)</f>
        <v/>
      </c>
      <c r="K237" s="209" t="str">
        <f>IF(スケジュール!K239="","",スケジュール!K239)</f>
        <v/>
      </c>
      <c r="L237" s="209" t="str">
        <f>IF(スケジュール!L239="","",スケジュール!L239)</f>
        <v/>
      </c>
      <c r="M237" s="209" t="str">
        <f>IF(スケジュール!M239="","",スケジュール!M239)</f>
        <v/>
      </c>
      <c r="N237" s="209" t="str">
        <f>IF(スケジュール!N239="","",スケジュール!N239)</f>
        <v/>
      </c>
      <c r="O237" s="209" t="str">
        <f>IF(スケジュール!O239="","",スケジュール!O239)</f>
        <v/>
      </c>
      <c r="P237" s="209" t="str">
        <f>IF(スケジュール!P239="","",スケジュール!P239)</f>
        <v/>
      </c>
      <c r="Q237" s="209" t="str">
        <f>IF(スケジュール!Q239="","",スケジュール!Q239)</f>
        <v/>
      </c>
      <c r="R237" s="209" t="str">
        <f>IF(スケジュール!R239="","",スケジュール!R239)</f>
        <v/>
      </c>
      <c r="S237" s="209" t="str">
        <f>IF(スケジュール!S239="","",スケジュール!S239)</f>
        <v/>
      </c>
      <c r="T237" s="209" t="str">
        <f>IF(スケジュール!T239="","",スケジュール!T239)</f>
        <v/>
      </c>
      <c r="U237" s="209" t="str">
        <f>IF(スケジュール!U239="","",スケジュール!U239)</f>
        <v/>
      </c>
      <c r="V237" s="209" t="str">
        <f>IF(スケジュール!V239="","",スケジュール!V239)</f>
        <v/>
      </c>
      <c r="W237" s="209"/>
      <c r="X237" s="209"/>
      <c r="Y237" s="209"/>
      <c r="Z237" s="209"/>
      <c r="AA237" s="209"/>
      <c r="AB237" s="209"/>
      <c r="AC237" s="209" t="str">
        <f>IF(スケジュール!W239="","",スケジュール!W239)</f>
        <v/>
      </c>
      <c r="AD237" s="209" t="str">
        <f>IF(スケジュール!X239="","",スケジュール!X239)</f>
        <v>●</v>
      </c>
      <c r="AE237" s="209" t="str">
        <f>IF(スケジュール!Y239="","",スケジュール!Y239)</f>
        <v/>
      </c>
      <c r="AF237" s="209" t="str">
        <f>IF(スケジュール!Z239="","",スケジュール!Z239)</f>
        <v/>
      </c>
      <c r="AG237" s="209" t="str">
        <f>IF(スケジュール!AA239="","",スケジュール!AA239)</f>
        <v/>
      </c>
      <c r="AH237" s="209" t="str">
        <f>IF(スケジュール!AB239="","",スケジュール!AB239)</f>
        <v/>
      </c>
      <c r="AI237" s="209" t="str">
        <f>IF(スケジュール!AC239="","",スケジュール!AC239)</f>
        <v/>
      </c>
      <c r="AJ237" s="209"/>
      <c r="AK237" s="209"/>
      <c r="AL237" s="209"/>
      <c r="AM237" s="209"/>
      <c r="AN237" s="209"/>
      <c r="AO237" s="209"/>
      <c r="AP237" s="209"/>
      <c r="AQ237" s="209"/>
    </row>
    <row r="238" spans="1:43">
      <c r="A238" s="209">
        <f>IF(スケジュール!A240="","",スケジュール!A240)</f>
        <v>43604</v>
      </c>
      <c r="B238" s="209" t="str">
        <f>IF(スケジュール!B240="","",スケジュール!B240)</f>
        <v>日</v>
      </c>
      <c r="C238" s="209" t="str">
        <f>IF(スケジュール!C240="","",スケジュール!C240)</f>
        <v/>
      </c>
      <c r="D238" s="209" t="str">
        <f>IF(スケジュール!D240="","",スケジュール!D240)</f>
        <v/>
      </c>
      <c r="E238" s="209" t="str">
        <f>IF(スケジュール!E240="","",スケジュール!E240)</f>
        <v/>
      </c>
      <c r="F238" s="209" t="str">
        <f>IF(スケジュール!F240="","",スケジュール!F240)</f>
        <v/>
      </c>
      <c r="G238" s="209" t="str">
        <f>IF(スケジュール!G240="","",スケジュール!G240)</f>
        <v/>
      </c>
      <c r="H238" s="209" t="str">
        <f>IF(スケジュール!H240="","",スケジュール!H240)</f>
        <v/>
      </c>
      <c r="I238" s="209" t="str">
        <f>IF(スケジュール!I240="","",スケジュール!I240)</f>
        <v/>
      </c>
      <c r="J238" s="209" t="str">
        <f>IF(スケジュール!J240="","",スケジュール!J240)</f>
        <v/>
      </c>
      <c r="K238" s="209" t="str">
        <f>IF(スケジュール!K240="","",スケジュール!K240)</f>
        <v/>
      </c>
      <c r="L238" s="209" t="str">
        <f>IF(スケジュール!L240="","",スケジュール!L240)</f>
        <v/>
      </c>
      <c r="M238" s="209" t="str">
        <f>IF(スケジュール!M240="","",スケジュール!M240)</f>
        <v/>
      </c>
      <c r="N238" s="209" t="str">
        <f>IF(スケジュール!N240="","",スケジュール!N240)</f>
        <v/>
      </c>
      <c r="O238" s="209" t="str">
        <f>IF(スケジュール!O240="","",スケジュール!O240)</f>
        <v/>
      </c>
      <c r="P238" s="209" t="str">
        <f>IF(スケジュール!P240="","",スケジュール!P240)</f>
        <v/>
      </c>
      <c r="Q238" s="209" t="str">
        <f>IF(スケジュール!Q240="","",スケジュール!Q240)</f>
        <v/>
      </c>
      <c r="R238" s="209" t="str">
        <f>IF(スケジュール!R240="","",スケジュール!R240)</f>
        <v/>
      </c>
      <c r="S238" s="209" t="str">
        <f>IF(スケジュール!S240="","",スケジュール!S240)</f>
        <v/>
      </c>
      <c r="T238" s="209" t="str">
        <f>IF(スケジュール!T240="","",スケジュール!T240)</f>
        <v/>
      </c>
      <c r="U238" s="209" t="str">
        <f>IF(スケジュール!U240="","",スケジュール!U240)</f>
        <v/>
      </c>
      <c r="V238" s="209" t="str">
        <f>IF(スケジュール!V240="","",スケジュール!V240)</f>
        <v/>
      </c>
      <c r="W238" s="209"/>
      <c r="X238" s="209"/>
      <c r="Y238" s="209"/>
      <c r="Z238" s="209"/>
      <c r="AA238" s="209"/>
      <c r="AB238" s="209"/>
      <c r="AC238" s="209" t="str">
        <f>IF(スケジュール!W240="","",スケジュール!W240)</f>
        <v/>
      </c>
      <c r="AD238" s="209" t="str">
        <f>IF(スケジュール!X240="","",スケジュール!X240)</f>
        <v/>
      </c>
      <c r="AE238" s="209" t="str">
        <f>IF(スケジュール!Y240="","",スケジュール!Y240)</f>
        <v/>
      </c>
      <c r="AF238" s="209" t="str">
        <f>IF(スケジュール!Z240="","",スケジュール!Z240)</f>
        <v/>
      </c>
      <c r="AG238" s="209" t="str">
        <f>IF(スケジュール!AA240="","",スケジュール!AA240)</f>
        <v/>
      </c>
      <c r="AH238" s="209" t="str">
        <f>IF(スケジュール!AB240="","",スケジュール!AB240)</f>
        <v/>
      </c>
      <c r="AI238" s="209" t="str">
        <f>IF(スケジュール!AC240="","",スケジュール!AC240)</f>
        <v/>
      </c>
      <c r="AJ238" s="209"/>
      <c r="AK238" s="209"/>
      <c r="AL238" s="209"/>
      <c r="AM238" s="209"/>
      <c r="AN238" s="209"/>
      <c r="AO238" s="209"/>
      <c r="AP238" s="209"/>
      <c r="AQ238" s="209"/>
    </row>
    <row r="239" spans="1:43">
      <c r="A239" s="209">
        <f>IF(スケジュール!A241="","",スケジュール!A241)</f>
        <v>43605</v>
      </c>
      <c r="B239" s="209" t="str">
        <f>IF(スケジュール!B241="","",スケジュール!B241)</f>
        <v>月</v>
      </c>
      <c r="C239" s="209">
        <f>IF(スケジュール!C241="","",スケジュール!C241)</f>
        <v>43618</v>
      </c>
      <c r="D239" s="209">
        <f>IF(スケジュール!D241="","",スケジュール!D241)</f>
        <v>43619</v>
      </c>
      <c r="E239" s="209" t="str">
        <f>IF(スケジュール!E241="","",スケジュール!E241)</f>
        <v>●</v>
      </c>
      <c r="F239" s="209" t="str">
        <f>IF(スケジュール!F241="","",スケジュール!F241)</f>
        <v/>
      </c>
      <c r="G239" s="209" t="str">
        <f>IF(スケジュール!G241="","",スケジュール!G241)</f>
        <v/>
      </c>
      <c r="H239" s="209" t="str">
        <f>IF(スケジュール!H241="","",スケジュール!H241)</f>
        <v/>
      </c>
      <c r="I239" s="209" t="str">
        <f>IF(スケジュール!I241="","",スケジュール!I241)</f>
        <v/>
      </c>
      <c r="J239" s="209" t="str">
        <f>IF(スケジュール!J241="","",スケジュール!J241)</f>
        <v/>
      </c>
      <c r="K239" s="209" t="str">
        <f>IF(スケジュール!K241="","",スケジュール!K241)</f>
        <v/>
      </c>
      <c r="L239" s="209" t="str">
        <f>IF(スケジュール!L241="","",スケジュール!L241)</f>
        <v/>
      </c>
      <c r="M239" s="209" t="str">
        <f>IF(スケジュール!M241="","",スケジュール!M241)</f>
        <v/>
      </c>
      <c r="N239" s="209" t="str">
        <f>IF(スケジュール!N241="","",スケジュール!N241)</f>
        <v/>
      </c>
      <c r="O239" s="209" t="str">
        <f>IF(スケジュール!O241="","",スケジュール!O241)</f>
        <v/>
      </c>
      <c r="P239" s="209" t="str">
        <f>IF(スケジュール!P241="","",スケジュール!P241)</f>
        <v/>
      </c>
      <c r="Q239" s="209" t="str">
        <f>IF(スケジュール!Q241="","",スケジュール!Q241)</f>
        <v/>
      </c>
      <c r="R239" s="209" t="str">
        <f>IF(スケジュール!R241="","",スケジュール!R241)</f>
        <v/>
      </c>
      <c r="S239" s="209" t="str">
        <f>IF(スケジュール!S241="","",スケジュール!S241)</f>
        <v/>
      </c>
      <c r="T239" s="209" t="str">
        <f>IF(スケジュール!T241="","",スケジュール!T241)</f>
        <v/>
      </c>
      <c r="U239" s="209" t="str">
        <f>IF(スケジュール!U241="","",スケジュール!U241)</f>
        <v/>
      </c>
      <c r="V239" s="209" t="str">
        <f>IF(スケジュール!V241="","",スケジュール!V241)</f>
        <v/>
      </c>
      <c r="W239" s="209"/>
      <c r="X239" s="209"/>
      <c r="Y239" s="209"/>
      <c r="Z239" s="209"/>
      <c r="AA239" s="209"/>
      <c r="AB239" s="209"/>
      <c r="AC239" s="209" t="str">
        <f>IF(スケジュール!W241="","",スケジュール!W241)</f>
        <v/>
      </c>
      <c r="AD239" s="209" t="str">
        <f>IF(スケジュール!X241="","",スケジュール!X241)</f>
        <v>●</v>
      </c>
      <c r="AE239" s="209" t="str">
        <f>IF(スケジュール!Y241="","",スケジュール!Y241)</f>
        <v/>
      </c>
      <c r="AF239" s="209" t="str">
        <f>IF(スケジュール!Z241="","",スケジュール!Z241)</f>
        <v/>
      </c>
      <c r="AG239" s="209" t="str">
        <f>IF(スケジュール!AA241="","",スケジュール!AA241)</f>
        <v/>
      </c>
      <c r="AH239" s="209" t="str">
        <f>IF(スケジュール!AB241="","",スケジュール!AB241)</f>
        <v/>
      </c>
      <c r="AI239" s="209" t="str">
        <f>IF(スケジュール!AC241="","",スケジュール!AC241)</f>
        <v/>
      </c>
      <c r="AJ239" s="209"/>
      <c r="AK239" s="209"/>
      <c r="AL239" s="209"/>
      <c r="AM239" s="209"/>
      <c r="AN239" s="209"/>
      <c r="AO239" s="209"/>
      <c r="AP239" s="209"/>
      <c r="AQ239" s="209"/>
    </row>
    <row r="240" spans="1:43">
      <c r="A240" s="209">
        <f>IF(スケジュール!A242="","",スケジュール!A242)</f>
        <v>43606</v>
      </c>
      <c r="B240" s="209" t="str">
        <f>IF(スケジュール!B242="","",スケジュール!B242)</f>
        <v>火</v>
      </c>
      <c r="C240" s="209">
        <f>IF(スケジュール!C242="","",スケジュール!C242)</f>
        <v>43618</v>
      </c>
      <c r="D240" s="209">
        <f>IF(スケジュール!D242="","",スケジュール!D242)</f>
        <v>43620</v>
      </c>
      <c r="E240" s="209" t="str">
        <f>IF(スケジュール!E242="","",スケジュール!E242)</f>
        <v>●</v>
      </c>
      <c r="F240" s="209" t="str">
        <f>IF(スケジュール!F242="","",スケジュール!F242)</f>
        <v/>
      </c>
      <c r="G240" s="209" t="str">
        <f>IF(スケジュール!G242="","",スケジュール!G242)</f>
        <v/>
      </c>
      <c r="H240" s="209" t="str">
        <f>IF(スケジュール!H242="","",スケジュール!H242)</f>
        <v/>
      </c>
      <c r="I240" s="209" t="str">
        <f>IF(スケジュール!I242="","",スケジュール!I242)</f>
        <v/>
      </c>
      <c r="J240" s="209" t="str">
        <f>IF(スケジュール!J242="","",スケジュール!J242)</f>
        <v/>
      </c>
      <c r="K240" s="209" t="str">
        <f>IF(スケジュール!K242="","",スケジュール!K242)</f>
        <v/>
      </c>
      <c r="L240" s="209" t="str">
        <f>IF(スケジュール!L242="","",スケジュール!L242)</f>
        <v/>
      </c>
      <c r="M240" s="209" t="str">
        <f>IF(スケジュール!M242="","",スケジュール!M242)</f>
        <v/>
      </c>
      <c r="N240" s="209" t="str">
        <f>IF(スケジュール!N242="","",スケジュール!N242)</f>
        <v/>
      </c>
      <c r="O240" s="209" t="str">
        <f>IF(スケジュール!O242="","",スケジュール!O242)</f>
        <v/>
      </c>
      <c r="P240" s="209" t="str">
        <f>IF(スケジュール!P242="","",スケジュール!P242)</f>
        <v/>
      </c>
      <c r="Q240" s="209" t="str">
        <f>IF(スケジュール!Q242="","",スケジュール!Q242)</f>
        <v/>
      </c>
      <c r="R240" s="209" t="str">
        <f>IF(スケジュール!R242="","",スケジュール!R242)</f>
        <v/>
      </c>
      <c r="S240" s="209" t="str">
        <f>IF(スケジュール!S242="","",スケジュール!S242)</f>
        <v/>
      </c>
      <c r="T240" s="209" t="str">
        <f>IF(スケジュール!T242="","",スケジュール!T242)</f>
        <v/>
      </c>
      <c r="U240" s="209" t="str">
        <f>IF(スケジュール!U242="","",スケジュール!U242)</f>
        <v/>
      </c>
      <c r="V240" s="209" t="str">
        <f>IF(スケジュール!V242="","",スケジュール!V242)</f>
        <v/>
      </c>
      <c r="W240" s="209"/>
      <c r="X240" s="209"/>
      <c r="Y240" s="209"/>
      <c r="Z240" s="209"/>
      <c r="AA240" s="209"/>
      <c r="AB240" s="209"/>
      <c r="AC240" s="209" t="str">
        <f>IF(スケジュール!W242="","",スケジュール!W242)</f>
        <v/>
      </c>
      <c r="AD240" s="209" t="str">
        <f>IF(スケジュール!X242="","",スケジュール!X242)</f>
        <v>●</v>
      </c>
      <c r="AE240" s="209" t="str">
        <f>IF(スケジュール!Y242="","",スケジュール!Y242)</f>
        <v/>
      </c>
      <c r="AF240" s="209" t="str">
        <f>IF(スケジュール!Z242="","",スケジュール!Z242)</f>
        <v/>
      </c>
      <c r="AG240" s="209" t="str">
        <f>IF(スケジュール!AA242="","",スケジュール!AA242)</f>
        <v/>
      </c>
      <c r="AH240" s="209" t="str">
        <f>IF(スケジュール!AB242="","",スケジュール!AB242)</f>
        <v/>
      </c>
      <c r="AI240" s="209" t="str">
        <f>IF(スケジュール!AC242="","",スケジュール!AC242)</f>
        <v/>
      </c>
      <c r="AJ240" s="209"/>
      <c r="AK240" s="209"/>
      <c r="AL240" s="209"/>
      <c r="AM240" s="209"/>
      <c r="AN240" s="209"/>
      <c r="AO240" s="209"/>
      <c r="AP240" s="209"/>
      <c r="AQ240" s="209"/>
    </row>
    <row r="241" spans="1:43">
      <c r="A241" s="209">
        <f>IF(スケジュール!A243="","",スケジュール!A243)</f>
        <v>43607</v>
      </c>
      <c r="B241" s="209" t="str">
        <f>IF(スケジュール!B243="","",スケジュール!B243)</f>
        <v>水</v>
      </c>
      <c r="C241" s="209">
        <f>IF(スケジュール!C243="","",スケジュール!C243)</f>
        <v>43619</v>
      </c>
      <c r="D241" s="209">
        <f>IF(スケジュール!D243="","",スケジュール!D243)</f>
        <v>43621</v>
      </c>
      <c r="E241" s="209" t="str">
        <f>IF(スケジュール!E243="","",スケジュール!E243)</f>
        <v>●</v>
      </c>
      <c r="F241" s="209" t="str">
        <f>IF(スケジュール!F243="","",スケジュール!F243)</f>
        <v/>
      </c>
      <c r="G241" s="209" t="str">
        <f>IF(スケジュール!G243="","",スケジュール!G243)</f>
        <v/>
      </c>
      <c r="H241" s="209" t="str">
        <f>IF(スケジュール!H243="","",スケジュール!H243)</f>
        <v/>
      </c>
      <c r="I241" s="209" t="str">
        <f>IF(スケジュール!I243="","",スケジュール!I243)</f>
        <v/>
      </c>
      <c r="J241" s="209" t="str">
        <f>IF(スケジュール!J243="","",スケジュール!J243)</f>
        <v/>
      </c>
      <c r="K241" s="209" t="str">
        <f>IF(スケジュール!K243="","",スケジュール!K243)</f>
        <v/>
      </c>
      <c r="L241" s="209" t="str">
        <f>IF(スケジュール!L243="","",スケジュール!L243)</f>
        <v/>
      </c>
      <c r="M241" s="209" t="str">
        <f>IF(スケジュール!M243="","",スケジュール!M243)</f>
        <v/>
      </c>
      <c r="N241" s="209" t="str">
        <f>IF(スケジュール!N243="","",スケジュール!N243)</f>
        <v/>
      </c>
      <c r="O241" s="209" t="str">
        <f>IF(スケジュール!O243="","",スケジュール!O243)</f>
        <v/>
      </c>
      <c r="P241" s="209" t="str">
        <f>IF(スケジュール!P243="","",スケジュール!P243)</f>
        <v/>
      </c>
      <c r="Q241" s="209" t="str">
        <f>IF(スケジュール!Q243="","",スケジュール!Q243)</f>
        <v/>
      </c>
      <c r="R241" s="209" t="str">
        <f>IF(スケジュール!R243="","",スケジュール!R243)</f>
        <v/>
      </c>
      <c r="S241" s="209" t="str">
        <f>IF(スケジュール!S243="","",スケジュール!S243)</f>
        <v/>
      </c>
      <c r="T241" s="209" t="str">
        <f>IF(スケジュール!T243="","",スケジュール!T243)</f>
        <v/>
      </c>
      <c r="U241" s="209" t="str">
        <f>IF(スケジュール!U243="","",スケジュール!U243)</f>
        <v/>
      </c>
      <c r="V241" s="209" t="str">
        <f>IF(スケジュール!V243="","",スケジュール!V243)</f>
        <v/>
      </c>
      <c r="W241" s="209"/>
      <c r="X241" s="209"/>
      <c r="Y241" s="209"/>
      <c r="Z241" s="209"/>
      <c r="AA241" s="209"/>
      <c r="AB241" s="209"/>
      <c r="AC241" s="209" t="str">
        <f>IF(スケジュール!W243="","",スケジュール!W243)</f>
        <v/>
      </c>
      <c r="AD241" s="209" t="str">
        <f>IF(スケジュール!X243="","",スケジュール!X243)</f>
        <v>●</v>
      </c>
      <c r="AE241" s="209" t="str">
        <f>IF(スケジュール!Y243="","",スケジュール!Y243)</f>
        <v/>
      </c>
      <c r="AF241" s="209" t="str">
        <f>IF(スケジュール!Z243="","",スケジュール!Z243)</f>
        <v/>
      </c>
      <c r="AG241" s="209" t="str">
        <f>IF(スケジュール!AA243="","",スケジュール!AA243)</f>
        <v/>
      </c>
      <c r="AH241" s="209" t="str">
        <f>IF(スケジュール!AB243="","",スケジュール!AB243)</f>
        <v/>
      </c>
      <c r="AI241" s="209" t="str">
        <f>IF(スケジュール!AC243="","",スケジュール!AC243)</f>
        <v/>
      </c>
      <c r="AJ241" s="209"/>
      <c r="AK241" s="209"/>
      <c r="AL241" s="209"/>
      <c r="AM241" s="209"/>
      <c r="AN241" s="209"/>
      <c r="AO241" s="209"/>
      <c r="AP241" s="209"/>
      <c r="AQ241" s="209"/>
    </row>
    <row r="242" spans="1:43">
      <c r="A242" s="209">
        <f>IF(スケジュール!A244="","",スケジュール!A244)</f>
        <v>43608</v>
      </c>
      <c r="B242" s="209" t="str">
        <f>IF(スケジュール!B244="","",スケジュール!B244)</f>
        <v>木</v>
      </c>
      <c r="C242" s="209">
        <f>IF(スケジュール!C244="","",スケジュール!C244)</f>
        <v>43620</v>
      </c>
      <c r="D242" s="209">
        <f>IF(スケジュール!D244="","",スケジュール!D244)</f>
        <v>43622</v>
      </c>
      <c r="E242" s="209" t="str">
        <f>IF(スケジュール!E244="","",スケジュール!E244)</f>
        <v>●</v>
      </c>
      <c r="F242" s="209" t="str">
        <f>IF(スケジュール!F244="","",スケジュール!F244)</f>
        <v/>
      </c>
      <c r="G242" s="209" t="str">
        <f>IF(スケジュール!G244="","",スケジュール!G244)</f>
        <v/>
      </c>
      <c r="H242" s="209" t="str">
        <f>IF(スケジュール!H244="","",スケジュール!H244)</f>
        <v/>
      </c>
      <c r="I242" s="209" t="str">
        <f>IF(スケジュール!I244="","",スケジュール!I244)</f>
        <v/>
      </c>
      <c r="J242" s="209" t="str">
        <f>IF(スケジュール!J244="","",スケジュール!J244)</f>
        <v/>
      </c>
      <c r="K242" s="209" t="str">
        <f>IF(スケジュール!K244="","",スケジュール!K244)</f>
        <v/>
      </c>
      <c r="L242" s="209" t="str">
        <f>IF(スケジュール!L244="","",スケジュール!L244)</f>
        <v/>
      </c>
      <c r="M242" s="209" t="str">
        <f>IF(スケジュール!M244="","",スケジュール!M244)</f>
        <v/>
      </c>
      <c r="N242" s="209" t="str">
        <f>IF(スケジュール!N244="","",スケジュール!N244)</f>
        <v/>
      </c>
      <c r="O242" s="209" t="str">
        <f>IF(スケジュール!O244="","",スケジュール!O244)</f>
        <v/>
      </c>
      <c r="P242" s="209" t="str">
        <f>IF(スケジュール!P244="","",スケジュール!P244)</f>
        <v/>
      </c>
      <c r="Q242" s="209" t="str">
        <f>IF(スケジュール!Q244="","",スケジュール!Q244)</f>
        <v/>
      </c>
      <c r="R242" s="209" t="str">
        <f>IF(スケジュール!R244="","",スケジュール!R244)</f>
        <v/>
      </c>
      <c r="S242" s="209" t="str">
        <f>IF(スケジュール!S244="","",スケジュール!S244)</f>
        <v/>
      </c>
      <c r="T242" s="209" t="str">
        <f>IF(スケジュール!T244="","",スケジュール!T244)</f>
        <v/>
      </c>
      <c r="U242" s="209" t="str">
        <f>IF(スケジュール!U244="","",スケジュール!U244)</f>
        <v/>
      </c>
      <c r="V242" s="209" t="str">
        <f>IF(スケジュール!V244="","",スケジュール!V244)</f>
        <v/>
      </c>
      <c r="W242" s="209"/>
      <c r="X242" s="209"/>
      <c r="Y242" s="209"/>
      <c r="Z242" s="209"/>
      <c r="AA242" s="209"/>
      <c r="AB242" s="209"/>
      <c r="AC242" s="209" t="str">
        <f>IF(スケジュール!W244="","",スケジュール!W244)</f>
        <v/>
      </c>
      <c r="AD242" s="209" t="str">
        <f>IF(スケジュール!X244="","",スケジュール!X244)</f>
        <v>●</v>
      </c>
      <c r="AE242" s="209" t="str">
        <f>IF(スケジュール!Y244="","",スケジュール!Y244)</f>
        <v/>
      </c>
      <c r="AF242" s="209" t="str">
        <f>IF(スケジュール!Z244="","",スケジュール!Z244)</f>
        <v/>
      </c>
      <c r="AG242" s="209" t="str">
        <f>IF(スケジュール!AA244="","",スケジュール!AA244)</f>
        <v/>
      </c>
      <c r="AH242" s="209" t="str">
        <f>IF(スケジュール!AB244="","",スケジュール!AB244)</f>
        <v/>
      </c>
      <c r="AI242" s="209" t="str">
        <f>IF(スケジュール!AC244="","",スケジュール!AC244)</f>
        <v/>
      </c>
      <c r="AJ242" s="209"/>
      <c r="AK242" s="209"/>
      <c r="AL242" s="209"/>
      <c r="AM242" s="209"/>
      <c r="AN242" s="209"/>
      <c r="AO242" s="209"/>
      <c r="AP242" s="209"/>
      <c r="AQ242" s="209"/>
    </row>
    <row r="243" spans="1:43">
      <c r="A243" s="209">
        <f>IF(スケジュール!A245="","",スケジュール!A245)</f>
        <v>43609</v>
      </c>
      <c r="B243" s="209" t="str">
        <f>IF(スケジュール!B245="","",スケジュール!B245)</f>
        <v>金</v>
      </c>
      <c r="C243" s="209">
        <f>IF(スケジュール!C245="","",スケジュール!C245)</f>
        <v>43621</v>
      </c>
      <c r="D243" s="209" t="str">
        <f>IF(スケジュール!D245="","",スケジュール!D245)</f>
        <v/>
      </c>
      <c r="E243" s="209" t="str">
        <f>IF(スケジュール!E245="","",スケジュール!E245)</f>
        <v>●</v>
      </c>
      <c r="F243" s="209" t="str">
        <f>IF(スケジュール!F245="","",スケジュール!F245)</f>
        <v/>
      </c>
      <c r="G243" s="209" t="str">
        <f>IF(スケジュール!G245="","",スケジュール!G245)</f>
        <v/>
      </c>
      <c r="H243" s="209" t="str">
        <f>IF(スケジュール!H245="","",スケジュール!H245)</f>
        <v/>
      </c>
      <c r="I243" s="209" t="str">
        <f>IF(スケジュール!I245="","",スケジュール!I245)</f>
        <v/>
      </c>
      <c r="J243" s="209" t="str">
        <f>IF(スケジュール!J245="","",スケジュール!J245)</f>
        <v/>
      </c>
      <c r="K243" s="209" t="str">
        <f>IF(スケジュール!K245="","",スケジュール!K245)</f>
        <v/>
      </c>
      <c r="L243" s="209" t="str">
        <f>IF(スケジュール!L245="","",スケジュール!L245)</f>
        <v/>
      </c>
      <c r="M243" s="209" t="str">
        <f>IF(スケジュール!M245="","",スケジュール!M245)</f>
        <v/>
      </c>
      <c r="N243" s="209" t="str">
        <f>IF(スケジュール!N245="","",スケジュール!N245)</f>
        <v/>
      </c>
      <c r="O243" s="209" t="str">
        <f>IF(スケジュール!O245="","",スケジュール!O245)</f>
        <v/>
      </c>
      <c r="P243" s="209" t="str">
        <f>IF(スケジュール!P245="","",スケジュール!P245)</f>
        <v/>
      </c>
      <c r="Q243" s="209" t="str">
        <f>IF(スケジュール!Q245="","",スケジュール!Q245)</f>
        <v/>
      </c>
      <c r="R243" s="209" t="str">
        <f>IF(スケジュール!R245="","",スケジュール!R245)</f>
        <v/>
      </c>
      <c r="S243" s="209" t="str">
        <f>IF(スケジュール!S245="","",スケジュール!S245)</f>
        <v/>
      </c>
      <c r="T243" s="209" t="str">
        <f>IF(スケジュール!T245="","",スケジュール!T245)</f>
        <v/>
      </c>
      <c r="U243" s="209" t="str">
        <f>IF(スケジュール!U245="","",スケジュール!U245)</f>
        <v/>
      </c>
      <c r="V243" s="209" t="str">
        <f>IF(スケジュール!V245="","",スケジュール!V245)</f>
        <v/>
      </c>
      <c r="W243" s="209"/>
      <c r="X243" s="209"/>
      <c r="Y243" s="209"/>
      <c r="Z243" s="209"/>
      <c r="AA243" s="209"/>
      <c r="AB243" s="209"/>
      <c r="AC243" s="209" t="str">
        <f>IF(スケジュール!W245="","",スケジュール!W245)</f>
        <v/>
      </c>
      <c r="AD243" s="209" t="str">
        <f>IF(スケジュール!X245="","",スケジュール!X245)</f>
        <v>●</v>
      </c>
      <c r="AE243" s="209" t="str">
        <f>IF(スケジュール!Y245="","",スケジュール!Y245)</f>
        <v/>
      </c>
      <c r="AF243" s="209" t="str">
        <f>IF(スケジュール!Z245="","",スケジュール!Z245)</f>
        <v/>
      </c>
      <c r="AG243" s="209" t="str">
        <f>IF(スケジュール!AA245="","",スケジュール!AA245)</f>
        <v/>
      </c>
      <c r="AH243" s="209" t="str">
        <f>IF(スケジュール!AB245="","",スケジュール!AB245)</f>
        <v/>
      </c>
      <c r="AI243" s="209" t="str">
        <f>IF(スケジュール!AC245="","",スケジュール!AC245)</f>
        <v/>
      </c>
      <c r="AJ243" s="209"/>
      <c r="AK243" s="209"/>
      <c r="AL243" s="209"/>
      <c r="AM243" s="209"/>
      <c r="AN243" s="209"/>
      <c r="AO243" s="209"/>
      <c r="AP243" s="209"/>
      <c r="AQ243" s="209"/>
    </row>
    <row r="244" spans="1:43">
      <c r="A244" s="209">
        <f>IF(スケジュール!A246="","",スケジュール!A246)</f>
        <v>43610</v>
      </c>
      <c r="B244" s="209" t="str">
        <f>IF(スケジュール!B246="","",スケジュール!B246)</f>
        <v>土</v>
      </c>
      <c r="C244" s="209" t="str">
        <f>IF(スケジュール!C246="","",スケジュール!C246)</f>
        <v/>
      </c>
      <c r="D244" s="209">
        <f>IF(スケジュール!D246="","",スケジュール!D246)</f>
        <v>43625</v>
      </c>
      <c r="E244" s="209" t="str">
        <f>IF(スケジュール!E246="","",スケジュール!E246)</f>
        <v>●</v>
      </c>
      <c r="F244" s="209" t="str">
        <f>IF(スケジュール!F246="","",スケジュール!F246)</f>
        <v/>
      </c>
      <c r="G244" s="209" t="str">
        <f>IF(スケジュール!G246="","",スケジュール!G246)</f>
        <v/>
      </c>
      <c r="H244" s="209" t="str">
        <f>IF(スケジュール!H246="","",スケジュール!H246)</f>
        <v/>
      </c>
      <c r="I244" s="209" t="str">
        <f>IF(スケジュール!I246="","",スケジュール!I246)</f>
        <v/>
      </c>
      <c r="J244" s="209" t="str">
        <f>IF(スケジュール!J246="","",スケジュール!J246)</f>
        <v/>
      </c>
      <c r="K244" s="209" t="str">
        <f>IF(スケジュール!K246="","",スケジュール!K246)</f>
        <v/>
      </c>
      <c r="L244" s="209" t="str">
        <f>IF(スケジュール!L246="","",スケジュール!L246)</f>
        <v/>
      </c>
      <c r="M244" s="209" t="str">
        <f>IF(スケジュール!M246="","",スケジュール!M246)</f>
        <v/>
      </c>
      <c r="N244" s="209" t="str">
        <f>IF(スケジュール!N246="","",スケジュール!N246)</f>
        <v/>
      </c>
      <c r="O244" s="209" t="str">
        <f>IF(スケジュール!O246="","",スケジュール!O246)</f>
        <v/>
      </c>
      <c r="P244" s="209" t="str">
        <f>IF(スケジュール!P246="","",スケジュール!P246)</f>
        <v/>
      </c>
      <c r="Q244" s="209" t="str">
        <f>IF(スケジュール!Q246="","",スケジュール!Q246)</f>
        <v/>
      </c>
      <c r="R244" s="209" t="str">
        <f>IF(スケジュール!R246="","",スケジュール!R246)</f>
        <v/>
      </c>
      <c r="S244" s="209" t="str">
        <f>IF(スケジュール!S246="","",スケジュール!S246)</f>
        <v/>
      </c>
      <c r="T244" s="209" t="str">
        <f>IF(スケジュール!T246="","",スケジュール!T246)</f>
        <v/>
      </c>
      <c r="U244" s="209" t="str">
        <f>IF(スケジュール!U246="","",スケジュール!U246)</f>
        <v/>
      </c>
      <c r="V244" s="209" t="str">
        <f>IF(スケジュール!V246="","",スケジュール!V246)</f>
        <v/>
      </c>
      <c r="W244" s="209"/>
      <c r="X244" s="209"/>
      <c r="Y244" s="209"/>
      <c r="Z244" s="209"/>
      <c r="AA244" s="209"/>
      <c r="AB244" s="209"/>
      <c r="AC244" s="209" t="str">
        <f>IF(スケジュール!W246="","",スケジュール!W246)</f>
        <v/>
      </c>
      <c r="AD244" s="209" t="str">
        <f>IF(スケジュール!X246="","",スケジュール!X246)</f>
        <v>●</v>
      </c>
      <c r="AE244" s="209" t="str">
        <f>IF(スケジュール!Y246="","",スケジュール!Y246)</f>
        <v/>
      </c>
      <c r="AF244" s="209" t="str">
        <f>IF(スケジュール!Z246="","",スケジュール!Z246)</f>
        <v/>
      </c>
      <c r="AG244" s="209" t="str">
        <f>IF(スケジュール!AA246="","",スケジュール!AA246)</f>
        <v/>
      </c>
      <c r="AH244" s="209" t="str">
        <f>IF(スケジュール!AB246="","",スケジュール!AB246)</f>
        <v/>
      </c>
      <c r="AI244" s="209" t="str">
        <f>IF(スケジュール!AC246="","",スケジュール!AC246)</f>
        <v/>
      </c>
      <c r="AJ244" s="209"/>
      <c r="AK244" s="209"/>
      <c r="AL244" s="209"/>
      <c r="AM244" s="209"/>
      <c r="AN244" s="209"/>
      <c r="AO244" s="209"/>
      <c r="AP244" s="209"/>
      <c r="AQ244" s="209"/>
    </row>
    <row r="245" spans="1:43">
      <c r="A245" s="209">
        <f>IF(スケジュール!A247="","",スケジュール!A247)</f>
        <v>43611</v>
      </c>
      <c r="B245" s="209" t="str">
        <f>IF(スケジュール!B247="","",スケジュール!B247)</f>
        <v>日</v>
      </c>
      <c r="C245" s="209" t="str">
        <f>IF(スケジュール!C247="","",スケジュール!C247)</f>
        <v/>
      </c>
      <c r="D245" s="209" t="str">
        <f>IF(スケジュール!D247="","",スケジュール!D247)</f>
        <v/>
      </c>
      <c r="E245" s="209" t="str">
        <f>IF(スケジュール!E247="","",スケジュール!E247)</f>
        <v/>
      </c>
      <c r="F245" s="209" t="str">
        <f>IF(スケジュール!F247="","",スケジュール!F247)</f>
        <v/>
      </c>
      <c r="G245" s="209" t="str">
        <f>IF(スケジュール!G247="","",スケジュール!G247)</f>
        <v/>
      </c>
      <c r="H245" s="209" t="str">
        <f>IF(スケジュール!H247="","",スケジュール!H247)</f>
        <v/>
      </c>
      <c r="I245" s="209" t="str">
        <f>IF(スケジュール!I247="","",スケジュール!I247)</f>
        <v/>
      </c>
      <c r="J245" s="209" t="str">
        <f>IF(スケジュール!J247="","",スケジュール!J247)</f>
        <v/>
      </c>
      <c r="K245" s="209" t="str">
        <f>IF(スケジュール!K247="","",スケジュール!K247)</f>
        <v/>
      </c>
      <c r="L245" s="209" t="str">
        <f>IF(スケジュール!L247="","",スケジュール!L247)</f>
        <v/>
      </c>
      <c r="M245" s="209" t="str">
        <f>IF(スケジュール!M247="","",スケジュール!M247)</f>
        <v/>
      </c>
      <c r="N245" s="209" t="str">
        <f>IF(スケジュール!N247="","",スケジュール!N247)</f>
        <v/>
      </c>
      <c r="O245" s="209" t="str">
        <f>IF(スケジュール!O247="","",スケジュール!O247)</f>
        <v/>
      </c>
      <c r="P245" s="209" t="str">
        <f>IF(スケジュール!P247="","",スケジュール!P247)</f>
        <v/>
      </c>
      <c r="Q245" s="209" t="str">
        <f>IF(スケジュール!Q247="","",スケジュール!Q247)</f>
        <v/>
      </c>
      <c r="R245" s="209" t="str">
        <f>IF(スケジュール!R247="","",スケジュール!R247)</f>
        <v/>
      </c>
      <c r="S245" s="209" t="str">
        <f>IF(スケジュール!S247="","",スケジュール!S247)</f>
        <v/>
      </c>
      <c r="T245" s="209" t="str">
        <f>IF(スケジュール!T247="","",スケジュール!T247)</f>
        <v/>
      </c>
      <c r="U245" s="209" t="str">
        <f>IF(スケジュール!U247="","",スケジュール!U247)</f>
        <v/>
      </c>
      <c r="V245" s="209" t="str">
        <f>IF(スケジュール!V247="","",スケジュール!V247)</f>
        <v/>
      </c>
      <c r="W245" s="209"/>
      <c r="X245" s="209"/>
      <c r="Y245" s="209"/>
      <c r="Z245" s="209"/>
      <c r="AA245" s="209"/>
      <c r="AB245" s="209"/>
      <c r="AC245" s="209" t="str">
        <f>IF(スケジュール!W247="","",スケジュール!W247)</f>
        <v/>
      </c>
      <c r="AD245" s="209" t="str">
        <f>IF(スケジュール!X247="","",スケジュール!X247)</f>
        <v/>
      </c>
      <c r="AE245" s="209" t="str">
        <f>IF(スケジュール!Y247="","",スケジュール!Y247)</f>
        <v/>
      </c>
      <c r="AF245" s="209" t="str">
        <f>IF(スケジュール!Z247="","",スケジュール!Z247)</f>
        <v/>
      </c>
      <c r="AG245" s="209" t="str">
        <f>IF(スケジュール!AA247="","",スケジュール!AA247)</f>
        <v/>
      </c>
      <c r="AH245" s="209" t="str">
        <f>IF(スケジュール!AB247="","",スケジュール!AB247)</f>
        <v/>
      </c>
      <c r="AI245" s="209" t="str">
        <f>IF(スケジュール!AC247="","",スケジュール!AC247)</f>
        <v/>
      </c>
      <c r="AJ245" s="209"/>
      <c r="AK245" s="209"/>
      <c r="AL245" s="209"/>
      <c r="AM245" s="209"/>
      <c r="AN245" s="209"/>
      <c r="AO245" s="209"/>
      <c r="AP245" s="209"/>
      <c r="AQ245" s="209"/>
    </row>
    <row r="246" spans="1:43">
      <c r="A246" s="209">
        <f>IF(スケジュール!A248="","",スケジュール!A248)</f>
        <v>43612</v>
      </c>
      <c r="B246" s="209" t="str">
        <f>IF(スケジュール!B248="","",スケジュール!B248)</f>
        <v>月</v>
      </c>
      <c r="C246" s="209">
        <f>IF(スケジュール!C248="","",スケジュール!C248)</f>
        <v>43625</v>
      </c>
      <c r="D246" s="209">
        <f>IF(スケジュール!D248="","",スケジュール!D248)</f>
        <v>43626</v>
      </c>
      <c r="E246" s="209" t="str">
        <f>IF(スケジュール!E248="","",スケジュール!E248)</f>
        <v/>
      </c>
      <c r="F246" s="209" t="str">
        <f>IF(スケジュール!F248="","",スケジュール!F248)</f>
        <v/>
      </c>
      <c r="G246" s="209" t="str">
        <f>IF(スケジュール!G248="","",スケジュール!G248)</f>
        <v/>
      </c>
      <c r="H246" s="209" t="str">
        <f>IF(スケジュール!H248="","",スケジュール!H248)</f>
        <v/>
      </c>
      <c r="I246" s="209" t="str">
        <f>IF(スケジュール!I248="","",スケジュール!I248)</f>
        <v/>
      </c>
      <c r="J246" s="209" t="str">
        <f>IF(スケジュール!J248="","",スケジュール!J248)</f>
        <v/>
      </c>
      <c r="K246" s="209" t="str">
        <f>IF(スケジュール!K248="","",スケジュール!K248)</f>
        <v/>
      </c>
      <c r="L246" s="209" t="str">
        <f>IF(スケジュール!L248="","",スケジュール!L248)</f>
        <v/>
      </c>
      <c r="M246" s="209" t="str">
        <f>IF(スケジュール!M248="","",スケジュール!M248)</f>
        <v/>
      </c>
      <c r="N246" s="209" t="str">
        <f>IF(スケジュール!N248="","",スケジュール!N248)</f>
        <v/>
      </c>
      <c r="O246" s="209" t="str">
        <f>IF(スケジュール!O248="","",スケジュール!O248)</f>
        <v/>
      </c>
      <c r="P246" s="209" t="str">
        <f>IF(スケジュール!P248="","",スケジュール!P248)</f>
        <v/>
      </c>
      <c r="Q246" s="209" t="str">
        <f>IF(スケジュール!Q248="","",スケジュール!Q248)</f>
        <v/>
      </c>
      <c r="R246" s="209" t="str">
        <f>IF(スケジュール!R248="","",スケジュール!R248)</f>
        <v/>
      </c>
      <c r="S246" s="209" t="str">
        <f>IF(スケジュール!S248="","",スケジュール!S248)</f>
        <v/>
      </c>
      <c r="T246" s="209" t="str">
        <f>IF(スケジュール!T248="","",スケジュール!T248)</f>
        <v/>
      </c>
      <c r="U246" s="209" t="str">
        <f>IF(スケジュール!U248="","",スケジュール!U248)</f>
        <v/>
      </c>
      <c r="V246" s="209" t="str">
        <f>IF(スケジュール!V248="","",スケジュール!V248)</f>
        <v/>
      </c>
      <c r="W246" s="209"/>
      <c r="X246" s="209"/>
      <c r="Y246" s="209"/>
      <c r="Z246" s="209"/>
      <c r="AA246" s="209"/>
      <c r="AB246" s="209"/>
      <c r="AC246" s="209" t="str">
        <f>IF(スケジュール!W248="","",スケジュール!W248)</f>
        <v/>
      </c>
      <c r="AD246" s="209" t="str">
        <f>IF(スケジュール!X248="","",スケジュール!X248)</f>
        <v>●</v>
      </c>
      <c r="AE246" s="209" t="str">
        <f>IF(スケジュール!Y248="","",スケジュール!Y248)</f>
        <v/>
      </c>
      <c r="AF246" s="209" t="str">
        <f>IF(スケジュール!Z248="","",スケジュール!Z248)</f>
        <v/>
      </c>
      <c r="AG246" s="209" t="str">
        <f>IF(スケジュール!AA248="","",スケジュール!AA248)</f>
        <v/>
      </c>
      <c r="AH246" s="209" t="str">
        <f>IF(スケジュール!AB248="","",スケジュール!AB248)</f>
        <v/>
      </c>
      <c r="AI246" s="209" t="str">
        <f>IF(スケジュール!AC248="","",スケジュール!AC248)</f>
        <v/>
      </c>
      <c r="AJ246" s="209"/>
      <c r="AK246" s="209"/>
      <c r="AL246" s="209"/>
      <c r="AM246" s="209"/>
      <c r="AN246" s="209"/>
      <c r="AO246" s="209"/>
      <c r="AP246" s="209"/>
      <c r="AQ246" s="209"/>
    </row>
    <row r="247" spans="1:43">
      <c r="A247" s="209">
        <f>IF(スケジュール!A249="","",スケジュール!A249)</f>
        <v>43613</v>
      </c>
      <c r="B247" s="209" t="str">
        <f>IF(スケジュール!B249="","",スケジュール!B249)</f>
        <v>火</v>
      </c>
      <c r="C247" s="209">
        <f>IF(スケジュール!C249="","",スケジュール!C249)</f>
        <v>43625</v>
      </c>
      <c r="D247" s="209">
        <f>IF(スケジュール!D249="","",スケジュール!D249)</f>
        <v>43627</v>
      </c>
      <c r="E247" s="209" t="str">
        <f>IF(スケジュール!E249="","",スケジュール!E249)</f>
        <v/>
      </c>
      <c r="F247" s="209" t="str">
        <f>IF(スケジュール!F249="","",スケジュール!F249)</f>
        <v/>
      </c>
      <c r="G247" s="209" t="str">
        <f>IF(スケジュール!G249="","",スケジュール!G249)</f>
        <v/>
      </c>
      <c r="H247" s="209" t="str">
        <f>IF(スケジュール!H249="","",スケジュール!H249)</f>
        <v/>
      </c>
      <c r="I247" s="209" t="str">
        <f>IF(スケジュール!I249="","",スケジュール!I249)</f>
        <v/>
      </c>
      <c r="J247" s="209" t="str">
        <f>IF(スケジュール!J249="","",スケジュール!J249)</f>
        <v/>
      </c>
      <c r="K247" s="209" t="str">
        <f>IF(スケジュール!K249="","",スケジュール!K249)</f>
        <v/>
      </c>
      <c r="L247" s="209" t="str">
        <f>IF(スケジュール!L249="","",スケジュール!L249)</f>
        <v/>
      </c>
      <c r="M247" s="209" t="str">
        <f>IF(スケジュール!M249="","",スケジュール!M249)</f>
        <v/>
      </c>
      <c r="N247" s="209" t="str">
        <f>IF(スケジュール!N249="","",スケジュール!N249)</f>
        <v/>
      </c>
      <c r="O247" s="209" t="str">
        <f>IF(スケジュール!O249="","",スケジュール!O249)</f>
        <v/>
      </c>
      <c r="P247" s="209" t="str">
        <f>IF(スケジュール!P249="","",スケジュール!P249)</f>
        <v/>
      </c>
      <c r="Q247" s="209" t="str">
        <f>IF(スケジュール!Q249="","",スケジュール!Q249)</f>
        <v/>
      </c>
      <c r="R247" s="209" t="str">
        <f>IF(スケジュール!R249="","",スケジュール!R249)</f>
        <v/>
      </c>
      <c r="S247" s="209" t="str">
        <f>IF(スケジュール!S249="","",スケジュール!S249)</f>
        <v/>
      </c>
      <c r="T247" s="209" t="str">
        <f>IF(スケジュール!T249="","",スケジュール!T249)</f>
        <v/>
      </c>
      <c r="U247" s="209" t="str">
        <f>IF(スケジュール!U249="","",スケジュール!U249)</f>
        <v/>
      </c>
      <c r="V247" s="209" t="str">
        <f>IF(スケジュール!V249="","",スケジュール!V249)</f>
        <v/>
      </c>
      <c r="W247" s="209"/>
      <c r="X247" s="209"/>
      <c r="Y247" s="209"/>
      <c r="Z247" s="209"/>
      <c r="AA247" s="209"/>
      <c r="AB247" s="209"/>
      <c r="AC247" s="209" t="str">
        <f>IF(スケジュール!W249="","",スケジュール!W249)</f>
        <v/>
      </c>
      <c r="AD247" s="209" t="str">
        <f>IF(スケジュール!X249="","",スケジュール!X249)</f>
        <v>●</v>
      </c>
      <c r="AE247" s="209" t="str">
        <f>IF(スケジュール!Y249="","",スケジュール!Y249)</f>
        <v/>
      </c>
      <c r="AF247" s="209" t="str">
        <f>IF(スケジュール!Z249="","",スケジュール!Z249)</f>
        <v/>
      </c>
      <c r="AG247" s="209" t="str">
        <f>IF(スケジュール!AA249="","",スケジュール!AA249)</f>
        <v/>
      </c>
      <c r="AH247" s="209" t="str">
        <f>IF(スケジュール!AB249="","",スケジュール!AB249)</f>
        <v/>
      </c>
      <c r="AI247" s="209" t="str">
        <f>IF(スケジュール!AC249="","",スケジュール!AC249)</f>
        <v/>
      </c>
      <c r="AJ247" s="209"/>
      <c r="AK247" s="209"/>
      <c r="AL247" s="209"/>
      <c r="AM247" s="209"/>
      <c r="AN247" s="209"/>
      <c r="AO247" s="209"/>
      <c r="AP247" s="209"/>
      <c r="AQ247" s="209"/>
    </row>
    <row r="248" spans="1:43">
      <c r="A248" s="209">
        <f>IF(スケジュール!A250="","",スケジュール!A250)</f>
        <v>43614</v>
      </c>
      <c r="B248" s="209" t="str">
        <f>IF(スケジュール!B250="","",スケジュール!B250)</f>
        <v>水</v>
      </c>
      <c r="C248" s="209">
        <f>IF(スケジュール!C250="","",スケジュール!C250)</f>
        <v>43626</v>
      </c>
      <c r="D248" s="209">
        <f>IF(スケジュール!D250="","",スケジュール!D250)</f>
        <v>43628</v>
      </c>
      <c r="E248" s="209" t="str">
        <f>IF(スケジュール!E250="","",スケジュール!E250)</f>
        <v/>
      </c>
      <c r="F248" s="209" t="str">
        <f>IF(スケジュール!F250="","",スケジュール!F250)</f>
        <v/>
      </c>
      <c r="G248" s="209" t="str">
        <f>IF(スケジュール!G250="","",スケジュール!G250)</f>
        <v/>
      </c>
      <c r="H248" s="209" t="str">
        <f>IF(スケジュール!H250="","",スケジュール!H250)</f>
        <v/>
      </c>
      <c r="I248" s="209" t="str">
        <f>IF(スケジュール!I250="","",スケジュール!I250)</f>
        <v/>
      </c>
      <c r="J248" s="209" t="str">
        <f>IF(スケジュール!J250="","",スケジュール!J250)</f>
        <v/>
      </c>
      <c r="K248" s="209" t="str">
        <f>IF(スケジュール!K250="","",スケジュール!K250)</f>
        <v/>
      </c>
      <c r="L248" s="209" t="str">
        <f>IF(スケジュール!L250="","",スケジュール!L250)</f>
        <v/>
      </c>
      <c r="M248" s="209" t="str">
        <f>IF(スケジュール!M250="","",スケジュール!M250)</f>
        <v/>
      </c>
      <c r="N248" s="209" t="str">
        <f>IF(スケジュール!N250="","",スケジュール!N250)</f>
        <v/>
      </c>
      <c r="O248" s="209" t="str">
        <f>IF(スケジュール!O250="","",スケジュール!O250)</f>
        <v/>
      </c>
      <c r="P248" s="209" t="str">
        <f>IF(スケジュール!P250="","",スケジュール!P250)</f>
        <v/>
      </c>
      <c r="Q248" s="209" t="str">
        <f>IF(スケジュール!Q250="","",スケジュール!Q250)</f>
        <v/>
      </c>
      <c r="R248" s="209" t="str">
        <f>IF(スケジュール!R250="","",スケジュール!R250)</f>
        <v/>
      </c>
      <c r="S248" s="209" t="str">
        <f>IF(スケジュール!S250="","",スケジュール!S250)</f>
        <v/>
      </c>
      <c r="T248" s="209" t="str">
        <f>IF(スケジュール!T250="","",スケジュール!T250)</f>
        <v/>
      </c>
      <c r="U248" s="209" t="str">
        <f>IF(スケジュール!U250="","",スケジュール!U250)</f>
        <v/>
      </c>
      <c r="V248" s="209" t="str">
        <f>IF(スケジュール!V250="","",スケジュール!V250)</f>
        <v/>
      </c>
      <c r="W248" s="209"/>
      <c r="X248" s="209"/>
      <c r="Y248" s="209"/>
      <c r="Z248" s="209"/>
      <c r="AA248" s="209"/>
      <c r="AB248" s="209"/>
      <c r="AC248" s="209" t="str">
        <f>IF(スケジュール!W250="","",スケジュール!W250)</f>
        <v/>
      </c>
      <c r="AD248" s="209" t="str">
        <f>IF(スケジュール!X250="","",スケジュール!X250)</f>
        <v>●</v>
      </c>
      <c r="AE248" s="209" t="str">
        <f>IF(スケジュール!Y250="","",スケジュール!Y250)</f>
        <v/>
      </c>
      <c r="AF248" s="209" t="str">
        <f>IF(スケジュール!Z250="","",スケジュール!Z250)</f>
        <v/>
      </c>
      <c r="AG248" s="209" t="str">
        <f>IF(スケジュール!AA250="","",スケジュール!AA250)</f>
        <v/>
      </c>
      <c r="AH248" s="209" t="str">
        <f>IF(スケジュール!AB250="","",スケジュール!AB250)</f>
        <v/>
      </c>
      <c r="AI248" s="209" t="str">
        <f>IF(スケジュール!AC250="","",スケジュール!AC250)</f>
        <v/>
      </c>
      <c r="AJ248" s="209"/>
      <c r="AK248" s="209"/>
      <c r="AL248" s="209"/>
      <c r="AM248" s="209"/>
      <c r="AN248" s="209"/>
      <c r="AO248" s="209"/>
      <c r="AP248" s="209"/>
      <c r="AQ248" s="209"/>
    </row>
    <row r="249" spans="1:43">
      <c r="A249" s="209">
        <f>IF(スケジュール!A251="","",スケジュール!A251)</f>
        <v>43615</v>
      </c>
      <c r="B249" s="209" t="str">
        <f>IF(スケジュール!B251="","",スケジュール!B251)</f>
        <v>木</v>
      </c>
      <c r="C249" s="209">
        <f>IF(スケジュール!C251="","",スケジュール!C251)</f>
        <v>43627</v>
      </c>
      <c r="D249" s="209">
        <f>IF(スケジュール!D251="","",スケジュール!D251)</f>
        <v>43629</v>
      </c>
      <c r="E249" s="209" t="str">
        <f>IF(スケジュール!E251="","",スケジュール!E251)</f>
        <v/>
      </c>
      <c r="F249" s="209" t="str">
        <f>IF(スケジュール!F251="","",スケジュール!F251)</f>
        <v/>
      </c>
      <c r="G249" s="209" t="str">
        <f>IF(スケジュール!G251="","",スケジュール!G251)</f>
        <v/>
      </c>
      <c r="H249" s="209" t="str">
        <f>IF(スケジュール!H251="","",スケジュール!H251)</f>
        <v/>
      </c>
      <c r="I249" s="209" t="str">
        <f>IF(スケジュール!I251="","",スケジュール!I251)</f>
        <v/>
      </c>
      <c r="J249" s="209" t="str">
        <f>IF(スケジュール!J251="","",スケジュール!J251)</f>
        <v/>
      </c>
      <c r="K249" s="209" t="str">
        <f>IF(スケジュール!K251="","",スケジュール!K251)</f>
        <v/>
      </c>
      <c r="L249" s="209" t="str">
        <f>IF(スケジュール!L251="","",スケジュール!L251)</f>
        <v/>
      </c>
      <c r="M249" s="209" t="str">
        <f>IF(スケジュール!M251="","",スケジュール!M251)</f>
        <v/>
      </c>
      <c r="N249" s="209" t="str">
        <f>IF(スケジュール!N251="","",スケジュール!N251)</f>
        <v/>
      </c>
      <c r="O249" s="209" t="str">
        <f>IF(スケジュール!O251="","",スケジュール!O251)</f>
        <v/>
      </c>
      <c r="P249" s="209" t="str">
        <f>IF(スケジュール!P251="","",スケジュール!P251)</f>
        <v/>
      </c>
      <c r="Q249" s="209" t="str">
        <f>IF(スケジュール!Q251="","",スケジュール!Q251)</f>
        <v/>
      </c>
      <c r="R249" s="209" t="str">
        <f>IF(スケジュール!R251="","",スケジュール!R251)</f>
        <v/>
      </c>
      <c r="S249" s="209" t="str">
        <f>IF(スケジュール!S251="","",スケジュール!S251)</f>
        <v/>
      </c>
      <c r="T249" s="209" t="str">
        <f>IF(スケジュール!T251="","",スケジュール!T251)</f>
        <v/>
      </c>
      <c r="U249" s="209" t="str">
        <f>IF(スケジュール!U251="","",スケジュール!U251)</f>
        <v/>
      </c>
      <c r="V249" s="209" t="str">
        <f>IF(スケジュール!V251="","",スケジュール!V251)</f>
        <v/>
      </c>
      <c r="W249" s="209"/>
      <c r="X249" s="209"/>
      <c r="Y249" s="209"/>
      <c r="Z249" s="209"/>
      <c r="AA249" s="209"/>
      <c r="AB249" s="209"/>
      <c r="AC249" s="209" t="str">
        <f>IF(スケジュール!W251="","",スケジュール!W251)</f>
        <v/>
      </c>
      <c r="AD249" s="209" t="str">
        <f>IF(スケジュール!X251="","",スケジュール!X251)</f>
        <v>●</v>
      </c>
      <c r="AE249" s="209" t="str">
        <f>IF(スケジュール!Y251="","",スケジュール!Y251)</f>
        <v/>
      </c>
      <c r="AF249" s="209" t="str">
        <f>IF(スケジュール!Z251="","",スケジュール!Z251)</f>
        <v/>
      </c>
      <c r="AG249" s="209" t="str">
        <f>IF(スケジュール!AA251="","",スケジュール!AA251)</f>
        <v/>
      </c>
      <c r="AH249" s="209" t="str">
        <f>IF(スケジュール!AB251="","",スケジュール!AB251)</f>
        <v/>
      </c>
      <c r="AI249" s="209" t="str">
        <f>IF(スケジュール!AC251="","",スケジュール!AC251)</f>
        <v/>
      </c>
      <c r="AJ249" s="209"/>
      <c r="AK249" s="209"/>
      <c r="AL249" s="209"/>
      <c r="AM249" s="209"/>
      <c r="AN249" s="209"/>
      <c r="AO249" s="209"/>
      <c r="AP249" s="209"/>
      <c r="AQ249" s="209"/>
    </row>
    <row r="250" spans="1:43">
      <c r="A250" s="209">
        <f>IF(スケジュール!A252="","",スケジュール!A252)</f>
        <v>43616</v>
      </c>
      <c r="B250" s="209" t="str">
        <f>IF(スケジュール!B252="","",スケジュール!B252)</f>
        <v>金</v>
      </c>
      <c r="C250" s="209">
        <f>IF(スケジュール!C252="","",スケジュール!C252)</f>
        <v>43628</v>
      </c>
      <c r="D250" s="209" t="str">
        <f>IF(スケジュール!D252="","",スケジュール!D252)</f>
        <v/>
      </c>
      <c r="E250" s="209" t="str">
        <f>IF(スケジュール!E252="","",スケジュール!E252)</f>
        <v/>
      </c>
      <c r="F250" s="209" t="str">
        <f>IF(スケジュール!F252="","",スケジュール!F252)</f>
        <v/>
      </c>
      <c r="G250" s="209" t="str">
        <f>IF(スケジュール!G252="","",スケジュール!G252)</f>
        <v/>
      </c>
      <c r="H250" s="209" t="str">
        <f>IF(スケジュール!H252="","",スケジュール!H252)</f>
        <v/>
      </c>
      <c r="I250" s="209" t="str">
        <f>IF(スケジュール!I252="","",スケジュール!I252)</f>
        <v/>
      </c>
      <c r="J250" s="209" t="str">
        <f>IF(スケジュール!J252="","",スケジュール!J252)</f>
        <v/>
      </c>
      <c r="K250" s="209" t="str">
        <f>IF(スケジュール!K252="","",スケジュール!K252)</f>
        <v/>
      </c>
      <c r="L250" s="209" t="str">
        <f>IF(スケジュール!L252="","",スケジュール!L252)</f>
        <v/>
      </c>
      <c r="M250" s="209" t="str">
        <f>IF(スケジュール!M252="","",スケジュール!M252)</f>
        <v/>
      </c>
      <c r="N250" s="209" t="str">
        <f>IF(スケジュール!N252="","",スケジュール!N252)</f>
        <v/>
      </c>
      <c r="O250" s="209" t="str">
        <f>IF(スケジュール!O252="","",スケジュール!O252)</f>
        <v/>
      </c>
      <c r="P250" s="209" t="str">
        <f>IF(スケジュール!P252="","",スケジュール!P252)</f>
        <v/>
      </c>
      <c r="Q250" s="209" t="str">
        <f>IF(スケジュール!Q252="","",スケジュール!Q252)</f>
        <v/>
      </c>
      <c r="R250" s="209" t="str">
        <f>IF(スケジュール!R252="","",スケジュール!R252)</f>
        <v/>
      </c>
      <c r="S250" s="209" t="str">
        <f>IF(スケジュール!S252="","",スケジュール!S252)</f>
        <v/>
      </c>
      <c r="T250" s="209" t="str">
        <f>IF(スケジュール!T252="","",スケジュール!T252)</f>
        <v/>
      </c>
      <c r="U250" s="209" t="str">
        <f>IF(スケジュール!U252="","",スケジュール!U252)</f>
        <v/>
      </c>
      <c r="V250" s="209" t="str">
        <f>IF(スケジュール!V252="","",スケジュール!V252)</f>
        <v/>
      </c>
      <c r="W250" s="209"/>
      <c r="X250" s="209"/>
      <c r="Y250" s="209"/>
      <c r="Z250" s="209"/>
      <c r="AA250" s="209"/>
      <c r="AB250" s="209"/>
      <c r="AC250" s="209" t="str">
        <f>IF(スケジュール!W252="","",スケジュール!W252)</f>
        <v/>
      </c>
      <c r="AD250" s="209" t="str">
        <f>IF(スケジュール!X252="","",スケジュール!X252)</f>
        <v>●</v>
      </c>
      <c r="AE250" s="209" t="str">
        <f>IF(スケジュール!Y252="","",スケジュール!Y252)</f>
        <v/>
      </c>
      <c r="AF250" s="209" t="str">
        <f>IF(スケジュール!Z252="","",スケジュール!Z252)</f>
        <v/>
      </c>
      <c r="AG250" s="209" t="str">
        <f>IF(スケジュール!AA252="","",スケジュール!AA252)</f>
        <v/>
      </c>
      <c r="AH250" s="209" t="str">
        <f>IF(スケジュール!AB252="","",スケジュール!AB252)</f>
        <v/>
      </c>
      <c r="AI250" s="209" t="str">
        <f>IF(スケジュール!AC252="","",スケジュール!AC252)</f>
        <v/>
      </c>
      <c r="AJ250" s="209"/>
      <c r="AK250" s="209"/>
      <c r="AL250" s="209"/>
      <c r="AM250" s="209"/>
      <c r="AN250" s="209"/>
      <c r="AO250" s="209"/>
      <c r="AP250" s="209"/>
      <c r="AQ250" s="209"/>
    </row>
    <row r="251" spans="1:43">
      <c r="A251" s="209"/>
      <c r="B251" s="209"/>
      <c r="C251" s="209"/>
      <c r="D251" s="209"/>
      <c r="E251" s="209"/>
      <c r="F251" s="209"/>
      <c r="G251" s="209"/>
      <c r="H251" s="209"/>
      <c r="I251" s="209"/>
      <c r="J251" s="209"/>
      <c r="K251" s="209"/>
      <c r="L251" s="209"/>
      <c r="M251" s="209"/>
      <c r="N251" s="209"/>
      <c r="O251" s="209"/>
      <c r="P251" s="209"/>
      <c r="Q251" s="209"/>
      <c r="R251" s="209"/>
      <c r="S251" s="209"/>
      <c r="T251" s="209"/>
      <c r="U251" s="209"/>
      <c r="V251" s="209"/>
      <c r="W251" s="209"/>
      <c r="X251" s="209"/>
      <c r="Y251" s="209"/>
      <c r="Z251" s="209"/>
      <c r="AA251" s="209"/>
      <c r="AB251" s="209"/>
      <c r="AC251" s="209"/>
      <c r="AD251" s="209"/>
      <c r="AE251" s="209"/>
      <c r="AF251" s="209"/>
      <c r="AG251" s="209"/>
      <c r="AH251" s="209"/>
      <c r="AI251" s="209"/>
      <c r="AJ251" s="209"/>
      <c r="AK251" s="209"/>
      <c r="AL251" s="209"/>
      <c r="AM251" s="209"/>
      <c r="AN251" s="209"/>
      <c r="AO251" s="209"/>
      <c r="AP251" s="209"/>
      <c r="AQ251" s="209"/>
    </row>
    <row r="252" spans="1:43">
      <c r="A252" s="209"/>
      <c r="B252" s="209"/>
      <c r="C252" s="209"/>
      <c r="D252" s="209"/>
      <c r="E252" s="209"/>
      <c r="F252" s="209"/>
      <c r="G252" s="209"/>
      <c r="H252" s="209"/>
      <c r="I252" s="209"/>
      <c r="J252" s="209"/>
      <c r="K252" s="209"/>
      <c r="L252" s="209"/>
      <c r="M252" s="209"/>
      <c r="N252" s="209"/>
      <c r="O252" s="209"/>
      <c r="P252" s="209"/>
      <c r="Q252" s="209"/>
      <c r="R252" s="209"/>
      <c r="S252" s="209"/>
      <c r="T252" s="209"/>
      <c r="U252" s="209"/>
      <c r="V252" s="209"/>
      <c r="W252" s="209"/>
      <c r="X252" s="209"/>
      <c r="Y252" s="209"/>
      <c r="Z252" s="209"/>
      <c r="AA252" s="209"/>
      <c r="AB252" s="209"/>
      <c r="AC252" s="209"/>
      <c r="AD252" s="209"/>
      <c r="AE252" s="209"/>
      <c r="AF252" s="209"/>
      <c r="AG252" s="209"/>
      <c r="AH252" s="209"/>
      <c r="AI252" s="209"/>
      <c r="AJ252" s="209"/>
      <c r="AK252" s="209"/>
      <c r="AL252" s="209"/>
      <c r="AM252" s="209"/>
      <c r="AN252" s="209"/>
      <c r="AO252" s="209"/>
      <c r="AP252" s="209"/>
      <c r="AQ252" s="209"/>
    </row>
    <row r="253" spans="1:43">
      <c r="A253" s="209"/>
      <c r="B253" s="209"/>
      <c r="C253" s="209"/>
      <c r="D253" s="209"/>
      <c r="E253" s="209"/>
      <c r="F253" s="209"/>
      <c r="G253" s="209"/>
      <c r="H253" s="209"/>
      <c r="I253" s="209"/>
      <c r="J253" s="209"/>
      <c r="K253" s="209"/>
      <c r="L253" s="209"/>
      <c r="M253" s="209"/>
      <c r="N253" s="209"/>
      <c r="O253" s="209"/>
      <c r="P253" s="209"/>
      <c r="Q253" s="209"/>
      <c r="R253" s="209"/>
      <c r="S253" s="209"/>
      <c r="T253" s="209"/>
      <c r="U253" s="209"/>
      <c r="V253" s="209"/>
      <c r="W253" s="209"/>
      <c r="X253" s="209"/>
      <c r="Y253" s="209"/>
      <c r="Z253" s="209"/>
      <c r="AA253" s="209"/>
      <c r="AB253" s="209"/>
      <c r="AC253" s="209"/>
      <c r="AD253" s="209"/>
      <c r="AE253" s="209"/>
      <c r="AF253" s="209"/>
      <c r="AG253" s="209"/>
      <c r="AH253" s="209"/>
      <c r="AI253" s="209"/>
      <c r="AJ253" s="209"/>
      <c r="AK253" s="209"/>
      <c r="AL253" s="209"/>
      <c r="AM253" s="209"/>
      <c r="AN253" s="209"/>
      <c r="AO253" s="209"/>
      <c r="AP253" s="209"/>
      <c r="AQ253" s="209"/>
    </row>
    <row r="254" spans="1:43">
      <c r="A254" s="209"/>
      <c r="B254" s="209"/>
      <c r="C254" s="209"/>
      <c r="D254" s="209"/>
      <c r="E254" s="209"/>
      <c r="F254" s="209"/>
      <c r="G254" s="209"/>
      <c r="H254" s="209"/>
      <c r="I254" s="209"/>
      <c r="J254" s="209"/>
      <c r="K254" s="209"/>
      <c r="L254" s="209"/>
      <c r="M254" s="209"/>
      <c r="N254" s="209"/>
      <c r="O254" s="209"/>
      <c r="P254" s="209"/>
      <c r="Q254" s="209"/>
      <c r="R254" s="209"/>
      <c r="S254" s="209"/>
      <c r="T254" s="209"/>
      <c r="U254" s="209"/>
      <c r="V254" s="209"/>
      <c r="W254" s="209"/>
      <c r="X254" s="209"/>
      <c r="Y254" s="209"/>
      <c r="Z254" s="209"/>
      <c r="AA254" s="209"/>
      <c r="AB254" s="209"/>
      <c r="AC254" s="209"/>
      <c r="AD254" s="209"/>
      <c r="AE254" s="209"/>
      <c r="AF254" s="209"/>
      <c r="AG254" s="209"/>
      <c r="AH254" s="209"/>
      <c r="AI254" s="209"/>
      <c r="AJ254" s="209"/>
      <c r="AK254" s="209"/>
      <c r="AL254" s="209"/>
      <c r="AM254" s="209"/>
      <c r="AN254" s="209"/>
      <c r="AO254" s="209"/>
      <c r="AP254" s="209"/>
      <c r="AQ254" s="209"/>
    </row>
    <row r="255" spans="1:43">
      <c r="A255" s="209"/>
      <c r="B255" s="209"/>
      <c r="C255" s="209"/>
      <c r="D255" s="209"/>
      <c r="E255" s="209"/>
      <c r="F255" s="209"/>
      <c r="G255" s="209"/>
      <c r="H255" s="209"/>
      <c r="I255" s="209"/>
      <c r="J255" s="209"/>
      <c r="K255" s="209"/>
      <c r="L255" s="209"/>
      <c r="M255" s="209"/>
      <c r="N255" s="209"/>
      <c r="O255" s="209"/>
      <c r="P255" s="209"/>
      <c r="Q255" s="209"/>
      <c r="R255" s="209"/>
      <c r="S255" s="209"/>
      <c r="T255" s="209"/>
      <c r="U255" s="209"/>
      <c r="V255" s="209"/>
      <c r="W255" s="209"/>
      <c r="X255" s="209"/>
      <c r="Y255" s="209"/>
      <c r="Z255" s="209"/>
      <c r="AA255" s="209"/>
      <c r="AB255" s="209"/>
      <c r="AC255" s="209"/>
      <c r="AD255" s="209"/>
      <c r="AE255" s="209"/>
      <c r="AF255" s="209"/>
      <c r="AG255" s="209"/>
      <c r="AH255" s="209"/>
      <c r="AI255" s="209"/>
      <c r="AJ255" s="209"/>
      <c r="AK255" s="209"/>
      <c r="AL255" s="209"/>
      <c r="AM255" s="209"/>
      <c r="AN255" s="209"/>
      <c r="AO255" s="209"/>
      <c r="AP255" s="209"/>
      <c r="AQ255" s="209"/>
    </row>
    <row r="256" spans="1:43">
      <c r="A256" s="209"/>
      <c r="B256" s="209"/>
      <c r="C256" s="209"/>
      <c r="D256" s="209"/>
      <c r="E256" s="209"/>
      <c r="F256" s="209"/>
      <c r="G256" s="209"/>
      <c r="H256" s="209"/>
      <c r="I256" s="209"/>
      <c r="J256" s="209"/>
      <c r="K256" s="209"/>
      <c r="L256" s="209"/>
      <c r="M256" s="209"/>
      <c r="N256" s="209"/>
      <c r="O256" s="209"/>
      <c r="P256" s="209"/>
      <c r="Q256" s="209"/>
      <c r="R256" s="209"/>
      <c r="S256" s="209"/>
      <c r="T256" s="209"/>
      <c r="U256" s="209"/>
      <c r="V256" s="209"/>
      <c r="W256" s="209"/>
      <c r="X256" s="209"/>
      <c r="Y256" s="209"/>
      <c r="Z256" s="209"/>
      <c r="AA256" s="209"/>
      <c r="AB256" s="209"/>
      <c r="AC256" s="209"/>
      <c r="AD256" s="209"/>
      <c r="AE256" s="209"/>
      <c r="AF256" s="209"/>
      <c r="AG256" s="209"/>
      <c r="AH256" s="209"/>
      <c r="AI256" s="209"/>
      <c r="AJ256" s="209"/>
      <c r="AK256" s="209"/>
      <c r="AL256" s="209"/>
      <c r="AM256" s="209"/>
      <c r="AN256" s="209"/>
      <c r="AO256" s="209"/>
      <c r="AP256" s="209"/>
      <c r="AQ256" s="209"/>
    </row>
    <row r="257" spans="1:43">
      <c r="A257" s="209"/>
      <c r="B257" s="209"/>
      <c r="C257" s="209"/>
      <c r="D257" s="209"/>
      <c r="E257" s="209"/>
      <c r="F257" s="209"/>
      <c r="G257" s="209"/>
      <c r="H257" s="209"/>
      <c r="I257" s="209"/>
      <c r="J257" s="209"/>
      <c r="K257" s="209"/>
      <c r="L257" s="209"/>
      <c r="M257" s="209"/>
      <c r="N257" s="209"/>
      <c r="O257" s="209"/>
      <c r="P257" s="209"/>
      <c r="Q257" s="209"/>
      <c r="R257" s="209"/>
      <c r="S257" s="209"/>
      <c r="T257" s="209"/>
      <c r="U257" s="209"/>
      <c r="V257" s="209"/>
      <c r="W257" s="209"/>
      <c r="X257" s="209"/>
      <c r="Y257" s="209"/>
      <c r="Z257" s="209"/>
      <c r="AA257" s="209"/>
      <c r="AB257" s="209"/>
      <c r="AC257" s="209"/>
      <c r="AD257" s="209"/>
      <c r="AE257" s="209"/>
      <c r="AF257" s="209"/>
      <c r="AG257" s="209"/>
      <c r="AH257" s="209"/>
      <c r="AI257" s="209"/>
      <c r="AJ257" s="209"/>
      <c r="AK257" s="209"/>
      <c r="AL257" s="209"/>
      <c r="AM257" s="209"/>
      <c r="AN257" s="209"/>
      <c r="AO257" s="209"/>
      <c r="AP257" s="209"/>
      <c r="AQ257" s="209"/>
    </row>
    <row r="258" spans="1:43">
      <c r="A258" s="209"/>
      <c r="B258" s="209"/>
      <c r="C258" s="209"/>
      <c r="D258" s="209"/>
      <c r="E258" s="209"/>
      <c r="F258" s="209"/>
      <c r="G258" s="209"/>
      <c r="H258" s="209"/>
      <c r="I258" s="209"/>
      <c r="J258" s="209"/>
      <c r="K258" s="209"/>
      <c r="L258" s="209"/>
      <c r="M258" s="209"/>
      <c r="N258" s="209"/>
      <c r="O258" s="209"/>
      <c r="P258" s="209"/>
      <c r="Q258" s="209"/>
      <c r="R258" s="209"/>
      <c r="S258" s="209"/>
      <c r="T258" s="209"/>
      <c r="U258" s="209"/>
      <c r="V258" s="209"/>
      <c r="W258" s="209"/>
      <c r="X258" s="209"/>
      <c r="Y258" s="209"/>
      <c r="Z258" s="209"/>
      <c r="AA258" s="209"/>
      <c r="AB258" s="209"/>
      <c r="AC258" s="209"/>
      <c r="AD258" s="209"/>
      <c r="AE258" s="209"/>
      <c r="AF258" s="209"/>
      <c r="AG258" s="209"/>
      <c r="AH258" s="209"/>
      <c r="AI258" s="209"/>
      <c r="AJ258" s="209"/>
      <c r="AK258" s="209"/>
      <c r="AL258" s="209"/>
      <c r="AM258" s="209"/>
      <c r="AN258" s="209"/>
      <c r="AO258" s="209"/>
      <c r="AP258" s="209"/>
      <c r="AQ258" s="209"/>
    </row>
    <row r="259" spans="1:43">
      <c r="A259" s="209"/>
      <c r="B259" s="209"/>
      <c r="C259" s="209"/>
      <c r="D259" s="209"/>
      <c r="E259" s="209"/>
      <c r="F259" s="209"/>
      <c r="G259" s="209"/>
      <c r="H259" s="209"/>
      <c r="I259" s="209"/>
      <c r="J259" s="209"/>
      <c r="K259" s="209"/>
      <c r="L259" s="209"/>
      <c r="M259" s="209"/>
      <c r="N259" s="209"/>
      <c r="O259" s="209"/>
      <c r="P259" s="209"/>
      <c r="Q259" s="209"/>
      <c r="R259" s="209"/>
      <c r="S259" s="209"/>
      <c r="T259" s="209"/>
      <c r="U259" s="209"/>
      <c r="V259" s="209"/>
      <c r="W259" s="209"/>
      <c r="X259" s="209"/>
      <c r="Y259" s="209"/>
      <c r="Z259" s="209"/>
      <c r="AA259" s="209"/>
      <c r="AB259" s="209"/>
      <c r="AC259" s="209"/>
      <c r="AD259" s="209"/>
      <c r="AE259" s="209"/>
      <c r="AF259" s="209"/>
      <c r="AG259" s="209"/>
      <c r="AH259" s="209"/>
      <c r="AI259" s="209"/>
      <c r="AJ259" s="209"/>
      <c r="AK259" s="209"/>
      <c r="AL259" s="209"/>
      <c r="AM259" s="209"/>
      <c r="AN259" s="209"/>
      <c r="AO259" s="209"/>
      <c r="AP259" s="209"/>
      <c r="AQ259" s="209"/>
    </row>
    <row r="260" spans="1:43">
      <c r="A260" s="209"/>
      <c r="B260" s="209"/>
      <c r="C260" s="209"/>
      <c r="D260" s="209"/>
      <c r="E260" s="209"/>
      <c r="F260" s="209"/>
      <c r="G260" s="209"/>
      <c r="H260" s="209"/>
      <c r="I260" s="209"/>
      <c r="J260" s="209"/>
      <c r="K260" s="209"/>
      <c r="L260" s="209"/>
      <c r="M260" s="209"/>
      <c r="N260" s="209"/>
      <c r="O260" s="209"/>
      <c r="P260" s="209"/>
      <c r="Q260" s="209"/>
      <c r="R260" s="209"/>
      <c r="S260" s="209"/>
      <c r="T260" s="209"/>
      <c r="U260" s="209"/>
      <c r="V260" s="209"/>
      <c r="W260" s="209"/>
      <c r="X260" s="209"/>
      <c r="Y260" s="209"/>
      <c r="Z260" s="209"/>
      <c r="AA260" s="209"/>
      <c r="AB260" s="209"/>
      <c r="AC260" s="209"/>
      <c r="AD260" s="209"/>
      <c r="AE260" s="209"/>
      <c r="AF260" s="209"/>
      <c r="AG260" s="209"/>
      <c r="AH260" s="209"/>
      <c r="AI260" s="209"/>
      <c r="AJ260" s="209"/>
      <c r="AK260" s="209"/>
      <c r="AL260" s="209"/>
      <c r="AM260" s="209"/>
      <c r="AN260" s="209"/>
      <c r="AO260" s="209"/>
      <c r="AP260" s="209"/>
      <c r="AQ260" s="209"/>
    </row>
    <row r="261" spans="1:43">
      <c r="A261" s="209"/>
      <c r="B261" s="209"/>
      <c r="C261" s="209"/>
      <c r="D261" s="209"/>
      <c r="E261" s="209"/>
      <c r="F261" s="209"/>
      <c r="G261" s="209"/>
      <c r="H261" s="209"/>
      <c r="I261" s="209"/>
      <c r="J261" s="209"/>
      <c r="K261" s="209"/>
      <c r="L261" s="209"/>
      <c r="M261" s="209"/>
      <c r="N261" s="209"/>
      <c r="O261" s="209"/>
      <c r="P261" s="209"/>
      <c r="Q261" s="209"/>
      <c r="R261" s="209"/>
      <c r="S261" s="209"/>
      <c r="T261" s="209"/>
      <c r="U261" s="209"/>
      <c r="V261" s="209"/>
      <c r="W261" s="209"/>
      <c r="X261" s="209"/>
      <c r="Y261" s="209"/>
      <c r="Z261" s="209"/>
      <c r="AA261" s="209"/>
      <c r="AB261" s="209"/>
      <c r="AC261" s="209"/>
      <c r="AD261" s="209"/>
      <c r="AE261" s="209"/>
      <c r="AF261" s="209"/>
      <c r="AG261" s="209"/>
      <c r="AH261" s="209"/>
      <c r="AI261" s="209"/>
      <c r="AJ261" s="209"/>
      <c r="AK261" s="209"/>
      <c r="AL261" s="209"/>
      <c r="AM261" s="209"/>
      <c r="AN261" s="209"/>
      <c r="AO261" s="209"/>
      <c r="AP261" s="209"/>
      <c r="AQ261" s="209"/>
    </row>
    <row r="262" spans="1:43">
      <c r="A262" s="209"/>
      <c r="B262" s="209"/>
      <c r="C262" s="209"/>
      <c r="D262" s="209"/>
      <c r="E262" s="209"/>
      <c r="F262" s="209"/>
      <c r="G262" s="209"/>
      <c r="H262" s="209"/>
      <c r="I262" s="209"/>
      <c r="J262" s="209"/>
      <c r="K262" s="209"/>
      <c r="L262" s="209"/>
      <c r="M262" s="209"/>
      <c r="N262" s="209"/>
      <c r="O262" s="209"/>
      <c r="P262" s="209"/>
      <c r="Q262" s="209"/>
      <c r="R262" s="209"/>
      <c r="S262" s="209"/>
      <c r="T262" s="209"/>
      <c r="U262" s="209"/>
      <c r="V262" s="209"/>
      <c r="W262" s="209"/>
      <c r="X262" s="209"/>
      <c r="Y262" s="209"/>
      <c r="Z262" s="209"/>
      <c r="AA262" s="209"/>
      <c r="AB262" s="209"/>
      <c r="AC262" s="209"/>
      <c r="AD262" s="209"/>
      <c r="AE262" s="209"/>
      <c r="AF262" s="209"/>
      <c r="AG262" s="209"/>
      <c r="AH262" s="209"/>
      <c r="AI262" s="209"/>
      <c r="AJ262" s="209"/>
      <c r="AK262" s="209"/>
      <c r="AL262" s="209"/>
      <c r="AM262" s="209"/>
      <c r="AN262" s="209"/>
      <c r="AO262" s="209"/>
      <c r="AP262" s="209"/>
      <c r="AQ262" s="209"/>
    </row>
    <row r="263" spans="1:43">
      <c r="A263" s="209"/>
      <c r="B263" s="209"/>
      <c r="C263" s="209"/>
      <c r="D263" s="209"/>
      <c r="E263" s="209"/>
      <c r="F263" s="209"/>
      <c r="G263" s="209"/>
      <c r="H263" s="209"/>
      <c r="I263" s="209"/>
      <c r="J263" s="209"/>
      <c r="K263" s="209"/>
      <c r="L263" s="209"/>
      <c r="M263" s="209"/>
      <c r="N263" s="209"/>
      <c r="O263" s="209"/>
      <c r="P263" s="209"/>
      <c r="Q263" s="209"/>
      <c r="R263" s="209"/>
      <c r="S263" s="209"/>
      <c r="T263" s="209"/>
      <c r="U263" s="209"/>
      <c r="V263" s="209"/>
      <c r="W263" s="209"/>
      <c r="X263" s="209"/>
      <c r="Y263" s="209"/>
      <c r="Z263" s="209"/>
      <c r="AA263" s="209"/>
      <c r="AB263" s="209"/>
      <c r="AC263" s="209"/>
      <c r="AD263" s="209"/>
      <c r="AE263" s="209"/>
      <c r="AF263" s="209"/>
      <c r="AG263" s="209"/>
      <c r="AH263" s="209"/>
      <c r="AI263" s="209"/>
      <c r="AJ263" s="209"/>
      <c r="AK263" s="209"/>
      <c r="AL263" s="209"/>
      <c r="AM263" s="209"/>
      <c r="AN263" s="209"/>
      <c r="AO263" s="209"/>
      <c r="AP263" s="209"/>
      <c r="AQ263" s="209"/>
    </row>
    <row r="264" spans="1:43">
      <c r="A264" s="209"/>
      <c r="B264" s="209"/>
      <c r="C264" s="209"/>
      <c r="D264" s="209"/>
      <c r="E264" s="209"/>
      <c r="F264" s="209"/>
      <c r="G264" s="209"/>
      <c r="H264" s="209"/>
      <c r="I264" s="209"/>
      <c r="J264" s="209"/>
      <c r="K264" s="209"/>
      <c r="L264" s="209"/>
      <c r="M264" s="209"/>
      <c r="N264" s="209"/>
      <c r="O264" s="209"/>
      <c r="P264" s="209"/>
      <c r="Q264" s="209"/>
      <c r="R264" s="209"/>
      <c r="S264" s="209"/>
      <c r="T264" s="209"/>
      <c r="U264" s="209"/>
      <c r="V264" s="209"/>
      <c r="W264" s="209"/>
      <c r="X264" s="209"/>
      <c r="Y264" s="209"/>
      <c r="Z264" s="209"/>
      <c r="AA264" s="209"/>
      <c r="AB264" s="209"/>
      <c r="AC264" s="209"/>
      <c r="AD264" s="209"/>
      <c r="AE264" s="209"/>
      <c r="AF264" s="209"/>
      <c r="AG264" s="209"/>
      <c r="AH264" s="209"/>
      <c r="AI264" s="209"/>
      <c r="AJ264" s="209"/>
      <c r="AK264" s="209"/>
      <c r="AL264" s="209"/>
      <c r="AM264" s="209"/>
      <c r="AN264" s="209"/>
      <c r="AO264" s="209"/>
      <c r="AP264" s="209"/>
      <c r="AQ264" s="209"/>
    </row>
    <row r="265" spans="1:43">
      <c r="A265" s="209"/>
      <c r="B265" s="209"/>
      <c r="C265" s="209"/>
      <c r="D265" s="209"/>
      <c r="E265" s="209"/>
      <c r="F265" s="209"/>
      <c r="G265" s="209"/>
      <c r="H265" s="209"/>
      <c r="I265" s="209"/>
      <c r="J265" s="209"/>
      <c r="K265" s="209"/>
      <c r="L265" s="209"/>
      <c r="M265" s="209"/>
      <c r="N265" s="209"/>
      <c r="O265" s="209"/>
      <c r="P265" s="209"/>
      <c r="Q265" s="209"/>
      <c r="R265" s="209"/>
      <c r="S265" s="209"/>
      <c r="T265" s="209"/>
      <c r="U265" s="209"/>
      <c r="V265" s="209"/>
      <c r="W265" s="209"/>
      <c r="X265" s="209"/>
      <c r="Y265" s="209"/>
      <c r="Z265" s="209"/>
      <c r="AA265" s="209"/>
      <c r="AB265" s="209"/>
      <c r="AC265" s="209"/>
      <c r="AD265" s="209"/>
      <c r="AE265" s="209"/>
      <c r="AF265" s="209"/>
      <c r="AG265" s="209"/>
      <c r="AH265" s="209"/>
      <c r="AI265" s="209"/>
      <c r="AJ265" s="209"/>
      <c r="AK265" s="209"/>
      <c r="AL265" s="209"/>
      <c r="AM265" s="209"/>
      <c r="AN265" s="209"/>
      <c r="AO265" s="209"/>
      <c r="AP265" s="209"/>
      <c r="AQ265" s="209"/>
    </row>
    <row r="266" spans="1:43">
      <c r="A266" s="209"/>
      <c r="B266" s="209"/>
      <c r="C266" s="209"/>
      <c r="D266" s="209"/>
      <c r="E266" s="209"/>
      <c r="F266" s="209"/>
      <c r="G266" s="209"/>
      <c r="H266" s="209"/>
      <c r="I266" s="209"/>
      <c r="J266" s="209"/>
      <c r="K266" s="209"/>
      <c r="L266" s="209"/>
      <c r="M266" s="209"/>
      <c r="N266" s="209"/>
      <c r="O266" s="209"/>
      <c r="P266" s="209"/>
      <c r="Q266" s="209"/>
      <c r="R266" s="209"/>
      <c r="S266" s="209"/>
      <c r="T266" s="209"/>
      <c r="U266" s="209"/>
      <c r="V266" s="209"/>
      <c r="W266" s="209"/>
      <c r="X266" s="209"/>
      <c r="Y266" s="209"/>
      <c r="Z266" s="209"/>
      <c r="AA266" s="209"/>
      <c r="AB266" s="209"/>
      <c r="AC266" s="209"/>
      <c r="AD266" s="209"/>
      <c r="AE266" s="209"/>
      <c r="AF266" s="209"/>
      <c r="AG266" s="209"/>
      <c r="AH266" s="209"/>
      <c r="AI266" s="209"/>
      <c r="AJ266" s="209"/>
      <c r="AK266" s="209"/>
      <c r="AL266" s="209"/>
      <c r="AM266" s="209"/>
      <c r="AN266" s="209"/>
      <c r="AO266" s="209"/>
      <c r="AP266" s="209"/>
      <c r="AQ266" s="209"/>
    </row>
    <row r="267" spans="1:43">
      <c r="A267" s="209"/>
      <c r="B267" s="209"/>
      <c r="C267" s="209"/>
      <c r="D267" s="209"/>
      <c r="E267" s="209"/>
      <c r="F267" s="209"/>
      <c r="G267" s="209"/>
      <c r="H267" s="209"/>
      <c r="I267" s="209"/>
      <c r="J267" s="209"/>
      <c r="K267" s="209"/>
      <c r="L267" s="209"/>
      <c r="M267" s="209"/>
      <c r="N267" s="209"/>
      <c r="O267" s="209"/>
      <c r="P267" s="209"/>
      <c r="Q267" s="209"/>
      <c r="R267" s="209"/>
      <c r="S267" s="209"/>
      <c r="T267" s="209"/>
      <c r="U267" s="209"/>
      <c r="V267" s="209"/>
      <c r="W267" s="209"/>
      <c r="X267" s="209"/>
      <c r="Y267" s="209"/>
      <c r="Z267" s="209"/>
      <c r="AA267" s="209"/>
      <c r="AB267" s="209"/>
      <c r="AC267" s="209"/>
      <c r="AD267" s="209"/>
      <c r="AE267" s="209"/>
      <c r="AF267" s="209"/>
      <c r="AG267" s="209"/>
      <c r="AH267" s="209"/>
      <c r="AI267" s="209"/>
      <c r="AJ267" s="209"/>
      <c r="AK267" s="209"/>
      <c r="AL267" s="209"/>
      <c r="AM267" s="209"/>
      <c r="AN267" s="209"/>
      <c r="AO267" s="209"/>
      <c r="AP267" s="209"/>
      <c r="AQ267" s="209"/>
    </row>
    <row r="268" spans="1:43">
      <c r="A268" s="209"/>
      <c r="B268" s="209"/>
      <c r="C268" s="209"/>
      <c r="D268" s="209"/>
      <c r="E268" s="209"/>
      <c r="F268" s="209"/>
      <c r="G268" s="209"/>
      <c r="H268" s="209"/>
      <c r="I268" s="209"/>
      <c r="J268" s="209"/>
      <c r="K268" s="209"/>
      <c r="L268" s="209"/>
      <c r="M268" s="209"/>
      <c r="N268" s="209"/>
      <c r="O268" s="209"/>
      <c r="P268" s="209"/>
      <c r="Q268" s="209"/>
      <c r="R268" s="209"/>
      <c r="S268" s="209"/>
      <c r="T268" s="209"/>
      <c r="U268" s="209"/>
      <c r="V268" s="209"/>
      <c r="W268" s="209"/>
      <c r="X268" s="209"/>
      <c r="Y268" s="209"/>
      <c r="Z268" s="209"/>
      <c r="AA268" s="209"/>
      <c r="AB268" s="209"/>
      <c r="AC268" s="209"/>
      <c r="AD268" s="209"/>
      <c r="AE268" s="209"/>
      <c r="AF268" s="209"/>
      <c r="AG268" s="209"/>
      <c r="AH268" s="209"/>
      <c r="AI268" s="209"/>
      <c r="AJ268" s="209"/>
      <c r="AK268" s="209"/>
      <c r="AL268" s="209"/>
      <c r="AM268" s="209"/>
      <c r="AN268" s="209"/>
      <c r="AO268" s="209"/>
      <c r="AP268" s="209"/>
      <c r="AQ268" s="209"/>
    </row>
    <row r="269" spans="1:43">
      <c r="A269" s="209"/>
      <c r="B269" s="209"/>
      <c r="C269" s="209"/>
      <c r="D269" s="209"/>
      <c r="E269" s="209"/>
      <c r="F269" s="209"/>
      <c r="G269" s="209"/>
      <c r="H269" s="209"/>
      <c r="I269" s="209"/>
      <c r="J269" s="209"/>
      <c r="K269" s="209"/>
      <c r="L269" s="209"/>
      <c r="M269" s="209"/>
      <c r="N269" s="209"/>
      <c r="O269" s="209"/>
      <c r="P269" s="209"/>
      <c r="Q269" s="209"/>
      <c r="R269" s="209"/>
      <c r="S269" s="209"/>
      <c r="T269" s="209"/>
      <c r="U269" s="209"/>
      <c r="V269" s="209"/>
      <c r="W269" s="209"/>
      <c r="X269" s="209"/>
      <c r="Y269" s="209"/>
      <c r="Z269" s="209"/>
      <c r="AA269" s="209"/>
      <c r="AB269" s="209"/>
      <c r="AC269" s="209"/>
      <c r="AD269" s="209"/>
      <c r="AE269" s="209"/>
      <c r="AF269" s="209"/>
      <c r="AG269" s="209"/>
      <c r="AH269" s="209"/>
      <c r="AI269" s="209"/>
      <c r="AJ269" s="209"/>
      <c r="AK269" s="209"/>
      <c r="AL269" s="209"/>
      <c r="AM269" s="209"/>
      <c r="AN269" s="209"/>
      <c r="AO269" s="209"/>
      <c r="AP269" s="209"/>
      <c r="AQ269" s="209"/>
    </row>
    <row r="270" spans="1:43">
      <c r="A270" s="209"/>
      <c r="B270" s="209"/>
      <c r="C270" s="209"/>
      <c r="D270" s="209"/>
      <c r="E270" s="209"/>
      <c r="F270" s="209"/>
      <c r="G270" s="209"/>
      <c r="H270" s="209"/>
      <c r="I270" s="209"/>
      <c r="J270" s="209"/>
      <c r="K270" s="209"/>
      <c r="L270" s="209"/>
      <c r="M270" s="209"/>
      <c r="N270" s="209"/>
      <c r="O270" s="209"/>
      <c r="P270" s="209"/>
      <c r="Q270" s="209"/>
      <c r="R270" s="209"/>
      <c r="S270" s="209"/>
      <c r="T270" s="209"/>
      <c r="U270" s="209"/>
      <c r="V270" s="209"/>
      <c r="W270" s="209"/>
      <c r="X270" s="209"/>
      <c r="Y270" s="209"/>
      <c r="Z270" s="209"/>
      <c r="AA270" s="209"/>
      <c r="AB270" s="209"/>
      <c r="AC270" s="209"/>
      <c r="AD270" s="209"/>
      <c r="AE270" s="209"/>
      <c r="AF270" s="209"/>
      <c r="AG270" s="209"/>
      <c r="AH270" s="209"/>
      <c r="AI270" s="209"/>
      <c r="AJ270" s="209"/>
      <c r="AK270" s="209"/>
      <c r="AL270" s="209"/>
      <c r="AM270" s="209"/>
      <c r="AN270" s="209"/>
      <c r="AO270" s="209"/>
      <c r="AP270" s="209"/>
      <c r="AQ270" s="209"/>
    </row>
    <row r="271" spans="1:43">
      <c r="A271" s="209"/>
      <c r="B271" s="209"/>
      <c r="C271" s="209"/>
      <c r="D271" s="209"/>
      <c r="E271" s="209"/>
      <c r="F271" s="209"/>
      <c r="G271" s="209"/>
      <c r="H271" s="209"/>
      <c r="I271" s="209"/>
      <c r="J271" s="209"/>
      <c r="K271" s="209"/>
      <c r="L271" s="209"/>
      <c r="M271" s="209"/>
      <c r="N271" s="209"/>
      <c r="O271" s="209"/>
      <c r="P271" s="209"/>
      <c r="Q271" s="209"/>
      <c r="R271" s="209"/>
      <c r="S271" s="209"/>
      <c r="T271" s="209"/>
      <c r="U271" s="209"/>
      <c r="V271" s="209"/>
      <c r="W271" s="209"/>
      <c r="X271" s="209"/>
      <c r="Y271" s="209"/>
      <c r="Z271" s="209"/>
      <c r="AA271" s="209"/>
      <c r="AB271" s="209"/>
      <c r="AC271" s="209"/>
      <c r="AD271" s="209"/>
      <c r="AE271" s="209"/>
      <c r="AF271" s="209"/>
      <c r="AG271" s="209"/>
      <c r="AH271" s="209"/>
      <c r="AI271" s="209"/>
      <c r="AJ271" s="209"/>
      <c r="AK271" s="209"/>
      <c r="AL271" s="209"/>
      <c r="AM271" s="209"/>
      <c r="AN271" s="209"/>
      <c r="AO271" s="209"/>
      <c r="AP271" s="209"/>
      <c r="AQ271" s="209"/>
    </row>
    <row r="272" spans="1:43">
      <c r="A272" s="209"/>
      <c r="B272" s="209"/>
      <c r="C272" s="209"/>
      <c r="D272" s="209"/>
      <c r="E272" s="209"/>
      <c r="F272" s="209"/>
      <c r="G272" s="209"/>
      <c r="H272" s="209"/>
      <c r="I272" s="209"/>
      <c r="J272" s="209"/>
      <c r="K272" s="209"/>
      <c r="L272" s="209"/>
      <c r="M272" s="209"/>
      <c r="N272" s="209"/>
      <c r="O272" s="209"/>
      <c r="P272" s="209"/>
      <c r="Q272" s="209"/>
      <c r="R272" s="209"/>
      <c r="S272" s="209"/>
      <c r="T272" s="209"/>
      <c r="U272" s="209"/>
      <c r="V272" s="209"/>
      <c r="W272" s="209"/>
      <c r="X272" s="209"/>
      <c r="Y272" s="209"/>
      <c r="Z272" s="209"/>
      <c r="AA272" s="209"/>
      <c r="AB272" s="209"/>
      <c r="AC272" s="209"/>
      <c r="AD272" s="209"/>
      <c r="AE272" s="209"/>
      <c r="AF272" s="209"/>
      <c r="AG272" s="209"/>
      <c r="AH272" s="209"/>
      <c r="AI272" s="209"/>
      <c r="AJ272" s="209"/>
      <c r="AK272" s="209"/>
      <c r="AL272" s="209"/>
      <c r="AM272" s="209"/>
      <c r="AN272" s="209"/>
      <c r="AO272" s="209"/>
      <c r="AP272" s="209"/>
      <c r="AQ272" s="209"/>
    </row>
    <row r="273" spans="1:43">
      <c r="A273" s="209"/>
      <c r="B273" s="209"/>
      <c r="C273" s="209"/>
      <c r="D273" s="209"/>
      <c r="E273" s="209"/>
      <c r="F273" s="209"/>
      <c r="G273" s="209"/>
      <c r="H273" s="209"/>
      <c r="I273" s="209"/>
      <c r="J273" s="209"/>
      <c r="K273" s="209"/>
      <c r="L273" s="209"/>
      <c r="M273" s="209"/>
      <c r="N273" s="209"/>
      <c r="O273" s="209"/>
      <c r="P273" s="209"/>
      <c r="Q273" s="209"/>
      <c r="R273" s="209"/>
      <c r="S273" s="209"/>
      <c r="T273" s="209"/>
      <c r="U273" s="209"/>
      <c r="V273" s="209"/>
      <c r="W273" s="209"/>
      <c r="X273" s="209"/>
      <c r="Y273" s="209"/>
      <c r="Z273" s="209"/>
      <c r="AA273" s="209"/>
      <c r="AB273" s="209"/>
      <c r="AC273" s="209"/>
      <c r="AD273" s="209"/>
      <c r="AE273" s="209"/>
      <c r="AF273" s="209"/>
      <c r="AG273" s="209"/>
      <c r="AH273" s="209"/>
      <c r="AI273" s="209"/>
      <c r="AJ273" s="209"/>
      <c r="AK273" s="209"/>
      <c r="AL273" s="209"/>
      <c r="AM273" s="209"/>
      <c r="AN273" s="209"/>
      <c r="AO273" s="209"/>
      <c r="AP273" s="209"/>
      <c r="AQ273" s="209"/>
    </row>
    <row r="274" spans="1:43">
      <c r="A274" s="209"/>
      <c r="B274" s="209"/>
      <c r="C274" s="209"/>
      <c r="D274" s="209"/>
      <c r="E274" s="209"/>
      <c r="F274" s="209"/>
      <c r="G274" s="209"/>
      <c r="H274" s="209"/>
      <c r="I274" s="209"/>
      <c r="J274" s="209"/>
      <c r="K274" s="209"/>
      <c r="L274" s="209"/>
      <c r="M274" s="209"/>
      <c r="N274" s="209"/>
      <c r="O274" s="209"/>
      <c r="P274" s="209"/>
      <c r="Q274" s="209"/>
      <c r="R274" s="209"/>
      <c r="S274" s="209"/>
      <c r="T274" s="209"/>
      <c r="U274" s="209"/>
      <c r="V274" s="209"/>
      <c r="W274" s="209"/>
      <c r="X274" s="209"/>
      <c r="Y274" s="209"/>
      <c r="Z274" s="209"/>
      <c r="AA274" s="209"/>
      <c r="AB274" s="209"/>
      <c r="AC274" s="209"/>
      <c r="AD274" s="209"/>
      <c r="AE274" s="209"/>
      <c r="AF274" s="209"/>
      <c r="AG274" s="209"/>
      <c r="AH274" s="209"/>
      <c r="AI274" s="209"/>
      <c r="AJ274" s="209"/>
      <c r="AK274" s="209"/>
      <c r="AL274" s="209"/>
      <c r="AM274" s="209"/>
      <c r="AN274" s="209"/>
      <c r="AO274" s="209"/>
      <c r="AP274" s="209"/>
      <c r="AQ274" s="209"/>
    </row>
    <row r="275" spans="1:43">
      <c r="A275" s="209"/>
      <c r="B275" s="209"/>
      <c r="C275" s="209"/>
      <c r="D275" s="209"/>
      <c r="E275" s="209"/>
      <c r="F275" s="209"/>
      <c r="G275" s="209"/>
      <c r="H275" s="209"/>
      <c r="I275" s="209"/>
      <c r="J275" s="209"/>
      <c r="K275" s="209"/>
      <c r="L275" s="209"/>
      <c r="M275" s="209"/>
      <c r="N275" s="209"/>
      <c r="O275" s="209"/>
      <c r="P275" s="209"/>
      <c r="Q275" s="209"/>
      <c r="R275" s="209"/>
      <c r="S275" s="209"/>
      <c r="T275" s="209"/>
      <c r="U275" s="209"/>
      <c r="V275" s="209"/>
      <c r="W275" s="209"/>
      <c r="X275" s="209"/>
      <c r="Y275" s="209"/>
      <c r="Z275" s="209"/>
      <c r="AA275" s="209"/>
      <c r="AB275" s="209"/>
      <c r="AC275" s="209"/>
      <c r="AD275" s="209"/>
      <c r="AE275" s="209"/>
      <c r="AF275" s="209"/>
      <c r="AG275" s="209"/>
      <c r="AH275" s="209"/>
      <c r="AI275" s="209"/>
      <c r="AJ275" s="209"/>
      <c r="AK275" s="209"/>
      <c r="AL275" s="209"/>
      <c r="AM275" s="209"/>
      <c r="AN275" s="209"/>
      <c r="AO275" s="209"/>
      <c r="AP275" s="209"/>
      <c r="AQ275" s="209"/>
    </row>
    <row r="276" spans="1:43">
      <c r="A276" s="209"/>
      <c r="B276" s="209"/>
      <c r="C276" s="209"/>
      <c r="D276" s="209"/>
      <c r="E276" s="209"/>
      <c r="F276" s="209"/>
      <c r="G276" s="209"/>
      <c r="H276" s="209"/>
      <c r="I276" s="209"/>
      <c r="J276" s="209"/>
      <c r="K276" s="209"/>
      <c r="L276" s="209"/>
      <c r="M276" s="209"/>
      <c r="N276" s="209"/>
      <c r="O276" s="209"/>
      <c r="P276" s="209"/>
      <c r="Q276" s="209"/>
      <c r="R276" s="209"/>
      <c r="S276" s="209"/>
      <c r="T276" s="209"/>
      <c r="U276" s="209"/>
      <c r="V276" s="209"/>
      <c r="W276" s="209"/>
      <c r="X276" s="209"/>
      <c r="Y276" s="209"/>
      <c r="Z276" s="209"/>
      <c r="AA276" s="209"/>
      <c r="AB276" s="209"/>
      <c r="AC276" s="209"/>
      <c r="AD276" s="209"/>
      <c r="AE276" s="209"/>
      <c r="AF276" s="209"/>
      <c r="AG276" s="209"/>
      <c r="AH276" s="209"/>
      <c r="AI276" s="209"/>
      <c r="AJ276" s="209"/>
      <c r="AK276" s="209"/>
      <c r="AL276" s="209"/>
      <c r="AM276" s="209"/>
      <c r="AN276" s="209"/>
      <c r="AO276" s="209"/>
      <c r="AP276" s="209"/>
      <c r="AQ276" s="209"/>
    </row>
    <row r="277" spans="1:43">
      <c r="A277" s="209"/>
      <c r="B277" s="209"/>
      <c r="C277" s="209"/>
      <c r="D277" s="209"/>
      <c r="E277" s="209"/>
      <c r="F277" s="209"/>
      <c r="G277" s="209"/>
      <c r="H277" s="209"/>
      <c r="I277" s="209"/>
      <c r="J277" s="209"/>
      <c r="K277" s="209"/>
      <c r="L277" s="209"/>
      <c r="M277" s="209"/>
      <c r="N277" s="209"/>
      <c r="O277" s="209"/>
      <c r="P277" s="209"/>
      <c r="Q277" s="209"/>
      <c r="R277" s="209"/>
      <c r="S277" s="209"/>
      <c r="T277" s="209"/>
      <c r="U277" s="209"/>
      <c r="V277" s="209"/>
      <c r="W277" s="209"/>
      <c r="X277" s="209"/>
      <c r="Y277" s="209"/>
      <c r="Z277" s="209"/>
      <c r="AA277" s="209"/>
      <c r="AB277" s="209"/>
      <c r="AC277" s="209"/>
      <c r="AD277" s="209"/>
      <c r="AE277" s="209"/>
      <c r="AF277" s="209"/>
      <c r="AG277" s="209"/>
      <c r="AH277" s="209"/>
      <c r="AI277" s="209"/>
      <c r="AJ277" s="209"/>
      <c r="AK277" s="209"/>
      <c r="AL277" s="209"/>
      <c r="AM277" s="209"/>
      <c r="AN277" s="209"/>
      <c r="AO277" s="209"/>
      <c r="AP277" s="209"/>
      <c r="AQ277" s="209"/>
    </row>
    <row r="278" spans="1:43">
      <c r="A278" s="209"/>
      <c r="B278" s="209"/>
      <c r="C278" s="209"/>
      <c r="D278" s="209"/>
      <c r="E278" s="209"/>
      <c r="F278" s="209"/>
      <c r="G278" s="209"/>
      <c r="H278" s="209"/>
      <c r="I278" s="209"/>
      <c r="J278" s="209"/>
      <c r="K278" s="209"/>
      <c r="L278" s="209"/>
      <c r="M278" s="209"/>
      <c r="N278" s="209"/>
      <c r="O278" s="209"/>
      <c r="P278" s="209"/>
      <c r="Q278" s="209"/>
      <c r="R278" s="209"/>
      <c r="S278" s="209"/>
      <c r="T278" s="209"/>
      <c r="U278" s="209"/>
      <c r="V278" s="209"/>
      <c r="W278" s="209"/>
      <c r="X278" s="209"/>
      <c r="Y278" s="209"/>
      <c r="Z278" s="209"/>
      <c r="AA278" s="209"/>
      <c r="AB278" s="209"/>
      <c r="AC278" s="209"/>
      <c r="AD278" s="209"/>
      <c r="AE278" s="209"/>
      <c r="AF278" s="209"/>
      <c r="AG278" s="209"/>
      <c r="AH278" s="209"/>
      <c r="AI278" s="209"/>
      <c r="AJ278" s="209"/>
      <c r="AK278" s="209"/>
      <c r="AL278" s="209"/>
      <c r="AM278" s="209"/>
      <c r="AN278" s="209"/>
      <c r="AO278" s="209"/>
      <c r="AP278" s="209"/>
      <c r="AQ278" s="209"/>
    </row>
    <row r="279" spans="1:43">
      <c r="A279" s="209"/>
      <c r="B279" s="209"/>
      <c r="C279" s="209"/>
      <c r="D279" s="209"/>
      <c r="E279" s="209"/>
      <c r="F279" s="209"/>
      <c r="G279" s="209"/>
      <c r="H279" s="209"/>
      <c r="I279" s="209"/>
      <c r="J279" s="209"/>
      <c r="K279" s="209"/>
      <c r="L279" s="209"/>
      <c r="M279" s="209"/>
      <c r="N279" s="209"/>
      <c r="O279" s="209"/>
      <c r="P279" s="209"/>
      <c r="Q279" s="209"/>
      <c r="R279" s="209"/>
      <c r="S279" s="209"/>
      <c r="T279" s="209"/>
      <c r="U279" s="209"/>
      <c r="V279" s="209"/>
      <c r="W279" s="209"/>
      <c r="X279" s="209"/>
      <c r="Y279" s="209"/>
      <c r="Z279" s="209"/>
      <c r="AA279" s="209"/>
      <c r="AB279" s="209"/>
      <c r="AC279" s="209"/>
      <c r="AD279" s="209"/>
      <c r="AE279" s="209"/>
      <c r="AF279" s="209"/>
      <c r="AG279" s="209"/>
      <c r="AH279" s="209"/>
      <c r="AI279" s="209"/>
      <c r="AJ279" s="209"/>
      <c r="AK279" s="209"/>
      <c r="AL279" s="209"/>
      <c r="AM279" s="209"/>
      <c r="AN279" s="209"/>
      <c r="AO279" s="209"/>
      <c r="AP279" s="209"/>
      <c r="AQ279" s="209"/>
    </row>
    <row r="280" spans="1:43">
      <c r="A280" s="209"/>
      <c r="B280" s="209"/>
      <c r="C280" s="209"/>
      <c r="D280" s="209"/>
      <c r="E280" s="209"/>
      <c r="F280" s="209"/>
      <c r="G280" s="209"/>
      <c r="H280" s="209"/>
      <c r="I280" s="209"/>
      <c r="J280" s="209"/>
      <c r="K280" s="209"/>
      <c r="L280" s="209"/>
      <c r="M280" s="209"/>
      <c r="N280" s="209"/>
      <c r="O280" s="209"/>
      <c r="P280" s="209"/>
      <c r="Q280" s="209"/>
      <c r="R280" s="209"/>
      <c r="S280" s="209"/>
      <c r="T280" s="209"/>
      <c r="U280" s="209"/>
      <c r="V280" s="209"/>
      <c r="W280" s="209"/>
      <c r="X280" s="209"/>
      <c r="Y280" s="209"/>
      <c r="Z280" s="209"/>
      <c r="AA280" s="209"/>
      <c r="AB280" s="209"/>
      <c r="AC280" s="209"/>
      <c r="AD280" s="209"/>
      <c r="AE280" s="209"/>
      <c r="AF280" s="209"/>
      <c r="AG280" s="209"/>
      <c r="AH280" s="209"/>
      <c r="AI280" s="209"/>
      <c r="AJ280" s="209"/>
      <c r="AK280" s="209"/>
      <c r="AL280" s="209"/>
      <c r="AM280" s="209"/>
      <c r="AN280" s="209"/>
      <c r="AO280" s="209"/>
      <c r="AP280" s="209"/>
      <c r="AQ280" s="209"/>
    </row>
    <row r="281" spans="1:43">
      <c r="A281" s="209"/>
      <c r="B281" s="209"/>
      <c r="C281" s="209"/>
      <c r="D281" s="209"/>
      <c r="E281" s="209"/>
      <c r="F281" s="209"/>
      <c r="G281" s="209"/>
      <c r="H281" s="209"/>
      <c r="I281" s="209"/>
      <c r="J281" s="209"/>
      <c r="K281" s="209"/>
      <c r="L281" s="209"/>
      <c r="M281" s="209"/>
      <c r="N281" s="209"/>
      <c r="O281" s="209"/>
      <c r="P281" s="209"/>
      <c r="Q281" s="209"/>
      <c r="R281" s="209"/>
      <c r="S281" s="209"/>
      <c r="T281" s="209"/>
      <c r="U281" s="209"/>
      <c r="V281" s="209"/>
      <c r="W281" s="209"/>
      <c r="X281" s="209"/>
      <c r="Y281" s="209"/>
      <c r="Z281" s="209"/>
      <c r="AA281" s="209"/>
      <c r="AB281" s="209"/>
      <c r="AC281" s="209"/>
      <c r="AD281" s="209"/>
      <c r="AE281" s="209"/>
      <c r="AF281" s="209"/>
      <c r="AG281" s="209"/>
      <c r="AH281" s="209"/>
      <c r="AI281" s="209"/>
      <c r="AJ281" s="209"/>
      <c r="AK281" s="209"/>
      <c r="AL281" s="209"/>
      <c r="AM281" s="209"/>
      <c r="AN281" s="209"/>
      <c r="AO281" s="209"/>
      <c r="AP281" s="209"/>
      <c r="AQ281" s="209"/>
    </row>
    <row r="282" spans="1:43">
      <c r="A282" s="209"/>
      <c r="B282" s="209"/>
      <c r="C282" s="209"/>
      <c r="D282" s="209"/>
      <c r="E282" s="209"/>
      <c r="F282" s="209"/>
      <c r="G282" s="209"/>
      <c r="H282" s="209"/>
      <c r="I282" s="209"/>
      <c r="J282" s="209"/>
      <c r="K282" s="209"/>
      <c r="L282" s="209"/>
      <c r="M282" s="209"/>
      <c r="N282" s="209"/>
      <c r="O282" s="209"/>
      <c r="P282" s="209"/>
      <c r="Q282" s="209"/>
      <c r="R282" s="209"/>
      <c r="S282" s="209"/>
      <c r="T282" s="209"/>
      <c r="U282" s="209"/>
      <c r="V282" s="209"/>
      <c r="W282" s="209"/>
      <c r="X282" s="209"/>
      <c r="Y282" s="209"/>
      <c r="Z282" s="209"/>
      <c r="AA282" s="209"/>
      <c r="AB282" s="209"/>
      <c r="AC282" s="209"/>
      <c r="AD282" s="209"/>
      <c r="AE282" s="209"/>
      <c r="AF282" s="209"/>
      <c r="AG282" s="209"/>
      <c r="AH282" s="209"/>
      <c r="AI282" s="209"/>
      <c r="AJ282" s="209"/>
      <c r="AK282" s="209"/>
      <c r="AL282" s="209"/>
      <c r="AM282" s="209"/>
      <c r="AN282" s="209"/>
      <c r="AO282" s="209"/>
      <c r="AP282" s="209"/>
      <c r="AQ282" s="209"/>
    </row>
    <row r="283" spans="1:43">
      <c r="A283" s="209"/>
      <c r="B283" s="209"/>
      <c r="C283" s="209"/>
      <c r="D283" s="209"/>
      <c r="E283" s="209"/>
      <c r="F283" s="209"/>
      <c r="G283" s="209"/>
      <c r="H283" s="209"/>
      <c r="I283" s="209"/>
      <c r="J283" s="209"/>
      <c r="K283" s="209"/>
      <c r="L283" s="209"/>
      <c r="M283" s="209"/>
      <c r="N283" s="209"/>
      <c r="O283" s="209"/>
      <c r="P283" s="209"/>
      <c r="Q283" s="209"/>
      <c r="R283" s="209"/>
      <c r="S283" s="209"/>
      <c r="T283" s="209"/>
      <c r="U283" s="209"/>
      <c r="V283" s="209"/>
      <c r="W283" s="209"/>
      <c r="X283" s="209"/>
      <c r="Y283" s="209"/>
      <c r="Z283" s="209"/>
      <c r="AA283" s="209"/>
      <c r="AB283" s="209"/>
      <c r="AC283" s="209"/>
      <c r="AD283" s="209"/>
      <c r="AE283" s="209"/>
      <c r="AF283" s="209"/>
      <c r="AG283" s="209"/>
      <c r="AH283" s="209"/>
      <c r="AI283" s="209"/>
      <c r="AJ283" s="209"/>
      <c r="AK283" s="209"/>
      <c r="AL283" s="209"/>
      <c r="AM283" s="209"/>
      <c r="AN283" s="209"/>
      <c r="AO283" s="209"/>
      <c r="AP283" s="209"/>
      <c r="AQ283" s="209"/>
    </row>
    <row r="284" spans="1:43">
      <c r="A284" s="209"/>
      <c r="B284" s="209"/>
      <c r="C284" s="209"/>
      <c r="D284" s="209"/>
      <c r="E284" s="209"/>
      <c r="F284" s="209"/>
      <c r="G284" s="209"/>
      <c r="H284" s="209"/>
      <c r="I284" s="209"/>
      <c r="J284" s="209"/>
      <c r="K284" s="209"/>
      <c r="L284" s="209"/>
      <c r="M284" s="209"/>
      <c r="N284" s="209"/>
      <c r="O284" s="209"/>
      <c r="P284" s="209"/>
      <c r="Q284" s="209"/>
      <c r="R284" s="209"/>
      <c r="S284" s="209"/>
      <c r="T284" s="209"/>
      <c r="U284" s="209"/>
      <c r="V284" s="209"/>
      <c r="W284" s="209"/>
      <c r="X284" s="209"/>
      <c r="Y284" s="209"/>
      <c r="Z284" s="209"/>
      <c r="AA284" s="209"/>
      <c r="AB284" s="209"/>
      <c r="AC284" s="209"/>
      <c r="AD284" s="209"/>
      <c r="AE284" s="209"/>
      <c r="AF284" s="209"/>
      <c r="AG284" s="209"/>
      <c r="AH284" s="209"/>
      <c r="AI284" s="209"/>
      <c r="AJ284" s="209"/>
      <c r="AK284" s="209"/>
      <c r="AL284" s="209"/>
      <c r="AM284" s="209"/>
      <c r="AN284" s="209"/>
      <c r="AO284" s="209"/>
      <c r="AP284" s="209"/>
      <c r="AQ284" s="209"/>
    </row>
    <row r="285" spans="1:43">
      <c r="A285" s="209"/>
      <c r="B285" s="209"/>
      <c r="C285" s="209"/>
      <c r="D285" s="209"/>
      <c r="E285" s="209"/>
      <c r="F285" s="209"/>
      <c r="G285" s="209"/>
      <c r="H285" s="209"/>
      <c r="I285" s="209"/>
      <c r="J285" s="209"/>
      <c r="K285" s="209"/>
      <c r="L285" s="209"/>
      <c r="M285" s="209"/>
      <c r="N285" s="209"/>
      <c r="O285" s="209"/>
      <c r="P285" s="209"/>
      <c r="Q285" s="209"/>
      <c r="R285" s="209"/>
      <c r="S285" s="209"/>
      <c r="T285" s="209"/>
      <c r="U285" s="209"/>
      <c r="V285" s="209"/>
      <c r="W285" s="209"/>
      <c r="X285" s="209"/>
      <c r="Y285" s="209"/>
      <c r="Z285" s="209"/>
      <c r="AA285" s="209"/>
      <c r="AB285" s="209"/>
      <c r="AC285" s="209"/>
      <c r="AD285" s="209"/>
      <c r="AE285" s="209"/>
      <c r="AF285" s="209"/>
      <c r="AG285" s="209"/>
      <c r="AH285" s="209"/>
      <c r="AI285" s="209"/>
      <c r="AJ285" s="209"/>
      <c r="AK285" s="209"/>
      <c r="AL285" s="209"/>
      <c r="AM285" s="209"/>
      <c r="AN285" s="209"/>
      <c r="AO285" s="209"/>
      <c r="AP285" s="209"/>
      <c r="AQ285" s="209"/>
    </row>
    <row r="286" spans="1:43">
      <c r="A286" s="209"/>
      <c r="B286" s="209"/>
      <c r="C286" s="209"/>
      <c r="D286" s="209"/>
      <c r="E286" s="209"/>
      <c r="F286" s="209"/>
      <c r="G286" s="209"/>
      <c r="H286" s="209"/>
      <c r="I286" s="209"/>
      <c r="J286" s="209"/>
      <c r="K286" s="209"/>
      <c r="L286" s="209"/>
      <c r="M286" s="209"/>
      <c r="N286" s="209"/>
      <c r="O286" s="209"/>
      <c r="P286" s="209"/>
      <c r="Q286" s="209"/>
      <c r="R286" s="209"/>
      <c r="S286" s="209"/>
      <c r="T286" s="209"/>
      <c r="U286" s="209"/>
      <c r="V286" s="209"/>
      <c r="W286" s="209"/>
      <c r="X286" s="209"/>
      <c r="Y286" s="209"/>
      <c r="Z286" s="209"/>
      <c r="AA286" s="209"/>
      <c r="AB286" s="209"/>
      <c r="AC286" s="209"/>
      <c r="AD286" s="209"/>
      <c r="AE286" s="209"/>
      <c r="AF286" s="209"/>
      <c r="AG286" s="209"/>
      <c r="AH286" s="209"/>
      <c r="AI286" s="209"/>
      <c r="AJ286" s="209"/>
      <c r="AK286" s="209"/>
      <c r="AL286" s="209"/>
      <c r="AM286" s="209"/>
      <c r="AN286" s="209"/>
      <c r="AO286" s="209"/>
      <c r="AP286" s="209"/>
      <c r="AQ286" s="209"/>
    </row>
    <row r="287" spans="1:43">
      <c r="A287" s="209"/>
      <c r="B287" s="209"/>
      <c r="C287" s="209"/>
      <c r="D287" s="209"/>
      <c r="E287" s="209"/>
      <c r="F287" s="209"/>
      <c r="G287" s="209"/>
      <c r="H287" s="209"/>
      <c r="I287" s="209"/>
      <c r="J287" s="209"/>
      <c r="K287" s="209"/>
      <c r="L287" s="209"/>
      <c r="M287" s="209"/>
      <c r="N287" s="209"/>
      <c r="O287" s="209"/>
      <c r="P287" s="209"/>
      <c r="Q287" s="209"/>
      <c r="R287" s="209"/>
      <c r="S287" s="209"/>
      <c r="T287" s="209"/>
      <c r="U287" s="209"/>
      <c r="V287" s="209"/>
      <c r="W287" s="209"/>
      <c r="X287" s="209"/>
      <c r="Y287" s="209"/>
      <c r="Z287" s="209"/>
      <c r="AA287" s="209"/>
      <c r="AB287" s="209"/>
      <c r="AC287" s="209"/>
      <c r="AD287" s="209"/>
      <c r="AE287" s="209"/>
      <c r="AF287" s="209"/>
      <c r="AG287" s="209"/>
      <c r="AH287" s="209"/>
      <c r="AI287" s="209"/>
      <c r="AJ287" s="209"/>
      <c r="AK287" s="209"/>
      <c r="AL287" s="209"/>
      <c r="AM287" s="209"/>
      <c r="AN287" s="209"/>
      <c r="AO287" s="209"/>
      <c r="AP287" s="209"/>
      <c r="AQ287" s="209"/>
    </row>
    <row r="288" spans="1:43">
      <c r="A288" s="209"/>
      <c r="B288" s="209"/>
      <c r="C288" s="209"/>
      <c r="D288" s="209"/>
      <c r="E288" s="209"/>
      <c r="F288" s="209"/>
      <c r="G288" s="209"/>
      <c r="H288" s="209"/>
      <c r="I288" s="209"/>
      <c r="J288" s="209"/>
      <c r="K288" s="209"/>
      <c r="L288" s="209"/>
      <c r="M288" s="209"/>
      <c r="N288" s="209"/>
      <c r="O288" s="209"/>
      <c r="P288" s="209"/>
      <c r="Q288" s="209"/>
      <c r="R288" s="209"/>
      <c r="S288" s="209"/>
      <c r="T288" s="209"/>
      <c r="U288" s="209"/>
      <c r="V288" s="209"/>
      <c r="W288" s="209"/>
      <c r="X288" s="209"/>
      <c r="Y288" s="209"/>
      <c r="Z288" s="209"/>
      <c r="AA288" s="209"/>
      <c r="AB288" s="209"/>
      <c r="AC288" s="209"/>
      <c r="AD288" s="209"/>
      <c r="AE288" s="209"/>
      <c r="AF288" s="209"/>
      <c r="AG288" s="209"/>
      <c r="AH288" s="209"/>
      <c r="AI288" s="209"/>
      <c r="AJ288" s="209"/>
      <c r="AK288" s="209"/>
      <c r="AL288" s="209"/>
      <c r="AM288" s="209"/>
      <c r="AN288" s="209"/>
      <c r="AO288" s="209"/>
      <c r="AP288" s="209"/>
      <c r="AQ288" s="209"/>
    </row>
    <row r="289" spans="1:43">
      <c r="A289" s="209"/>
      <c r="B289" s="209"/>
      <c r="C289" s="209"/>
      <c r="D289" s="209"/>
      <c r="E289" s="209"/>
      <c r="F289" s="209"/>
      <c r="G289" s="209"/>
      <c r="H289" s="209"/>
      <c r="I289" s="209"/>
      <c r="J289" s="209"/>
      <c r="K289" s="209"/>
      <c r="L289" s="209"/>
      <c r="M289" s="209"/>
      <c r="N289" s="209"/>
      <c r="O289" s="209"/>
      <c r="P289" s="209"/>
      <c r="Q289" s="209"/>
      <c r="R289" s="209"/>
      <c r="S289" s="209"/>
      <c r="T289" s="209"/>
      <c r="U289" s="209"/>
      <c r="V289" s="209"/>
      <c r="W289" s="209"/>
      <c r="X289" s="209"/>
      <c r="Y289" s="209"/>
      <c r="Z289" s="209"/>
      <c r="AA289" s="209"/>
      <c r="AB289" s="209"/>
      <c r="AC289" s="209"/>
      <c r="AD289" s="209"/>
      <c r="AE289" s="209"/>
      <c r="AF289" s="209"/>
      <c r="AG289" s="209"/>
      <c r="AH289" s="209"/>
      <c r="AI289" s="209"/>
      <c r="AJ289" s="209"/>
      <c r="AK289" s="209"/>
      <c r="AL289" s="209"/>
      <c r="AM289" s="209"/>
      <c r="AN289" s="209"/>
      <c r="AO289" s="209"/>
      <c r="AP289" s="209"/>
      <c r="AQ289" s="209"/>
    </row>
    <row r="290" spans="1:43">
      <c r="A290" s="209"/>
      <c r="B290" s="209"/>
      <c r="C290" s="209"/>
      <c r="D290" s="209"/>
      <c r="E290" s="209"/>
      <c r="F290" s="209"/>
      <c r="G290" s="209"/>
      <c r="H290" s="209"/>
      <c r="I290" s="209"/>
      <c r="J290" s="209"/>
      <c r="K290" s="209"/>
      <c r="L290" s="209"/>
      <c r="M290" s="209"/>
      <c r="N290" s="209"/>
      <c r="O290" s="209"/>
      <c r="P290" s="209"/>
      <c r="Q290" s="209"/>
      <c r="R290" s="209"/>
      <c r="S290" s="209"/>
      <c r="T290" s="209"/>
      <c r="U290" s="209"/>
      <c r="V290" s="209"/>
      <c r="W290" s="209"/>
      <c r="X290" s="209"/>
      <c r="Y290" s="209"/>
      <c r="Z290" s="209"/>
      <c r="AA290" s="209"/>
      <c r="AB290" s="209"/>
      <c r="AC290" s="209"/>
      <c r="AD290" s="209"/>
      <c r="AE290" s="209"/>
      <c r="AF290" s="209"/>
      <c r="AG290" s="209"/>
      <c r="AH290" s="209"/>
      <c r="AI290" s="209"/>
      <c r="AJ290" s="209"/>
      <c r="AK290" s="209"/>
      <c r="AL290" s="209"/>
      <c r="AM290" s="209"/>
      <c r="AN290" s="209"/>
      <c r="AO290" s="209"/>
      <c r="AP290" s="209"/>
      <c r="AQ290" s="209"/>
    </row>
    <row r="291" spans="1:43">
      <c r="A291" s="209"/>
      <c r="B291" s="209"/>
      <c r="C291" s="209"/>
      <c r="D291" s="209"/>
      <c r="E291" s="209"/>
      <c r="F291" s="209"/>
      <c r="G291" s="209"/>
      <c r="H291" s="209"/>
      <c r="I291" s="209"/>
      <c r="J291" s="209"/>
      <c r="K291" s="209"/>
      <c r="L291" s="209"/>
      <c r="M291" s="209"/>
      <c r="N291" s="209"/>
      <c r="O291" s="209"/>
      <c r="P291" s="209"/>
      <c r="Q291" s="209"/>
      <c r="R291" s="209"/>
      <c r="S291" s="209"/>
      <c r="T291" s="209"/>
      <c r="U291" s="209"/>
      <c r="V291" s="209"/>
      <c r="W291" s="209"/>
      <c r="X291" s="209"/>
      <c r="Y291" s="209"/>
      <c r="Z291" s="209"/>
      <c r="AA291" s="209"/>
      <c r="AB291" s="209"/>
      <c r="AC291" s="209"/>
      <c r="AD291" s="209"/>
      <c r="AE291" s="209"/>
      <c r="AF291" s="209"/>
      <c r="AG291" s="209"/>
      <c r="AH291" s="209"/>
      <c r="AI291" s="209"/>
      <c r="AJ291" s="209"/>
      <c r="AK291" s="209"/>
      <c r="AL291" s="209"/>
      <c r="AM291" s="209"/>
      <c r="AN291" s="209"/>
      <c r="AO291" s="209"/>
      <c r="AP291" s="209"/>
      <c r="AQ291" s="209"/>
    </row>
    <row r="292" spans="1:43">
      <c r="A292" s="209"/>
      <c r="B292" s="209"/>
      <c r="C292" s="209"/>
      <c r="D292" s="209"/>
      <c r="E292" s="209"/>
      <c r="F292" s="209"/>
      <c r="G292" s="209"/>
      <c r="H292" s="209"/>
      <c r="I292" s="209"/>
      <c r="J292" s="209"/>
      <c r="K292" s="209"/>
      <c r="L292" s="209"/>
      <c r="M292" s="209"/>
      <c r="N292" s="209"/>
      <c r="O292" s="209"/>
      <c r="P292" s="209"/>
      <c r="Q292" s="209"/>
      <c r="R292" s="209"/>
      <c r="S292" s="209"/>
      <c r="T292" s="209"/>
      <c r="U292" s="209"/>
      <c r="V292" s="209"/>
      <c r="W292" s="209"/>
      <c r="X292" s="209"/>
      <c r="Y292" s="209"/>
      <c r="Z292" s="209"/>
      <c r="AA292" s="209"/>
      <c r="AB292" s="209"/>
      <c r="AC292" s="209"/>
      <c r="AD292" s="209"/>
      <c r="AE292" s="209"/>
      <c r="AF292" s="209"/>
      <c r="AG292" s="209"/>
      <c r="AH292" s="209"/>
      <c r="AI292" s="209"/>
      <c r="AJ292" s="209"/>
      <c r="AK292" s="209"/>
      <c r="AL292" s="209"/>
      <c r="AM292" s="209"/>
      <c r="AN292" s="209"/>
      <c r="AO292" s="209"/>
      <c r="AP292" s="209"/>
      <c r="AQ292" s="209"/>
    </row>
    <row r="293" spans="1:43">
      <c r="A293" s="209"/>
      <c r="B293" s="209"/>
      <c r="C293" s="209"/>
      <c r="D293" s="209"/>
      <c r="E293" s="209"/>
      <c r="F293" s="209"/>
      <c r="G293" s="209"/>
      <c r="H293" s="209"/>
      <c r="I293" s="209"/>
      <c r="J293" s="209"/>
      <c r="K293" s="209"/>
      <c r="L293" s="209"/>
      <c r="M293" s="209"/>
      <c r="N293" s="209"/>
      <c r="O293" s="209"/>
      <c r="P293" s="209"/>
      <c r="Q293" s="209"/>
      <c r="R293" s="209"/>
      <c r="S293" s="209"/>
      <c r="T293" s="209"/>
      <c r="U293" s="209"/>
      <c r="V293" s="209"/>
      <c r="W293" s="209"/>
      <c r="X293" s="209"/>
      <c r="Y293" s="209"/>
      <c r="Z293" s="209"/>
      <c r="AA293" s="209"/>
      <c r="AB293" s="209"/>
      <c r="AC293" s="209"/>
      <c r="AD293" s="209"/>
      <c r="AE293" s="209"/>
      <c r="AF293" s="209"/>
      <c r="AG293" s="209"/>
      <c r="AH293" s="209"/>
      <c r="AI293" s="209"/>
      <c r="AJ293" s="209"/>
      <c r="AK293" s="209"/>
      <c r="AL293" s="209"/>
      <c r="AM293" s="209"/>
      <c r="AN293" s="209"/>
      <c r="AO293" s="209"/>
      <c r="AP293" s="209"/>
      <c r="AQ293" s="209"/>
    </row>
    <row r="294" spans="1:43">
      <c r="A294" s="209"/>
      <c r="B294" s="209"/>
      <c r="C294" s="209"/>
      <c r="D294" s="209"/>
      <c r="E294" s="209"/>
      <c r="F294" s="209"/>
      <c r="G294" s="209"/>
      <c r="H294" s="209"/>
      <c r="I294" s="209"/>
      <c r="J294" s="209"/>
      <c r="K294" s="209"/>
      <c r="L294" s="209"/>
      <c r="M294" s="209"/>
      <c r="N294" s="209"/>
      <c r="O294" s="209"/>
      <c r="P294" s="209"/>
      <c r="Q294" s="209"/>
      <c r="R294" s="209"/>
      <c r="S294" s="209"/>
      <c r="T294" s="209"/>
      <c r="U294" s="209"/>
      <c r="V294" s="209"/>
      <c r="W294" s="209"/>
      <c r="X294" s="209"/>
      <c r="Y294" s="209"/>
      <c r="Z294" s="209"/>
      <c r="AA294" s="209"/>
      <c r="AB294" s="209"/>
      <c r="AC294" s="209"/>
      <c r="AD294" s="209"/>
      <c r="AE294" s="209"/>
      <c r="AF294" s="209"/>
      <c r="AG294" s="209"/>
      <c r="AH294" s="209"/>
      <c r="AI294" s="209"/>
      <c r="AJ294" s="209"/>
      <c r="AK294" s="209"/>
      <c r="AL294" s="209"/>
      <c r="AM294" s="209"/>
      <c r="AN294" s="209"/>
      <c r="AO294" s="209"/>
      <c r="AP294" s="209"/>
      <c r="AQ294" s="209"/>
    </row>
    <row r="295" spans="1:43">
      <c r="A295" s="209"/>
      <c r="B295" s="209"/>
      <c r="C295" s="209"/>
      <c r="D295" s="209"/>
      <c r="E295" s="209"/>
      <c r="F295" s="209"/>
      <c r="G295" s="209"/>
      <c r="H295" s="209"/>
      <c r="I295" s="209"/>
      <c r="J295" s="209"/>
      <c r="K295" s="209"/>
      <c r="L295" s="209"/>
      <c r="M295" s="209"/>
      <c r="N295" s="209"/>
      <c r="O295" s="209"/>
      <c r="P295" s="209"/>
      <c r="Q295" s="209"/>
      <c r="R295" s="209"/>
      <c r="S295" s="209"/>
      <c r="T295" s="209"/>
      <c r="U295" s="209"/>
      <c r="V295" s="209"/>
      <c r="W295" s="209"/>
      <c r="X295" s="209"/>
      <c r="Y295" s="209"/>
      <c r="Z295" s="209"/>
      <c r="AA295" s="209"/>
      <c r="AB295" s="209"/>
      <c r="AC295" s="209"/>
      <c r="AD295" s="209"/>
      <c r="AE295" s="209"/>
      <c r="AF295" s="209"/>
      <c r="AG295" s="209"/>
      <c r="AH295" s="209"/>
      <c r="AI295" s="209"/>
      <c r="AJ295" s="209"/>
      <c r="AK295" s="209"/>
      <c r="AL295" s="209"/>
      <c r="AM295" s="209"/>
      <c r="AN295" s="209"/>
      <c r="AO295" s="209"/>
      <c r="AP295" s="209"/>
      <c r="AQ295" s="209"/>
    </row>
    <row r="296" spans="1:43">
      <c r="A296" s="209"/>
      <c r="B296" s="209"/>
      <c r="C296" s="209"/>
      <c r="D296" s="209"/>
      <c r="E296" s="209"/>
      <c r="F296" s="209"/>
      <c r="G296" s="209"/>
      <c r="H296" s="209"/>
      <c r="I296" s="209"/>
      <c r="J296" s="209"/>
      <c r="K296" s="209"/>
      <c r="L296" s="209"/>
      <c r="M296" s="209"/>
      <c r="N296" s="209"/>
      <c r="O296" s="209"/>
      <c r="P296" s="209"/>
      <c r="Q296" s="209"/>
      <c r="R296" s="209"/>
      <c r="S296" s="209"/>
      <c r="T296" s="209"/>
      <c r="U296" s="209"/>
      <c r="V296" s="209"/>
      <c r="W296" s="209"/>
      <c r="X296" s="209"/>
      <c r="Y296" s="209"/>
      <c r="Z296" s="209"/>
      <c r="AA296" s="209"/>
      <c r="AB296" s="209"/>
      <c r="AC296" s="209"/>
      <c r="AD296" s="209"/>
      <c r="AE296" s="209"/>
      <c r="AF296" s="209"/>
      <c r="AG296" s="209"/>
      <c r="AH296" s="209"/>
      <c r="AI296" s="209"/>
      <c r="AJ296" s="209"/>
      <c r="AK296" s="209"/>
      <c r="AL296" s="209"/>
      <c r="AM296" s="209"/>
      <c r="AN296" s="209"/>
      <c r="AO296" s="209"/>
      <c r="AP296" s="209"/>
      <c r="AQ296" s="209"/>
    </row>
    <row r="297" spans="1:43">
      <c r="A297" s="209"/>
      <c r="B297" s="209"/>
      <c r="C297" s="209"/>
      <c r="D297" s="209"/>
      <c r="E297" s="209"/>
      <c r="F297" s="209"/>
      <c r="G297" s="209"/>
      <c r="H297" s="209"/>
      <c r="I297" s="209"/>
      <c r="J297" s="209"/>
      <c r="K297" s="209"/>
      <c r="L297" s="209"/>
      <c r="M297" s="209"/>
      <c r="N297" s="209"/>
      <c r="O297" s="209"/>
      <c r="P297" s="209"/>
      <c r="Q297" s="209"/>
      <c r="R297" s="209"/>
      <c r="S297" s="209"/>
      <c r="T297" s="209"/>
      <c r="U297" s="209"/>
      <c r="V297" s="209"/>
      <c r="W297" s="209"/>
      <c r="X297" s="209"/>
      <c r="Y297" s="209"/>
      <c r="Z297" s="209"/>
      <c r="AA297" s="209"/>
      <c r="AB297" s="209"/>
      <c r="AC297" s="209"/>
      <c r="AD297" s="209"/>
      <c r="AE297" s="209"/>
      <c r="AF297" s="209"/>
      <c r="AG297" s="209"/>
      <c r="AH297" s="209"/>
      <c r="AI297" s="209"/>
      <c r="AJ297" s="209"/>
      <c r="AK297" s="209"/>
      <c r="AL297" s="209"/>
      <c r="AM297" s="209"/>
      <c r="AN297" s="209"/>
      <c r="AO297" s="209"/>
      <c r="AP297" s="209"/>
      <c r="AQ297" s="209"/>
    </row>
    <row r="298" spans="1:43">
      <c r="A298" s="209"/>
      <c r="B298" s="209"/>
      <c r="C298" s="209"/>
      <c r="D298" s="209"/>
      <c r="E298" s="209"/>
      <c r="F298" s="209"/>
      <c r="G298" s="209"/>
      <c r="H298" s="209"/>
      <c r="I298" s="209"/>
      <c r="J298" s="209"/>
      <c r="K298" s="209"/>
      <c r="L298" s="209"/>
      <c r="M298" s="209"/>
      <c r="N298" s="209"/>
      <c r="O298" s="209"/>
      <c r="P298" s="209"/>
      <c r="Q298" s="209"/>
      <c r="R298" s="209"/>
      <c r="S298" s="209"/>
      <c r="T298" s="209"/>
      <c r="U298" s="209"/>
      <c r="V298" s="209"/>
      <c r="W298" s="209"/>
      <c r="X298" s="209"/>
      <c r="Y298" s="209"/>
      <c r="Z298" s="209"/>
      <c r="AA298" s="209"/>
      <c r="AB298" s="209"/>
      <c r="AC298" s="209"/>
      <c r="AD298" s="209"/>
      <c r="AE298" s="209"/>
      <c r="AF298" s="209"/>
      <c r="AG298" s="209"/>
      <c r="AH298" s="209"/>
      <c r="AI298" s="209"/>
      <c r="AJ298" s="209"/>
      <c r="AK298" s="209"/>
      <c r="AL298" s="209"/>
      <c r="AM298" s="209"/>
      <c r="AN298" s="209"/>
      <c r="AO298" s="209"/>
      <c r="AP298" s="209"/>
      <c r="AQ298" s="209"/>
    </row>
    <row r="299" spans="1:43">
      <c r="A299" s="209"/>
      <c r="B299" s="209"/>
      <c r="C299" s="209"/>
      <c r="D299" s="209"/>
      <c r="E299" s="209"/>
      <c r="F299" s="209"/>
      <c r="G299" s="209"/>
      <c r="H299" s="209"/>
      <c r="I299" s="209"/>
      <c r="J299" s="209"/>
      <c r="K299" s="209"/>
      <c r="L299" s="209"/>
      <c r="M299" s="209"/>
      <c r="N299" s="209"/>
      <c r="O299" s="209"/>
      <c r="P299" s="209"/>
      <c r="Q299" s="209"/>
      <c r="R299" s="209"/>
      <c r="S299" s="209"/>
      <c r="T299" s="209"/>
      <c r="U299" s="209"/>
      <c r="V299" s="209"/>
      <c r="W299" s="209"/>
      <c r="X299" s="209"/>
      <c r="Y299" s="209"/>
      <c r="Z299" s="209"/>
      <c r="AA299" s="209"/>
      <c r="AB299" s="209"/>
      <c r="AC299" s="209"/>
      <c r="AD299" s="209"/>
      <c r="AE299" s="209"/>
      <c r="AF299" s="209"/>
      <c r="AG299" s="209"/>
      <c r="AH299" s="209"/>
      <c r="AI299" s="209"/>
      <c r="AJ299" s="209"/>
      <c r="AK299" s="209"/>
      <c r="AL299" s="209"/>
      <c r="AM299" s="209"/>
      <c r="AN299" s="209"/>
      <c r="AO299" s="209"/>
      <c r="AP299" s="209"/>
      <c r="AQ299" s="209"/>
    </row>
    <row r="300" spans="1:43">
      <c r="A300" s="209"/>
      <c r="B300" s="209"/>
      <c r="C300" s="209"/>
      <c r="D300" s="209"/>
      <c r="E300" s="209"/>
      <c r="F300" s="209"/>
      <c r="G300" s="209"/>
      <c r="H300" s="209"/>
      <c r="I300" s="209"/>
      <c r="J300" s="209"/>
      <c r="K300" s="209"/>
      <c r="L300" s="209"/>
      <c r="M300" s="209"/>
      <c r="N300" s="209"/>
      <c r="O300" s="209"/>
      <c r="P300" s="209"/>
      <c r="Q300" s="209"/>
      <c r="R300" s="209"/>
      <c r="S300" s="209"/>
      <c r="T300" s="209"/>
      <c r="U300" s="209"/>
      <c r="V300" s="209"/>
      <c r="W300" s="209"/>
      <c r="X300" s="209"/>
      <c r="Y300" s="209"/>
      <c r="Z300" s="209"/>
      <c r="AA300" s="209"/>
      <c r="AB300" s="209"/>
      <c r="AC300" s="209"/>
      <c r="AD300" s="209"/>
      <c r="AE300" s="209"/>
      <c r="AF300" s="209"/>
      <c r="AG300" s="209"/>
      <c r="AH300" s="209"/>
      <c r="AI300" s="209"/>
      <c r="AJ300" s="209"/>
      <c r="AK300" s="209"/>
      <c r="AL300" s="209"/>
      <c r="AM300" s="209"/>
      <c r="AN300" s="209"/>
      <c r="AO300" s="209"/>
      <c r="AP300" s="209"/>
      <c r="AQ300" s="209"/>
    </row>
    <row r="301" spans="1:43">
      <c r="A301" s="209"/>
      <c r="B301" s="209"/>
      <c r="C301" s="209"/>
      <c r="D301" s="209"/>
      <c r="E301" s="209"/>
      <c r="F301" s="209"/>
      <c r="G301" s="209"/>
      <c r="H301" s="209"/>
      <c r="I301" s="209"/>
      <c r="J301" s="209"/>
      <c r="K301" s="209"/>
      <c r="L301" s="209"/>
      <c r="M301" s="209"/>
      <c r="N301" s="209"/>
      <c r="O301" s="209"/>
      <c r="P301" s="209"/>
      <c r="Q301" s="209"/>
      <c r="R301" s="209"/>
      <c r="S301" s="209"/>
      <c r="T301" s="209"/>
      <c r="U301" s="209"/>
      <c r="V301" s="209"/>
      <c r="W301" s="209"/>
      <c r="X301" s="209"/>
      <c r="Y301" s="209"/>
      <c r="Z301" s="209"/>
      <c r="AA301" s="209"/>
      <c r="AB301" s="209"/>
      <c r="AC301" s="209"/>
      <c r="AD301" s="209"/>
      <c r="AE301" s="209"/>
      <c r="AF301" s="209"/>
      <c r="AG301" s="209"/>
      <c r="AH301" s="209"/>
      <c r="AI301" s="209"/>
      <c r="AJ301" s="209"/>
      <c r="AK301" s="209"/>
      <c r="AL301" s="209"/>
      <c r="AM301" s="209"/>
      <c r="AN301" s="209"/>
      <c r="AO301" s="209"/>
      <c r="AP301" s="209"/>
      <c r="AQ301" s="209"/>
    </row>
    <row r="302" spans="1:43">
      <c r="A302" s="209"/>
      <c r="B302" s="209"/>
      <c r="C302" s="209"/>
      <c r="D302" s="209"/>
      <c r="E302" s="209"/>
      <c r="F302" s="209"/>
      <c r="G302" s="209"/>
      <c r="H302" s="209"/>
      <c r="I302" s="209"/>
      <c r="J302" s="209"/>
      <c r="K302" s="209"/>
      <c r="L302" s="209"/>
      <c r="M302" s="209"/>
      <c r="N302" s="209"/>
      <c r="O302" s="209"/>
      <c r="P302" s="209"/>
      <c r="Q302" s="209"/>
      <c r="R302" s="209"/>
      <c r="S302" s="209"/>
      <c r="T302" s="209"/>
      <c r="U302" s="209"/>
      <c r="V302" s="209"/>
      <c r="W302" s="209"/>
      <c r="X302" s="209"/>
      <c r="Y302" s="209"/>
      <c r="Z302" s="209"/>
      <c r="AA302" s="209"/>
      <c r="AB302" s="209"/>
      <c r="AC302" s="209"/>
      <c r="AD302" s="209"/>
      <c r="AE302" s="209"/>
      <c r="AF302" s="209"/>
      <c r="AG302" s="209"/>
      <c r="AH302" s="209"/>
      <c r="AI302" s="209"/>
      <c r="AJ302" s="209"/>
      <c r="AK302" s="209"/>
      <c r="AL302" s="209"/>
      <c r="AM302" s="209"/>
      <c r="AN302" s="209"/>
      <c r="AO302" s="209"/>
      <c r="AP302" s="209"/>
      <c r="AQ302" s="209"/>
    </row>
    <row r="303" spans="1:43">
      <c r="A303" s="209"/>
      <c r="B303" s="209"/>
      <c r="C303" s="209"/>
      <c r="D303" s="209"/>
      <c r="E303" s="209"/>
      <c r="F303" s="209"/>
      <c r="G303" s="209"/>
      <c r="H303" s="209"/>
      <c r="I303" s="209"/>
      <c r="J303" s="209"/>
      <c r="K303" s="209"/>
      <c r="L303" s="209"/>
      <c r="M303" s="209"/>
      <c r="N303" s="209"/>
      <c r="O303" s="209"/>
      <c r="P303" s="209"/>
      <c r="Q303" s="209"/>
      <c r="R303" s="209"/>
      <c r="S303" s="209"/>
      <c r="T303" s="209"/>
      <c r="U303" s="209"/>
      <c r="V303" s="209"/>
      <c r="W303" s="209"/>
      <c r="X303" s="209"/>
      <c r="Y303" s="209"/>
      <c r="Z303" s="209"/>
      <c r="AA303" s="209"/>
      <c r="AB303" s="209"/>
      <c r="AC303" s="209"/>
      <c r="AD303" s="209"/>
      <c r="AE303" s="209"/>
      <c r="AF303" s="209"/>
      <c r="AG303" s="209"/>
      <c r="AH303" s="209"/>
      <c r="AI303" s="209"/>
      <c r="AJ303" s="209"/>
      <c r="AK303" s="209"/>
      <c r="AL303" s="209"/>
      <c r="AM303" s="209"/>
      <c r="AN303" s="209"/>
      <c r="AO303" s="209"/>
      <c r="AP303" s="209"/>
      <c r="AQ303" s="209"/>
    </row>
    <row r="304" spans="1:43">
      <c r="A304" s="209"/>
      <c r="B304" s="209"/>
      <c r="C304" s="209"/>
      <c r="D304" s="209"/>
      <c r="E304" s="209"/>
      <c r="F304" s="209"/>
      <c r="G304" s="209"/>
      <c r="H304" s="209"/>
      <c r="I304" s="209"/>
      <c r="J304" s="209"/>
      <c r="K304" s="209"/>
      <c r="L304" s="209"/>
      <c r="M304" s="209"/>
      <c r="N304" s="209"/>
      <c r="O304" s="209"/>
      <c r="P304" s="209"/>
      <c r="Q304" s="209"/>
      <c r="R304" s="209"/>
      <c r="S304" s="209"/>
      <c r="T304" s="209"/>
      <c r="U304" s="209"/>
      <c r="V304" s="209"/>
      <c r="W304" s="209"/>
      <c r="X304" s="209"/>
      <c r="Y304" s="209"/>
      <c r="Z304" s="209"/>
      <c r="AA304" s="209"/>
      <c r="AB304" s="209"/>
      <c r="AC304" s="209"/>
      <c r="AD304" s="209"/>
      <c r="AE304" s="209"/>
      <c r="AF304" s="209"/>
      <c r="AG304" s="209"/>
      <c r="AH304" s="209"/>
      <c r="AI304" s="209"/>
      <c r="AJ304" s="209"/>
      <c r="AK304" s="209"/>
      <c r="AL304" s="209"/>
      <c r="AM304" s="209"/>
      <c r="AN304" s="209"/>
      <c r="AO304" s="209"/>
      <c r="AP304" s="209"/>
      <c r="AQ304" s="209"/>
    </row>
    <row r="305" spans="1:43">
      <c r="A305" s="209"/>
      <c r="B305" s="209"/>
      <c r="C305" s="209"/>
      <c r="D305" s="209"/>
      <c r="E305" s="209"/>
      <c r="F305" s="209"/>
      <c r="G305" s="209"/>
      <c r="H305" s="209"/>
      <c r="I305" s="209"/>
      <c r="J305" s="209"/>
      <c r="K305" s="209"/>
      <c r="L305" s="209"/>
      <c r="M305" s="209"/>
      <c r="N305" s="209"/>
      <c r="O305" s="209"/>
      <c r="P305" s="209"/>
      <c r="Q305" s="209"/>
      <c r="R305" s="209"/>
      <c r="S305" s="209"/>
      <c r="T305" s="209"/>
      <c r="U305" s="209"/>
      <c r="V305" s="209"/>
      <c r="W305" s="209"/>
      <c r="X305" s="209"/>
      <c r="Y305" s="209"/>
      <c r="Z305" s="209"/>
      <c r="AA305" s="209"/>
      <c r="AB305" s="209"/>
      <c r="AC305" s="209"/>
      <c r="AD305" s="209"/>
      <c r="AE305" s="209"/>
      <c r="AF305" s="209"/>
      <c r="AG305" s="209"/>
      <c r="AH305" s="209"/>
      <c r="AI305" s="209"/>
      <c r="AJ305" s="209"/>
      <c r="AK305" s="209"/>
      <c r="AL305" s="209"/>
      <c r="AM305" s="209"/>
      <c r="AN305" s="209"/>
      <c r="AO305" s="209"/>
      <c r="AP305" s="209"/>
      <c r="AQ305" s="209"/>
    </row>
    <row r="306" spans="1:43">
      <c r="A306" s="209"/>
      <c r="B306" s="209"/>
      <c r="C306" s="209"/>
      <c r="D306" s="209"/>
      <c r="E306" s="209"/>
      <c r="F306" s="209"/>
      <c r="G306" s="209"/>
      <c r="H306" s="209"/>
      <c r="I306" s="209"/>
      <c r="J306" s="209"/>
      <c r="K306" s="209"/>
      <c r="L306" s="209"/>
      <c r="M306" s="209"/>
      <c r="N306" s="209"/>
      <c r="O306" s="209"/>
      <c r="P306" s="209"/>
      <c r="Q306" s="209"/>
      <c r="R306" s="209"/>
      <c r="S306" s="209"/>
      <c r="T306" s="209"/>
      <c r="U306" s="209"/>
      <c r="V306" s="209"/>
      <c r="W306" s="209"/>
      <c r="X306" s="209"/>
      <c r="Y306" s="209"/>
      <c r="Z306" s="209"/>
      <c r="AA306" s="209"/>
      <c r="AB306" s="209"/>
      <c r="AC306" s="209"/>
      <c r="AD306" s="209"/>
      <c r="AE306" s="209"/>
      <c r="AF306" s="209"/>
      <c r="AG306" s="209"/>
      <c r="AH306" s="209"/>
      <c r="AI306" s="209"/>
      <c r="AJ306" s="209"/>
      <c r="AK306" s="209"/>
      <c r="AL306" s="209"/>
      <c r="AM306" s="209"/>
      <c r="AN306" s="209"/>
      <c r="AO306" s="209"/>
      <c r="AP306" s="209"/>
      <c r="AQ306" s="209"/>
    </row>
    <row r="307" spans="1:43">
      <c r="A307" s="209"/>
      <c r="B307" s="209"/>
      <c r="C307" s="209"/>
      <c r="D307" s="209"/>
      <c r="E307" s="209"/>
      <c r="F307" s="209"/>
      <c r="G307" s="209"/>
      <c r="H307" s="209"/>
      <c r="I307" s="209"/>
      <c r="J307" s="209"/>
      <c r="K307" s="209"/>
      <c r="L307" s="209"/>
      <c r="M307" s="209"/>
      <c r="N307" s="209"/>
      <c r="O307" s="209"/>
      <c r="P307" s="209"/>
      <c r="Q307" s="209"/>
      <c r="R307" s="209"/>
      <c r="S307" s="209"/>
      <c r="T307" s="209"/>
      <c r="U307" s="209"/>
      <c r="V307" s="209"/>
      <c r="W307" s="209"/>
      <c r="X307" s="209"/>
      <c r="Y307" s="209"/>
      <c r="Z307" s="209"/>
      <c r="AA307" s="209"/>
      <c r="AB307" s="209"/>
      <c r="AC307" s="209"/>
      <c r="AD307" s="209"/>
      <c r="AE307" s="209"/>
      <c r="AF307" s="209"/>
      <c r="AG307" s="209"/>
      <c r="AH307" s="209"/>
      <c r="AI307" s="209"/>
      <c r="AJ307" s="209"/>
      <c r="AK307" s="209"/>
      <c r="AL307" s="209"/>
      <c r="AM307" s="209"/>
      <c r="AN307" s="209"/>
      <c r="AO307" s="209"/>
      <c r="AP307" s="209"/>
      <c r="AQ307" s="209"/>
    </row>
    <row r="308" spans="1:43">
      <c r="A308" s="209"/>
      <c r="B308" s="209"/>
      <c r="C308" s="209"/>
      <c r="D308" s="209"/>
      <c r="E308" s="209"/>
      <c r="F308" s="209"/>
      <c r="G308" s="209"/>
      <c r="H308" s="209"/>
      <c r="I308" s="209"/>
      <c r="J308" s="209"/>
      <c r="K308" s="209"/>
      <c r="L308" s="209"/>
      <c r="M308" s="209"/>
      <c r="N308" s="209"/>
      <c r="O308" s="209"/>
      <c r="P308" s="209"/>
      <c r="Q308" s="209"/>
      <c r="R308" s="209"/>
      <c r="S308" s="209"/>
      <c r="T308" s="209"/>
      <c r="U308" s="209"/>
      <c r="V308" s="209"/>
      <c r="W308" s="209"/>
      <c r="X308" s="209"/>
      <c r="Y308" s="209"/>
      <c r="Z308" s="209"/>
      <c r="AA308" s="209"/>
      <c r="AB308" s="209"/>
      <c r="AC308" s="209"/>
      <c r="AD308" s="209"/>
      <c r="AE308" s="209"/>
      <c r="AF308" s="209"/>
      <c r="AG308" s="209"/>
      <c r="AH308" s="209"/>
      <c r="AI308" s="209"/>
      <c r="AJ308" s="209"/>
      <c r="AK308" s="209"/>
      <c r="AL308" s="209"/>
      <c r="AM308" s="209"/>
      <c r="AN308" s="209"/>
      <c r="AO308" s="209"/>
      <c r="AP308" s="209"/>
      <c r="AQ308" s="209"/>
    </row>
    <row r="309" spans="1:43">
      <c r="A309" s="209"/>
      <c r="B309" s="209"/>
      <c r="C309" s="209"/>
      <c r="D309" s="209"/>
      <c r="E309" s="209"/>
      <c r="F309" s="209"/>
      <c r="G309" s="209"/>
      <c r="H309" s="209"/>
      <c r="I309" s="209"/>
      <c r="J309" s="209"/>
      <c r="K309" s="209"/>
      <c r="L309" s="209"/>
      <c r="M309" s="209"/>
      <c r="N309" s="209"/>
      <c r="O309" s="209"/>
      <c r="P309" s="209"/>
      <c r="Q309" s="209"/>
      <c r="R309" s="209"/>
      <c r="S309" s="209"/>
      <c r="T309" s="209"/>
      <c r="U309" s="209"/>
      <c r="V309" s="209"/>
      <c r="W309" s="209"/>
      <c r="X309" s="209"/>
      <c r="Y309" s="209"/>
      <c r="Z309" s="209"/>
      <c r="AA309" s="209"/>
      <c r="AB309" s="209"/>
      <c r="AC309" s="209"/>
      <c r="AD309" s="209"/>
      <c r="AE309" s="209"/>
      <c r="AF309" s="209"/>
      <c r="AG309" s="209"/>
      <c r="AH309" s="209"/>
      <c r="AI309" s="209"/>
      <c r="AJ309" s="209"/>
      <c r="AK309" s="209"/>
      <c r="AL309" s="209"/>
      <c r="AM309" s="209"/>
      <c r="AN309" s="209"/>
      <c r="AO309" s="209"/>
      <c r="AP309" s="209"/>
      <c r="AQ309" s="209"/>
    </row>
    <row r="310" spans="1:43">
      <c r="A310" s="209"/>
      <c r="B310" s="209"/>
      <c r="C310" s="209"/>
      <c r="D310" s="209"/>
      <c r="E310" s="209"/>
      <c r="F310" s="209"/>
      <c r="G310" s="209"/>
      <c r="H310" s="209"/>
      <c r="I310" s="209"/>
      <c r="J310" s="209"/>
      <c r="K310" s="209"/>
      <c r="L310" s="209"/>
      <c r="M310" s="209"/>
      <c r="N310" s="209"/>
      <c r="O310" s="209"/>
      <c r="P310" s="209"/>
      <c r="Q310" s="209"/>
      <c r="R310" s="209"/>
      <c r="S310" s="209"/>
      <c r="T310" s="209"/>
      <c r="U310" s="209"/>
      <c r="V310" s="209"/>
      <c r="W310" s="209"/>
      <c r="X310" s="209"/>
      <c r="Y310" s="209"/>
      <c r="Z310" s="209"/>
      <c r="AA310" s="209"/>
      <c r="AB310" s="209"/>
      <c r="AC310" s="209"/>
      <c r="AD310" s="209"/>
      <c r="AE310" s="209"/>
      <c r="AF310" s="209"/>
      <c r="AG310" s="209"/>
      <c r="AH310" s="209"/>
      <c r="AI310" s="209"/>
      <c r="AJ310" s="209"/>
      <c r="AK310" s="209"/>
      <c r="AL310" s="209"/>
      <c r="AM310" s="209"/>
      <c r="AN310" s="209"/>
      <c r="AO310" s="209"/>
      <c r="AP310" s="209"/>
      <c r="AQ310" s="209"/>
    </row>
    <row r="311" spans="1:43">
      <c r="A311" s="209"/>
      <c r="B311" s="209"/>
      <c r="C311" s="209"/>
      <c r="D311" s="209"/>
      <c r="E311" s="209"/>
      <c r="F311" s="209"/>
      <c r="G311" s="209"/>
      <c r="H311" s="209"/>
      <c r="I311" s="209"/>
      <c r="J311" s="209"/>
      <c r="K311" s="209"/>
      <c r="L311" s="209"/>
      <c r="M311" s="209"/>
      <c r="N311" s="209"/>
      <c r="O311" s="209"/>
      <c r="P311" s="209"/>
      <c r="Q311" s="209"/>
      <c r="R311" s="209"/>
      <c r="S311" s="209"/>
      <c r="T311" s="209"/>
      <c r="U311" s="209"/>
      <c r="V311" s="209"/>
      <c r="W311" s="209"/>
      <c r="X311" s="209"/>
      <c r="Y311" s="209"/>
      <c r="Z311" s="209"/>
      <c r="AA311" s="209"/>
      <c r="AB311" s="209"/>
      <c r="AC311" s="209"/>
      <c r="AD311" s="209"/>
      <c r="AE311" s="209"/>
      <c r="AF311" s="209"/>
      <c r="AG311" s="209"/>
      <c r="AH311" s="209"/>
      <c r="AI311" s="209"/>
      <c r="AJ311" s="209"/>
      <c r="AK311" s="209"/>
      <c r="AL311" s="209"/>
      <c r="AM311" s="209"/>
      <c r="AN311" s="209"/>
      <c r="AO311" s="209"/>
      <c r="AP311" s="209"/>
      <c r="AQ311" s="209"/>
    </row>
    <row r="312" spans="1:43">
      <c r="A312" s="209"/>
      <c r="B312" s="209"/>
      <c r="C312" s="209"/>
      <c r="D312" s="209"/>
      <c r="E312" s="209"/>
      <c r="F312" s="209"/>
      <c r="G312" s="209"/>
      <c r="H312" s="209"/>
      <c r="I312" s="209"/>
      <c r="J312" s="209"/>
      <c r="K312" s="209"/>
      <c r="L312" s="209"/>
      <c r="M312" s="209"/>
      <c r="N312" s="209"/>
      <c r="O312" s="209"/>
      <c r="P312" s="209"/>
      <c r="Q312" s="209"/>
      <c r="R312" s="209"/>
      <c r="S312" s="209"/>
      <c r="T312" s="209"/>
      <c r="U312" s="209"/>
      <c r="V312" s="209"/>
      <c r="W312" s="209"/>
      <c r="X312" s="209"/>
      <c r="Y312" s="209"/>
      <c r="Z312" s="209"/>
      <c r="AA312" s="209"/>
      <c r="AB312" s="209"/>
      <c r="AC312" s="209"/>
      <c r="AD312" s="209"/>
      <c r="AE312" s="209"/>
      <c r="AF312" s="209"/>
      <c r="AG312" s="209"/>
      <c r="AH312" s="209"/>
      <c r="AI312" s="209"/>
      <c r="AJ312" s="209"/>
      <c r="AK312" s="209"/>
      <c r="AL312" s="209"/>
      <c r="AM312" s="209"/>
      <c r="AN312" s="209"/>
      <c r="AO312" s="209"/>
      <c r="AP312" s="209"/>
      <c r="AQ312" s="209"/>
    </row>
    <row r="313" spans="1:43">
      <c r="A313" s="209"/>
      <c r="B313" s="209"/>
      <c r="C313" s="209"/>
      <c r="D313" s="209"/>
      <c r="E313" s="209"/>
      <c r="F313" s="209"/>
      <c r="G313" s="209"/>
      <c r="H313" s="209"/>
      <c r="I313" s="209"/>
      <c r="J313" s="209"/>
      <c r="K313" s="209"/>
      <c r="L313" s="209"/>
      <c r="M313" s="209"/>
      <c r="N313" s="209"/>
      <c r="O313" s="209"/>
      <c r="P313" s="209"/>
      <c r="Q313" s="209"/>
      <c r="R313" s="209"/>
      <c r="S313" s="209"/>
      <c r="T313" s="209"/>
      <c r="U313" s="209"/>
      <c r="V313" s="209"/>
      <c r="W313" s="209"/>
      <c r="X313" s="209"/>
      <c r="Y313" s="209"/>
      <c r="Z313" s="209"/>
      <c r="AA313" s="209"/>
      <c r="AB313" s="209"/>
      <c r="AC313" s="209"/>
      <c r="AD313" s="209"/>
      <c r="AE313" s="209"/>
      <c r="AF313" s="209"/>
      <c r="AG313" s="209"/>
      <c r="AH313" s="209"/>
      <c r="AI313" s="209"/>
      <c r="AJ313" s="209"/>
      <c r="AK313" s="209"/>
      <c r="AL313" s="209"/>
      <c r="AM313" s="209"/>
      <c r="AN313" s="209"/>
      <c r="AO313" s="209"/>
      <c r="AP313" s="209"/>
      <c r="AQ313" s="209"/>
    </row>
    <row r="314" spans="1:43">
      <c r="A314" s="209"/>
      <c r="B314" s="209"/>
      <c r="C314" s="209"/>
      <c r="D314" s="209"/>
      <c r="E314" s="209"/>
      <c r="F314" s="209"/>
      <c r="G314" s="209"/>
      <c r="H314" s="209"/>
      <c r="I314" s="209"/>
      <c r="J314" s="209"/>
      <c r="K314" s="209"/>
      <c r="L314" s="209"/>
      <c r="M314" s="209"/>
      <c r="N314" s="209"/>
      <c r="O314" s="209"/>
      <c r="P314" s="209"/>
      <c r="Q314" s="209"/>
      <c r="R314" s="209"/>
      <c r="S314" s="209"/>
      <c r="T314" s="209"/>
      <c r="U314" s="209"/>
      <c r="V314" s="209"/>
      <c r="W314" s="209"/>
      <c r="X314" s="209"/>
      <c r="Y314" s="209"/>
      <c r="Z314" s="209"/>
      <c r="AA314" s="209"/>
      <c r="AB314" s="209"/>
      <c r="AC314" s="209"/>
      <c r="AD314" s="209"/>
      <c r="AE314" s="209"/>
      <c r="AF314" s="209"/>
      <c r="AG314" s="209"/>
      <c r="AH314" s="209"/>
      <c r="AI314" s="209"/>
      <c r="AJ314" s="209"/>
      <c r="AK314" s="209"/>
      <c r="AL314" s="209"/>
      <c r="AM314" s="209"/>
      <c r="AN314" s="209"/>
      <c r="AO314" s="209"/>
      <c r="AP314" s="209"/>
      <c r="AQ314" s="209"/>
    </row>
    <row r="315" spans="1:43">
      <c r="A315" s="209"/>
      <c r="B315" s="209"/>
      <c r="C315" s="209"/>
      <c r="D315" s="209"/>
      <c r="E315" s="209"/>
      <c r="F315" s="209"/>
      <c r="G315" s="209"/>
      <c r="H315" s="209"/>
      <c r="I315" s="209"/>
      <c r="J315" s="209"/>
      <c r="K315" s="209"/>
      <c r="L315" s="209"/>
      <c r="M315" s="209"/>
      <c r="N315" s="209"/>
      <c r="O315" s="209"/>
      <c r="P315" s="209"/>
      <c r="Q315" s="209"/>
      <c r="R315" s="209"/>
      <c r="S315" s="209"/>
      <c r="T315" s="209"/>
      <c r="U315" s="209"/>
      <c r="V315" s="209"/>
      <c r="W315" s="209"/>
      <c r="X315" s="209"/>
      <c r="Y315" s="209"/>
      <c r="Z315" s="209"/>
      <c r="AA315" s="209"/>
      <c r="AB315" s="209"/>
      <c r="AC315" s="209"/>
      <c r="AD315" s="209"/>
      <c r="AE315" s="209"/>
      <c r="AF315" s="209"/>
      <c r="AG315" s="209"/>
      <c r="AH315" s="209"/>
      <c r="AI315" s="209"/>
      <c r="AJ315" s="209"/>
      <c r="AK315" s="209"/>
      <c r="AL315" s="209"/>
      <c r="AM315" s="209"/>
      <c r="AN315" s="209"/>
      <c r="AO315" s="209"/>
      <c r="AP315" s="209"/>
      <c r="AQ315" s="209"/>
    </row>
    <row r="316" spans="1:43">
      <c r="A316" s="209"/>
      <c r="B316" s="209"/>
      <c r="C316" s="209"/>
      <c r="D316" s="209"/>
      <c r="E316" s="209"/>
      <c r="F316" s="209"/>
      <c r="G316" s="209"/>
      <c r="H316" s="209"/>
      <c r="I316" s="209"/>
      <c r="J316" s="209"/>
      <c r="K316" s="209"/>
      <c r="L316" s="209"/>
      <c r="M316" s="209"/>
      <c r="N316" s="209"/>
      <c r="O316" s="209"/>
      <c r="P316" s="209"/>
      <c r="Q316" s="209"/>
      <c r="R316" s="209"/>
      <c r="S316" s="209"/>
      <c r="T316" s="209"/>
      <c r="U316" s="209"/>
      <c r="V316" s="209"/>
      <c r="W316" s="209"/>
      <c r="X316" s="209"/>
      <c r="Y316" s="209"/>
      <c r="Z316" s="209"/>
      <c r="AA316" s="209"/>
      <c r="AB316" s="209"/>
      <c r="AC316" s="209"/>
      <c r="AD316" s="209"/>
      <c r="AE316" s="209"/>
      <c r="AF316" s="209"/>
      <c r="AG316" s="209"/>
      <c r="AH316" s="209"/>
      <c r="AI316" s="209"/>
      <c r="AJ316" s="209"/>
      <c r="AK316" s="209"/>
      <c r="AL316" s="209"/>
      <c r="AM316" s="209"/>
      <c r="AN316" s="209"/>
      <c r="AO316" s="209"/>
      <c r="AP316" s="209"/>
      <c r="AQ316" s="209"/>
    </row>
    <row r="317" spans="1:43">
      <c r="A317" s="209"/>
      <c r="B317" s="209"/>
      <c r="C317" s="209"/>
      <c r="D317" s="209"/>
      <c r="E317" s="209"/>
      <c r="F317" s="209"/>
      <c r="G317" s="209"/>
      <c r="H317" s="209"/>
      <c r="I317" s="209"/>
      <c r="J317" s="209"/>
      <c r="K317" s="209"/>
      <c r="L317" s="209"/>
      <c r="M317" s="209"/>
      <c r="N317" s="209"/>
      <c r="O317" s="209"/>
      <c r="P317" s="209"/>
      <c r="Q317" s="209"/>
      <c r="R317" s="209"/>
      <c r="S317" s="209"/>
      <c r="T317" s="209"/>
      <c r="U317" s="209"/>
      <c r="V317" s="209"/>
      <c r="W317" s="209"/>
      <c r="X317" s="209"/>
      <c r="Y317" s="209"/>
      <c r="Z317" s="209"/>
      <c r="AA317" s="209"/>
      <c r="AB317" s="209"/>
      <c r="AC317" s="209"/>
      <c r="AD317" s="209"/>
      <c r="AE317" s="209"/>
      <c r="AF317" s="209"/>
      <c r="AG317" s="209"/>
      <c r="AH317" s="209"/>
      <c r="AI317" s="209"/>
      <c r="AJ317" s="209"/>
      <c r="AK317" s="209"/>
      <c r="AL317" s="209"/>
      <c r="AM317" s="209"/>
      <c r="AN317" s="209"/>
      <c r="AO317" s="209"/>
      <c r="AP317" s="209"/>
      <c r="AQ317" s="209"/>
    </row>
    <row r="318" spans="1:43">
      <c r="A318" s="209"/>
      <c r="B318" s="209"/>
      <c r="C318" s="209"/>
      <c r="D318" s="209"/>
      <c r="E318" s="209"/>
      <c r="F318" s="209"/>
      <c r="G318" s="209"/>
      <c r="H318" s="209"/>
      <c r="I318" s="209"/>
      <c r="J318" s="209"/>
      <c r="K318" s="209"/>
      <c r="L318" s="209"/>
      <c r="M318" s="209"/>
      <c r="N318" s="209"/>
      <c r="O318" s="209"/>
      <c r="P318" s="209"/>
      <c r="Q318" s="209"/>
      <c r="R318" s="209"/>
      <c r="S318" s="209"/>
      <c r="T318" s="209"/>
      <c r="U318" s="209"/>
      <c r="V318" s="209"/>
      <c r="W318" s="209"/>
      <c r="X318" s="209"/>
      <c r="Y318" s="209"/>
      <c r="Z318" s="209"/>
      <c r="AA318" s="209"/>
      <c r="AB318" s="209"/>
      <c r="AC318" s="209"/>
      <c r="AD318" s="209"/>
      <c r="AE318" s="209"/>
      <c r="AF318" s="209"/>
      <c r="AG318" s="209"/>
      <c r="AH318" s="209"/>
      <c r="AI318" s="209"/>
      <c r="AJ318" s="209"/>
      <c r="AK318" s="209"/>
      <c r="AL318" s="209"/>
      <c r="AM318" s="209"/>
      <c r="AN318" s="209"/>
      <c r="AO318" s="209"/>
      <c r="AP318" s="209"/>
      <c r="AQ318" s="209"/>
    </row>
    <row r="319" spans="1:43">
      <c r="A319" s="209"/>
      <c r="B319" s="209"/>
      <c r="C319" s="209"/>
      <c r="D319" s="209"/>
      <c r="E319" s="209"/>
      <c r="F319" s="209"/>
      <c r="G319" s="209"/>
      <c r="H319" s="209"/>
      <c r="I319" s="209"/>
      <c r="J319" s="209"/>
      <c r="K319" s="209"/>
      <c r="L319" s="209"/>
      <c r="M319" s="209"/>
      <c r="N319" s="209"/>
      <c r="O319" s="209"/>
      <c r="P319" s="209"/>
      <c r="Q319" s="209"/>
      <c r="R319" s="209"/>
      <c r="S319" s="209"/>
      <c r="T319" s="209"/>
      <c r="U319" s="209"/>
      <c r="V319" s="209"/>
      <c r="W319" s="209"/>
      <c r="X319" s="209"/>
      <c r="Y319" s="209"/>
      <c r="Z319" s="209"/>
      <c r="AA319" s="209"/>
      <c r="AB319" s="209"/>
      <c r="AC319" s="209"/>
      <c r="AD319" s="209"/>
      <c r="AE319" s="209"/>
      <c r="AF319" s="209"/>
      <c r="AG319" s="209"/>
      <c r="AH319" s="209"/>
      <c r="AI319" s="209"/>
      <c r="AJ319" s="209"/>
      <c r="AK319" s="209"/>
      <c r="AL319" s="209"/>
      <c r="AM319" s="209"/>
      <c r="AN319" s="209"/>
      <c r="AO319" s="209"/>
      <c r="AP319" s="209"/>
      <c r="AQ319" s="209"/>
    </row>
    <row r="320" spans="1:43">
      <c r="A320" s="209"/>
      <c r="B320" s="209"/>
      <c r="C320" s="209"/>
      <c r="D320" s="209"/>
      <c r="E320" s="209"/>
      <c r="F320" s="209"/>
      <c r="G320" s="209"/>
      <c r="H320" s="209"/>
      <c r="I320" s="209"/>
      <c r="J320" s="209"/>
      <c r="K320" s="209"/>
      <c r="L320" s="209"/>
      <c r="M320" s="209"/>
      <c r="N320" s="209"/>
      <c r="O320" s="209"/>
      <c r="P320" s="209"/>
      <c r="Q320" s="209"/>
      <c r="R320" s="209"/>
      <c r="S320" s="209"/>
      <c r="T320" s="209"/>
      <c r="U320" s="209"/>
      <c r="V320" s="209"/>
      <c r="W320" s="209"/>
      <c r="X320" s="209"/>
      <c r="Y320" s="209"/>
      <c r="Z320" s="209"/>
      <c r="AA320" s="209"/>
      <c r="AB320" s="209"/>
      <c r="AC320" s="209"/>
      <c r="AD320" s="209"/>
      <c r="AE320" s="209"/>
      <c r="AF320" s="209"/>
      <c r="AG320" s="209"/>
      <c r="AH320" s="209"/>
      <c r="AI320" s="209"/>
      <c r="AJ320" s="209"/>
      <c r="AK320" s="209"/>
      <c r="AL320" s="209"/>
      <c r="AM320" s="209"/>
      <c r="AN320" s="209"/>
      <c r="AO320" s="209"/>
      <c r="AP320" s="209"/>
      <c r="AQ320" s="209"/>
    </row>
    <row r="321" spans="1:43">
      <c r="A321" s="209"/>
      <c r="B321" s="209"/>
      <c r="C321" s="209"/>
      <c r="D321" s="209"/>
      <c r="E321" s="209"/>
      <c r="F321" s="209"/>
      <c r="G321" s="209"/>
      <c r="H321" s="209"/>
      <c r="I321" s="209"/>
      <c r="J321" s="209"/>
      <c r="K321" s="209"/>
      <c r="L321" s="209"/>
      <c r="M321" s="209"/>
      <c r="N321" s="209"/>
      <c r="O321" s="209"/>
      <c r="P321" s="209"/>
      <c r="Q321" s="209"/>
      <c r="R321" s="209"/>
      <c r="S321" s="209"/>
      <c r="T321" s="209"/>
      <c r="U321" s="209"/>
      <c r="V321" s="209"/>
      <c r="W321" s="209"/>
      <c r="X321" s="209"/>
      <c r="Y321" s="209"/>
      <c r="Z321" s="209"/>
      <c r="AA321" s="209"/>
      <c r="AB321" s="209"/>
      <c r="AC321" s="209"/>
      <c r="AD321" s="209"/>
      <c r="AE321" s="209"/>
      <c r="AF321" s="209"/>
      <c r="AG321" s="209"/>
      <c r="AH321" s="209"/>
      <c r="AI321" s="209"/>
      <c r="AJ321" s="209"/>
      <c r="AK321" s="209"/>
      <c r="AL321" s="209"/>
      <c r="AM321" s="209"/>
      <c r="AN321" s="209"/>
      <c r="AO321" s="209"/>
      <c r="AP321" s="209"/>
      <c r="AQ321" s="209"/>
    </row>
    <row r="322" spans="1:43">
      <c r="A322" s="209"/>
      <c r="B322" s="209"/>
      <c r="C322" s="209"/>
      <c r="D322" s="209"/>
      <c r="E322" s="209"/>
      <c r="F322" s="209"/>
      <c r="G322" s="209"/>
      <c r="H322" s="209"/>
      <c r="I322" s="209"/>
      <c r="J322" s="209"/>
      <c r="K322" s="209"/>
      <c r="L322" s="209"/>
      <c r="M322" s="209"/>
      <c r="N322" s="209"/>
      <c r="O322" s="209"/>
      <c r="P322" s="209"/>
      <c r="Q322" s="209"/>
      <c r="R322" s="209"/>
      <c r="S322" s="209"/>
      <c r="T322" s="209"/>
      <c r="U322" s="209"/>
      <c r="V322" s="209"/>
      <c r="W322" s="209"/>
      <c r="X322" s="209"/>
      <c r="Y322" s="209"/>
      <c r="Z322" s="209"/>
      <c r="AA322" s="209"/>
      <c r="AB322" s="209"/>
      <c r="AC322" s="209"/>
      <c r="AD322" s="209"/>
      <c r="AE322" s="209"/>
      <c r="AF322" s="209"/>
      <c r="AG322" s="209"/>
      <c r="AH322" s="209"/>
      <c r="AI322" s="209"/>
      <c r="AJ322" s="209"/>
      <c r="AK322" s="209"/>
      <c r="AL322" s="209"/>
      <c r="AM322" s="209"/>
      <c r="AN322" s="209"/>
      <c r="AO322" s="209"/>
      <c r="AP322" s="209"/>
      <c r="AQ322" s="209"/>
    </row>
    <row r="323" spans="1:43">
      <c r="A323" s="209"/>
      <c r="B323" s="209"/>
      <c r="C323" s="209"/>
      <c r="D323" s="209"/>
      <c r="E323" s="209"/>
      <c r="F323" s="209"/>
      <c r="G323" s="209"/>
      <c r="H323" s="209"/>
      <c r="I323" s="209"/>
      <c r="J323" s="209"/>
      <c r="K323" s="209"/>
      <c r="L323" s="209"/>
      <c r="M323" s="209"/>
      <c r="N323" s="209"/>
      <c r="O323" s="209"/>
      <c r="P323" s="209"/>
      <c r="Q323" s="209"/>
      <c r="R323" s="209"/>
      <c r="S323" s="209"/>
      <c r="T323" s="209"/>
      <c r="U323" s="209"/>
      <c r="V323" s="209"/>
      <c r="W323" s="209"/>
      <c r="X323" s="209"/>
      <c r="Y323" s="209"/>
      <c r="Z323" s="209"/>
      <c r="AA323" s="209"/>
      <c r="AB323" s="209"/>
      <c r="AC323" s="209"/>
      <c r="AD323" s="209"/>
      <c r="AE323" s="209"/>
      <c r="AF323" s="209"/>
      <c r="AG323" s="209"/>
      <c r="AH323" s="209"/>
      <c r="AI323" s="209"/>
      <c r="AJ323" s="209"/>
      <c r="AK323" s="209"/>
      <c r="AL323" s="209"/>
      <c r="AM323" s="209"/>
      <c r="AN323" s="209"/>
      <c r="AO323" s="209"/>
      <c r="AP323" s="209"/>
      <c r="AQ323" s="209"/>
    </row>
    <row r="324" spans="1:43">
      <c r="A324" s="209"/>
      <c r="B324" s="209"/>
      <c r="C324" s="209"/>
      <c r="D324" s="209"/>
      <c r="E324" s="209"/>
      <c r="F324" s="209"/>
      <c r="G324" s="209"/>
      <c r="H324" s="209"/>
      <c r="I324" s="209"/>
      <c r="J324" s="209"/>
      <c r="K324" s="209"/>
      <c r="L324" s="209"/>
      <c r="M324" s="209"/>
      <c r="N324" s="209"/>
      <c r="O324" s="209"/>
      <c r="P324" s="209"/>
      <c r="Q324" s="209"/>
      <c r="R324" s="209"/>
      <c r="S324" s="209"/>
      <c r="T324" s="209"/>
      <c r="U324" s="209"/>
      <c r="V324" s="209"/>
      <c r="W324" s="209"/>
      <c r="X324" s="209"/>
      <c r="Y324" s="209"/>
      <c r="Z324" s="209"/>
      <c r="AA324" s="209"/>
      <c r="AB324" s="209"/>
      <c r="AC324" s="209"/>
      <c r="AD324" s="209"/>
      <c r="AE324" s="209"/>
      <c r="AF324" s="209"/>
      <c r="AG324" s="209"/>
      <c r="AH324" s="209"/>
      <c r="AI324" s="209"/>
      <c r="AJ324" s="209"/>
      <c r="AK324" s="209"/>
      <c r="AL324" s="209"/>
      <c r="AM324" s="209"/>
      <c r="AN324" s="209"/>
      <c r="AO324" s="209"/>
      <c r="AP324" s="209"/>
      <c r="AQ324" s="209"/>
    </row>
    <row r="325" spans="1:43">
      <c r="A325" s="209"/>
      <c r="B325" s="209"/>
      <c r="C325" s="209"/>
      <c r="D325" s="209"/>
      <c r="E325" s="209"/>
      <c r="F325" s="209"/>
      <c r="G325" s="209"/>
      <c r="H325" s="209"/>
      <c r="I325" s="209"/>
      <c r="J325" s="209"/>
      <c r="K325" s="209"/>
      <c r="L325" s="209"/>
      <c r="M325" s="209"/>
      <c r="N325" s="209"/>
      <c r="O325" s="209"/>
      <c r="P325" s="209"/>
      <c r="Q325" s="209"/>
      <c r="R325" s="209"/>
      <c r="S325" s="209"/>
      <c r="T325" s="209"/>
      <c r="U325" s="209"/>
      <c r="V325" s="209"/>
      <c r="W325" s="209"/>
      <c r="X325" s="209"/>
      <c r="Y325" s="209"/>
      <c r="Z325" s="209"/>
      <c r="AA325" s="209"/>
      <c r="AB325" s="209"/>
      <c r="AC325" s="209"/>
      <c r="AD325" s="209"/>
      <c r="AE325" s="209"/>
      <c r="AF325" s="209"/>
      <c r="AG325" s="209"/>
      <c r="AH325" s="209"/>
      <c r="AI325" s="209"/>
      <c r="AJ325" s="209"/>
      <c r="AK325" s="209"/>
      <c r="AL325" s="209"/>
      <c r="AM325" s="209"/>
      <c r="AN325" s="209"/>
      <c r="AO325" s="209"/>
      <c r="AP325" s="209"/>
      <c r="AQ325" s="209"/>
    </row>
    <row r="326" spans="1:43">
      <c r="A326" s="209"/>
      <c r="B326" s="209"/>
      <c r="C326" s="209"/>
      <c r="D326" s="209"/>
      <c r="E326" s="209"/>
      <c r="F326" s="209"/>
      <c r="G326" s="209"/>
      <c r="H326" s="209"/>
      <c r="I326" s="209"/>
      <c r="J326" s="209"/>
      <c r="K326" s="209"/>
      <c r="L326" s="209"/>
      <c r="M326" s="209"/>
      <c r="N326" s="209"/>
      <c r="O326" s="209"/>
      <c r="P326" s="209"/>
      <c r="Q326" s="209"/>
      <c r="R326" s="209"/>
      <c r="S326" s="209"/>
      <c r="T326" s="209"/>
      <c r="U326" s="209"/>
      <c r="V326" s="209"/>
      <c r="W326" s="209"/>
      <c r="X326" s="209"/>
      <c r="Y326" s="209"/>
      <c r="Z326" s="209"/>
      <c r="AA326" s="209"/>
      <c r="AB326" s="209"/>
      <c r="AC326" s="209"/>
      <c r="AD326" s="209"/>
      <c r="AE326" s="209"/>
      <c r="AF326" s="209"/>
      <c r="AG326" s="209"/>
      <c r="AH326" s="209"/>
      <c r="AI326" s="209"/>
      <c r="AJ326" s="209"/>
      <c r="AK326" s="209"/>
      <c r="AL326" s="209"/>
      <c r="AM326" s="209"/>
      <c r="AN326" s="209"/>
      <c r="AO326" s="209"/>
      <c r="AP326" s="209"/>
      <c r="AQ326" s="209"/>
    </row>
    <row r="327" spans="1:43">
      <c r="A327" s="209"/>
      <c r="B327" s="209"/>
      <c r="C327" s="209"/>
      <c r="D327" s="209"/>
      <c r="E327" s="209"/>
      <c r="F327" s="209"/>
      <c r="G327" s="209"/>
      <c r="H327" s="209"/>
      <c r="I327" s="209"/>
      <c r="J327" s="209"/>
      <c r="K327" s="209"/>
      <c r="L327" s="209"/>
      <c r="M327" s="209"/>
      <c r="N327" s="209"/>
      <c r="O327" s="209"/>
      <c r="P327" s="209"/>
      <c r="Q327" s="209"/>
      <c r="R327" s="209"/>
      <c r="S327" s="209"/>
      <c r="T327" s="209"/>
      <c r="U327" s="209"/>
      <c r="V327" s="209"/>
      <c r="W327" s="209"/>
      <c r="X327" s="209"/>
      <c r="Y327" s="209"/>
      <c r="Z327" s="209"/>
      <c r="AA327" s="209"/>
      <c r="AB327" s="209"/>
      <c r="AC327" s="209"/>
      <c r="AD327" s="209"/>
      <c r="AE327" s="209"/>
      <c r="AF327" s="209"/>
      <c r="AG327" s="209"/>
      <c r="AH327" s="209"/>
      <c r="AI327" s="209"/>
      <c r="AJ327" s="209"/>
      <c r="AK327" s="209"/>
      <c r="AL327" s="209"/>
      <c r="AM327" s="209"/>
      <c r="AN327" s="209"/>
      <c r="AO327" s="209"/>
      <c r="AP327" s="209"/>
      <c r="AQ327" s="209"/>
    </row>
    <row r="328" spans="1:43">
      <c r="A328" s="209"/>
      <c r="B328" s="209"/>
      <c r="C328" s="209"/>
      <c r="D328" s="209"/>
      <c r="E328" s="209"/>
      <c r="F328" s="209"/>
      <c r="G328" s="209"/>
      <c r="H328" s="209"/>
      <c r="I328" s="209"/>
      <c r="J328" s="209"/>
      <c r="K328" s="209"/>
      <c r="L328" s="209"/>
      <c r="M328" s="209"/>
      <c r="N328" s="209"/>
      <c r="O328" s="209"/>
      <c r="P328" s="209"/>
      <c r="Q328" s="209"/>
      <c r="R328" s="209"/>
      <c r="S328" s="209"/>
      <c r="T328" s="209"/>
      <c r="U328" s="209"/>
      <c r="V328" s="209"/>
      <c r="W328" s="209"/>
      <c r="X328" s="209"/>
      <c r="Y328" s="209"/>
      <c r="Z328" s="209"/>
      <c r="AA328" s="209"/>
      <c r="AB328" s="209"/>
      <c r="AC328" s="209"/>
      <c r="AD328" s="209"/>
      <c r="AE328" s="209"/>
      <c r="AF328" s="209"/>
      <c r="AG328" s="209"/>
      <c r="AH328" s="209"/>
      <c r="AI328" s="209"/>
      <c r="AJ328" s="209"/>
      <c r="AK328" s="209"/>
      <c r="AL328" s="209"/>
      <c r="AM328" s="209"/>
      <c r="AN328" s="209"/>
      <c r="AO328" s="209"/>
      <c r="AP328" s="209"/>
      <c r="AQ328" s="209"/>
    </row>
    <row r="329" spans="1:43">
      <c r="A329" s="209"/>
      <c r="B329" s="209"/>
      <c r="C329" s="209"/>
      <c r="D329" s="209"/>
      <c r="E329" s="209"/>
      <c r="F329" s="209"/>
      <c r="G329" s="209"/>
      <c r="H329" s="209"/>
      <c r="I329" s="209"/>
      <c r="J329" s="209"/>
      <c r="K329" s="209"/>
      <c r="L329" s="209"/>
      <c r="M329" s="209"/>
      <c r="N329" s="209"/>
      <c r="O329" s="209"/>
      <c r="P329" s="209"/>
      <c r="Q329" s="209"/>
      <c r="R329" s="209"/>
      <c r="S329" s="209"/>
      <c r="T329" s="209"/>
      <c r="U329" s="209"/>
      <c r="V329" s="209"/>
      <c r="W329" s="209"/>
      <c r="X329" s="209"/>
      <c r="Y329" s="209"/>
      <c r="Z329" s="209"/>
      <c r="AA329" s="209"/>
      <c r="AB329" s="209"/>
      <c r="AC329" s="209"/>
      <c r="AD329" s="209"/>
      <c r="AE329" s="209"/>
      <c r="AF329" s="209"/>
      <c r="AG329" s="209"/>
      <c r="AH329" s="209"/>
      <c r="AI329" s="209"/>
      <c r="AJ329" s="209"/>
      <c r="AK329" s="209"/>
      <c r="AL329" s="209"/>
      <c r="AM329" s="209"/>
      <c r="AN329" s="209"/>
      <c r="AO329" s="209"/>
      <c r="AP329" s="209"/>
      <c r="AQ329" s="209"/>
    </row>
    <row r="330" spans="1:43">
      <c r="A330" s="209"/>
      <c r="B330" s="209"/>
      <c r="C330" s="209"/>
      <c r="D330" s="209"/>
      <c r="E330" s="209"/>
      <c r="F330" s="209"/>
      <c r="G330" s="209"/>
      <c r="H330" s="209"/>
      <c r="I330" s="209"/>
      <c r="J330" s="209"/>
      <c r="K330" s="209"/>
      <c r="L330" s="209"/>
      <c r="M330" s="209"/>
      <c r="N330" s="209"/>
      <c r="O330" s="209"/>
      <c r="P330" s="209"/>
      <c r="Q330" s="209"/>
      <c r="R330" s="209"/>
      <c r="S330" s="209"/>
      <c r="T330" s="209"/>
      <c r="U330" s="209"/>
      <c r="V330" s="209"/>
      <c r="W330" s="209"/>
      <c r="X330" s="209"/>
      <c r="Y330" s="209"/>
      <c r="Z330" s="209"/>
      <c r="AA330" s="209"/>
      <c r="AB330" s="209"/>
      <c r="AC330" s="209"/>
      <c r="AD330" s="209"/>
      <c r="AE330" s="209"/>
      <c r="AF330" s="209"/>
      <c r="AG330" s="209"/>
      <c r="AH330" s="209"/>
      <c r="AI330" s="209"/>
      <c r="AJ330" s="209"/>
      <c r="AK330" s="209"/>
      <c r="AL330" s="209"/>
      <c r="AM330" s="209"/>
      <c r="AN330" s="209"/>
      <c r="AO330" s="209"/>
      <c r="AP330" s="209"/>
      <c r="AQ330" s="209"/>
    </row>
  </sheetData>
  <sheetProtection selectLockedCells="1"/>
  <customSheetViews>
    <customSheetView guid="{38C676DE-4484-4432-918A-73D9B0DE6B69}" topLeftCell="A31">
      <selection activeCell="R45" sqref="R45:X45"/>
      <pageMargins left="0.7" right="0.7" top="0.75" bottom="0.75" header="0.3" footer="0.3"/>
      <pageSetup paperSize="9" orientation="portrait" horizontalDpi="300" verticalDpi="300" r:id="rId1"/>
    </customSheetView>
  </customSheetViews>
  <phoneticPr fontId="74"/>
  <pageMargins left="0.7" right="0.7" top="0.75" bottom="0.75" header="0.3" footer="0.3"/>
  <pageSetup paperSize="9" orientation="portrait" horizontalDpi="300" verticalDpi="300" r:id="rId2"/>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customSheetViews>
    <customSheetView guid="{38C676DE-4484-4432-918A-73D9B0DE6B69}">
      <selection activeCell="R45" sqref="R45:X45"/>
      <pageMargins left="0.7" right="0.7" top="0.75" bottom="0.75" header="0.3" footer="0.3"/>
      <pageSetup paperSize="9" orientation="portrait" horizontalDpi="300" verticalDpi="300" r:id="rId1"/>
    </customSheetView>
  </customSheetViews>
  <phoneticPr fontId="10"/>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topLeftCell="A21" zoomScale="60" zoomScaleNormal="75" workbookViewId="0">
      <selection activeCell="C54" sqref="C54:T54"/>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04" t="s">
        <v>100</v>
      </c>
      <c r="B1" s="8"/>
      <c r="H1" s="340" t="s">
        <v>406</v>
      </c>
      <c r="L1" s="450"/>
      <c r="M1" s="450"/>
      <c r="N1" s="450"/>
      <c r="O1" s="450"/>
      <c r="P1" s="450"/>
      <c r="Q1" s="450"/>
      <c r="R1" s="450"/>
      <c r="S1" s="450"/>
      <c r="T1" s="450"/>
      <c r="U1" s="450"/>
      <c r="V1" s="450"/>
      <c r="W1" s="450"/>
      <c r="X1" s="450"/>
      <c r="Y1" s="450"/>
      <c r="Z1" s="450"/>
      <c r="AA1" s="450"/>
    </row>
    <row r="2" spans="1:27" customFormat="1" ht="57.75" customHeight="1">
      <c r="B2" s="309" t="s">
        <v>351</v>
      </c>
      <c r="C2" s="451" t="s">
        <v>313</v>
      </c>
      <c r="D2" s="451"/>
      <c r="E2" s="451"/>
      <c r="F2" s="452"/>
      <c r="G2" s="9"/>
      <c r="H2" s="10"/>
      <c r="I2" s="10"/>
      <c r="J2" s="453" t="s">
        <v>36</v>
      </c>
      <c r="K2" s="453"/>
      <c r="L2" s="454" t="s">
        <v>314</v>
      </c>
      <c r="M2" s="454"/>
      <c r="N2" s="454"/>
      <c r="Q2" s="279" t="s">
        <v>115</v>
      </c>
      <c r="R2" s="257">
        <v>43374</v>
      </c>
      <c r="S2" s="145" t="s">
        <v>354</v>
      </c>
      <c r="T2" s="258">
        <v>43616</v>
      </c>
      <c r="U2" s="11"/>
      <c r="V2" s="11"/>
      <c r="W2" s="1"/>
      <c r="X2" s="12"/>
      <c r="Y2" s="12"/>
      <c r="Z2" s="12"/>
      <c r="AA2" s="12"/>
    </row>
    <row r="3" spans="1:27" customFormat="1" ht="27" customHeight="1" thickBot="1">
      <c r="W3" s="1"/>
      <c r="X3" s="12"/>
      <c r="Y3" s="12"/>
      <c r="Z3" s="12"/>
      <c r="AA3" s="12"/>
    </row>
    <row r="4" spans="1:27" customFormat="1" ht="40.5" customHeight="1">
      <c r="F4" s="455" t="s">
        <v>116</v>
      </c>
      <c r="G4" s="456"/>
      <c r="H4" s="237">
        <v>15000</v>
      </c>
      <c r="I4" s="280" t="s">
        <v>37</v>
      </c>
      <c r="J4" s="13"/>
      <c r="K4" s="455" t="s">
        <v>38</v>
      </c>
      <c r="L4" s="237">
        <v>15000</v>
      </c>
      <c r="M4" s="280" t="s">
        <v>39</v>
      </c>
      <c r="N4" s="280"/>
      <c r="O4" s="143"/>
      <c r="U4" s="14"/>
      <c r="V4" s="14"/>
      <c r="W4" s="1"/>
      <c r="X4" s="12"/>
      <c r="Y4" s="12"/>
      <c r="Z4" s="12"/>
      <c r="AA4" s="12"/>
    </row>
    <row r="5" spans="1:27" customFormat="1" ht="43.5" customHeight="1" thickBot="1">
      <c r="B5" s="6"/>
      <c r="C5" s="15"/>
      <c r="F5" s="457"/>
      <c r="G5" s="458"/>
      <c r="H5" s="238">
        <v>16200</v>
      </c>
      <c r="I5" s="281" t="s">
        <v>40</v>
      </c>
      <c r="J5" s="16"/>
      <c r="K5" s="457"/>
      <c r="L5" s="238">
        <v>16200</v>
      </c>
      <c r="M5" s="281" t="s">
        <v>41</v>
      </c>
      <c r="N5" s="28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47" t="s">
        <v>18</v>
      </c>
      <c r="D9" s="447"/>
      <c r="E9" s="447"/>
      <c r="F9" s="447" t="s">
        <v>19</v>
      </c>
      <c r="G9" s="447"/>
      <c r="H9" s="447"/>
      <c r="I9" s="447" t="s">
        <v>20</v>
      </c>
      <c r="J9" s="447"/>
      <c r="K9" s="447"/>
      <c r="L9" s="447" t="s">
        <v>21</v>
      </c>
      <c r="M9" s="447"/>
      <c r="N9" s="447"/>
      <c r="O9" s="447" t="s">
        <v>22</v>
      </c>
      <c r="P9" s="447"/>
      <c r="Q9" s="447"/>
      <c r="R9" s="447" t="s">
        <v>23</v>
      </c>
      <c r="S9" s="447"/>
      <c r="T9" s="447"/>
      <c r="U9" s="62"/>
    </row>
    <row r="10" spans="1:27" ht="54" customHeight="1">
      <c r="A10" s="448" t="s">
        <v>342</v>
      </c>
      <c r="B10" s="449"/>
      <c r="C10" s="254">
        <v>43466</v>
      </c>
      <c r="D10" s="255" t="s">
        <v>16</v>
      </c>
      <c r="E10" s="256">
        <v>43481</v>
      </c>
      <c r="F10" s="257">
        <v>43374</v>
      </c>
      <c r="G10" s="255" t="s">
        <v>16</v>
      </c>
      <c r="H10" s="258">
        <v>43465</v>
      </c>
      <c r="I10" s="257">
        <v>43482</v>
      </c>
      <c r="J10" s="255" t="s">
        <v>16</v>
      </c>
      <c r="K10" s="258">
        <v>43496</v>
      </c>
      <c r="L10" s="257">
        <v>43497</v>
      </c>
      <c r="M10" s="255" t="s">
        <v>16</v>
      </c>
      <c r="N10" s="258">
        <v>43499</v>
      </c>
      <c r="O10" s="257">
        <v>43500</v>
      </c>
      <c r="P10" s="255" t="s">
        <v>16</v>
      </c>
      <c r="Q10" s="258">
        <v>43511</v>
      </c>
      <c r="R10" s="257">
        <v>43512</v>
      </c>
      <c r="S10" s="255" t="s">
        <v>16</v>
      </c>
      <c r="T10" s="258">
        <v>43524</v>
      </c>
      <c r="U10" s="444" t="s">
        <v>341</v>
      </c>
    </row>
    <row r="11" spans="1:27" ht="54" customHeight="1">
      <c r="A11" s="448"/>
      <c r="B11" s="449"/>
      <c r="C11" s="254">
        <v>43551</v>
      </c>
      <c r="D11" s="255" t="s">
        <v>16</v>
      </c>
      <c r="E11" s="256">
        <v>43616</v>
      </c>
      <c r="F11" s="257"/>
      <c r="G11" s="255" t="s">
        <v>16</v>
      </c>
      <c r="H11" s="258"/>
      <c r="I11" s="257">
        <v>43542</v>
      </c>
      <c r="J11" s="255" t="s">
        <v>16</v>
      </c>
      <c r="K11" s="258">
        <v>43550</v>
      </c>
      <c r="L11" s="257">
        <v>43538</v>
      </c>
      <c r="M11" s="255" t="s">
        <v>16</v>
      </c>
      <c r="N11" s="258">
        <v>43541</v>
      </c>
      <c r="O11" s="257">
        <v>43525</v>
      </c>
      <c r="P11" s="255" t="s">
        <v>16</v>
      </c>
      <c r="Q11" s="258">
        <v>43537</v>
      </c>
      <c r="R11" s="257"/>
      <c r="S11" s="255" t="s">
        <v>16</v>
      </c>
      <c r="T11" s="258"/>
      <c r="U11" s="445"/>
    </row>
    <row r="12" spans="1:27" ht="54" customHeight="1">
      <c r="A12" s="448"/>
      <c r="B12" s="449"/>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45"/>
    </row>
    <row r="13" spans="1:27" ht="54" customHeight="1">
      <c r="A13" s="441">
        <v>1</v>
      </c>
      <c r="B13" s="417" t="s">
        <v>24</v>
      </c>
      <c r="C13" s="446">
        <v>190000</v>
      </c>
      <c r="D13" s="446"/>
      <c r="E13" s="446"/>
      <c r="F13" s="446">
        <v>200000</v>
      </c>
      <c r="G13" s="446"/>
      <c r="H13" s="446"/>
      <c r="I13" s="446">
        <v>210000</v>
      </c>
      <c r="J13" s="446"/>
      <c r="K13" s="446"/>
      <c r="L13" s="446">
        <v>220000</v>
      </c>
      <c r="M13" s="446"/>
      <c r="N13" s="446"/>
      <c r="O13" s="446">
        <v>230000</v>
      </c>
      <c r="P13" s="446"/>
      <c r="Q13" s="446"/>
      <c r="R13" s="446">
        <v>240000</v>
      </c>
      <c r="S13" s="446"/>
      <c r="T13" s="446"/>
      <c r="U13" s="216">
        <v>3000</v>
      </c>
    </row>
    <row r="14" spans="1:27" ht="54" customHeight="1">
      <c r="A14" s="441"/>
      <c r="B14" s="417"/>
      <c r="C14" s="239" t="s">
        <v>17</v>
      </c>
      <c r="D14" s="432">
        <v>205200</v>
      </c>
      <c r="E14" s="432"/>
      <c r="F14" s="239" t="s">
        <v>17</v>
      </c>
      <c r="G14" s="432">
        <v>216000</v>
      </c>
      <c r="H14" s="432"/>
      <c r="I14" s="239" t="s">
        <v>17</v>
      </c>
      <c r="J14" s="432">
        <v>226800</v>
      </c>
      <c r="K14" s="432"/>
      <c r="L14" s="239" t="s">
        <v>17</v>
      </c>
      <c r="M14" s="432">
        <v>237600</v>
      </c>
      <c r="N14" s="432"/>
      <c r="O14" s="239" t="s">
        <v>17</v>
      </c>
      <c r="P14" s="432">
        <v>248400</v>
      </c>
      <c r="Q14" s="432"/>
      <c r="R14" s="239" t="s">
        <v>17</v>
      </c>
      <c r="S14" s="432">
        <v>259200</v>
      </c>
      <c r="T14" s="432"/>
      <c r="U14" s="240" t="s">
        <v>357</v>
      </c>
    </row>
    <row r="15" spans="1:27" ht="54" customHeight="1">
      <c r="A15" s="441">
        <v>2</v>
      </c>
      <c r="B15" s="442" t="s">
        <v>311</v>
      </c>
      <c r="C15" s="433">
        <v>200000</v>
      </c>
      <c r="D15" s="433"/>
      <c r="E15" s="433"/>
      <c r="F15" s="433">
        <v>200000</v>
      </c>
      <c r="G15" s="433"/>
      <c r="H15" s="433"/>
      <c r="I15" s="433">
        <v>200000</v>
      </c>
      <c r="J15" s="433"/>
      <c r="K15" s="433"/>
      <c r="L15" s="433">
        <v>200000</v>
      </c>
      <c r="M15" s="433"/>
      <c r="N15" s="433"/>
      <c r="O15" s="433">
        <v>200000</v>
      </c>
      <c r="P15" s="433"/>
      <c r="Q15" s="433"/>
      <c r="R15" s="433">
        <v>200000</v>
      </c>
      <c r="S15" s="433"/>
      <c r="T15" s="433"/>
      <c r="U15" s="216">
        <v>4000</v>
      </c>
    </row>
    <row r="16" spans="1:27" ht="54" customHeight="1">
      <c r="A16" s="441"/>
      <c r="B16" s="443"/>
      <c r="C16" s="239" t="s">
        <v>17</v>
      </c>
      <c r="D16" s="432">
        <v>216000</v>
      </c>
      <c r="E16" s="432"/>
      <c r="F16" s="239" t="s">
        <v>17</v>
      </c>
      <c r="G16" s="432">
        <v>216000</v>
      </c>
      <c r="H16" s="432"/>
      <c r="I16" s="239" t="s">
        <v>17</v>
      </c>
      <c r="J16" s="432">
        <v>216000</v>
      </c>
      <c r="K16" s="432"/>
      <c r="L16" s="239" t="s">
        <v>17</v>
      </c>
      <c r="M16" s="432">
        <v>216000</v>
      </c>
      <c r="N16" s="432"/>
      <c r="O16" s="239" t="s">
        <v>17</v>
      </c>
      <c r="P16" s="432">
        <v>216000</v>
      </c>
      <c r="Q16" s="432"/>
      <c r="R16" s="239" t="s">
        <v>17</v>
      </c>
      <c r="S16" s="432">
        <v>216000</v>
      </c>
      <c r="T16" s="432"/>
      <c r="U16" s="240" t="s">
        <v>358</v>
      </c>
    </row>
    <row r="17" spans="1:24" ht="54" customHeight="1">
      <c r="A17" s="441">
        <v>3</v>
      </c>
      <c r="B17" s="442" t="s">
        <v>25</v>
      </c>
      <c r="C17" s="433">
        <v>200000</v>
      </c>
      <c r="D17" s="433"/>
      <c r="E17" s="433"/>
      <c r="F17" s="433">
        <v>200000</v>
      </c>
      <c r="G17" s="433"/>
      <c r="H17" s="433"/>
      <c r="I17" s="433">
        <v>200000</v>
      </c>
      <c r="J17" s="433"/>
      <c r="K17" s="433"/>
      <c r="L17" s="433">
        <v>200000</v>
      </c>
      <c r="M17" s="433"/>
      <c r="N17" s="433"/>
      <c r="O17" s="433">
        <v>200000</v>
      </c>
      <c r="P17" s="433"/>
      <c r="Q17" s="433"/>
      <c r="R17" s="433">
        <v>200000</v>
      </c>
      <c r="S17" s="433"/>
      <c r="T17" s="433"/>
      <c r="U17" s="216">
        <v>4000</v>
      </c>
    </row>
    <row r="18" spans="1:24" ht="54" customHeight="1">
      <c r="A18" s="441"/>
      <c r="B18" s="443"/>
      <c r="C18" s="239" t="s">
        <v>17</v>
      </c>
      <c r="D18" s="432">
        <v>216000</v>
      </c>
      <c r="E18" s="432"/>
      <c r="F18" s="239" t="s">
        <v>17</v>
      </c>
      <c r="G18" s="432">
        <v>216000</v>
      </c>
      <c r="H18" s="432"/>
      <c r="I18" s="239" t="s">
        <v>17</v>
      </c>
      <c r="J18" s="432">
        <v>216000</v>
      </c>
      <c r="K18" s="432"/>
      <c r="L18" s="239" t="s">
        <v>17</v>
      </c>
      <c r="M18" s="432">
        <v>216000</v>
      </c>
      <c r="N18" s="432"/>
      <c r="O18" s="239" t="s">
        <v>17</v>
      </c>
      <c r="P18" s="432">
        <v>216000</v>
      </c>
      <c r="Q18" s="432"/>
      <c r="R18" s="239" t="s">
        <v>17</v>
      </c>
      <c r="S18" s="432">
        <v>216000</v>
      </c>
      <c r="T18" s="432"/>
      <c r="U18" s="240" t="s">
        <v>358</v>
      </c>
    </row>
    <row r="19" spans="1:24" ht="54" customHeight="1">
      <c r="A19" s="441">
        <v>4</v>
      </c>
      <c r="B19" s="417" t="s">
        <v>312</v>
      </c>
      <c r="C19" s="433">
        <v>200000</v>
      </c>
      <c r="D19" s="433"/>
      <c r="E19" s="433"/>
      <c r="F19" s="433">
        <v>210000</v>
      </c>
      <c r="G19" s="433"/>
      <c r="H19" s="433"/>
      <c r="I19" s="433">
        <v>220000</v>
      </c>
      <c r="J19" s="433"/>
      <c r="K19" s="433"/>
      <c r="L19" s="433">
        <v>230000</v>
      </c>
      <c r="M19" s="433"/>
      <c r="N19" s="433"/>
      <c r="O19" s="433">
        <v>240000</v>
      </c>
      <c r="P19" s="433"/>
      <c r="Q19" s="433"/>
      <c r="R19" s="433">
        <v>250000</v>
      </c>
      <c r="S19" s="433"/>
      <c r="T19" s="433"/>
      <c r="U19" s="216">
        <v>4000</v>
      </c>
    </row>
    <row r="20" spans="1:24" ht="54" customHeight="1">
      <c r="A20" s="441"/>
      <c r="B20" s="443"/>
      <c r="C20" s="239" t="s">
        <v>17</v>
      </c>
      <c r="D20" s="432">
        <v>216000</v>
      </c>
      <c r="E20" s="432"/>
      <c r="F20" s="239" t="s">
        <v>17</v>
      </c>
      <c r="G20" s="432">
        <v>226800</v>
      </c>
      <c r="H20" s="432"/>
      <c r="I20" s="239" t="s">
        <v>17</v>
      </c>
      <c r="J20" s="432">
        <v>237600</v>
      </c>
      <c r="K20" s="432"/>
      <c r="L20" s="239" t="s">
        <v>17</v>
      </c>
      <c r="M20" s="432">
        <v>248400</v>
      </c>
      <c r="N20" s="432"/>
      <c r="O20" s="239" t="s">
        <v>17</v>
      </c>
      <c r="P20" s="432">
        <v>259200</v>
      </c>
      <c r="Q20" s="432"/>
      <c r="R20" s="239" t="s">
        <v>17</v>
      </c>
      <c r="S20" s="432">
        <v>270000</v>
      </c>
      <c r="T20" s="432"/>
      <c r="U20" s="240" t="s">
        <v>358</v>
      </c>
    </row>
    <row r="21" spans="1:24" ht="54" customHeight="1">
      <c r="A21" s="441">
        <v>5</v>
      </c>
      <c r="B21" s="467"/>
      <c r="C21" s="433"/>
      <c r="D21" s="433"/>
      <c r="E21" s="433"/>
      <c r="F21" s="433"/>
      <c r="G21" s="433"/>
      <c r="H21" s="433"/>
      <c r="I21" s="433"/>
      <c r="J21" s="433"/>
      <c r="K21" s="433"/>
      <c r="L21" s="433"/>
      <c r="M21" s="433"/>
      <c r="N21" s="433"/>
      <c r="O21" s="433"/>
      <c r="P21" s="433"/>
      <c r="Q21" s="433"/>
      <c r="R21" s="433"/>
      <c r="S21" s="433"/>
      <c r="T21" s="433"/>
      <c r="U21" s="241"/>
    </row>
    <row r="22" spans="1:24" ht="54" customHeight="1">
      <c r="A22" s="441"/>
      <c r="B22" s="468"/>
      <c r="C22" s="239" t="s">
        <v>17</v>
      </c>
      <c r="D22" s="432" t="s">
        <v>356</v>
      </c>
      <c r="E22" s="432"/>
      <c r="F22" s="239" t="s">
        <v>17</v>
      </c>
      <c r="G22" s="432" t="str">
        <f>IF(ISBLANK(F21),"",ROUNDDOWN(F21+F21*入力用データ!$D$1*0.01,0))</f>
        <v/>
      </c>
      <c r="H22" s="432"/>
      <c r="I22" s="239" t="s">
        <v>17</v>
      </c>
      <c r="J22" s="432" t="str">
        <f>IF(ISBLANK(I21),"",ROUNDDOWN(I21+I21*入力用データ!$D$1*0.01,0))</f>
        <v/>
      </c>
      <c r="K22" s="432"/>
      <c r="L22" s="239" t="s">
        <v>17</v>
      </c>
      <c r="M22" s="432" t="str">
        <f>IF(ISBLANK(L21),"",ROUNDDOWN(L21+L21*入力用データ!$D$1*0.01,0))</f>
        <v/>
      </c>
      <c r="N22" s="432"/>
      <c r="O22" s="239" t="s">
        <v>17</v>
      </c>
      <c r="P22" s="432" t="str">
        <f>IF(ISBLANK(O21),"",ROUNDDOWN(O21+O21*入力用データ!$D$1*0.01,0))</f>
        <v/>
      </c>
      <c r="Q22" s="432"/>
      <c r="R22" s="239" t="s">
        <v>17</v>
      </c>
      <c r="S22" s="432" t="str">
        <f>IF(ISBLANK(R21),"",ROUNDDOWN(R21+R21*入力用データ!$D$1*0.01,0))</f>
        <v/>
      </c>
      <c r="T22" s="432"/>
      <c r="U22" s="240" t="str">
        <f>IF(ISBLANK(U21),"税込","税込 "&amp;ROUNDDOWN(U21+U21*入力用データ!$D$1*0.01,0))</f>
        <v>税込</v>
      </c>
    </row>
    <row r="23" spans="1:24" ht="54" customHeight="1">
      <c r="A23" s="441">
        <v>6</v>
      </c>
      <c r="B23" s="466"/>
      <c r="C23" s="433"/>
      <c r="D23" s="433"/>
      <c r="E23" s="433"/>
      <c r="F23" s="433"/>
      <c r="G23" s="433"/>
      <c r="H23" s="433"/>
      <c r="I23" s="433"/>
      <c r="J23" s="433"/>
      <c r="K23" s="433"/>
      <c r="L23" s="433"/>
      <c r="M23" s="433"/>
      <c r="N23" s="433"/>
      <c r="O23" s="433"/>
      <c r="P23" s="433"/>
      <c r="Q23" s="433"/>
      <c r="R23" s="433"/>
      <c r="S23" s="433"/>
      <c r="T23" s="433"/>
      <c r="U23" s="241"/>
      <c r="X23" s="32"/>
    </row>
    <row r="24" spans="1:24" ht="54" customHeight="1">
      <c r="A24" s="441"/>
      <c r="B24" s="466"/>
      <c r="C24" s="239" t="s">
        <v>17</v>
      </c>
      <c r="D24" s="432" t="str">
        <f>IF(ISBLANK(C23),"",ROUNDDOWN(C23+C23*入力用データ!$D$1*0.01,0))</f>
        <v/>
      </c>
      <c r="E24" s="432"/>
      <c r="F24" s="239" t="s">
        <v>17</v>
      </c>
      <c r="G24" s="432" t="str">
        <f>IF(ISBLANK(F23),"",ROUNDDOWN(F23+F23*入力用データ!$D$1*0.01,0))</f>
        <v/>
      </c>
      <c r="H24" s="432"/>
      <c r="I24" s="239" t="s">
        <v>17</v>
      </c>
      <c r="J24" s="432" t="str">
        <f>IF(ISBLANK(I23),"",ROUNDDOWN(I23+I23*入力用データ!$D$1*0.01,0))</f>
        <v/>
      </c>
      <c r="K24" s="432"/>
      <c r="L24" s="239" t="s">
        <v>17</v>
      </c>
      <c r="M24" s="432" t="str">
        <f>IF(ISBLANK(L23),"",ROUNDDOWN(L23+L23*入力用データ!$D$1*0.01,0))</f>
        <v/>
      </c>
      <c r="N24" s="432"/>
      <c r="O24" s="239" t="s">
        <v>17</v>
      </c>
      <c r="P24" s="432" t="str">
        <f>IF(ISBLANK(O23),"",ROUNDDOWN(O23+O23*入力用データ!$D$1*0.01,0))</f>
        <v/>
      </c>
      <c r="Q24" s="432"/>
      <c r="R24" s="239" t="s">
        <v>17</v>
      </c>
      <c r="S24" s="432" t="str">
        <f>IF(ISBLANK(R23),"",ROUNDDOWN(R23+R23*入力用データ!$D$1*0.01,0))</f>
        <v/>
      </c>
      <c r="T24" s="432"/>
      <c r="U24" s="240" t="str">
        <f>IF(ISBLANK(U23),"税込","税込 "&amp;ROUNDDOWN(U23+U23*入力用データ!$D$1*0.01,0))</f>
        <v>税込</v>
      </c>
      <c r="X24" s="32"/>
    </row>
    <row r="25" spans="1:24" ht="54" customHeight="1">
      <c r="A25" s="441">
        <v>7</v>
      </c>
      <c r="B25" s="466"/>
      <c r="C25" s="433"/>
      <c r="D25" s="433"/>
      <c r="E25" s="433"/>
      <c r="F25" s="433"/>
      <c r="G25" s="433"/>
      <c r="H25" s="433"/>
      <c r="I25" s="433"/>
      <c r="J25" s="433"/>
      <c r="K25" s="433"/>
      <c r="L25" s="433"/>
      <c r="M25" s="433"/>
      <c r="N25" s="433"/>
      <c r="O25" s="433"/>
      <c r="P25" s="433"/>
      <c r="Q25" s="433"/>
      <c r="R25" s="433"/>
      <c r="S25" s="433"/>
      <c r="T25" s="433"/>
      <c r="U25" s="241"/>
      <c r="X25" s="32"/>
    </row>
    <row r="26" spans="1:24" ht="54" customHeight="1">
      <c r="A26" s="441"/>
      <c r="B26" s="466"/>
      <c r="C26" s="239" t="s">
        <v>17</v>
      </c>
      <c r="D26" s="432" t="str">
        <f>IF(ISBLANK(C25),"",ROUNDDOWN(C25+C25*入力用データ!$D$1*0.01,0))</f>
        <v/>
      </c>
      <c r="E26" s="432"/>
      <c r="F26" s="239" t="s">
        <v>17</v>
      </c>
      <c r="G26" s="432" t="str">
        <f>IF(ISBLANK(F25),"",ROUNDDOWN(F25+F25*入力用データ!$D$1*0.01,0))</f>
        <v/>
      </c>
      <c r="H26" s="432"/>
      <c r="I26" s="239" t="s">
        <v>17</v>
      </c>
      <c r="J26" s="432" t="str">
        <f>IF(ISBLANK(I25),"",ROUNDDOWN(I25+I25*入力用データ!$D$1*0.01,0))</f>
        <v/>
      </c>
      <c r="K26" s="432"/>
      <c r="L26" s="239" t="s">
        <v>17</v>
      </c>
      <c r="M26" s="432" t="str">
        <f>IF(ISBLANK(L25),"",ROUNDDOWN(L25+L25*入力用データ!$D$1*0.01,0))</f>
        <v/>
      </c>
      <c r="N26" s="432"/>
      <c r="O26" s="239" t="s">
        <v>17</v>
      </c>
      <c r="P26" s="432" t="str">
        <f>IF(ISBLANK(O25),"",ROUNDDOWN(O25+O25*入力用データ!$D$1*0.01,0))</f>
        <v/>
      </c>
      <c r="Q26" s="432"/>
      <c r="R26" s="239" t="s">
        <v>17</v>
      </c>
      <c r="S26" s="432" t="str">
        <f>IF(ISBLANK(R25),"",ROUNDDOWN(R25+R25*入力用データ!$D$1*0.01,0))</f>
        <v/>
      </c>
      <c r="T26" s="432"/>
      <c r="U26" s="240" t="str">
        <f>IF(ISBLANK(U25),"税込","税込 "&amp;ROUNDDOWN(U25+U25*入力用データ!$D$1*0.01,0))</f>
        <v>税込</v>
      </c>
      <c r="X26" s="32"/>
    </row>
    <row r="27" spans="1:24" ht="54" customHeight="1">
      <c r="A27" s="441">
        <v>8</v>
      </c>
      <c r="B27" s="466"/>
      <c r="C27" s="433"/>
      <c r="D27" s="433"/>
      <c r="E27" s="433"/>
      <c r="F27" s="433"/>
      <c r="G27" s="433"/>
      <c r="H27" s="433"/>
      <c r="I27" s="433"/>
      <c r="J27" s="433"/>
      <c r="K27" s="433"/>
      <c r="L27" s="433"/>
      <c r="M27" s="433"/>
      <c r="N27" s="433"/>
      <c r="O27" s="433"/>
      <c r="P27" s="433"/>
      <c r="Q27" s="433"/>
      <c r="R27" s="433"/>
      <c r="S27" s="433"/>
      <c r="T27" s="433"/>
      <c r="U27" s="241"/>
      <c r="X27" s="32"/>
    </row>
    <row r="28" spans="1:24" ht="54" customHeight="1">
      <c r="A28" s="441"/>
      <c r="B28" s="466"/>
      <c r="C28" s="239" t="s">
        <v>17</v>
      </c>
      <c r="D28" s="432" t="str">
        <f>IF(ISBLANK(C27),"",ROUNDDOWN(C27+C27*入力用データ!$D$1*0.01,0))</f>
        <v/>
      </c>
      <c r="E28" s="432"/>
      <c r="F28" s="239" t="s">
        <v>17</v>
      </c>
      <c r="G28" s="432" t="str">
        <f>IF(ISBLANK(F27),"",ROUNDDOWN(F27+F27*入力用データ!$D$1*0.01,0))</f>
        <v/>
      </c>
      <c r="H28" s="432"/>
      <c r="I28" s="239" t="s">
        <v>17</v>
      </c>
      <c r="J28" s="432" t="str">
        <f>IF(ISBLANK(I27),"",ROUNDDOWN(I27+I27*入力用データ!$D$1*0.01,0))</f>
        <v/>
      </c>
      <c r="K28" s="432"/>
      <c r="L28" s="239" t="s">
        <v>17</v>
      </c>
      <c r="M28" s="432" t="str">
        <f>IF(ISBLANK(L27),"",ROUNDDOWN(L27+L27*入力用データ!$D$1*0.01,0))</f>
        <v/>
      </c>
      <c r="N28" s="432"/>
      <c r="O28" s="239" t="s">
        <v>17</v>
      </c>
      <c r="P28" s="432" t="str">
        <f>IF(ISBLANK(O27),"",ROUNDDOWN(O27+O27*入力用データ!$D$1*0.01,0))</f>
        <v/>
      </c>
      <c r="Q28" s="432"/>
      <c r="R28" s="239" t="s">
        <v>17</v>
      </c>
      <c r="S28" s="432" t="str">
        <f>IF(ISBLANK(R27),"",ROUNDDOWN(R27+R27*入力用データ!$D$1*0.01,0))</f>
        <v/>
      </c>
      <c r="T28" s="432"/>
      <c r="U28" s="240" t="str">
        <f>IF(ISBLANK(U27),"税込","税込 "&amp;ROUNDDOWN(U27+U27*入力用データ!$D$1*0.01,0))</f>
        <v>税込</v>
      </c>
    </row>
    <row r="29" spans="1:24" ht="54" customHeight="1">
      <c r="A29" s="441">
        <v>9</v>
      </c>
      <c r="B29" s="466"/>
      <c r="C29" s="433"/>
      <c r="D29" s="433"/>
      <c r="E29" s="433"/>
      <c r="F29" s="433"/>
      <c r="G29" s="433"/>
      <c r="H29" s="433"/>
      <c r="I29" s="433"/>
      <c r="J29" s="433"/>
      <c r="K29" s="433"/>
      <c r="L29" s="433"/>
      <c r="M29" s="433"/>
      <c r="N29" s="433"/>
      <c r="O29" s="433"/>
      <c r="P29" s="433"/>
      <c r="Q29" s="433"/>
      <c r="R29" s="433"/>
      <c r="S29" s="433"/>
      <c r="T29" s="433"/>
      <c r="U29" s="241"/>
    </row>
    <row r="30" spans="1:24" ht="54" customHeight="1">
      <c r="A30" s="441"/>
      <c r="B30" s="466"/>
      <c r="C30" s="239" t="s">
        <v>17</v>
      </c>
      <c r="D30" s="432" t="str">
        <f>IF(ISBLANK(C29),"",ROUNDDOWN(C29+C29*入力用データ!$D$1*0.01,0))</f>
        <v/>
      </c>
      <c r="E30" s="432"/>
      <c r="F30" s="239" t="s">
        <v>17</v>
      </c>
      <c r="G30" s="432" t="str">
        <f>IF(ISBLANK(F29),"",ROUNDDOWN(F29+F29*入力用データ!$D$1*0.01,0))</f>
        <v/>
      </c>
      <c r="H30" s="432"/>
      <c r="I30" s="239" t="s">
        <v>17</v>
      </c>
      <c r="J30" s="432" t="str">
        <f>IF(ISBLANK(I29),"",ROUNDDOWN(I29+I29*入力用データ!$D$1*0.01,0))</f>
        <v/>
      </c>
      <c r="K30" s="432"/>
      <c r="L30" s="239" t="s">
        <v>17</v>
      </c>
      <c r="M30" s="432" t="str">
        <f>IF(ISBLANK(L29),"",ROUNDDOWN(L29+L29*入力用データ!$D$1*0.01,0))</f>
        <v/>
      </c>
      <c r="N30" s="432"/>
      <c r="O30" s="239" t="s">
        <v>17</v>
      </c>
      <c r="P30" s="432" t="str">
        <f>IF(ISBLANK(O29),"",ROUNDDOWN(O29+O29*入力用データ!$D$1*0.01,0))</f>
        <v/>
      </c>
      <c r="Q30" s="432"/>
      <c r="R30" s="239" t="s">
        <v>17</v>
      </c>
      <c r="S30" s="432" t="str">
        <f>IF(ISBLANK(R29),"",ROUNDDOWN(R29+R29*入力用データ!$D$1*0.01,0))</f>
        <v/>
      </c>
      <c r="T30" s="432"/>
      <c r="U30" s="240" t="str">
        <f>IF(ISBLANK(U29),"税込","税込 "&amp;ROUNDDOWN(U29+U29*入力用データ!$D$1*0.01,0))</f>
        <v>税込</v>
      </c>
    </row>
    <row r="31" spans="1:24" ht="54" customHeight="1">
      <c r="A31" s="441">
        <v>10</v>
      </c>
      <c r="B31" s="466"/>
      <c r="C31" s="433"/>
      <c r="D31" s="433"/>
      <c r="E31" s="433"/>
      <c r="F31" s="433"/>
      <c r="G31" s="433"/>
      <c r="H31" s="433"/>
      <c r="I31" s="433"/>
      <c r="J31" s="433"/>
      <c r="K31" s="433"/>
      <c r="L31" s="433"/>
      <c r="M31" s="433"/>
      <c r="N31" s="433"/>
      <c r="O31" s="433"/>
      <c r="P31" s="433"/>
      <c r="Q31" s="433"/>
      <c r="R31" s="433"/>
      <c r="S31" s="433"/>
      <c r="T31" s="433"/>
      <c r="U31" s="241"/>
    </row>
    <row r="32" spans="1:24" ht="54" customHeight="1">
      <c r="A32" s="441"/>
      <c r="B32" s="466"/>
      <c r="C32" s="239" t="s">
        <v>17</v>
      </c>
      <c r="D32" s="432" t="str">
        <f>IF(ISBLANK(C31),"",ROUNDDOWN(C31+C31*入力用データ!$D$1*0.01,0))</f>
        <v/>
      </c>
      <c r="E32" s="432"/>
      <c r="F32" s="239" t="s">
        <v>17</v>
      </c>
      <c r="G32" s="432" t="str">
        <f>IF(ISBLANK(F31),"",ROUNDDOWN(F31+F31*入力用データ!$D$1*0.01,0))</f>
        <v/>
      </c>
      <c r="H32" s="432"/>
      <c r="I32" s="239" t="s">
        <v>17</v>
      </c>
      <c r="J32" s="432" t="str">
        <f>IF(ISBLANK(I31),"",ROUNDDOWN(I31+I31*入力用データ!$D$1*0.01,0))</f>
        <v/>
      </c>
      <c r="K32" s="432"/>
      <c r="L32" s="239" t="s">
        <v>17</v>
      </c>
      <c r="M32" s="432" t="str">
        <f>IF(ISBLANK(L31),"",ROUNDDOWN(L31+L31*入力用データ!$D$1*0.01,0))</f>
        <v/>
      </c>
      <c r="N32" s="432"/>
      <c r="O32" s="239" t="s">
        <v>17</v>
      </c>
      <c r="P32" s="432" t="str">
        <f>IF(ISBLANK(O31),"",ROUNDDOWN(O31+O31*入力用データ!$D$1*0.01,0))</f>
        <v/>
      </c>
      <c r="Q32" s="432"/>
      <c r="R32" s="239" t="s">
        <v>17</v>
      </c>
      <c r="S32" s="432" t="str">
        <f>IF(ISBLANK(R31),"",ROUNDDOWN(R31+R31*入力用データ!$D$1*0.01,0))</f>
        <v/>
      </c>
      <c r="T32" s="432"/>
      <c r="U32" s="240" t="str">
        <f>IF(ISBLANK(U31),"税込","税込 "&amp;ROUNDDOWN(U31+U31*入力用データ!$D$1*0.01,0))</f>
        <v>税込</v>
      </c>
    </row>
    <row r="33" spans="2:23" ht="26.25" customHeight="1">
      <c r="C33" s="242"/>
      <c r="D33" s="243"/>
      <c r="E33" s="242"/>
      <c r="F33" s="242"/>
      <c r="G33" s="243"/>
      <c r="H33" s="242"/>
      <c r="I33" s="242"/>
      <c r="J33" s="243"/>
      <c r="K33" s="242"/>
      <c r="L33" s="242"/>
      <c r="M33" s="243"/>
      <c r="N33" s="242"/>
      <c r="O33" s="242"/>
      <c r="P33" s="243"/>
      <c r="Q33" s="242"/>
      <c r="R33" s="242"/>
      <c r="S33" s="243"/>
      <c r="T33" s="242"/>
      <c r="U33" s="244"/>
    </row>
    <row r="34" spans="2:23" hidden="1"/>
    <row r="35" spans="2:23" s="52" customFormat="1" ht="59.1" hidden="1" customHeight="1">
      <c r="B35" s="428" t="s">
        <v>62</v>
      </c>
      <c r="C35" s="422" t="s">
        <v>63</v>
      </c>
      <c r="D35" s="423"/>
      <c r="E35" s="430">
        <v>67000</v>
      </c>
      <c r="F35" s="431"/>
      <c r="G35" s="59" t="s">
        <v>64</v>
      </c>
      <c r="H35" s="245" t="s">
        <v>65</v>
      </c>
      <c r="I35" s="438"/>
      <c r="J35" s="438"/>
      <c r="K35" s="438"/>
      <c r="L35" s="438"/>
      <c r="M35" s="440" t="s">
        <v>97</v>
      </c>
      <c r="N35" s="440"/>
      <c r="O35" s="440"/>
      <c r="P35" s="440"/>
      <c r="Q35" s="440"/>
      <c r="R35" s="440"/>
      <c r="S35" s="440"/>
      <c r="T35" s="440"/>
      <c r="U35" s="440"/>
    </row>
    <row r="36" spans="2:23" s="52" customFormat="1" ht="59.1" hidden="1" customHeight="1">
      <c r="B36" s="437"/>
      <c r="C36" s="424" t="s">
        <v>66</v>
      </c>
      <c r="D36" s="425"/>
      <c r="E36" s="426">
        <f>IF(ISBLANK(E35),"",ROUNDDOWN(E35+E35*入力用データ!$D$1*0.01,0))</f>
        <v>72360</v>
      </c>
      <c r="F36" s="427"/>
      <c r="G36" s="60" t="s">
        <v>64</v>
      </c>
      <c r="H36" s="246" t="s">
        <v>67</v>
      </c>
      <c r="I36" s="247" t="s">
        <v>316</v>
      </c>
      <c r="J36" s="61"/>
      <c r="K36" s="61"/>
      <c r="L36" s="61"/>
      <c r="M36" s="440" t="s">
        <v>328</v>
      </c>
      <c r="N36" s="440"/>
      <c r="O36" s="440"/>
      <c r="P36" s="440"/>
      <c r="Q36" s="440"/>
      <c r="R36" s="440"/>
      <c r="S36" s="440"/>
      <c r="T36" s="440"/>
      <c r="U36" s="440"/>
      <c r="V36" s="55"/>
      <c r="W36" s="56"/>
    </row>
    <row r="37" spans="2:23" s="52" customFormat="1" ht="59.1" hidden="1" customHeight="1">
      <c r="B37" s="428" t="s">
        <v>68</v>
      </c>
      <c r="C37" s="422" t="s">
        <v>63</v>
      </c>
      <c r="D37" s="423"/>
      <c r="E37" s="430">
        <v>48000</v>
      </c>
      <c r="F37" s="431"/>
      <c r="G37" s="59" t="s">
        <v>64</v>
      </c>
      <c r="H37" s="245" t="s">
        <v>65</v>
      </c>
      <c r="I37" s="438"/>
      <c r="J37" s="438"/>
      <c r="K37" s="438"/>
      <c r="L37" s="438"/>
      <c r="M37" s="440" t="s">
        <v>97</v>
      </c>
      <c r="N37" s="440"/>
      <c r="O37" s="440"/>
      <c r="P37" s="440"/>
      <c r="Q37" s="440"/>
      <c r="R37" s="440"/>
      <c r="S37" s="440"/>
      <c r="T37" s="440"/>
      <c r="U37" s="440"/>
      <c r="V37" s="55"/>
    </row>
    <row r="38" spans="2:23" s="52" customFormat="1" ht="59.1" hidden="1" customHeight="1">
      <c r="B38" s="429"/>
      <c r="C38" s="424" t="s">
        <v>66</v>
      </c>
      <c r="D38" s="425"/>
      <c r="E38" s="426">
        <f>IF(ISBLANK(E37),"",ROUNDDOWN(E37+E37*入力用データ!$D$1*0.01,0))</f>
        <v>51840</v>
      </c>
      <c r="F38" s="427"/>
      <c r="G38" s="60" t="s">
        <v>64</v>
      </c>
      <c r="H38" s="246" t="s">
        <v>67</v>
      </c>
      <c r="I38" s="439" t="s">
        <v>315</v>
      </c>
      <c r="J38" s="439"/>
      <c r="K38" s="439"/>
      <c r="L38" s="439"/>
      <c r="M38" s="440" t="s">
        <v>328</v>
      </c>
      <c r="N38" s="440"/>
      <c r="O38" s="440"/>
      <c r="P38" s="440"/>
      <c r="Q38" s="440"/>
      <c r="R38" s="440"/>
      <c r="S38" s="440"/>
      <c r="T38" s="440"/>
      <c r="U38" s="440"/>
      <c r="V38" s="55"/>
    </row>
    <row r="39" spans="2:23" s="52" customFormat="1" ht="39.950000000000003" hidden="1" customHeight="1">
      <c r="C39" s="248" t="s">
        <v>329</v>
      </c>
      <c r="F39" s="53"/>
      <c r="G39" s="53"/>
      <c r="H39" s="53"/>
      <c r="I39" s="53"/>
      <c r="J39" s="53"/>
      <c r="K39" s="53"/>
      <c r="L39" s="53"/>
      <c r="M39" s="53"/>
      <c r="N39" s="54"/>
      <c r="O39" s="53"/>
      <c r="P39" s="53"/>
      <c r="S39" s="55"/>
      <c r="T39" s="56"/>
      <c r="V39" s="55"/>
    </row>
    <row r="40" spans="2:23" s="52" customFormat="1" ht="36" hidden="1" customHeight="1">
      <c r="C40" s="249" t="s">
        <v>69</v>
      </c>
      <c r="F40" s="53"/>
      <c r="G40" s="53"/>
      <c r="H40" s="53"/>
      <c r="I40" s="53"/>
      <c r="J40" s="53"/>
      <c r="K40" s="53"/>
      <c r="L40" s="53"/>
      <c r="M40" s="53"/>
      <c r="N40" s="53"/>
      <c r="O40" s="53"/>
      <c r="P40" s="53"/>
      <c r="S40" s="55"/>
      <c r="T40" s="56"/>
    </row>
    <row r="41" spans="2:23" s="52" customFormat="1" ht="41.25" hidden="1" customHeight="1">
      <c r="C41" s="249" t="s">
        <v>330</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5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51"/>
      <c r="C48" s="415" t="s">
        <v>44</v>
      </c>
      <c r="D48" s="415"/>
      <c r="E48" s="415"/>
      <c r="F48" s="415"/>
      <c r="G48" s="415"/>
      <c r="H48" s="415"/>
      <c r="I48" s="415" t="s">
        <v>45</v>
      </c>
      <c r="J48" s="415"/>
      <c r="K48" s="415"/>
      <c r="L48" s="415"/>
      <c r="M48" s="415"/>
      <c r="N48" s="415"/>
      <c r="O48" s="419" t="s">
        <v>46</v>
      </c>
      <c r="P48" s="420"/>
      <c r="Q48" s="420"/>
      <c r="R48" s="420"/>
      <c r="S48" s="420"/>
      <c r="T48" s="421"/>
    </row>
    <row r="49" spans="2:20" ht="87" customHeight="1">
      <c r="B49" s="252" t="s">
        <v>47</v>
      </c>
      <c r="C49" s="416" t="s">
        <v>48</v>
      </c>
      <c r="D49" s="416"/>
      <c r="E49" s="416"/>
      <c r="F49" s="416"/>
      <c r="G49" s="416"/>
      <c r="H49" s="416"/>
      <c r="I49" s="418" t="s">
        <v>333</v>
      </c>
      <c r="J49" s="418"/>
      <c r="K49" s="418"/>
      <c r="L49" s="418"/>
      <c r="M49" s="418"/>
      <c r="N49" s="418"/>
      <c r="O49" s="416" t="s">
        <v>49</v>
      </c>
      <c r="P49" s="416"/>
      <c r="Q49" s="416"/>
      <c r="R49" s="416"/>
      <c r="S49" s="416"/>
      <c r="T49" s="416"/>
    </row>
    <row r="50" spans="2:20" ht="87" customHeight="1">
      <c r="B50" s="252" t="s">
        <v>50</v>
      </c>
      <c r="C50" s="416" t="s">
        <v>48</v>
      </c>
      <c r="D50" s="416"/>
      <c r="E50" s="416"/>
      <c r="F50" s="416"/>
      <c r="G50" s="416"/>
      <c r="H50" s="416"/>
      <c r="I50" s="418" t="s">
        <v>51</v>
      </c>
      <c r="J50" s="418"/>
      <c r="K50" s="418"/>
      <c r="L50" s="418"/>
      <c r="M50" s="418"/>
      <c r="N50" s="418"/>
      <c r="O50" s="416" t="s">
        <v>52</v>
      </c>
      <c r="P50" s="416"/>
      <c r="Q50" s="416"/>
      <c r="R50" s="416"/>
      <c r="S50" s="416"/>
      <c r="T50" s="416"/>
    </row>
    <row r="51" spans="2:20" ht="87" customHeight="1">
      <c r="B51" s="252" t="s">
        <v>53</v>
      </c>
      <c r="C51" s="416" t="s">
        <v>48</v>
      </c>
      <c r="D51" s="416"/>
      <c r="E51" s="416"/>
      <c r="F51" s="416"/>
      <c r="G51" s="416"/>
      <c r="H51" s="416"/>
      <c r="I51" s="416" t="s">
        <v>51</v>
      </c>
      <c r="J51" s="416"/>
      <c r="K51" s="416"/>
      <c r="L51" s="416"/>
      <c r="M51" s="416"/>
      <c r="N51" s="416"/>
      <c r="O51" s="416" t="s">
        <v>52</v>
      </c>
      <c r="P51" s="416"/>
      <c r="Q51" s="416"/>
      <c r="R51" s="416"/>
      <c r="S51" s="416"/>
      <c r="T51" s="416"/>
    </row>
    <row r="52" spans="2:20" ht="132" customHeight="1">
      <c r="B52" s="252" t="s">
        <v>54</v>
      </c>
      <c r="C52" s="416" t="s">
        <v>48</v>
      </c>
      <c r="D52" s="416"/>
      <c r="E52" s="416"/>
      <c r="F52" s="416"/>
      <c r="G52" s="416"/>
      <c r="H52" s="416"/>
      <c r="I52" s="462" t="s">
        <v>55</v>
      </c>
      <c r="J52" s="462"/>
      <c r="K52" s="462"/>
      <c r="L52" s="462"/>
      <c r="M52" s="462"/>
      <c r="N52" s="462"/>
      <c r="O52" s="417" t="s">
        <v>56</v>
      </c>
      <c r="P52" s="417"/>
      <c r="Q52" s="417"/>
      <c r="R52" s="417"/>
      <c r="S52" s="417"/>
      <c r="T52" s="417"/>
    </row>
    <row r="53" spans="2:20" ht="87" customHeight="1">
      <c r="B53" s="252" t="s">
        <v>57</v>
      </c>
      <c r="C53" s="463" t="s">
        <v>58</v>
      </c>
      <c r="D53" s="464"/>
      <c r="E53" s="464"/>
      <c r="F53" s="464"/>
      <c r="G53" s="464"/>
      <c r="H53" s="464"/>
      <c r="I53" s="464"/>
      <c r="J53" s="464"/>
      <c r="K53" s="464"/>
      <c r="L53" s="464"/>
      <c r="M53" s="464"/>
      <c r="N53" s="464"/>
      <c r="O53" s="464"/>
      <c r="P53" s="464"/>
      <c r="Q53" s="464"/>
      <c r="R53" s="464"/>
      <c r="S53" s="464"/>
      <c r="T53" s="465"/>
    </row>
    <row r="54" spans="2:20" ht="109.5" customHeight="1">
      <c r="B54" s="252" t="s">
        <v>59</v>
      </c>
      <c r="C54" s="413" t="s">
        <v>60</v>
      </c>
      <c r="D54" s="413"/>
      <c r="E54" s="413"/>
      <c r="F54" s="413"/>
      <c r="G54" s="413"/>
      <c r="H54" s="413"/>
      <c r="I54" s="413"/>
      <c r="J54" s="413"/>
      <c r="K54" s="413"/>
      <c r="L54" s="413"/>
      <c r="M54" s="413"/>
      <c r="N54" s="413"/>
      <c r="O54" s="413"/>
      <c r="P54" s="413"/>
      <c r="Q54" s="413"/>
      <c r="R54" s="413"/>
      <c r="S54" s="413"/>
      <c r="T54" s="413"/>
    </row>
    <row r="55" spans="2:20" ht="123" customHeight="1">
      <c r="B55" s="253" t="s">
        <v>61</v>
      </c>
      <c r="C55" s="459" t="s">
        <v>128</v>
      </c>
      <c r="D55" s="460"/>
      <c r="E55" s="460"/>
      <c r="F55" s="460"/>
      <c r="G55" s="460"/>
      <c r="H55" s="460"/>
      <c r="I55" s="460"/>
      <c r="J55" s="460"/>
      <c r="K55" s="460"/>
      <c r="L55" s="460"/>
      <c r="M55" s="460"/>
      <c r="N55" s="460"/>
      <c r="O55" s="460"/>
      <c r="P55" s="460"/>
      <c r="Q55" s="460"/>
      <c r="R55" s="460"/>
      <c r="S55" s="460"/>
      <c r="T55" s="461"/>
    </row>
  </sheetData>
  <sheetProtection sheet="1" objects="1" scenarios="1" selectLockedCells="1"/>
  <customSheetViews>
    <customSheetView guid="{38C676DE-4484-4432-918A-73D9B0DE6B69}" scale="60" showPageBreaks="1" fitToPage="1" printArea="1" hiddenRows="1" view="pageBreakPreview" topLeftCell="A45">
      <selection activeCell="C54" sqref="C54:T54"/>
      <colBreaks count="2" manualBreakCount="2">
        <brk id="21" max="54" man="1"/>
        <brk id="23" max="58" man="1"/>
      </colBreaks>
      <pageMargins left="0.70866141732283472" right="0.70866141732283472" top="0.74803149606299213" bottom="0.74803149606299213" header="0.31496062992125984" footer="0.31496062992125984"/>
      <pageSetup paperSize="8" scale="39" orientation="portrait" r:id="rId1"/>
    </customSheetView>
  </customSheetViews>
  <mergeCells count="189">
    <mergeCell ref="I9:K9"/>
    <mergeCell ref="L9:N9"/>
    <mergeCell ref="O9:Q9"/>
    <mergeCell ref="R9:T9"/>
    <mergeCell ref="L1:AA1"/>
    <mergeCell ref="C2:F2"/>
    <mergeCell ref="J2:K2"/>
    <mergeCell ref="L2:N2"/>
    <mergeCell ref="F4:G5"/>
    <mergeCell ref="K4:K5"/>
    <mergeCell ref="C9:E9"/>
    <mergeCell ref="F9:H9"/>
    <mergeCell ref="A10:B12"/>
    <mergeCell ref="U10:U12"/>
    <mergeCell ref="A13:A14"/>
    <mergeCell ref="B13:B14"/>
    <mergeCell ref="C13:E13"/>
    <mergeCell ref="F13:H13"/>
    <mergeCell ref="I13:K13"/>
    <mergeCell ref="L13:N13"/>
    <mergeCell ref="D14:E14"/>
    <mergeCell ref="G14:H14"/>
    <mergeCell ref="O13:Q13"/>
    <mergeCell ref="R13:T13"/>
    <mergeCell ref="O15:Q15"/>
    <mergeCell ref="R15:T15"/>
    <mergeCell ref="P14:Q14"/>
    <mergeCell ref="S14:T14"/>
    <mergeCell ref="J14:K14"/>
    <mergeCell ref="M14:N14"/>
    <mergeCell ref="P16:Q16"/>
    <mergeCell ref="S16:T16"/>
    <mergeCell ref="A15:A16"/>
    <mergeCell ref="B15:B16"/>
    <mergeCell ref="C15:E15"/>
    <mergeCell ref="F15:H15"/>
    <mergeCell ref="I15:K15"/>
    <mergeCell ref="L15:N15"/>
    <mergeCell ref="D16:E16"/>
    <mergeCell ref="G16:H16"/>
    <mergeCell ref="J16:K16"/>
    <mergeCell ref="M16:N16"/>
    <mergeCell ref="A17:A18"/>
    <mergeCell ref="B17:B18"/>
    <mergeCell ref="C17:E17"/>
    <mergeCell ref="F17:H17"/>
    <mergeCell ref="D20:E20"/>
    <mergeCell ref="G20:H20"/>
    <mergeCell ref="J20:K20"/>
    <mergeCell ref="M20:N20"/>
    <mergeCell ref="R17:T17"/>
    <mergeCell ref="D18:E18"/>
    <mergeCell ref="G18:H18"/>
    <mergeCell ref="J18:K18"/>
    <mergeCell ref="M18:N18"/>
    <mergeCell ref="P18:Q18"/>
    <mergeCell ref="S18:T18"/>
    <mergeCell ref="I17:K17"/>
    <mergeCell ref="L17:N17"/>
    <mergeCell ref="O17:Q17"/>
    <mergeCell ref="S20:T20"/>
    <mergeCell ref="P22:Q22"/>
    <mergeCell ref="S22:T22"/>
    <mergeCell ref="I21:K21"/>
    <mergeCell ref="L21:N21"/>
    <mergeCell ref="A19:A20"/>
    <mergeCell ref="B19:B20"/>
    <mergeCell ref="C19:E19"/>
    <mergeCell ref="F19:H19"/>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P20:Q20"/>
    <mergeCell ref="R23:T23"/>
    <mergeCell ref="D24:E24"/>
    <mergeCell ref="G24:H24"/>
    <mergeCell ref="J24:K24"/>
    <mergeCell ref="M24:N24"/>
    <mergeCell ref="P24:Q24"/>
    <mergeCell ref="S24:T24"/>
    <mergeCell ref="I23:K23"/>
    <mergeCell ref="L23:N23"/>
    <mergeCell ref="A23:A24"/>
    <mergeCell ref="B23:B24"/>
    <mergeCell ref="C23:E23"/>
    <mergeCell ref="F23:H23"/>
    <mergeCell ref="D26:E26"/>
    <mergeCell ref="G26:H26"/>
    <mergeCell ref="J26:K26"/>
    <mergeCell ref="M26:N26"/>
    <mergeCell ref="O23:Q23"/>
    <mergeCell ref="P26:Q26"/>
    <mergeCell ref="S26:T26"/>
    <mergeCell ref="P28:Q28"/>
    <mergeCell ref="S28:T28"/>
    <mergeCell ref="I27:K27"/>
    <mergeCell ref="L27:N27"/>
    <mergeCell ref="A25:A26"/>
    <mergeCell ref="B25:B26"/>
    <mergeCell ref="C25:E25"/>
    <mergeCell ref="F25:H25"/>
    <mergeCell ref="O25:Q25"/>
    <mergeCell ref="R25:T25"/>
    <mergeCell ref="A27:A28"/>
    <mergeCell ref="B27:B28"/>
    <mergeCell ref="C27:E27"/>
    <mergeCell ref="F27:H27"/>
    <mergeCell ref="O27:Q27"/>
    <mergeCell ref="R27:T27"/>
    <mergeCell ref="D28:E28"/>
    <mergeCell ref="G28:H28"/>
    <mergeCell ref="J28:K28"/>
    <mergeCell ref="M28:N28"/>
    <mergeCell ref="I25:K25"/>
    <mergeCell ref="L25:N25"/>
    <mergeCell ref="O31:Q31"/>
    <mergeCell ref="R31:T31"/>
    <mergeCell ref="A31:A32"/>
    <mergeCell ref="B31:B32"/>
    <mergeCell ref="C31:E31"/>
    <mergeCell ref="F31:H31"/>
    <mergeCell ref="D32:E32"/>
    <mergeCell ref="G32:H32"/>
    <mergeCell ref="J30:K30"/>
    <mergeCell ref="M30:N30"/>
    <mergeCell ref="I31:K31"/>
    <mergeCell ref="L31:N31"/>
    <mergeCell ref="O29:Q29"/>
    <mergeCell ref="R29:T29"/>
    <mergeCell ref="P30:Q30"/>
    <mergeCell ref="S30:T30"/>
    <mergeCell ref="I29:K29"/>
    <mergeCell ref="L29:N29"/>
    <mergeCell ref="A29:A30"/>
    <mergeCell ref="B29:B30"/>
    <mergeCell ref="C29:E29"/>
    <mergeCell ref="F29:H29"/>
    <mergeCell ref="D30:E30"/>
    <mergeCell ref="G30:H30"/>
    <mergeCell ref="B35:B36"/>
    <mergeCell ref="C35:D35"/>
    <mergeCell ref="E35:F35"/>
    <mergeCell ref="I35:L35"/>
    <mergeCell ref="O49:T49"/>
    <mergeCell ref="J32:K32"/>
    <mergeCell ref="M32:N32"/>
    <mergeCell ref="P32:Q32"/>
    <mergeCell ref="S32:T32"/>
    <mergeCell ref="M35:U35"/>
    <mergeCell ref="B37:B38"/>
    <mergeCell ref="C37:D37"/>
    <mergeCell ref="E37:F37"/>
    <mergeCell ref="I37:L37"/>
    <mergeCell ref="C48:H48"/>
    <mergeCell ref="I48:N48"/>
    <mergeCell ref="M37:U37"/>
    <mergeCell ref="C38:D38"/>
    <mergeCell ref="E38:F38"/>
    <mergeCell ref="I38:L38"/>
    <mergeCell ref="M38:U38"/>
    <mergeCell ref="O48:T48"/>
    <mergeCell ref="C49:H49"/>
    <mergeCell ref="I49:N4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s>
  <phoneticPr fontId="105"/>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2"/>
  <colBreaks count="2" manualBreakCount="2">
    <brk id="21" max="54" man="1"/>
    <brk id="23" max="58" man="1"/>
  </colBreaks>
  <drawing r:id="rId3"/>
</worksheet>
</file>

<file path=xl/worksheets/sheet20.xml><?xml version="1.0" encoding="utf-8"?>
<worksheet xmlns="http://schemas.openxmlformats.org/spreadsheetml/2006/main" xmlns:r="http://schemas.openxmlformats.org/officeDocument/2006/relationships">
  <sheetPr codeName="Sheet20"/>
  <dimension ref="A1:JA2"/>
  <sheetViews>
    <sheetView workbookViewId="0">
      <selection sqref="A1:JA2"/>
    </sheetView>
  </sheetViews>
  <sheetFormatPr defaultColWidth="8.875" defaultRowHeight="13.5"/>
  <cols>
    <col min="257" max="257" width="32.625" customWidth="1"/>
  </cols>
  <sheetData>
    <row r="1" spans="1:261" s="402" customFormat="1">
      <c r="A1" s="404" t="s">
        <v>511</v>
      </c>
      <c r="B1" s="404" t="s">
        <v>512</v>
      </c>
      <c r="C1" s="404" t="s">
        <v>468</v>
      </c>
      <c r="D1" s="404" t="s">
        <v>513</v>
      </c>
      <c r="E1" s="404" t="s">
        <v>514</v>
      </c>
      <c r="F1" s="404" t="s">
        <v>515</v>
      </c>
      <c r="G1" s="404" t="s">
        <v>516</v>
      </c>
      <c r="H1" s="404" t="s">
        <v>517</v>
      </c>
      <c r="I1" s="404" t="s">
        <v>518</v>
      </c>
      <c r="J1" s="404" t="s">
        <v>519</v>
      </c>
      <c r="K1" s="404" t="s">
        <v>520</v>
      </c>
      <c r="L1" s="404" t="s">
        <v>521</v>
      </c>
      <c r="M1" s="404" t="s">
        <v>522</v>
      </c>
      <c r="N1" s="404" t="s">
        <v>523</v>
      </c>
      <c r="O1" s="404" t="s">
        <v>524</v>
      </c>
      <c r="P1" s="404" t="s">
        <v>525</v>
      </c>
      <c r="Q1" s="404" t="s">
        <v>526</v>
      </c>
      <c r="R1" s="404" t="s">
        <v>527</v>
      </c>
      <c r="S1" s="404" t="s">
        <v>528</v>
      </c>
      <c r="T1" s="404" t="s">
        <v>529</v>
      </c>
      <c r="U1" s="404" t="s">
        <v>530</v>
      </c>
      <c r="V1" s="404" t="s">
        <v>531</v>
      </c>
      <c r="W1" s="404" t="s">
        <v>532</v>
      </c>
      <c r="X1" s="404" t="s">
        <v>533</v>
      </c>
      <c r="Y1" s="404" t="s">
        <v>534</v>
      </c>
      <c r="Z1" s="404" t="s">
        <v>535</v>
      </c>
      <c r="AA1" s="404" t="s">
        <v>536</v>
      </c>
      <c r="AB1" s="404" t="s">
        <v>537</v>
      </c>
      <c r="AC1" s="404" t="s">
        <v>538</v>
      </c>
      <c r="AD1" s="404" t="s">
        <v>539</v>
      </c>
      <c r="AE1" s="404" t="s">
        <v>540</v>
      </c>
      <c r="AF1" s="404" t="s">
        <v>541</v>
      </c>
      <c r="AG1" s="404" t="s">
        <v>542</v>
      </c>
      <c r="AH1" s="404" t="s">
        <v>543</v>
      </c>
      <c r="AI1" s="404" t="s">
        <v>544</v>
      </c>
      <c r="AJ1" s="404" t="s">
        <v>545</v>
      </c>
      <c r="AK1" s="404" t="s">
        <v>546</v>
      </c>
      <c r="AL1" s="404" t="s">
        <v>547</v>
      </c>
      <c r="AM1" s="404" t="s">
        <v>548</v>
      </c>
      <c r="AN1" s="404" t="s">
        <v>549</v>
      </c>
      <c r="AO1" s="404" t="s">
        <v>550</v>
      </c>
      <c r="AP1" s="404" t="s">
        <v>551</v>
      </c>
      <c r="AQ1" s="404" t="s">
        <v>552</v>
      </c>
      <c r="AR1" s="404" t="s">
        <v>553</v>
      </c>
      <c r="AS1" s="404" t="s">
        <v>554</v>
      </c>
      <c r="AT1" s="404" t="s">
        <v>555</v>
      </c>
      <c r="AU1" s="404" t="s">
        <v>556</v>
      </c>
      <c r="AV1" s="404" t="s">
        <v>557</v>
      </c>
      <c r="AW1" s="404" t="s">
        <v>558</v>
      </c>
      <c r="AX1" s="404" t="s">
        <v>559</v>
      </c>
      <c r="AY1" s="404" t="s">
        <v>560</v>
      </c>
      <c r="AZ1" s="404" t="s">
        <v>561</v>
      </c>
      <c r="BA1" s="404" t="s">
        <v>562</v>
      </c>
      <c r="BB1" s="404" t="s">
        <v>563</v>
      </c>
      <c r="BC1" s="404" t="s">
        <v>728</v>
      </c>
      <c r="BD1" s="404" t="s">
        <v>729</v>
      </c>
      <c r="BE1" s="404" t="s">
        <v>730</v>
      </c>
      <c r="BF1" s="404" t="s">
        <v>731</v>
      </c>
      <c r="BG1" s="404" t="s">
        <v>732</v>
      </c>
      <c r="BH1" s="404" t="s">
        <v>564</v>
      </c>
      <c r="BI1" s="404" t="s">
        <v>565</v>
      </c>
      <c r="BJ1" s="404" t="s">
        <v>566</v>
      </c>
      <c r="BK1" s="404" t="s">
        <v>567</v>
      </c>
      <c r="BL1" s="404" t="s">
        <v>568</v>
      </c>
      <c r="BM1" s="404" t="s">
        <v>569</v>
      </c>
      <c r="BN1" s="404" t="s">
        <v>733</v>
      </c>
      <c r="BO1" s="404" t="s">
        <v>570</v>
      </c>
      <c r="BP1" s="404" t="s">
        <v>571</v>
      </c>
      <c r="BQ1" s="404" t="s">
        <v>572</v>
      </c>
      <c r="BR1" s="404" t="s">
        <v>573</v>
      </c>
      <c r="BS1" s="404" t="s">
        <v>574</v>
      </c>
      <c r="BT1" s="404" t="s">
        <v>734</v>
      </c>
      <c r="BU1" s="404" t="s">
        <v>575</v>
      </c>
      <c r="BV1" s="404" t="s">
        <v>576</v>
      </c>
      <c r="BW1" s="404" t="s">
        <v>577</v>
      </c>
      <c r="BX1" s="404" t="s">
        <v>578</v>
      </c>
      <c r="BY1" s="404" t="s">
        <v>579</v>
      </c>
      <c r="BZ1" s="404" t="s">
        <v>735</v>
      </c>
      <c r="CA1" s="404" t="s">
        <v>580</v>
      </c>
      <c r="CB1" s="404" t="s">
        <v>581</v>
      </c>
      <c r="CC1" s="404" t="s">
        <v>582</v>
      </c>
      <c r="CD1" s="404" t="s">
        <v>583</v>
      </c>
      <c r="CE1" s="404" t="s">
        <v>584</v>
      </c>
      <c r="CF1" s="404" t="s">
        <v>736</v>
      </c>
      <c r="CG1" s="404" t="s">
        <v>585</v>
      </c>
      <c r="CH1" s="404" t="s">
        <v>586</v>
      </c>
      <c r="CI1" s="404" t="s">
        <v>587</v>
      </c>
      <c r="CJ1" s="404" t="s">
        <v>588</v>
      </c>
      <c r="CK1" s="404" t="s">
        <v>589</v>
      </c>
      <c r="CL1" s="404" t="s">
        <v>737</v>
      </c>
      <c r="CM1" s="404" t="s">
        <v>590</v>
      </c>
      <c r="CN1" s="404" t="s">
        <v>591</v>
      </c>
      <c r="CO1" s="404" t="s">
        <v>592</v>
      </c>
      <c r="CP1" s="404" t="s">
        <v>593</v>
      </c>
      <c r="CQ1" s="404" t="s">
        <v>594</v>
      </c>
      <c r="CR1" s="404" t="s">
        <v>738</v>
      </c>
      <c r="CS1" s="404" t="s">
        <v>595</v>
      </c>
      <c r="CT1" s="404" t="s">
        <v>596</v>
      </c>
      <c r="CU1" s="404" t="s">
        <v>597</v>
      </c>
      <c r="CV1" s="404" t="s">
        <v>598</v>
      </c>
      <c r="CW1" s="404" t="s">
        <v>599</v>
      </c>
      <c r="CX1" s="404" t="s">
        <v>739</v>
      </c>
      <c r="CY1" s="404" t="s">
        <v>600</v>
      </c>
      <c r="CZ1" s="404" t="s">
        <v>601</v>
      </c>
      <c r="DA1" s="404" t="s">
        <v>602</v>
      </c>
      <c r="DB1" s="404" t="s">
        <v>603</v>
      </c>
      <c r="DC1" s="404" t="s">
        <v>604</v>
      </c>
      <c r="DD1" s="404" t="s">
        <v>740</v>
      </c>
      <c r="DE1" s="404" t="s">
        <v>605</v>
      </c>
      <c r="DF1" s="404" t="s">
        <v>606</v>
      </c>
      <c r="DG1" s="404" t="s">
        <v>607</v>
      </c>
      <c r="DH1" s="404" t="s">
        <v>608</v>
      </c>
      <c r="DI1" s="404" t="s">
        <v>609</v>
      </c>
      <c r="DJ1" s="404" t="s">
        <v>741</v>
      </c>
      <c r="DK1" s="404" t="s">
        <v>610</v>
      </c>
      <c r="DL1" s="404" t="s">
        <v>611</v>
      </c>
      <c r="DM1" s="404" t="s">
        <v>612</v>
      </c>
      <c r="DN1" s="404" t="s">
        <v>613</v>
      </c>
      <c r="DO1" s="404" t="s">
        <v>614</v>
      </c>
      <c r="DP1" s="404" t="s">
        <v>742</v>
      </c>
      <c r="DQ1" s="404" t="s">
        <v>615</v>
      </c>
      <c r="DR1" s="404" t="s">
        <v>616</v>
      </c>
      <c r="DS1" s="404" t="s">
        <v>617</v>
      </c>
      <c r="DT1" s="404" t="s">
        <v>618</v>
      </c>
      <c r="DU1" s="404" t="s">
        <v>619</v>
      </c>
      <c r="DV1" s="404" t="s">
        <v>743</v>
      </c>
      <c r="DW1" s="404" t="s">
        <v>620</v>
      </c>
      <c r="DX1" s="404" t="s">
        <v>621</v>
      </c>
      <c r="DY1" s="404" t="s">
        <v>622</v>
      </c>
      <c r="DZ1" s="404" t="s">
        <v>623</v>
      </c>
      <c r="EA1" s="404" t="s">
        <v>624</v>
      </c>
      <c r="EB1" s="404" t="s">
        <v>744</v>
      </c>
      <c r="EC1" s="404" t="s">
        <v>625</v>
      </c>
      <c r="ED1" s="404" t="s">
        <v>626</v>
      </c>
      <c r="EE1" s="404" t="s">
        <v>627</v>
      </c>
      <c r="EF1" s="404" t="s">
        <v>628</v>
      </c>
      <c r="EG1" s="404" t="s">
        <v>629</v>
      </c>
      <c r="EH1" s="404" t="s">
        <v>745</v>
      </c>
      <c r="EI1" s="404" t="s">
        <v>630</v>
      </c>
      <c r="EJ1" s="404" t="s">
        <v>631</v>
      </c>
      <c r="EK1" s="404" t="s">
        <v>632</v>
      </c>
      <c r="EL1" s="404" t="s">
        <v>633</v>
      </c>
      <c r="EM1" s="404" t="s">
        <v>634</v>
      </c>
      <c r="EN1" s="404" t="s">
        <v>746</v>
      </c>
      <c r="EO1" s="404" t="s">
        <v>635</v>
      </c>
      <c r="EP1" s="404" t="s">
        <v>636</v>
      </c>
      <c r="EQ1" s="404" t="s">
        <v>637</v>
      </c>
      <c r="ER1" s="404" t="s">
        <v>638</v>
      </c>
      <c r="ES1" s="404" t="s">
        <v>639</v>
      </c>
      <c r="ET1" s="404" t="s">
        <v>747</v>
      </c>
      <c r="EU1" s="404" t="s">
        <v>640</v>
      </c>
      <c r="EV1" s="404" t="s">
        <v>641</v>
      </c>
      <c r="EW1" s="404" t="s">
        <v>642</v>
      </c>
      <c r="EX1" s="404" t="s">
        <v>643</v>
      </c>
      <c r="EY1" s="404" t="s">
        <v>644</v>
      </c>
      <c r="EZ1" s="404" t="s">
        <v>748</v>
      </c>
      <c r="FA1" s="404" t="s">
        <v>645</v>
      </c>
      <c r="FB1" s="404" t="s">
        <v>646</v>
      </c>
      <c r="FC1" s="404" t="s">
        <v>647</v>
      </c>
      <c r="FD1" s="404" t="s">
        <v>648</v>
      </c>
      <c r="FE1" s="404" t="s">
        <v>649</v>
      </c>
      <c r="FF1" s="404" t="s">
        <v>749</v>
      </c>
      <c r="FG1" s="404" t="s">
        <v>650</v>
      </c>
      <c r="FH1" s="404" t="s">
        <v>651</v>
      </c>
      <c r="FI1" s="404" t="s">
        <v>652</v>
      </c>
      <c r="FJ1" s="404" t="s">
        <v>653</v>
      </c>
      <c r="FK1" s="404" t="s">
        <v>654</v>
      </c>
      <c r="FL1" s="404" t="s">
        <v>750</v>
      </c>
      <c r="FM1" s="404" t="s">
        <v>655</v>
      </c>
      <c r="FN1" s="404" t="s">
        <v>656</v>
      </c>
      <c r="FO1" s="404" t="s">
        <v>657</v>
      </c>
      <c r="FP1" s="404" t="s">
        <v>658</v>
      </c>
      <c r="FQ1" s="404" t="s">
        <v>659</v>
      </c>
      <c r="FR1" s="404" t="s">
        <v>751</v>
      </c>
      <c r="FS1" s="404" t="s">
        <v>660</v>
      </c>
      <c r="FT1" s="404" t="s">
        <v>661</v>
      </c>
      <c r="FU1" s="404" t="s">
        <v>662</v>
      </c>
      <c r="FV1" s="404" t="s">
        <v>663</v>
      </c>
      <c r="FW1" s="404" t="s">
        <v>664</v>
      </c>
      <c r="FX1" s="404" t="s">
        <v>752</v>
      </c>
      <c r="FY1" s="404" t="s">
        <v>665</v>
      </c>
      <c r="FZ1" s="404" t="s">
        <v>666</v>
      </c>
      <c r="GA1" s="404" t="s">
        <v>667</v>
      </c>
      <c r="GB1" s="404" t="s">
        <v>668</v>
      </c>
      <c r="GC1" s="404" t="s">
        <v>669</v>
      </c>
      <c r="GD1" s="404" t="s">
        <v>753</v>
      </c>
      <c r="GE1" s="404" t="s">
        <v>670</v>
      </c>
      <c r="GF1" s="404" t="s">
        <v>671</v>
      </c>
      <c r="GG1" s="404" t="s">
        <v>672</v>
      </c>
      <c r="GH1" s="404" t="s">
        <v>673</v>
      </c>
      <c r="GI1" s="404" t="s">
        <v>674</v>
      </c>
      <c r="GJ1" s="404" t="s">
        <v>754</v>
      </c>
      <c r="GK1" s="404" t="s">
        <v>675</v>
      </c>
      <c r="GL1" s="404" t="s">
        <v>676</v>
      </c>
      <c r="GM1" s="404" t="s">
        <v>677</v>
      </c>
      <c r="GN1" s="404" t="s">
        <v>678</v>
      </c>
      <c r="GO1" s="404" t="s">
        <v>679</v>
      </c>
      <c r="GP1" s="404" t="s">
        <v>755</v>
      </c>
      <c r="GQ1" s="404" t="s">
        <v>680</v>
      </c>
      <c r="GR1" s="404" t="s">
        <v>681</v>
      </c>
      <c r="GS1" s="404" t="s">
        <v>682</v>
      </c>
      <c r="GT1" s="404" t="s">
        <v>683</v>
      </c>
      <c r="GU1" s="404" t="s">
        <v>684</v>
      </c>
      <c r="GV1" s="404" t="s">
        <v>756</v>
      </c>
      <c r="GW1" s="404" t="s">
        <v>685</v>
      </c>
      <c r="GX1" s="404" t="s">
        <v>686</v>
      </c>
      <c r="GY1" s="404" t="s">
        <v>687</v>
      </c>
      <c r="GZ1" s="404" t="s">
        <v>688</v>
      </c>
      <c r="HA1" s="404" t="s">
        <v>689</v>
      </c>
      <c r="HB1" s="404" t="s">
        <v>757</v>
      </c>
      <c r="HC1" s="404" t="s">
        <v>690</v>
      </c>
      <c r="HD1" s="404" t="s">
        <v>691</v>
      </c>
      <c r="HE1" s="404" t="s">
        <v>692</v>
      </c>
      <c r="HF1" s="404" t="s">
        <v>693</v>
      </c>
      <c r="HG1" s="404" t="s">
        <v>694</v>
      </c>
      <c r="HH1" s="404" t="s">
        <v>758</v>
      </c>
      <c r="HI1" s="404" t="s">
        <v>695</v>
      </c>
      <c r="HJ1" s="404" t="s">
        <v>696</v>
      </c>
      <c r="HK1" s="404" t="s">
        <v>697</v>
      </c>
      <c r="HL1" s="404" t="s">
        <v>698</v>
      </c>
      <c r="HM1" s="404" t="s">
        <v>699</v>
      </c>
      <c r="HN1" s="404" t="s">
        <v>759</v>
      </c>
      <c r="HO1" s="404" t="s">
        <v>700</v>
      </c>
      <c r="HP1" s="404" t="s">
        <v>701</v>
      </c>
      <c r="HQ1" s="404" t="s">
        <v>702</v>
      </c>
      <c r="HR1" s="404" t="s">
        <v>703</v>
      </c>
      <c r="HS1" s="404" t="s">
        <v>704</v>
      </c>
      <c r="HT1" s="404" t="s">
        <v>760</v>
      </c>
      <c r="HU1" s="404" t="s">
        <v>705</v>
      </c>
      <c r="HV1" s="404" t="s">
        <v>706</v>
      </c>
      <c r="HW1" s="404" t="s">
        <v>707</v>
      </c>
      <c r="HX1" s="404" t="s">
        <v>708</v>
      </c>
      <c r="HY1" s="404" t="s">
        <v>709</v>
      </c>
      <c r="HZ1" s="404" t="s">
        <v>791</v>
      </c>
      <c r="IA1" s="404" t="s">
        <v>792</v>
      </c>
      <c r="IB1" s="404" t="s">
        <v>793</v>
      </c>
      <c r="IC1" s="404" t="s">
        <v>794</v>
      </c>
      <c r="ID1" s="404" t="s">
        <v>795</v>
      </c>
      <c r="IE1" s="404" t="s">
        <v>796</v>
      </c>
      <c r="IF1" s="404" t="s">
        <v>710</v>
      </c>
      <c r="IG1" s="404" t="s">
        <v>711</v>
      </c>
      <c r="IH1" s="404" t="s">
        <v>761</v>
      </c>
      <c r="II1" s="404" t="s">
        <v>712</v>
      </c>
      <c r="IJ1" s="404" t="s">
        <v>762</v>
      </c>
      <c r="IK1" s="404" t="s">
        <v>713</v>
      </c>
      <c r="IL1" s="404" t="s">
        <v>714</v>
      </c>
      <c r="IM1" s="404" t="s">
        <v>763</v>
      </c>
      <c r="IN1" s="404" t="s">
        <v>715</v>
      </c>
      <c r="IO1" s="404" t="s">
        <v>764</v>
      </c>
      <c r="IP1" s="404" t="s">
        <v>716</v>
      </c>
      <c r="IQ1" s="404" t="s">
        <v>717</v>
      </c>
      <c r="IR1" s="404" t="s">
        <v>765</v>
      </c>
      <c r="IS1" s="404" t="s">
        <v>718</v>
      </c>
      <c r="IT1" s="404" t="s">
        <v>766</v>
      </c>
      <c r="IU1" s="404" t="s">
        <v>767</v>
      </c>
      <c r="IV1" s="404" t="s">
        <v>768</v>
      </c>
      <c r="IW1" s="404" t="s">
        <v>769</v>
      </c>
      <c r="IX1" s="404" t="s">
        <v>770</v>
      </c>
      <c r="IY1" s="402" t="s">
        <v>771</v>
      </c>
      <c r="IZ1" s="402" t="s">
        <v>772</v>
      </c>
      <c r="JA1" s="407" t="s">
        <v>773</v>
      </c>
    </row>
    <row r="2" spans="1:261" s="402" customFormat="1">
      <c r="A2" s="404">
        <f>MIN(スケジュール!AF10:AF401)</f>
        <v>13</v>
      </c>
      <c r="B2" s="404">
        <f>MIN(スケジュール!AG10:AG401)</f>
        <v>15</v>
      </c>
      <c r="C2" s="404" t="str">
        <f>諸情報!B2</f>
        <v>シミュレーター</v>
      </c>
      <c r="D2" s="404" t="str">
        <f>IF(ISBLANK(諸情報!B3),"",諸情報!B3)</f>
        <v>無料</v>
      </c>
      <c r="E2" s="404" t="str">
        <f>IF(ISBLANK(諸情報!B4),"",諸情報!B4)</f>
        <v>無料</v>
      </c>
      <c r="F2" s="404" t="str">
        <f>IF(ISBLANK(諸情報!B5),"",諸情報!B5)</f>
        <v>ローソン&lt;br&gt;徒歩5分</v>
      </c>
      <c r="G2" s="404" t="str">
        <f>IF(ISBLANK(諸情報!B6),"",諸情報!B6)</f>
        <v>徒歩2分</v>
      </c>
      <c r="H2" s="404" t="str">
        <f>IF(ISBLANK(諸情報!B7),"",諸情報!B7)</f>
        <v>鳥取銀行&lt;br&gt;徒歩3分</v>
      </c>
      <c r="I2" s="404" t="str">
        <f>IF(ISBLANK(諸情報!B8),"",諸情報!B8)</f>
        <v>JR鳥取駅&lt;br&gt;車15分</v>
      </c>
      <c r="J2" s="404" t="str">
        <f>IF(ISBLANK(諸情報!B9),"",諸情報!B9)</f>
        <v>無料</v>
      </c>
      <c r="K2" s="404" t="str">
        <f>IF(ISBLANK(諸情報!B10),"",諸情報!B10)</f>
        <v/>
      </c>
      <c r="L2" s="404" t="str">
        <f>IF(ISBLANK(諸情報!B11),"",諸情報!B11)</f>
        <v>無料</v>
      </c>
      <c r="M2" s="404" t="str">
        <f>IF(ISBLANK(諸情報!B12),"",諸情報!B12)</f>
        <v>無料</v>
      </c>
      <c r="N2" s="404" t="str">
        <f>IF(ISBLANK(諸情報!B13),"",諸情報!B13)</f>
        <v/>
      </c>
      <c r="O2" s="404" t="str">
        <f>IF(ISBLANK(諸情報!B14),"",諸情報!B14)</f>
        <v/>
      </c>
      <c r="P2" s="404" t="str">
        <f>IF(ISBLANK(諸情報!B15),"",諸情報!B15)</f>
        <v/>
      </c>
      <c r="Q2" s="404" t="str">
        <f>IF(ISBLANK(諸情報!B16),"",諸情報!B16)</f>
        <v/>
      </c>
      <c r="R2" s="404" t="str">
        <f>IF(ISBLANK(諸情報!B17),"",諸情報!B17)</f>
        <v/>
      </c>
      <c r="S2" s="404" t="str">
        <f>IF(ISBLANK(諸情報!B18),"",諸情報!B18)</f>
        <v/>
      </c>
      <c r="T2" s="404" t="str">
        <f>IF(ISBLANK(諸情報!B19),"",諸情報!B19)</f>
        <v/>
      </c>
      <c r="U2" s="404" t="str">
        <f>IF(ISBLANK(諸情報!B20),"",諸情報!B20)</f>
        <v/>
      </c>
      <c r="V2" s="404" t="str">
        <f>IF(ISBLANK(諸情報!B21),"",諸情報!B21)</f>
        <v/>
      </c>
      <c r="W2" s="404" t="str">
        <f>IF(ISBLANK(諸情報!B22),"",諸情報!B22)</f>
        <v/>
      </c>
      <c r="X2" s="404" t="str">
        <f>IF(ISBLANK(諸情報!B23),"",諸情報!B23)</f>
        <v/>
      </c>
      <c r="Y2" s="404" t="str">
        <f>IF(ISBLANK(諸情報!B24),"",諸情報!B24)</f>
        <v/>
      </c>
      <c r="Z2" s="404" t="str">
        <f>IF(ISBLANK(諸情報!B25),"",諸情報!B25)</f>
        <v/>
      </c>
      <c r="AA2" s="404" t="str">
        <f>IF(ISBLANK(諸情報!B26),"",諸情報!B26)</f>
        <v/>
      </c>
      <c r="AB2" s="404" t="str">
        <f>IF(ISBLANK(諸情報!B27),"",諸情報!B27)</f>
        <v/>
      </c>
      <c r="AC2" s="404" t="str">
        <f>IF(ISBLANK(諸情報!B28),"",諸情報!B28)</f>
        <v/>
      </c>
      <c r="AD2" s="404" t="str">
        <f>IF(ISBLANK(諸情報!B29),"",諸情報!B29)</f>
        <v/>
      </c>
      <c r="AE2" s="404" t="str">
        <f>IF(ISBLANK(諸情報!B30),"",諸情報!B30)</f>
        <v/>
      </c>
      <c r="AF2" s="404" t="str">
        <f>IF(ISBLANK(諸情報!B31),"",諸情報!B31)</f>
        <v/>
      </c>
      <c r="AG2" s="404" t="str">
        <f>IF(ISBLANK(諸情報!B32),"",諸情報!B32)</f>
        <v/>
      </c>
      <c r="AH2" s="404" t="str">
        <f>諸情報!B33</f>
        <v>※上記以外にも［レギュラー・ホテルシングルA］朝野屋・魚と屋（湯村）（2～6名）・魚と屋（浜坂）（2～6名）をご利用いただく場合がございます。
※［ホテルシングルB］はワシントンホテル（男・女）・ホテルアルファーワン（男・女）、［ホテルツインB・ホテルシングルC］はホテルニューオータニ（女）をご利用いただきます。
※インターネットLAN環境のある場合、PCはご持参ください。　※満室時には他の宿舎をご利用いただく場合がございます。（途中移動を含む）</v>
      </c>
      <c r="AI2" s="404" t="str">
        <f>IF(ISBLANK(諸情報!B34),"",諸情報!B34)</f>
        <v>普通AT</v>
      </c>
      <c r="AJ2" s="404" t="str">
        <f>IF(ISBLANK(諸情報!B35),"",諸情報!B35)</f>
        <v>普通MT</v>
      </c>
      <c r="AK2" s="404" t="str">
        <f>IF(ISBLANK(諸情報!B36),"",諸情報!B36)</f>
        <v/>
      </c>
      <c r="AL2" s="404" t="str">
        <f>IF(ISBLANK(諸情報!B37),"",諸情報!B37)</f>
        <v/>
      </c>
      <c r="AM2" s="404" t="str">
        <f>IF(ISBLANK(諸情報!B38),"",諸情報!B38)</f>
        <v>準中型</v>
      </c>
      <c r="AN2" s="404" t="str">
        <f>IF(ISBLANK(諸情報!B39),"",諸情報!B39)</f>
        <v>中型</v>
      </c>
      <c r="AO2" s="404" t="str">
        <f>IF(ISBLANK(諸情報!B40),"",諸情報!B40)</f>
        <v/>
      </c>
      <c r="AP2" s="404" t="str">
        <f>IF(ISBLANK(諸情報!B41),"",諸情報!B41)</f>
        <v>大型特殊</v>
      </c>
      <c r="AQ2" s="404" t="str">
        <f>IF(ISBLANK(諸情報!B42),"",諸情報!B42)</f>
        <v/>
      </c>
      <c r="AR2" s="404" t="str">
        <f>IF(ISBLANK(諸情報!B43),"",諸情報!B43)</f>
        <v/>
      </c>
      <c r="AS2" s="404" t="str">
        <f>IF(ISBLANK(諸情報!B44),"",諸情報!B44)</f>
        <v/>
      </c>
      <c r="AT2" s="404" t="str">
        <f>IF(ISBLANK(諸情報!B45),"",諸情報!B45)</f>
        <v/>
      </c>
      <c r="AU2" s="404" t="str">
        <f>IF(ISBLANK(諸情報!B46),"",諸情報!B46)</f>
        <v/>
      </c>
      <c r="AV2" s="404" t="str">
        <f>IF(ISBLANK(諸情報!B47),"",諸情報!B47)</f>
        <v/>
      </c>
      <c r="AW2" s="404" t="str">
        <f>IF(ISBLANK(諸情報!B48),"",諸情報!B48)</f>
        <v/>
      </c>
      <c r="AX2" s="404" t="str">
        <f>IF(ISBLANK(諸情報!B49),"",諸情報!B49)</f>
        <v/>
      </c>
      <c r="AY2" s="404" t="str">
        <f>IF(ISBLANK(諸情報!B50),"",諸情報!B50)</f>
        <v/>
      </c>
      <c r="AZ2" s="404" t="str">
        <f>IF(ISBLANK(諸情報!B51),"",諸情報!B51)</f>
        <v/>
      </c>
      <c r="BA2" s="404" t="str">
        <f>IF(ISBLANK(諸情報!B52),"",諸情報!B52)</f>
        <v/>
      </c>
      <c r="BB2" s="404" t="str">
        <f>IF(ISBLANK(諸情報!B53),"",諸情報!B53)</f>
        <v/>
      </c>
      <c r="BC2" s="404" t="str">
        <f>IF(ISBLANK(諸情報!B54),"",諸情報!B54)</f>
        <v/>
      </c>
      <c r="BD2" s="404" t="str">
        <f>IF(ISBLANK(諸情報!B55),"",諸情報!B55)</f>
        <v/>
      </c>
      <c r="BE2" s="404" t="str">
        <f>IF(ISBLANK(諸情報!B56),"",諸情報!B56)</f>
        <v/>
      </c>
      <c r="BF2" s="404" t="str">
        <f>IF(ISBLANK(諸情報!B57),"",諸情報!B57)</f>
        <v/>
      </c>
      <c r="BG2" s="404"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1/11までに申し込み　1/19～3/23入校</v>
      </c>
      <c r="BN2" t="str">
        <f>IF('入力シート２　＜特別企画・割引＞'!H23&lt;&gt;"●","",'入力シート２　＜特別企画・割引＞'!H23)</f>
        <v>●</v>
      </c>
      <c r="BO2" t="str">
        <f>IF('入力シート２　＜特別企画・割引＞'!B23="","",'入力シート２　＜特別企画・割引＞'!B23)</f>
        <v>学割（3,000円）</v>
      </c>
      <c r="BP2"/>
      <c r="BQ2"/>
      <c r="BR2"/>
      <c r="BS2" t="str">
        <f>IF('入力シート２　＜特別企画・割引＞'!I23="","",'入力シート２　＜特別企画・割引＞'!I23)</f>
        <v>1/19～3/23入校</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3人～</v>
      </c>
      <c r="BZ2" s="404" t="str">
        <f>'入力シート２　＜特別企画・割引＞'!B30</f>
        <v>●</v>
      </c>
      <c r="CA2" s="404" t="str">
        <f>IF('入力シート２　＜特別企画・割引＞'!C30="","",'入力シート２　＜特別企画・割引＞'!C30)</f>
        <v>限定割</v>
      </c>
      <c r="CB2" t="str">
        <f>IF('入力シート２　＜特別企画・割引＞'!E31="","",'入力シート２　＜特別企画・割引＞'!E31)</f>
        <v>レギュラー・シングルユース（AT車）</v>
      </c>
      <c r="CC2">
        <f>IF('入力シート２　＜特別企画・割引＞'!H30="","",'入力シート２　＜特別企画・割引＞'!H30)</f>
        <v>195000</v>
      </c>
      <c r="CD2">
        <f>IF('入力シート２　＜特別企画・割引＞'!J30="","",'入力シート２　＜特別企画・割引＞'!J30)</f>
        <v>15000</v>
      </c>
      <c r="CE2" t="str">
        <f>IF('入力シート２　＜特別企画・割引＞'!L30="","",'入力シート２　＜特別企画・割引＞'!L30)</f>
        <v>30歳までの方に限る
ＭＴ車　税込16,200円ＵＰ
ホテルツインは税込5,400円ＵＰ
ホテルシングルは税込8,100円ＵＰ</v>
      </c>
      <c r="CF2" s="404" t="str">
        <f>'入力シート２　＜特別企画・割引＞'!B31</f>
        <v/>
      </c>
      <c r="CG2" s="404" t="str">
        <f>IF('入力シート２　＜特別企画・割引＞'!C31="","",'入力シート２　＜特別企画・割引＞'!C31)</f>
        <v>夏特</v>
      </c>
      <c r="CH2" t="str">
        <f>IF('入力シート２　＜特別企画・割引＞'!E32="","",'入力シート２　＜特別企画・割引＞'!E32)</f>
        <v>レギュラー（AT車）</v>
      </c>
      <c r="CI2" t="str">
        <f>IF('入力シート２　＜特別企画・割引＞'!H31="","",'入力シート２　＜特別企画・割引＞'!H31)</f>
        <v/>
      </c>
      <c r="CJ2">
        <f>IF('入力シート２　＜特別企画・割引＞'!J31="","",'入力シート２　＜特別企画・割引＞'!J31)</f>
        <v>20000</v>
      </c>
      <c r="CK2" t="str">
        <f>IF('入力シート２　＜特別企画・割引＞'!L31="","",'入力シート２　＜特別企画・割引＞'!L31)</f>
        <v>30歳までの方に限ります。
ＭＴ車　税込16,200円ＵＰ
ホテル（ツイン・シングル）は税込10,800円ＵＰ
カレンダーの●の日</v>
      </c>
      <c r="CL2" s="404" t="str">
        <f>'入力シート２　＜特別企画・割引＞'!B32</f>
        <v>●</v>
      </c>
      <c r="CM2" s="404" t="str">
        <f>IF('入力シート２　＜特別企画・割引＞'!C32="","",'入力シート２　＜特別企画・割引＞'!C32)</f>
        <v>春特</v>
      </c>
      <c r="CN2" t="str">
        <f>IF('入力シート２　＜特別企画・割引＞'!E33="","",'入力シート２　＜特別企画・割引＞'!E33)</f>
        <v>レギュラー（AT車）</v>
      </c>
      <c r="CO2">
        <f>IF('入力シート２　＜特別企画・割引＞'!H32="","",'入力シート２　＜特別企画・割引＞'!H32)</f>
        <v>205000</v>
      </c>
      <c r="CP2">
        <f>IF('入力シート２　＜特別企画・割引＞'!J32="","",'入力シート２　＜特別企画・割引＞'!J32)</f>
        <v>15000</v>
      </c>
      <c r="CQ2" t="str">
        <f>IF('入力シート２　＜特別企画・割引＞'!L32="","",'入力シート２　＜特別企画・割引＞'!L32)</f>
        <v>30歳までの方に限る
ＭＴ車　税込16,200円ＵＰ
ホテル（ツイン・シングル）は税込10,800円ＵＰ</v>
      </c>
      <c r="CR2" s="404" t="str">
        <f>'入力シート２　＜特別企画・割引＞'!B33</f>
        <v>●</v>
      </c>
      <c r="CS2" s="404" t="str">
        <f>IF('入力シート２　＜特別企画・割引＞'!C33="","",'入力シート２　＜特別企画・割引＞'!C33)</f>
        <v>ゴールド</v>
      </c>
      <c r="CT2" t="str">
        <f>IF('入力シート２　＜特別企画・割引＞'!E34="","",'入力シート２　＜特別企画・割引＞'!E34)</f>
        <v>全宿泊プラン（AT）</v>
      </c>
      <c r="CU2">
        <f>IF('入力シート２　＜特別企画・割引＞'!H33="","",'入力シート２　＜特別企画・割引＞'!H33)</f>
        <v>228500</v>
      </c>
      <c r="CV2">
        <f>IF('入力シート２　＜特別企画・割引＞'!J33="","",'入力シート２　＜特別企画・割引＞'!J33)</f>
        <v>15000</v>
      </c>
      <c r="CW2" t="str">
        <f>IF('入力シート２　＜特別企画・割引＞'!L33="","",'入力シート２　＜特別企画・割引＞'!L33)</f>
        <v>30歳までの方に限る
ＭＴ車　税込16,200円ＵＰ
ホテル（ツイン・シングル）は税込10,800円ＵＰ</v>
      </c>
      <c r="CX2" s="404" t="str">
        <f>'入力シート２　＜特別企画・割引＞'!B34</f>
        <v/>
      </c>
      <c r="CY2" s="404"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04" t="str">
        <f>'入力シート２　＜特別企画・割引＞'!B35</f>
        <v>●</v>
      </c>
      <c r="DE2" s="404"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年末一時帰宅交通費は最大で往復10,000円までとなります</v>
      </c>
      <c r="DJ2" s="404" t="str">
        <f>'入力シート２　＜特別企画・割引＞'!B36</f>
        <v>×</v>
      </c>
      <c r="DK2" s="404"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t="str">
        <f>IF('入力シート２　＜特別企画・割引＞'!L36="","",'入力シート２　＜特別企画・割引＞'!L36)</f>
        <v>（一時帰宅の交通費は自己負担となります）</v>
      </c>
      <c r="DP2" s="404" t="str">
        <f>'入力シート２　＜特別企画・割引＞'!B37</f>
        <v>●</v>
      </c>
      <c r="DQ2" s="404" t="str">
        <f>IF('入力シート２　＜特別企画・割引＞'!C37="","",'入力シート２　＜特別企画・割引＞'!C37)</f>
        <v>ツイン特別</v>
      </c>
      <c r="DR2" t="str">
        <f>IF('入力シート２　＜特別企画・割引＞'!E38="","",'入力シート２　＜特別企画・割引＞'!E38)</f>
        <v>普通AT車+普通二輪（MT科）</v>
      </c>
      <c r="DS2">
        <f>IF('入力シート２　＜特別企画・割引＞'!H37="","",'入力シート２　＜特別企画・割引＞'!H37)</f>
        <v>200000</v>
      </c>
      <c r="DT2">
        <f>IF('入力シート２　＜特別企画・割引＞'!J37="","",'入力シート２　＜特別企画・割引＞'!J37)</f>
        <v>15000</v>
      </c>
      <c r="DU2" t="str">
        <f>IF('入力シート２　＜特別企画・割引＞'!L37="","",'入力シート２　＜特別企画・割引＞'!L37)</f>
        <v>30歳までの方に限る。
※同性2人でのお申込み
※対象期間：10/1～1/19　3/24～5/31</v>
      </c>
      <c r="DV2" s="404" t="str">
        <f>'入力シート２　＜特別企画・割引＞'!B38</f>
        <v>×</v>
      </c>
      <c r="DW2" s="404"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04" t="str">
        <f>'入力シート２　＜特別企画・割引＞'!B39</f>
        <v>●</v>
      </c>
      <c r="EC2" s="404"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t="str">
        <f>IF('入力シート２　＜特別企画・割引＞'!L39="","",'入力シート２　＜特別企画・割引＞'!L39)</f>
        <v>2週間連続でお休みがとれない方。　
※対象期間は基本、オフシーズン（料金表の青色期間）。ご相談可能。
※出発地によって交通費支給額が異なります。お尋ねください。</v>
      </c>
      <c r="EH2" s="404" t="str">
        <f>'入力シート２　＜特別企画・割引＞'!B40</f>
        <v>×</v>
      </c>
      <c r="EI2" s="404"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404" t="str">
        <f>'入力シート２　＜特別企画・割引＞'!B41</f>
        <v>●</v>
      </c>
      <c r="EO2" s="404"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10/1～1/31、4/15～5/31入校</v>
      </c>
      <c r="ET2" s="404" t="str">
        <f>'入力シート２　＜特別企画・割引＞'!B42</f>
        <v/>
      </c>
      <c r="EU2" s="404"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04" t="str">
        <f>'入力シート２　＜特別企画・割引＞'!B43</f>
        <v/>
      </c>
      <c r="FA2" s="404"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04" t="str">
        <f>'入力シート２　＜特別企画・割引＞'!B44</f>
        <v/>
      </c>
      <c r="FG2" s="404"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04" t="str">
        <f>'入力シート２　＜特別企画・割引＞'!B45</f>
        <v/>
      </c>
      <c r="FM2" s="404"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04"/>
      <c r="FS2" s="404"/>
      <c r="FT2" s="404"/>
      <c r="FU2" s="404"/>
      <c r="FV2" s="404"/>
      <c r="FW2" s="404"/>
      <c r="FX2" s="404"/>
      <c r="FY2" s="404"/>
      <c r="FZ2" s="404"/>
      <c r="GA2" s="404"/>
      <c r="GB2" s="404"/>
      <c r="GC2" s="404"/>
      <c r="GD2" s="404"/>
      <c r="GE2" s="404"/>
      <c r="GF2" s="404"/>
      <c r="GG2" s="404"/>
      <c r="GH2" s="404"/>
      <c r="GI2" s="404"/>
      <c r="GJ2" s="404"/>
      <c r="GK2" s="404"/>
      <c r="GL2" s="404"/>
      <c r="GM2" s="404"/>
      <c r="GN2" s="404"/>
      <c r="GO2" s="404"/>
      <c r="GP2" s="404"/>
      <c r="GQ2" s="404"/>
      <c r="GR2" s="404"/>
      <c r="GS2" s="404"/>
      <c r="GT2" s="404"/>
      <c r="GU2" s="404"/>
      <c r="GV2" s="404"/>
      <c r="GW2" s="404"/>
      <c r="GX2" s="404"/>
      <c r="GY2" s="404"/>
      <c r="GZ2" s="404"/>
      <c r="HA2" s="404"/>
      <c r="HB2" s="404"/>
      <c r="HC2" s="404"/>
      <c r="HD2" s="404"/>
      <c r="HE2" s="404"/>
      <c r="HF2" s="404"/>
      <c r="HG2" s="404"/>
      <c r="HH2" s="404"/>
      <c r="HI2" s="404"/>
      <c r="HJ2" s="404"/>
      <c r="HK2" s="404"/>
      <c r="HL2" s="404"/>
      <c r="HM2" s="404"/>
      <c r="HN2" s="404"/>
      <c r="HO2" s="404"/>
      <c r="HP2" s="404"/>
      <c r="HQ2" s="404"/>
      <c r="HR2" s="404"/>
      <c r="HS2" s="404"/>
      <c r="HT2" s="404"/>
      <c r="HU2" s="404"/>
      <c r="HV2" s="404"/>
      <c r="HW2" s="404"/>
      <c r="HX2" s="404"/>
      <c r="HY2" s="404"/>
      <c r="HZ2" s="404" t="str">
        <f>IF('入力シート２　＜特別企画・割引＞'!D25="","",'入力シート２　＜特別企画・割引＞'!D25)</f>
        <v/>
      </c>
      <c r="IA2" s="404"/>
      <c r="IB2" s="404"/>
      <c r="IC2" s="404"/>
      <c r="ID2" s="404"/>
      <c r="IE2" s="404"/>
      <c r="IF2" s="404" t="str">
        <f>'入力シート１＜普通車　料金表＞'!C48</f>
        <v>30歳までの方</v>
      </c>
      <c r="IG2" s="404" t="str">
        <f>IF('入力シート１＜普通車　料金表＞'!C49="","",'入力シート１＜普通車　料金表＞'!C49)</f>
        <v>卒業まで追加料金無し</v>
      </c>
      <c r="IH2" s="404" t="str">
        <f>IF('入力シート１＜普通車　料金表＞'!C50="","",'入力シート１＜普通車　料金表＞'!C50)</f>
        <v>卒業まで追加料金無し</v>
      </c>
      <c r="II2" s="404" t="str">
        <f>IF('入力シート１＜普通車　料金表＞'!C51="","",'入力シート１＜普通車　料金表＞'!C51)</f>
        <v>卒業まで追加料金無し</v>
      </c>
      <c r="IJ2" s="404" t="str">
        <f>IF('入力シート１＜普通車　料金表＞'!C52="","",'入力シート１＜普通車　料金表＞'!C52)</f>
        <v>卒業まで追加料金無し</v>
      </c>
      <c r="IK2" s="404" t="str">
        <f>IF('入力シート１＜普通車　料金表＞'!I48="","",'入力シート１＜普通車　料金表＞'!I48)</f>
        <v>31歳以上の方</v>
      </c>
      <c r="IL2" s="404" t="str">
        <f>IF('入力シート１＜普通車　料金表＞'!I49="","",'入力シート１＜普通車　料金表＞'!I49)</f>
        <v>規定時限数＋５時限まで</v>
      </c>
      <c r="IM2" s="404" t="str">
        <f>IF('入力シート１＜普通車　料金表＞'!I50="","",'入力シート１＜普通車　料金表＞'!I50)</f>
        <v>１回まで</v>
      </c>
      <c r="IN2" s="404" t="str">
        <f>IF('入力シート１＜普通車　料金表＞'!I51="","",'入力シート１＜普通車　料金表＞'!I51)</f>
        <v>１回まで</v>
      </c>
      <c r="IO2" s="404" t="str">
        <f>IF('入力シート１＜普通車　料金表＞'!I52="","",'入力シート１＜普通車　料金表＞'!I52)</f>
        <v>規定宿泊数＋3泊まで</v>
      </c>
      <c r="IP2" s="404" t="str">
        <f>IF('入力シート１＜普通車　料金表＞'!O48="","",'入力シート１＜普通車　料金表＞'!O48)</f>
        <v>追加料金</v>
      </c>
      <c r="IQ2" s="404" t="str">
        <f>IF('入力シート１＜普通車　料金表＞'!O49="","",'入力シート１＜普通車　料金表＞'!O49)</f>
        <v>1時限4,000円（税込4,320円）</v>
      </c>
      <c r="IR2" s="404" t="str">
        <f>IF('入力シート１＜普通車　料金表＞'!O50="","",'入力シート１＜普通車　料金表＞'!O50)</f>
        <v>1回5,000円(税込5,400円）</v>
      </c>
      <c r="IS2" s="404" t="str">
        <f>IF('入力シート１＜普通車　料金表＞'!O51="","",'入力シート１＜普通車　料金表＞'!O51)</f>
        <v>1回5,000円(税込5,400円）</v>
      </c>
      <c r="IT2" s="404" t="str">
        <f>IF('入力シート１＜普通車　料金表＞'!O52="","",'入力シート１＜普通車　料金表＞'!O52)</f>
        <v>ホテルシングルAプランの場合6,000円（税込6,480円）</v>
      </c>
      <c r="IU2" s="404" t="str">
        <f>IF('入力シート１＜普通車　料金表＞'!C53="","",'入力シート１＜普通車　料金表＞'!C53)</f>
        <v>※ツイン・シングルプランは規定宿泊数＋3泊まで保証　以降はレギュラーへ移動
※年末年一時帰宅該当日以外のご入校で教習延長により年末休校日に係る場合は、一時帰宅していただきます。その際の交通費はお客様のご負担となります。</v>
      </c>
      <c r="IV2" s="404" t="str">
        <f>IF('入力シート１＜普通車　料金表＞'!C54="","",'入力シート１＜普通車　料金表＞'!C54)</f>
        <v>仮免許試験手数料：1,700円（非課税）/回（不合格の場合、受験ごとに必要）
仮免許交付手数料：1,150円（非課税）</v>
      </c>
      <c r="IW2" s="404" t="str">
        <f>IF('入力シート１＜普通車　料金表＞'!C55="","",'入力シート１＜普通車　料金表＞'!C55)</f>
        <v/>
      </c>
      <c r="IX2" s="404" t="str">
        <f>IF(ISBLANK(諸情報!B59),"",諸情報!B59)</f>
        <v>●</v>
      </c>
      <c r="IY2" s="402">
        <f>MIN(price!B5:G9)</f>
        <v>200000</v>
      </c>
      <c r="IZ2" s="402">
        <f>'入力シート１＜普通車　料金表＞'!H4</f>
        <v>15000</v>
      </c>
      <c r="JA2" s="402" t="str">
        <f>IF(ISBLANK(スケジュール!C5),"",スケジュール!C5)</f>
        <v>※年末一時帰宅該当日以外のご入校で教習延長により年末休校日にかかる場合は、一時帰宅していただきます。その際の交通費はお客様のご負担となります。</v>
      </c>
    </row>
  </sheetData>
  <phoneticPr fontId="142"/>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ColWidth="8.875" defaultRowHeight="13.5"/>
  <cols>
    <col min="1" max="1" width="9" style="405"/>
    <col min="2" max="2" width="14.75" bestFit="1" customWidth="1"/>
  </cols>
  <sheetData>
    <row r="1" spans="1:9" ht="40.5">
      <c r="A1" s="405" t="s">
        <v>724</v>
      </c>
      <c r="B1" t="str">
        <f>"MT車の場合は税込"&amp;TEXT('入力シート１＜普通車　料金表＞'!H5,"#,##0")&amp;"円UP　自動二輪免許所持の場合は税込"&amp;TEXT('入力シート１＜普通車　料金表＞'!L5,"#,##0")&amp;"円引となります。"</f>
        <v>MT車の場合は税込16,200円UP　自動二輪免許所持の場合は税込16,200円引となります。</v>
      </c>
    </row>
    <row r="2" spans="1:9" ht="378">
      <c r="A2" s="405" t="s">
        <v>725</v>
      </c>
      <c r="B2" s="405" t="str">
        <f>IF(ISBLANK('入力シート１＜普通車　料金表＞'!C33),"",'入力シート１＜普通車　料金表＞'!C33)</f>
        <v>※上記以外にも［レギュラー・ホテルシングルA］朝野屋・魚と屋（湯村）（2～6名）・魚と屋（浜坂）（2～6名）をご利用いただく場合がございます。
※［ホテルシングルB］はワシントンホテル（男・女）・ホテルアルファーワン（男・女）、［ホテルツインB・ホテルシングルC］はホテルニューオータニ（女）をご利用いただきます。
※インターネットLAN環境のある場合、PCはご持参ください。　※満室時には他の宿舎をご利用いただく場合がございます。（途中移動を含む）</v>
      </c>
    </row>
    <row r="3" spans="1:9" ht="409.5">
      <c r="A3" s="405" t="s">
        <v>726</v>
      </c>
      <c r="B3" s="405" t="str">
        <f>IF(ISBLANK(諸情報!B62),"",諸情報!B62)</f>
        <v>★鳥取砂丘ミニ観光ご招待
（月・水・金）（入校後、受付にて予約してください）
★エコカー体験（10月・11月・5月の月1回試乗可 希望の方）
★卒業のお祝いに初心者マークプレゼント
★レディス限定特典［以下①～③から1つ選べます。］（10/1～1/11・4/15～5/31 滞在中1回）
①生パスタ専門イタリアン昼食ご招待
（生パスタの店モルト・ボーノ・チャオ）
②大江ノ郷自然牧場ご招待
ココガーデン・大江ノ郷ヴィレッジ共通
1,000円商品券プレゼント！！（食事・お土産使用可能）
③市場食堂 海鮮丼昼食</v>
      </c>
    </row>
    <row r="4" spans="1:9">
      <c r="A4" s="405" t="s">
        <v>727</v>
      </c>
      <c r="B4" t="str">
        <f>IF(ISBLANK('入力シート１＜普通車　料金表＞'!B13),"",'入力シート１＜普通車　料金表＞'!B13)</f>
        <v>レギュラー</v>
      </c>
      <c r="C4" t="str">
        <f>IF(ISBLANK('入力シート１＜普通車　料金表＞'!B15),"",'入力シート１＜普通車　料金表＞'!B15)</f>
        <v>ホテルツインA</v>
      </c>
      <c r="D4" t="str">
        <f>IF(ISBLANK('入力シート１＜普通車　料金表＞'!B17),"",'入力シート１＜普通車　料金表＞'!B17)</f>
        <v>ホテルシングルA</v>
      </c>
      <c r="E4" t="str">
        <f>IF(ISBLANK('入力シート１＜普通車　料金表＞'!B19),"",'入力シート１＜普通車　料金表＞'!B19)</f>
        <v>ホテルツインB（女性の方）</v>
      </c>
      <c r="F4" t="str">
        <f>IF(ISBLANK('入力シート１＜普通車　料金表＞'!B21),"",'入力シート１＜普通車　料金表＞'!B21)</f>
        <v>ホテルシングルB</v>
      </c>
      <c r="G4" t="str">
        <f>IF(ISBLANK('入力シート１＜普通車　料金表＞'!B23),"",'入力シート１＜普通車　料金表＞'!B23)</f>
        <v>ホテルシングルC（女性の方）</v>
      </c>
      <c r="H4" t="str">
        <f>IF(ISBLANK('入力シート１＜普通車　料金表＞'!B25),"",'入力シート１＜普通車　料金表＞'!B25)</f>
        <v/>
      </c>
      <c r="I4" t="str">
        <f>IF(ISBLANK('入力シート１＜普通車　料金表＞'!B27),"",'入力シート１＜普通車　料金表＞'!B27)</f>
        <v/>
      </c>
    </row>
    <row r="5" spans="1:9" ht="54">
      <c r="A5" s="40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10/1～1/18
3/24～5/31</v>
      </c>
      <c r="B5">
        <f>IF(ISBLANK('入力シート１＜普通車　料金表＞'!C13),"-",'入力シート１＜普通車　料金表＞'!C13)</f>
        <v>200000</v>
      </c>
      <c r="C5">
        <f>IF(ISBLANK('入力シート１＜普通車　料金表＞'!C15),"-",'入力シート１＜普通車　料金表＞'!C15)</f>
        <v>205000</v>
      </c>
      <c r="D5">
        <f>IF(ISBLANK('入力シート１＜普通車　料金表＞'!C17),"-",'入力シート１＜普通車　料金表＞'!C17)</f>
        <v>205000</v>
      </c>
      <c r="E5">
        <f>IF(ISBLANK('入力シート１＜普通車　料金表＞'!C19),"-",'入力シート１＜普通車　料金表＞'!C19)</f>
        <v>220000</v>
      </c>
      <c r="F5">
        <f>IF(ISBLANK('入力シート１＜普通車　料金表＞'!C21),"-",'入力シート１＜普通車　料金表＞'!C21)</f>
        <v>234000</v>
      </c>
      <c r="G5">
        <f>IF(ISBLANK('入力シート１＜普通車　料金表＞'!C23),"-",'入力シート１＜普通車　料金表＞'!C23)</f>
        <v>264000</v>
      </c>
      <c r="H5" t="str">
        <f>IF(ISBLANK('入力シート１＜普通車　料金表＞'!C25),"-",'入力シート１＜普通車　料金表＞'!C25)</f>
        <v>-</v>
      </c>
      <c r="I5" t="str">
        <f>IF(ISBLANK('入力シート１＜普通車　料金表＞'!C27),"-",'入力シート１＜普通車　料金表＞'!C27)</f>
        <v>-</v>
      </c>
    </row>
    <row r="6" spans="1:9" ht="27">
      <c r="A6" s="405"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1/19～1/25</v>
      </c>
      <c r="B6">
        <f>IF(ISBLANK('入力シート１＜普通車　料金表＞'!F13),"-",'入力シート１＜普通車　料金表＞'!F13)</f>
        <v>224000</v>
      </c>
      <c r="C6">
        <f>IF(ISBLANK('入力シート１＜普通車　料金表＞'!F15),"-",'入力シート１＜普通車　料金表＞'!F15)</f>
        <v>229000</v>
      </c>
      <c r="D6">
        <f>IF(ISBLANK('入力シート１＜普通車　料金表＞'!F17),"-",'入力シート１＜普通車　料金表＞'!F17)</f>
        <v>229000</v>
      </c>
      <c r="E6">
        <f>IF(ISBLANK('入力シート１＜普通車　料金表＞'!F19),"-",'入力シート１＜普通車　料金表＞'!F19)</f>
        <v>243000</v>
      </c>
      <c r="F6">
        <f>IF(ISBLANK('入力シート１＜普通車　料金表＞'!F21),"-",'入力シート１＜普通車　料金表＞'!F21)</f>
        <v>258000</v>
      </c>
      <c r="G6">
        <f>IF(ISBLANK('入力シート１＜普通車　料金表＞'!F23),"-",'入力シート１＜普通車　料金表＞'!F23)</f>
        <v>288000</v>
      </c>
      <c r="H6" t="str">
        <f>IF(ISBLANK('入力シート１＜普通車　料金表＞'!F25),"-",'入力シート１＜普通車　料金表＞'!F25)</f>
        <v>-</v>
      </c>
      <c r="I6" t="str">
        <f>IF(ISBLANK('入力シート１＜普通車　料金表＞'!F27),"-",'入力シート１＜普通車　料金表＞'!F27)</f>
        <v>-</v>
      </c>
    </row>
    <row r="7" spans="1:9" ht="54">
      <c r="A7" s="405"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1/26～1/31
3/16～3/23</v>
      </c>
      <c r="B7">
        <f>IF(ISBLANK('入力シート１＜普通車　料金表＞'!I13),"-",'入力シート１＜普通車　料金表＞'!I13)</f>
        <v>253000</v>
      </c>
      <c r="C7">
        <f>IF(ISBLANK('入力シート１＜普通車　料金表＞'!I15),"-",'入力シート１＜普通車　料金表＞'!I15)</f>
        <v>258000</v>
      </c>
      <c r="D7">
        <f>IF(ISBLANK('入力シート１＜普通車　料金表＞'!I17),"-",'入力シート１＜普通車　料金表＞'!I17)</f>
        <v>263000</v>
      </c>
      <c r="E7">
        <f>IF(ISBLANK('入力シート１＜普通車　料金表＞'!I19),"-",'入力シート１＜普通車　料金表＞'!I19)</f>
        <v>277000</v>
      </c>
      <c r="F7">
        <f>IF(ISBLANK('入力シート１＜普通車　料金表＞'!I21),"-",'入力シート１＜普通車　料金表＞'!I21)</f>
        <v>281000</v>
      </c>
      <c r="G7">
        <f>IF(ISBLANK('入力シート１＜普通車　料金表＞'!I23),"-",'入力シート１＜普通車　料金表＞'!I23)</f>
        <v>311000</v>
      </c>
      <c r="H7" t="str">
        <f>IF(ISBLANK('入力シート１＜普通車　料金表＞'!I25),"-",'入力シート１＜普通車　料金表＞'!I25)</f>
        <v>-</v>
      </c>
      <c r="I7" t="str">
        <f>IF(ISBLANK('入力シート１＜普通車　料金表＞'!I27),"-",'入力シート１＜普通車　料金表＞'!I27)</f>
        <v>-</v>
      </c>
    </row>
    <row r="8" spans="1:9" ht="54">
      <c r="A8" s="405"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2/1～2/14
3/11～3/15</v>
      </c>
      <c r="B8">
        <f>IF(ISBLANK('入力シート１＜普通車　料金表＞'!L13),"-",'入力シート１＜普通車　料金表＞'!L13)</f>
        <v>288000</v>
      </c>
      <c r="C8">
        <f>IF(ISBLANK('入力シート１＜普通車　料金表＞'!L15),"-",'入力シート１＜普通車　料金表＞'!L15)</f>
        <v>293000</v>
      </c>
      <c r="D8">
        <f>IF(ISBLANK('入力シート１＜普通車　料金表＞'!L17),"-",'入力シート１＜普通車　料金表＞'!L17)</f>
        <v>303000</v>
      </c>
      <c r="E8">
        <f>IF(ISBLANK('入力シート１＜普通車　料金表＞'!L19),"-",'入力シート１＜普通車　料金表＞'!L19)</f>
        <v>322000</v>
      </c>
      <c r="F8">
        <f>IF(ISBLANK('入力シート１＜普通車　料金表＞'!L21),"-",'入力シート１＜普通車　料金表＞'!L21)</f>
        <v>327000</v>
      </c>
      <c r="G8">
        <f>IF(ISBLANK('入力シート１＜普通車　料金表＞'!L23),"-",'入力シート１＜普通車　料金表＞'!L23)</f>
        <v>357000</v>
      </c>
      <c r="H8" t="str">
        <f>IF(ISBLANK('入力シート１＜普通車　料金表＞'!L25),"-",'入力シート１＜普通車　料金表＞'!L25)</f>
        <v>-</v>
      </c>
      <c r="I8" t="str">
        <f>IF(ISBLANK('入力シート１＜普通車　料金表＞'!L27),"-",'入力シート１＜普通車　料金表＞'!L27)</f>
        <v>-</v>
      </c>
    </row>
    <row r="9" spans="1:9" ht="27">
      <c r="A9" s="405"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2/15～3/10</v>
      </c>
      <c r="B9">
        <f>IF(ISBLANK('入力シート１＜普通車　料金表＞'!O13),"-",'入力シート１＜普通車　料金表＞'!O13)</f>
        <v>295000</v>
      </c>
      <c r="C9">
        <f>IF(ISBLANK('入力シート１＜普通車　料金表＞'!O15),"-",'入力シート１＜普通車　料金表＞'!O15)</f>
        <v>300000</v>
      </c>
      <c r="D9">
        <f>IF(ISBLANK('入力シート１＜普通車　料金表＞'!O17),"-",'入力シート１＜普通車　料金表＞'!O17)</f>
        <v>310000</v>
      </c>
      <c r="E9">
        <f>IF(ISBLANK('入力シート１＜普通車　料金表＞'!O19),"-",'入力シート１＜普通車　料金表＞'!O19)</f>
        <v>329000</v>
      </c>
      <c r="F9">
        <f>IF(ISBLANK('入力シート１＜普通車　料金表＞'!O21),"-",'入力シート１＜普通車　料金表＞'!O21)</f>
        <v>334000</v>
      </c>
      <c r="G9">
        <f>IF(ISBLANK('入力シート１＜普通車　料金表＞'!O23),"-",'入力シート１＜普通車　料金表＞'!O23)</f>
        <v>364000</v>
      </c>
      <c r="H9" t="str">
        <f>IF(ISBLANK('入力シート１＜普通車　料金表＞'!O25),"-",'入力シート１＜普通車　料金表＞'!O25)</f>
        <v>-</v>
      </c>
      <c r="I9" t="str">
        <f>IF(ISBLANK('入力シート１＜普通車　料金表＞'!O27),"-",'入力シート１＜普通車　料金表＞'!O27)</f>
        <v>-</v>
      </c>
    </row>
    <row r="10" spans="1:9">
      <c r="A10" s="405"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2"/>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tabSelected="1" view="pageBreakPreview" topLeftCell="B15" zoomScale="25" zoomScaleNormal="75" zoomScaleSheetLayoutView="25" workbookViewId="0">
      <selection activeCell="I20" sqref="I20:L20"/>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39" t="s">
        <v>101</v>
      </c>
      <c r="B1" s="22"/>
      <c r="C1" s="23"/>
      <c r="D1" s="23"/>
      <c r="E1" s="23"/>
      <c r="F1" s="23"/>
      <c r="G1" s="23"/>
      <c r="H1" s="23"/>
      <c r="I1" s="23"/>
      <c r="J1" s="23"/>
      <c r="K1" s="23"/>
      <c r="L1" s="23"/>
      <c r="M1" s="42"/>
      <c r="N1" s="42"/>
      <c r="S1" s="44" t="str">
        <f>入力用データ!A1</f>
        <v>●</v>
      </c>
    </row>
    <row r="2" spans="1:19" ht="54.75" customHeight="1">
      <c r="B2" s="475" t="s">
        <v>353</v>
      </c>
      <c r="C2" s="475"/>
      <c r="D2" s="475"/>
      <c r="E2" s="469" t="str">
        <f>IF(ISBLANK('入力シート１＜普通車　料金表＞'!C2),"",'入力シート１＜普通車　料金表＞'!C2)</f>
        <v>鳥取県東部自動車学校</v>
      </c>
      <c r="F2" s="470"/>
      <c r="G2" s="470"/>
      <c r="H2" s="470"/>
      <c r="I2" s="471"/>
      <c r="J2" s="24"/>
      <c r="K2" s="484" t="s">
        <v>324</v>
      </c>
      <c r="L2" s="486" t="str">
        <f>'入力シート１＜普通車　料金表＞'!L2</f>
        <v>岡田　平尾</v>
      </c>
      <c r="M2" s="45"/>
      <c r="N2" s="45"/>
      <c r="S2" s="44" t="str">
        <f>入力用データ!A2</f>
        <v>×</v>
      </c>
    </row>
    <row r="3" spans="1:19" ht="67.5" customHeight="1">
      <c r="B3" s="475"/>
      <c r="C3" s="475"/>
      <c r="D3" s="475"/>
      <c r="E3" s="472"/>
      <c r="F3" s="473"/>
      <c r="G3" s="473"/>
      <c r="H3" s="473"/>
      <c r="I3" s="474"/>
      <c r="J3" s="25"/>
      <c r="K3" s="485"/>
      <c r="L3" s="487"/>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476" t="s">
        <v>408</v>
      </c>
      <c r="C6" s="477"/>
      <c r="D6" s="477"/>
      <c r="E6" s="477"/>
      <c r="F6" s="477"/>
      <c r="G6" s="477"/>
      <c r="H6" s="477"/>
      <c r="I6" s="477"/>
      <c r="J6" s="477"/>
      <c r="K6" s="477"/>
      <c r="L6" s="478"/>
      <c r="M6" s="48"/>
      <c r="N6" s="48"/>
    </row>
    <row r="7" spans="1:19" ht="77.25" customHeight="1">
      <c r="B7" s="479"/>
      <c r="C7" s="480"/>
      <c r="D7" s="480"/>
      <c r="E7" s="480"/>
      <c r="F7" s="480"/>
      <c r="G7" s="480"/>
      <c r="H7" s="480"/>
      <c r="I7" s="480"/>
      <c r="J7" s="480"/>
      <c r="K7" s="480"/>
      <c r="L7" s="481"/>
      <c r="M7" s="48"/>
      <c r="N7" s="48"/>
    </row>
    <row r="8" spans="1:19" s="50" customFormat="1" ht="30" customHeight="1">
      <c r="A8" s="21"/>
      <c r="B8" s="28"/>
      <c r="C8" s="29"/>
      <c r="D8" s="30"/>
      <c r="E8" s="30"/>
      <c r="F8" s="30"/>
      <c r="G8" s="30"/>
      <c r="H8" s="29"/>
      <c r="I8" s="29"/>
      <c r="J8" s="29"/>
      <c r="K8" s="29"/>
      <c r="L8" s="29"/>
      <c r="M8" s="49"/>
      <c r="N8" s="49"/>
    </row>
    <row r="9" spans="1:19" s="262" customFormat="1" ht="124.5" customHeight="1">
      <c r="A9" s="248"/>
      <c r="B9" s="259"/>
      <c r="C9" s="260"/>
      <c r="D9" s="482" t="s">
        <v>317</v>
      </c>
      <c r="E9" s="483"/>
      <c r="F9" s="482" t="s">
        <v>318</v>
      </c>
      <c r="G9" s="483"/>
      <c r="H9" s="354" t="s">
        <v>70</v>
      </c>
      <c r="I9" s="488" t="s">
        <v>127</v>
      </c>
      <c r="J9" s="488"/>
      <c r="K9" s="488"/>
      <c r="L9" s="488"/>
      <c r="M9" s="261"/>
      <c r="N9" s="261"/>
    </row>
    <row r="10" spans="1:19" s="31" customFormat="1" ht="219" customHeight="1">
      <c r="A10" s="52"/>
      <c r="B10" s="492" t="s">
        <v>71</v>
      </c>
      <c r="C10" s="492"/>
      <c r="D10" s="282" t="s">
        <v>331</v>
      </c>
      <c r="E10" s="282" t="s">
        <v>332</v>
      </c>
      <c r="F10" s="503" t="s">
        <v>319</v>
      </c>
      <c r="G10" s="504"/>
      <c r="H10" s="289" t="s">
        <v>95</v>
      </c>
      <c r="I10" s="491" t="s">
        <v>785</v>
      </c>
      <c r="J10" s="491"/>
      <c r="K10" s="491"/>
      <c r="L10" s="491"/>
      <c r="M10" s="65"/>
      <c r="N10" s="65"/>
    </row>
    <row r="11" spans="1:19" s="31" customFormat="1" ht="150" hidden="1" customHeight="1">
      <c r="A11" s="52"/>
      <c r="B11" s="492" t="s">
        <v>87</v>
      </c>
      <c r="C11" s="492"/>
      <c r="D11" s="66"/>
      <c r="E11" s="67"/>
      <c r="F11" s="505" t="s">
        <v>319</v>
      </c>
      <c r="G11" s="506"/>
      <c r="H11" s="289"/>
      <c r="I11" s="491" t="s">
        <v>126</v>
      </c>
      <c r="J11" s="491" t="s">
        <v>15</v>
      </c>
      <c r="K11" s="345"/>
      <c r="L11" s="345"/>
      <c r="M11" s="65"/>
      <c r="N11" s="65"/>
    </row>
    <row r="12" spans="1:19" s="31" customFormat="1" ht="150" customHeight="1">
      <c r="A12" s="52"/>
      <c r="B12" s="492" t="s">
        <v>73</v>
      </c>
      <c r="C12" s="492"/>
      <c r="D12" s="283" t="s">
        <v>119</v>
      </c>
      <c r="E12" s="284" t="s">
        <v>120</v>
      </c>
      <c r="F12" s="332" t="s">
        <v>411</v>
      </c>
      <c r="G12" s="263">
        <v>43119</v>
      </c>
      <c r="H12" s="289" t="s">
        <v>95</v>
      </c>
      <c r="I12" s="491" t="s">
        <v>423</v>
      </c>
      <c r="J12" s="491"/>
      <c r="K12" s="491"/>
      <c r="L12" s="491"/>
    </row>
    <row r="13" spans="1:19" s="31" customFormat="1" ht="150" customHeight="1">
      <c r="A13" s="52"/>
      <c r="B13" s="492" t="s">
        <v>81</v>
      </c>
      <c r="C13" s="492"/>
      <c r="D13" s="285" t="s">
        <v>121</v>
      </c>
      <c r="E13" s="286" t="s">
        <v>122</v>
      </c>
      <c r="F13" s="332" t="s">
        <v>411</v>
      </c>
      <c r="G13" s="263" t="s">
        <v>422</v>
      </c>
      <c r="H13" s="289" t="s">
        <v>95</v>
      </c>
      <c r="I13" s="491" t="s">
        <v>423</v>
      </c>
      <c r="J13" s="491"/>
      <c r="K13" s="491"/>
      <c r="L13" s="491"/>
    </row>
    <row r="14" spans="1:19" s="31" customFormat="1" ht="150" hidden="1" customHeight="1">
      <c r="A14" s="52"/>
      <c r="B14" s="492" t="s">
        <v>82</v>
      </c>
      <c r="C14" s="492"/>
      <c r="D14" s="68"/>
      <c r="E14" s="69"/>
      <c r="F14" s="495" t="s">
        <v>72</v>
      </c>
      <c r="G14" s="496"/>
      <c r="H14" s="289"/>
      <c r="I14" s="491" t="s">
        <v>336</v>
      </c>
      <c r="J14" s="491" t="s">
        <v>15</v>
      </c>
      <c r="K14" s="491"/>
      <c r="L14" s="491"/>
      <c r="M14" s="65"/>
      <c r="N14" s="65"/>
    </row>
    <row r="15" spans="1:19" s="31" customFormat="1" ht="150" customHeight="1">
      <c r="A15" s="52"/>
      <c r="B15" s="492" t="s">
        <v>74</v>
      </c>
      <c r="C15" s="492"/>
      <c r="D15" s="493"/>
      <c r="E15" s="494"/>
      <c r="F15" s="503" t="s">
        <v>319</v>
      </c>
      <c r="G15" s="504"/>
      <c r="H15" s="289" t="s">
        <v>95</v>
      </c>
      <c r="I15" s="497" t="s">
        <v>419</v>
      </c>
      <c r="J15" s="497"/>
      <c r="K15" s="497"/>
      <c r="L15" s="497"/>
      <c r="M15" s="65"/>
      <c r="N15" s="65"/>
    </row>
    <row r="16" spans="1:19" s="31" customFormat="1" ht="345" customHeight="1">
      <c r="A16" s="52"/>
      <c r="B16" s="492" t="s">
        <v>76</v>
      </c>
      <c r="C16" s="492"/>
      <c r="D16" s="493"/>
      <c r="E16" s="494"/>
      <c r="F16" s="489"/>
      <c r="G16" s="490"/>
      <c r="H16" s="289" t="s">
        <v>96</v>
      </c>
      <c r="I16" s="491" t="s">
        <v>433</v>
      </c>
      <c r="J16" s="491"/>
      <c r="K16" s="491"/>
      <c r="L16" s="491"/>
      <c r="M16" s="65"/>
      <c r="N16" s="65"/>
    </row>
    <row r="17" spans="1:14" s="31" customFormat="1" ht="252" customHeight="1">
      <c r="A17" s="52"/>
      <c r="B17" s="492" t="s">
        <v>344</v>
      </c>
      <c r="C17" s="492"/>
      <c r="D17" s="282" t="str">
        <f>D10</f>
        <v>10/1～1/18</v>
      </c>
      <c r="E17" s="282" t="str">
        <f>E10</f>
        <v>3/24～5/31</v>
      </c>
      <c r="F17" s="489"/>
      <c r="G17" s="490"/>
      <c r="H17" s="289" t="s">
        <v>95</v>
      </c>
      <c r="I17" s="491" t="s">
        <v>786</v>
      </c>
      <c r="J17" s="491"/>
      <c r="K17" s="491"/>
      <c r="L17" s="491"/>
      <c r="M17" s="65"/>
      <c r="N17" s="65"/>
    </row>
    <row r="18" spans="1:14" s="31" customFormat="1" ht="150" customHeight="1">
      <c r="A18" s="52"/>
      <c r="B18" s="492" t="s">
        <v>77</v>
      </c>
      <c r="C18" s="492"/>
      <c r="D18" s="282" t="str">
        <f>D10</f>
        <v>10/1～1/18</v>
      </c>
      <c r="E18" s="282" t="str">
        <f>E10</f>
        <v>3/24～5/31</v>
      </c>
      <c r="F18" s="489"/>
      <c r="G18" s="490"/>
      <c r="H18" s="289" t="s">
        <v>96</v>
      </c>
      <c r="I18" s="491"/>
      <c r="J18" s="491"/>
      <c r="K18" s="491"/>
      <c r="L18" s="491"/>
      <c r="M18" s="65"/>
      <c r="N18" s="65"/>
    </row>
    <row r="19" spans="1:14" s="31" customFormat="1" ht="150" customHeight="1">
      <c r="A19" s="52"/>
      <c r="B19" s="492" t="s">
        <v>88</v>
      </c>
      <c r="C19" s="492"/>
      <c r="D19" s="507" t="s">
        <v>83</v>
      </c>
      <c r="E19" s="508"/>
      <c r="F19" s="489"/>
      <c r="G19" s="490"/>
      <c r="H19" s="289" t="s">
        <v>95</v>
      </c>
      <c r="I19" s="491" t="s">
        <v>797</v>
      </c>
      <c r="J19" s="491"/>
      <c r="K19" s="491"/>
      <c r="L19" s="491"/>
      <c r="M19" s="65"/>
      <c r="N19" s="65"/>
    </row>
    <row r="20" spans="1:14" s="31" customFormat="1" ht="150" customHeight="1">
      <c r="A20" s="52"/>
      <c r="B20" s="492" t="s">
        <v>343</v>
      </c>
      <c r="C20" s="492"/>
      <c r="D20" s="282" t="str">
        <f>D10</f>
        <v>10/1～1/18</v>
      </c>
      <c r="E20" s="282" t="str">
        <f>E10</f>
        <v>3/24～5/31</v>
      </c>
      <c r="F20" s="489"/>
      <c r="G20" s="490"/>
      <c r="H20" s="289" t="s">
        <v>96</v>
      </c>
      <c r="I20" s="491"/>
      <c r="J20" s="491"/>
      <c r="K20" s="491"/>
      <c r="L20" s="491"/>
      <c r="M20" s="65"/>
      <c r="N20" s="65"/>
    </row>
    <row r="21" spans="1:14" s="31" customFormat="1" ht="150" customHeight="1">
      <c r="A21" s="52"/>
      <c r="B21" s="492" t="s">
        <v>84</v>
      </c>
      <c r="C21" s="492"/>
      <c r="D21" s="507" t="s">
        <v>83</v>
      </c>
      <c r="E21" s="508"/>
      <c r="F21" s="489"/>
      <c r="G21" s="490"/>
      <c r="H21" s="289" t="s">
        <v>95</v>
      </c>
      <c r="I21" s="491" t="s">
        <v>783</v>
      </c>
      <c r="J21" s="491"/>
      <c r="K21" s="491"/>
      <c r="L21" s="491"/>
      <c r="M21" s="65"/>
      <c r="N21" s="65"/>
    </row>
    <row r="22" spans="1:14" s="31" customFormat="1" ht="118.5" customHeight="1">
      <c r="A22" s="52"/>
      <c r="B22" s="511" t="s">
        <v>102</v>
      </c>
      <c r="C22" s="511"/>
      <c r="D22" s="512" t="s">
        <v>348</v>
      </c>
      <c r="E22" s="513"/>
      <c r="F22" s="357">
        <v>43476</v>
      </c>
      <c r="G22" s="358" t="s">
        <v>321</v>
      </c>
      <c r="H22" s="289" t="s">
        <v>95</v>
      </c>
      <c r="I22" s="510" t="s">
        <v>435</v>
      </c>
      <c r="J22" s="510"/>
      <c r="K22" s="510"/>
      <c r="L22" s="510"/>
      <c r="M22" s="70"/>
      <c r="N22" s="70"/>
    </row>
    <row r="23" spans="1:14" s="31" customFormat="1" ht="111" customHeight="1">
      <c r="A23" s="52"/>
      <c r="B23" s="511" t="s">
        <v>79</v>
      </c>
      <c r="C23" s="511"/>
      <c r="D23" s="512" t="str">
        <f>D22</f>
        <v>1/19～3/23</v>
      </c>
      <c r="E23" s="513"/>
      <c r="F23" s="536" t="s">
        <v>409</v>
      </c>
      <c r="G23" s="537"/>
      <c r="H23" s="289" t="s">
        <v>95</v>
      </c>
      <c r="I23" s="510" t="s">
        <v>434</v>
      </c>
      <c r="J23" s="510"/>
      <c r="K23" s="510"/>
      <c r="L23" s="510"/>
      <c r="M23" s="71"/>
      <c r="N23" s="71"/>
    </row>
    <row r="24" spans="1:14" s="31" customFormat="1" ht="124.5" customHeight="1">
      <c r="A24" s="52"/>
      <c r="B24" s="511" t="s">
        <v>103</v>
      </c>
      <c r="C24" s="511"/>
      <c r="D24" s="507" t="s">
        <v>83</v>
      </c>
      <c r="E24" s="508"/>
      <c r="F24" s="526" t="s">
        <v>85</v>
      </c>
      <c r="G24" s="527"/>
      <c r="H24" s="289" t="s">
        <v>95</v>
      </c>
      <c r="I24" s="510" t="s">
        <v>420</v>
      </c>
      <c r="J24" s="510"/>
      <c r="K24" s="510"/>
      <c r="L24" s="510"/>
      <c r="M24" s="72"/>
      <c r="N24" s="72"/>
    </row>
    <row r="25" spans="1:14" s="31" customFormat="1" ht="126" customHeight="1">
      <c r="A25" s="52"/>
      <c r="B25" s="509" t="s">
        <v>86</v>
      </c>
      <c r="C25" s="509"/>
      <c r="D25" s="528"/>
      <c r="E25" s="528"/>
      <c r="F25" s="528"/>
      <c r="G25" s="528"/>
      <c r="H25" s="528"/>
      <c r="I25" s="528"/>
      <c r="J25" s="528"/>
      <c r="K25" s="528"/>
      <c r="L25" s="528"/>
      <c r="M25" s="72"/>
      <c r="N25" s="72"/>
    </row>
    <row r="26" spans="1:14" s="31" customFormat="1" ht="122.25" customHeight="1">
      <c r="A26" s="52"/>
      <c r="B26" s="509" t="s">
        <v>108</v>
      </c>
      <c r="C26" s="509"/>
      <c r="D26" s="529"/>
      <c r="E26" s="529"/>
      <c r="F26" s="529"/>
      <c r="G26" s="529"/>
      <c r="H26" s="529"/>
      <c r="I26" s="529"/>
      <c r="J26" s="529"/>
      <c r="K26" s="529"/>
      <c r="L26" s="529"/>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67" customFormat="1" ht="90" customHeight="1">
      <c r="A29" s="266"/>
      <c r="B29" s="287" t="s">
        <v>26</v>
      </c>
      <c r="C29" s="514" t="s">
        <v>107</v>
      </c>
      <c r="D29" s="515"/>
      <c r="E29" s="514" t="s">
        <v>124</v>
      </c>
      <c r="F29" s="535"/>
      <c r="G29" s="515"/>
      <c r="H29" s="336" t="s">
        <v>12</v>
      </c>
      <c r="I29" s="336" t="s">
        <v>13</v>
      </c>
      <c r="J29" s="288" t="s">
        <v>105</v>
      </c>
      <c r="K29" s="288" t="s">
        <v>104</v>
      </c>
      <c r="L29" s="337" t="s">
        <v>127</v>
      </c>
      <c r="M29" s="31"/>
      <c r="N29" s="31"/>
    </row>
    <row r="30" spans="1:14" s="31" customFormat="1" ht="69.95" customHeight="1">
      <c r="A30" s="530" t="s">
        <v>98</v>
      </c>
      <c r="B30" s="290" t="str">
        <f>IF(ISBLANK(H10),"",H10)</f>
        <v>●</v>
      </c>
      <c r="C30" s="501" t="str">
        <f t="shared" ref="C30:C35" si="0">B10</f>
        <v>限定割</v>
      </c>
      <c r="D30" s="502"/>
      <c r="E30" s="523" t="s">
        <v>424</v>
      </c>
      <c r="F30" s="524"/>
      <c r="G30" s="525"/>
      <c r="H30" s="295">
        <v>195000</v>
      </c>
      <c r="I30" s="296">
        <f>IF(ISBLANK(H30),"",ROUNDDOWN(H30+H30*入力用データ!$D$1/100,0))</f>
        <v>210600</v>
      </c>
      <c r="J30" s="297">
        <v>15000</v>
      </c>
      <c r="K30" s="296">
        <f>IF(ISBLANK(J30),"",ROUNDDOWN(J30+J30*入力用データ!$D$1/100,0))</f>
        <v>16200</v>
      </c>
      <c r="L30" s="151" t="str">
        <f>I10</f>
        <v>30歳までの方に限る
ＭＴ車　税込16,200円ＵＰ
ホテルツインは税込5,400円ＵＰ
ホテルシングルは税込8,100円ＵＰ</v>
      </c>
    </row>
    <row r="31" spans="1:14" s="31" customFormat="1" ht="69.95" hidden="1" customHeight="1">
      <c r="A31" s="531"/>
      <c r="B31" s="290" t="str">
        <f t="shared" ref="B31:B41" si="1">IF(ISBLANK(H11),"",H11)</f>
        <v/>
      </c>
      <c r="C31" s="501" t="str">
        <f t="shared" si="0"/>
        <v>夏特</v>
      </c>
      <c r="D31" s="502"/>
      <c r="E31" s="523" t="s">
        <v>123</v>
      </c>
      <c r="F31" s="524"/>
      <c r="G31" s="525"/>
      <c r="H31" s="295"/>
      <c r="I31" s="296" t="str">
        <f>IF(ISBLANK(H31),"",ROUNDDOWN(H31+H31*入力用データ!$D$1/100,0))</f>
        <v/>
      </c>
      <c r="J31" s="297">
        <v>20000</v>
      </c>
      <c r="K31" s="296">
        <f>IF(ISBLANK(J31),"",ROUNDDOWN(J31+J31*入力用データ!$D$1/100,0))</f>
        <v>21600</v>
      </c>
      <c r="L31" s="151" t="str">
        <f t="shared" ref="L31:L41" si="2">I11</f>
        <v>30歳までの方に限ります。
ＭＴ車　税込16,200円ＵＰ
ホテル（ツイン・シングル）は税込10,800円ＵＰ
カレンダーの●の日</v>
      </c>
    </row>
    <row r="32" spans="1:14" s="31" customFormat="1" ht="69.95" customHeight="1">
      <c r="A32" s="531"/>
      <c r="B32" s="290" t="str">
        <f t="shared" si="1"/>
        <v>●</v>
      </c>
      <c r="C32" s="501" t="str">
        <f t="shared" si="0"/>
        <v>春特</v>
      </c>
      <c r="D32" s="502"/>
      <c r="E32" s="523" t="s">
        <v>125</v>
      </c>
      <c r="F32" s="524"/>
      <c r="G32" s="525"/>
      <c r="H32" s="295">
        <v>205000</v>
      </c>
      <c r="I32" s="296">
        <f>IF(ISBLANK(H32),"",ROUNDDOWN(H32+H32*入力用データ!$D$1/100,0))</f>
        <v>221400</v>
      </c>
      <c r="J32" s="297">
        <v>15000</v>
      </c>
      <c r="K32" s="296">
        <f>IF(ISBLANK(J32),"",ROUNDDOWN(J32+J32*入力用データ!$D$1/100,0))</f>
        <v>16200</v>
      </c>
      <c r="L32" s="151" t="str">
        <f t="shared" si="2"/>
        <v>30歳までの方に限る
ＭＴ車　税込16,200円ＵＰ
ホテル（ツイン・シングル）は税込10,800円ＵＰ</v>
      </c>
    </row>
    <row r="33" spans="1:12" s="31" customFormat="1" ht="69.95" customHeight="1">
      <c r="A33" s="531"/>
      <c r="B33" s="290" t="str">
        <f t="shared" si="1"/>
        <v>●</v>
      </c>
      <c r="C33" s="501" t="str">
        <f t="shared" si="0"/>
        <v>ゴールド</v>
      </c>
      <c r="D33" s="502"/>
      <c r="E33" s="523" t="s">
        <v>125</v>
      </c>
      <c r="F33" s="524"/>
      <c r="G33" s="525"/>
      <c r="H33" s="295">
        <v>228500</v>
      </c>
      <c r="I33" s="296">
        <f>IF(ISBLANK(H33),"",ROUNDDOWN(H33+H33*入力用データ!$D$1/100,0))</f>
        <v>246780</v>
      </c>
      <c r="J33" s="297">
        <v>15000</v>
      </c>
      <c r="K33" s="296">
        <f>IF(ISBLANK(J33),"",ROUNDDOWN(J33+J33*入力用データ!$D$1/100,0))</f>
        <v>16200</v>
      </c>
      <c r="L33" s="151" t="str">
        <f t="shared" si="2"/>
        <v>30歳までの方に限る
ＭＴ車　税込16,200円ＵＰ
ホテル（ツイン・シングル）は税込10,800円ＵＰ</v>
      </c>
    </row>
    <row r="34" spans="1:12" s="31" customFormat="1" ht="69.95" hidden="1" customHeight="1">
      <c r="A34" s="531"/>
      <c r="B34" s="290" t="str">
        <f t="shared" si="1"/>
        <v/>
      </c>
      <c r="C34" s="501" t="str">
        <f t="shared" si="0"/>
        <v>プラチナ</v>
      </c>
      <c r="D34" s="502"/>
      <c r="E34" s="532" t="s">
        <v>11</v>
      </c>
      <c r="F34" s="533"/>
      <c r="G34" s="534"/>
      <c r="H34" s="292"/>
      <c r="I34" s="293" t="str">
        <f>IF(ISBLANK(H34),"",ROUNDDOWN(H34+H34*入力用データ!$D$1/100,0))</f>
        <v/>
      </c>
      <c r="J34" s="294">
        <v>20000</v>
      </c>
      <c r="K34" s="293">
        <f>IF(ISBLANK(J34),"",ROUNDDOWN(J34+J34*入力用データ!$D$1/100,0))</f>
        <v>21600</v>
      </c>
      <c r="L34" s="151" t="str">
        <f t="shared" si="2"/>
        <v>30歳までの方に限ります。
ＭＴ車　税込16,200円ＵＰ
ホテル（ツイン・シングル）は税込10,800円ＵＰ
カレンダーの●の日</v>
      </c>
    </row>
    <row r="35" spans="1:12" s="31" customFormat="1" ht="69.95" customHeight="1">
      <c r="A35" s="531"/>
      <c r="B35" s="290" t="str">
        <f t="shared" si="1"/>
        <v>●</v>
      </c>
      <c r="C35" s="501" t="str">
        <f t="shared" si="0"/>
        <v>年末一時帰宅</v>
      </c>
      <c r="D35" s="502"/>
      <c r="E35" s="498"/>
      <c r="F35" s="499"/>
      <c r="G35" s="500"/>
      <c r="H35" s="298"/>
      <c r="I35" s="298" t="str">
        <f>IF(ISBLANK(H35),"",ROUNDDOWN(H35+H35*入力用データ!$D$1/100,0))</f>
        <v/>
      </c>
      <c r="J35" s="299"/>
      <c r="K35" s="298" t="str">
        <f>IF(ISBLANK(J35),"",ROUNDDOWN(J35+J35*入力用データ!$D$1/100,0))</f>
        <v/>
      </c>
      <c r="L35" s="151" t="str">
        <f t="shared" si="2"/>
        <v>年末一時帰宅交通費は最大で往復10,000円までとなります</v>
      </c>
    </row>
    <row r="36" spans="1:12" s="31" customFormat="1" ht="69.95" customHeight="1">
      <c r="A36" s="531"/>
      <c r="B36" s="290" t="str">
        <f t="shared" si="1"/>
        <v>×</v>
      </c>
      <c r="C36" s="501" t="str">
        <f t="shared" ref="C36:C41" si="3">B16</f>
        <v>卒業日一時帰宅</v>
      </c>
      <c r="D36" s="502"/>
      <c r="E36" s="498"/>
      <c r="F36" s="499"/>
      <c r="G36" s="500"/>
      <c r="H36" s="298"/>
      <c r="I36" s="298" t="str">
        <f>IF(ISBLANK(H36),"",ROUNDDOWN(H36+H36*入力用データ!$D$1/100,0))</f>
        <v/>
      </c>
      <c r="J36" s="299"/>
      <c r="K36" s="298" t="str">
        <f>IF(ISBLANK(J36),"",ROUNDDOWN(J36+J36*入力用データ!$D$1/100,0))</f>
        <v/>
      </c>
      <c r="L36" s="151" t="str">
        <f t="shared" si="2"/>
        <v>（一時帰宅の交通費は自己負担となります）</v>
      </c>
    </row>
    <row r="37" spans="1:12" s="31" customFormat="1" ht="69.95" customHeight="1">
      <c r="A37" s="531"/>
      <c r="B37" s="290" t="str">
        <f t="shared" si="1"/>
        <v>●</v>
      </c>
      <c r="C37" s="501" t="str">
        <f t="shared" si="3"/>
        <v>ツイン特別</v>
      </c>
      <c r="D37" s="502"/>
      <c r="E37" s="498"/>
      <c r="F37" s="499"/>
      <c r="G37" s="500"/>
      <c r="H37" s="292">
        <v>200000</v>
      </c>
      <c r="I37" s="293">
        <f>IF(ISBLANK(H37),"",ROUNDDOWN(H37+H37*入力用データ!$D$1/100,0))</f>
        <v>216000</v>
      </c>
      <c r="J37" s="294">
        <v>15000</v>
      </c>
      <c r="K37" s="293">
        <f>IF(ISBLANK(J37),"",ROUNDDOWN(J37+J37*入力用データ!$D$1/100,0))</f>
        <v>16200</v>
      </c>
      <c r="L37" s="151" t="str">
        <f t="shared" si="2"/>
        <v>30歳までの方に限る。
※同性2人でのお申込み
※対象期間：10/1～1/19　3/24～5/31</v>
      </c>
    </row>
    <row r="38" spans="1:12" s="31" customFormat="1" ht="69.95" customHeight="1">
      <c r="A38" s="531"/>
      <c r="B38" s="290" t="str">
        <f t="shared" si="1"/>
        <v>×</v>
      </c>
      <c r="C38" s="501" t="str">
        <f t="shared" si="3"/>
        <v>二輪同時特別</v>
      </c>
      <c r="D38" s="502"/>
      <c r="E38" s="498" t="s">
        <v>106</v>
      </c>
      <c r="F38" s="499"/>
      <c r="G38" s="500"/>
      <c r="H38" s="292"/>
      <c r="I38" s="293" t="str">
        <f>IF(ISBLANK(H38),"",ROUNDDOWN(H38+H38*入力用データ!$D$1/100,0))</f>
        <v/>
      </c>
      <c r="J38" s="294"/>
      <c r="K38" s="293" t="str">
        <f>IF(ISBLANK(J38),"",ROUNDDOWN(J38+J38*入力用データ!$D$1/100,0))</f>
        <v/>
      </c>
      <c r="L38" s="151">
        <f t="shared" si="2"/>
        <v>0</v>
      </c>
    </row>
    <row r="39" spans="1:12" s="31" customFormat="1" ht="69.95" customHeight="1">
      <c r="A39" s="531"/>
      <c r="B39" s="290" t="str">
        <f t="shared" si="1"/>
        <v>●</v>
      </c>
      <c r="C39" s="501" t="str">
        <f t="shared" si="3"/>
        <v>オフシーズン一時帰宅コース</v>
      </c>
      <c r="D39" s="502"/>
      <c r="E39" s="498"/>
      <c r="F39" s="499"/>
      <c r="G39" s="500"/>
      <c r="H39" s="293"/>
      <c r="I39" s="293" t="str">
        <f>IF(ISBLANK(H39),"",ROUNDDOWN(H39+H39*入力用データ!$D$1/100,0))</f>
        <v/>
      </c>
      <c r="J39" s="300"/>
      <c r="K39" s="293" t="str">
        <f>IF(ISBLANK(J39),"",ROUNDDOWN(J39+J39*入力用データ!$D$1/100,0))</f>
        <v/>
      </c>
      <c r="L39" s="151" t="str">
        <f t="shared" si="2"/>
        <v>2週間連続でお休みがとれない方。　
※対象期間は基本、オフシーズン（料金表の青色期間）。ご相談可能。
※出発地によって交通費支給額が異なります。お尋ねください。</v>
      </c>
    </row>
    <row r="40" spans="1:12" s="31" customFormat="1" ht="69.95" customHeight="1">
      <c r="A40" s="531"/>
      <c r="B40" s="290" t="str">
        <f t="shared" si="1"/>
        <v>×</v>
      </c>
      <c r="C40" s="501" t="str">
        <f t="shared" si="3"/>
        <v>シングルユース</v>
      </c>
      <c r="D40" s="502"/>
      <c r="E40" s="301"/>
      <c r="F40" s="302"/>
      <c r="G40" s="303"/>
      <c r="H40" s="293"/>
      <c r="I40" s="293"/>
      <c r="J40" s="300"/>
      <c r="K40" s="293"/>
      <c r="L40" s="151">
        <f>I20</f>
        <v>0</v>
      </c>
    </row>
    <row r="41" spans="1:12" s="31" customFormat="1" ht="69.95" customHeight="1">
      <c r="A41" s="485"/>
      <c r="B41" s="290" t="str">
        <f t="shared" si="1"/>
        <v>●</v>
      </c>
      <c r="C41" s="501" t="str">
        <f t="shared" si="3"/>
        <v>グループユース</v>
      </c>
      <c r="D41" s="502"/>
      <c r="E41" s="498"/>
      <c r="F41" s="499"/>
      <c r="G41" s="500"/>
      <c r="H41" s="293"/>
      <c r="I41" s="293" t="str">
        <f>IF(ISBLANK(H41),"",ROUNDDOWN(H41+H41*入力用データ!$D$1/100,0))</f>
        <v/>
      </c>
      <c r="J41" s="300"/>
      <c r="K41" s="293" t="str">
        <f>IF(ISBLANK(J41),"",ROUNDDOWN(J41+J41*入力用データ!$D$1/100,0))</f>
        <v/>
      </c>
      <c r="L41" s="151" t="str">
        <f t="shared" si="2"/>
        <v>10/1～1/31、4/15～5/31入校</v>
      </c>
    </row>
    <row r="42" spans="1:12" s="31" customFormat="1" ht="238.5" customHeight="1">
      <c r="A42" s="530" t="s">
        <v>99</v>
      </c>
      <c r="B42" s="291" t="str">
        <f>IF(ISBLANK(C42),"","●")</f>
        <v/>
      </c>
      <c r="C42" s="539"/>
      <c r="D42" s="540"/>
      <c r="E42" s="544"/>
      <c r="F42" s="545"/>
      <c r="G42" s="546"/>
      <c r="H42" s="346"/>
      <c r="I42" s="347" t="str">
        <f>IF(ISBLANK(H42),"",ROUNDDOWN(H42+H42*入力用データ!$D$1/100,0))</f>
        <v/>
      </c>
      <c r="J42" s="348"/>
      <c r="K42" s="347" t="str">
        <f>IF(ISBLANK(J42),"",ROUNDDOWN(J42+J42*入力用データ!$D$1/100,0))</f>
        <v/>
      </c>
      <c r="L42" s="349"/>
    </row>
    <row r="43" spans="1:12" s="31" customFormat="1" ht="199.5" customHeight="1">
      <c r="A43" s="531"/>
      <c r="B43" s="291" t="str">
        <f>IF(ISBLANK(C43),"","●")</f>
        <v/>
      </c>
      <c r="C43" s="539"/>
      <c r="D43" s="540"/>
      <c r="E43" s="541"/>
      <c r="F43" s="542"/>
      <c r="G43" s="543"/>
      <c r="H43" s="346"/>
      <c r="I43" s="347" t="str">
        <f>IF(ISBLANK(H43),"",ROUNDDOWN(H43+H43*入力用データ!$D$1/100,0))</f>
        <v/>
      </c>
      <c r="J43" s="348"/>
      <c r="K43" s="347" t="str">
        <f>IF(ISBLANK(J43),"",ROUNDDOWN(J43+J43*入力用データ!$D$1/100,0))</f>
        <v/>
      </c>
      <c r="L43" s="349"/>
    </row>
    <row r="44" spans="1:12" s="31" customFormat="1" ht="211.5" customHeight="1">
      <c r="A44" s="531"/>
      <c r="B44" s="291" t="str">
        <f>IF(ISBLANK(C44),"","●")</f>
        <v/>
      </c>
      <c r="C44" s="539"/>
      <c r="D44" s="540"/>
      <c r="E44" s="544"/>
      <c r="F44" s="542"/>
      <c r="G44" s="543"/>
      <c r="H44" s="346"/>
      <c r="I44" s="347" t="str">
        <f>IF(ISBLANK(H44),"",ROUNDDOWN(H44+H44*入力用データ!$D$1/100,0))</f>
        <v/>
      </c>
      <c r="J44" s="348"/>
      <c r="K44" s="347" t="str">
        <f>IF(ISBLANK(J44),"",ROUNDDOWN(J44+J44*入力用データ!$D$1/100,0))</f>
        <v/>
      </c>
      <c r="L44" s="349"/>
    </row>
    <row r="45" spans="1:12" s="31" customFormat="1" ht="214.5" customHeight="1">
      <c r="A45" s="485"/>
      <c r="B45" s="291" t="str">
        <f>IF(ISBLANK(C45),"","●")</f>
        <v/>
      </c>
      <c r="C45" s="497"/>
      <c r="D45" s="497"/>
      <c r="E45" s="541"/>
      <c r="F45" s="542"/>
      <c r="G45" s="543"/>
      <c r="H45" s="346"/>
      <c r="I45" s="347" t="str">
        <f>IF(ISBLANK(H45),"",ROUNDDOWN(H45+H45*入力用データ!$D$1/100,0))</f>
        <v/>
      </c>
      <c r="J45" s="348"/>
      <c r="K45" s="347" t="str">
        <f>IF(ISBLANK(J45),"",ROUNDDOWN(J45+J45*入力用データ!$D$1/100,0))</f>
        <v/>
      </c>
      <c r="L45" s="349"/>
    </row>
    <row r="46" spans="1:12" s="31" customFormat="1" ht="17.25">
      <c r="A46" s="52"/>
      <c r="B46" s="52"/>
      <c r="C46" s="52"/>
      <c r="D46" s="52"/>
      <c r="E46" s="52"/>
      <c r="F46" s="52"/>
      <c r="G46" s="52"/>
      <c r="H46" s="52"/>
      <c r="I46" s="52"/>
      <c r="J46" s="52"/>
      <c r="K46" s="52"/>
      <c r="L46" s="52"/>
    </row>
    <row r="47" spans="1:12" ht="88.5" customHeight="1">
      <c r="A47" s="278" t="s">
        <v>345</v>
      </c>
      <c r="D47" s="278"/>
    </row>
    <row r="48" spans="1:12" ht="203.25" customHeight="1">
      <c r="A48" s="517" t="s">
        <v>75</v>
      </c>
      <c r="B48" s="517"/>
      <c r="C48" s="517"/>
      <c r="D48" s="517"/>
      <c r="E48" s="517"/>
      <c r="F48" s="517"/>
      <c r="G48" s="517"/>
      <c r="H48" s="517"/>
      <c r="I48" s="517"/>
      <c r="J48" s="517"/>
      <c r="K48" s="517"/>
      <c r="L48" s="517"/>
    </row>
    <row r="49" spans="1:12" ht="212.25" customHeight="1">
      <c r="A49" s="518" t="s">
        <v>436</v>
      </c>
      <c r="B49" s="519"/>
      <c r="C49" s="519"/>
      <c r="D49" s="519"/>
      <c r="E49" s="519"/>
      <c r="F49" s="519"/>
      <c r="G49" s="519"/>
      <c r="H49" s="519"/>
      <c r="I49" s="519"/>
      <c r="J49" s="519"/>
      <c r="K49" s="519"/>
      <c r="L49" s="520"/>
    </row>
    <row r="50" spans="1:12" ht="255" customHeight="1">
      <c r="A50" s="521" t="s">
        <v>410</v>
      </c>
      <c r="B50" s="522"/>
      <c r="C50" s="522"/>
      <c r="D50" s="522"/>
      <c r="E50" s="522"/>
      <c r="F50" s="522"/>
      <c r="G50" s="522"/>
      <c r="H50" s="522"/>
      <c r="I50" s="522"/>
      <c r="J50" s="522"/>
      <c r="K50" s="522"/>
      <c r="L50" s="522"/>
    </row>
    <row r="51" spans="1:12" ht="174.75" customHeight="1">
      <c r="A51" s="516"/>
      <c r="B51" s="516"/>
      <c r="C51" s="516"/>
      <c r="D51" s="516"/>
      <c r="E51" s="516"/>
      <c r="F51" s="516"/>
      <c r="G51" s="516"/>
      <c r="H51" s="516"/>
      <c r="I51" s="516"/>
      <c r="J51" s="516"/>
      <c r="K51" s="516"/>
      <c r="L51" s="516"/>
    </row>
    <row r="52" spans="1:12" ht="17.25">
      <c r="A52" s="52"/>
    </row>
    <row r="53" spans="1:12" ht="55.5">
      <c r="A53" s="278" t="s">
        <v>346</v>
      </c>
    </row>
    <row r="54" spans="1:12" ht="181.5" customHeight="1">
      <c r="A54" s="538" t="s">
        <v>78</v>
      </c>
      <c r="B54" s="538"/>
      <c r="C54" s="538"/>
      <c r="D54" s="538"/>
      <c r="E54" s="538"/>
      <c r="F54" s="538"/>
      <c r="G54" s="538"/>
      <c r="H54" s="538"/>
      <c r="I54" s="538"/>
      <c r="J54" s="538"/>
      <c r="K54" s="538"/>
      <c r="L54" s="538"/>
    </row>
    <row r="55" spans="1:12" ht="223.5" customHeight="1">
      <c r="A55" s="516"/>
      <c r="B55" s="516"/>
      <c r="C55" s="516"/>
      <c r="D55" s="516"/>
      <c r="E55" s="516"/>
      <c r="F55" s="516"/>
      <c r="G55" s="516"/>
      <c r="H55" s="516"/>
      <c r="I55" s="516"/>
      <c r="J55" s="516"/>
      <c r="K55" s="516"/>
      <c r="L55" s="516"/>
    </row>
  </sheetData>
  <sheetProtection selectLockedCells="1"/>
  <customSheetViews>
    <customSheetView guid="{38C676DE-4484-4432-918A-73D9B0DE6B69}" scale="25" showPageBreaks="1" fitToPage="1" printArea="1" hiddenRows="1" view="pageBreakPreview" topLeftCell="A50">
      <selection activeCell="A49" sqref="A49:L49"/>
      <pageMargins left="0.70866141732283472" right="0.70866141732283472" top="0.74803149606299213" bottom="0.74803149606299213" header="0.31496062992125984" footer="0.31496062992125984"/>
      <pageSetup paperSize="8" scale="18" orientation="portrait" r:id="rId1"/>
    </customSheetView>
  </customSheetViews>
  <mergeCells count="102">
    <mergeCell ref="I17:L17"/>
    <mergeCell ref="B24:C24"/>
    <mergeCell ref="E29:G29"/>
    <mergeCell ref="F23:G23"/>
    <mergeCell ref="E30:G30"/>
    <mergeCell ref="A54:L54"/>
    <mergeCell ref="E33:G33"/>
    <mergeCell ref="C37:D37"/>
    <mergeCell ref="E36:G36"/>
    <mergeCell ref="C38:D38"/>
    <mergeCell ref="E38:G38"/>
    <mergeCell ref="C43:D43"/>
    <mergeCell ref="I24:L24"/>
    <mergeCell ref="B25:C25"/>
    <mergeCell ref="E45:G45"/>
    <mergeCell ref="C44:D44"/>
    <mergeCell ref="C42:D42"/>
    <mergeCell ref="E43:G43"/>
    <mergeCell ref="E42:G42"/>
    <mergeCell ref="C45:D45"/>
    <mergeCell ref="E44:G44"/>
    <mergeCell ref="I19:L19"/>
    <mergeCell ref="I20:L20"/>
    <mergeCell ref="I21:L21"/>
    <mergeCell ref="A55:L55"/>
    <mergeCell ref="A48:L48"/>
    <mergeCell ref="A49:L49"/>
    <mergeCell ref="A50:L50"/>
    <mergeCell ref="A51:L51"/>
    <mergeCell ref="I18:L18"/>
    <mergeCell ref="E32:G32"/>
    <mergeCell ref="C31:D31"/>
    <mergeCell ref="E31:G31"/>
    <mergeCell ref="F24:G24"/>
    <mergeCell ref="B23:C23"/>
    <mergeCell ref="D25:L25"/>
    <mergeCell ref="D26:L26"/>
    <mergeCell ref="E37:G37"/>
    <mergeCell ref="A30:A41"/>
    <mergeCell ref="C41:D41"/>
    <mergeCell ref="C35:D35"/>
    <mergeCell ref="E35:G35"/>
    <mergeCell ref="C32:D32"/>
    <mergeCell ref="C36:D36"/>
    <mergeCell ref="A42:A45"/>
    <mergeCell ref="C34:D34"/>
    <mergeCell ref="E34:G34"/>
    <mergeCell ref="C33:D33"/>
    <mergeCell ref="I22:L22"/>
    <mergeCell ref="F21:G21"/>
    <mergeCell ref="I23:L23"/>
    <mergeCell ref="F20:G20"/>
    <mergeCell ref="C30:D30"/>
    <mergeCell ref="B22:C22"/>
    <mergeCell ref="B21:C21"/>
    <mergeCell ref="D22:E22"/>
    <mergeCell ref="B20:C20"/>
    <mergeCell ref="C29:D29"/>
    <mergeCell ref="D23:E23"/>
    <mergeCell ref="D24:E24"/>
    <mergeCell ref="D21:E21"/>
    <mergeCell ref="E41:G41"/>
    <mergeCell ref="C39:D39"/>
    <mergeCell ref="E39:G39"/>
    <mergeCell ref="C40:D40"/>
    <mergeCell ref="F10:G10"/>
    <mergeCell ref="F15:G15"/>
    <mergeCell ref="F11:G11"/>
    <mergeCell ref="B13:C13"/>
    <mergeCell ref="F19:G19"/>
    <mergeCell ref="F18:G18"/>
    <mergeCell ref="B17:C17"/>
    <mergeCell ref="F17:G17"/>
    <mergeCell ref="B15:C15"/>
    <mergeCell ref="B14:C14"/>
    <mergeCell ref="B18:C18"/>
    <mergeCell ref="D19:E19"/>
    <mergeCell ref="B19:C19"/>
    <mergeCell ref="B16:C16"/>
    <mergeCell ref="D16:E16"/>
    <mergeCell ref="B26:C26"/>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I12:L12"/>
    <mergeCell ref="I13:L13"/>
    <mergeCell ref="I14:L14"/>
    <mergeCell ref="I15:L15"/>
    <mergeCell ref="I16:L16"/>
  </mergeCells>
  <phoneticPr fontId="10"/>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18" orientation="portrait" r:id="rId2"/>
  <drawing r:id="rId3"/>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A38" zoomScale="46" zoomScaleNormal="75" zoomScaleSheetLayoutView="46" workbookViewId="0">
      <selection activeCell="J37" sqref="J37"/>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39" t="s">
        <v>101</v>
      </c>
      <c r="B1" s="22"/>
      <c r="C1" s="23"/>
      <c r="D1" s="23"/>
      <c r="E1" s="23"/>
      <c r="F1" s="23"/>
      <c r="G1" s="23"/>
      <c r="H1" s="343"/>
      <c r="I1" s="23"/>
      <c r="J1" s="23"/>
      <c r="K1" s="23"/>
      <c r="L1" s="23"/>
      <c r="M1" s="42"/>
      <c r="N1" s="42"/>
      <c r="S1" s="44" t="str">
        <f>入力用データ!A1</f>
        <v>●</v>
      </c>
    </row>
    <row r="2" spans="1:19" ht="54.75" customHeight="1">
      <c r="B2" s="475" t="s">
        <v>353</v>
      </c>
      <c r="C2" s="475"/>
      <c r="D2" s="475"/>
      <c r="E2" s="469" t="s">
        <v>355</v>
      </c>
      <c r="F2" s="470"/>
      <c r="G2" s="470"/>
      <c r="H2" s="470"/>
      <c r="I2" s="471"/>
      <c r="J2" s="571" t="s">
        <v>406</v>
      </c>
      <c r="K2" s="484" t="s">
        <v>324</v>
      </c>
      <c r="L2" s="569"/>
      <c r="M2" s="45"/>
      <c r="N2" s="45"/>
      <c r="S2" s="44" t="str">
        <f>入力用データ!A2</f>
        <v>×</v>
      </c>
    </row>
    <row r="3" spans="1:19" ht="67.5" customHeight="1">
      <c r="B3" s="475"/>
      <c r="C3" s="475"/>
      <c r="D3" s="475"/>
      <c r="E3" s="472"/>
      <c r="F3" s="473"/>
      <c r="G3" s="473"/>
      <c r="H3" s="473"/>
      <c r="I3" s="474"/>
      <c r="J3" s="571"/>
      <c r="K3" s="485"/>
      <c r="L3" s="570"/>
      <c r="M3" s="45"/>
      <c r="N3" s="45"/>
    </row>
    <row r="4" spans="1:19" ht="30" customHeight="1">
      <c r="B4" s="26"/>
      <c r="C4" s="26"/>
      <c r="D4" s="26"/>
      <c r="E4" s="26"/>
      <c r="F4" s="26"/>
      <c r="G4" s="26"/>
      <c r="H4" s="27"/>
      <c r="I4" s="27"/>
      <c r="J4" s="27"/>
      <c r="K4" s="27"/>
      <c r="L4" s="27"/>
      <c r="M4" s="46"/>
      <c r="N4" s="46"/>
    </row>
    <row r="5" spans="1:19" ht="68.25" customHeight="1">
      <c r="B5" s="344"/>
      <c r="C5" s="26"/>
      <c r="D5" s="26"/>
      <c r="E5" s="26"/>
      <c r="F5" s="26"/>
      <c r="G5" s="26"/>
      <c r="H5" s="27"/>
      <c r="I5" s="27"/>
      <c r="J5" s="27"/>
      <c r="K5" s="27"/>
      <c r="L5" s="27"/>
      <c r="M5" s="47"/>
      <c r="N5" s="47"/>
    </row>
    <row r="6" spans="1:19" ht="114.75" customHeight="1">
      <c r="B6" s="572" t="s">
        <v>407</v>
      </c>
      <c r="C6" s="573"/>
      <c r="D6" s="573"/>
      <c r="E6" s="573"/>
      <c r="F6" s="573"/>
      <c r="G6" s="573"/>
      <c r="H6" s="573"/>
      <c r="I6" s="573"/>
      <c r="J6" s="573"/>
      <c r="K6" s="573"/>
      <c r="L6" s="574"/>
      <c r="M6" s="48"/>
      <c r="N6" s="48"/>
    </row>
    <row r="7" spans="1:19" ht="93" customHeight="1">
      <c r="B7" s="575"/>
      <c r="C7" s="576"/>
      <c r="D7" s="576"/>
      <c r="E7" s="576"/>
      <c r="F7" s="576"/>
      <c r="G7" s="576"/>
      <c r="H7" s="576"/>
      <c r="I7" s="576"/>
      <c r="J7" s="576"/>
      <c r="K7" s="576"/>
      <c r="L7" s="577"/>
      <c r="M7" s="48"/>
      <c r="N7" s="48"/>
    </row>
    <row r="8" spans="1:19" s="50" customFormat="1" ht="30" customHeight="1">
      <c r="A8" s="21"/>
      <c r="B8" s="28"/>
      <c r="C8" s="29"/>
      <c r="D8" s="30"/>
      <c r="E8" s="30"/>
      <c r="F8" s="30"/>
      <c r="G8" s="30"/>
      <c r="H8" s="29"/>
      <c r="I8" s="29"/>
      <c r="J8" s="29"/>
      <c r="K8" s="29"/>
      <c r="L8" s="29"/>
      <c r="M8" s="49"/>
      <c r="N8" s="49"/>
    </row>
    <row r="9" spans="1:19" s="262" customFormat="1" ht="124.5" customHeight="1">
      <c r="A9" s="248"/>
      <c r="B9" s="259"/>
      <c r="C9" s="260"/>
      <c r="D9" s="578" t="s">
        <v>317</v>
      </c>
      <c r="E9" s="579"/>
      <c r="F9" s="578" t="s">
        <v>318</v>
      </c>
      <c r="G9" s="579"/>
      <c r="H9" s="355" t="s">
        <v>70</v>
      </c>
      <c r="I9" s="580" t="s">
        <v>127</v>
      </c>
      <c r="J9" s="580"/>
      <c r="K9" s="580"/>
      <c r="L9" s="580"/>
      <c r="M9" s="261"/>
      <c r="N9" s="261"/>
    </row>
    <row r="10" spans="1:19" s="31" customFormat="1" ht="176.25" customHeight="1">
      <c r="A10" s="52"/>
      <c r="B10" s="492" t="s">
        <v>71</v>
      </c>
      <c r="C10" s="492"/>
      <c r="D10" s="282" t="s">
        <v>331</v>
      </c>
      <c r="E10" s="282" t="s">
        <v>332</v>
      </c>
      <c r="F10" s="503" t="s">
        <v>319</v>
      </c>
      <c r="G10" s="504"/>
      <c r="H10" s="289" t="s">
        <v>95</v>
      </c>
      <c r="I10" s="491" t="s">
        <v>402</v>
      </c>
      <c r="J10" s="491"/>
      <c r="K10" s="491"/>
      <c r="L10" s="491"/>
      <c r="M10" s="65"/>
      <c r="N10" s="65"/>
    </row>
    <row r="11" spans="1:19" s="31" customFormat="1" ht="24.75" hidden="1" customHeight="1">
      <c r="A11" s="52"/>
      <c r="B11" s="492" t="s">
        <v>87</v>
      </c>
      <c r="C11" s="492"/>
      <c r="D11" s="66"/>
      <c r="E11" s="67"/>
      <c r="F11" s="505" t="s">
        <v>319</v>
      </c>
      <c r="G11" s="506"/>
      <c r="H11" s="289" t="s">
        <v>96</v>
      </c>
      <c r="I11" s="491" t="s">
        <v>126</v>
      </c>
      <c r="J11" s="491" t="s">
        <v>15</v>
      </c>
      <c r="K11" s="345"/>
      <c r="L11" s="345"/>
      <c r="M11" s="65"/>
      <c r="N11" s="65"/>
    </row>
    <row r="12" spans="1:19" s="31" customFormat="1" ht="150" customHeight="1">
      <c r="A12" s="52"/>
      <c r="B12" s="492" t="s">
        <v>73</v>
      </c>
      <c r="C12" s="492"/>
      <c r="D12" s="283" t="s">
        <v>119</v>
      </c>
      <c r="E12" s="284" t="s">
        <v>120</v>
      </c>
      <c r="F12" s="332" t="s">
        <v>411</v>
      </c>
      <c r="G12" s="356">
        <v>43484</v>
      </c>
      <c r="H12" s="289" t="s">
        <v>95</v>
      </c>
      <c r="I12" s="491" t="s">
        <v>421</v>
      </c>
      <c r="J12" s="491" t="s">
        <v>15</v>
      </c>
      <c r="K12" s="491"/>
      <c r="L12" s="491"/>
    </row>
    <row r="13" spans="1:19" s="31" customFormat="1" ht="150" customHeight="1">
      <c r="A13" s="52"/>
      <c r="B13" s="492" t="s">
        <v>81</v>
      </c>
      <c r="C13" s="492"/>
      <c r="D13" s="285" t="s">
        <v>121</v>
      </c>
      <c r="E13" s="286" t="s">
        <v>122</v>
      </c>
      <c r="F13" s="332" t="s">
        <v>411</v>
      </c>
      <c r="G13" s="356" t="s">
        <v>320</v>
      </c>
      <c r="H13" s="289" t="s">
        <v>80</v>
      </c>
      <c r="I13" s="491" t="s">
        <v>421</v>
      </c>
      <c r="J13" s="491" t="s">
        <v>15</v>
      </c>
      <c r="K13" s="491"/>
      <c r="L13" s="491"/>
    </row>
    <row r="14" spans="1:19" s="31" customFormat="1" ht="150" hidden="1" customHeight="1">
      <c r="A14" s="52"/>
      <c r="B14" s="492" t="s">
        <v>82</v>
      </c>
      <c r="C14" s="492"/>
      <c r="D14" s="68"/>
      <c r="E14" s="69"/>
      <c r="F14" s="495" t="s">
        <v>72</v>
      </c>
      <c r="G14" s="496"/>
      <c r="H14" s="289" t="s">
        <v>96</v>
      </c>
      <c r="I14" s="491" t="s">
        <v>126</v>
      </c>
      <c r="J14" s="491" t="s">
        <v>15</v>
      </c>
      <c r="K14" s="491"/>
      <c r="L14" s="491"/>
      <c r="M14" s="65"/>
      <c r="N14" s="65"/>
    </row>
    <row r="15" spans="1:19" s="31" customFormat="1" ht="150" customHeight="1">
      <c r="A15" s="52"/>
      <c r="B15" s="492" t="s">
        <v>74</v>
      </c>
      <c r="C15" s="492"/>
      <c r="D15" s="493"/>
      <c r="E15" s="494"/>
      <c r="F15" s="503" t="s">
        <v>319</v>
      </c>
      <c r="G15" s="504"/>
      <c r="H15" s="289" t="s">
        <v>96</v>
      </c>
      <c r="I15" s="491" t="s">
        <v>403</v>
      </c>
      <c r="J15" s="491" t="s">
        <v>15</v>
      </c>
      <c r="K15" s="491"/>
      <c r="L15" s="491"/>
      <c r="M15" s="65"/>
      <c r="N15" s="65"/>
    </row>
    <row r="16" spans="1:19" s="31" customFormat="1" ht="150" customHeight="1">
      <c r="A16" s="52"/>
      <c r="B16" s="492" t="s">
        <v>76</v>
      </c>
      <c r="C16" s="492"/>
      <c r="D16" s="493"/>
      <c r="E16" s="494"/>
      <c r="F16" s="489"/>
      <c r="G16" s="490"/>
      <c r="H16" s="289" t="s">
        <v>80</v>
      </c>
      <c r="I16" s="491" t="s">
        <v>129</v>
      </c>
      <c r="J16" s="491"/>
      <c r="K16" s="491"/>
      <c r="L16" s="491"/>
      <c r="M16" s="65"/>
      <c r="N16" s="65"/>
    </row>
    <row r="17" spans="1:14" s="31" customFormat="1" ht="150" customHeight="1">
      <c r="A17" s="52"/>
      <c r="B17" s="492" t="s">
        <v>344</v>
      </c>
      <c r="C17" s="492"/>
      <c r="D17" s="282" t="s">
        <v>359</v>
      </c>
      <c r="E17" s="282" t="s">
        <v>360</v>
      </c>
      <c r="F17" s="489"/>
      <c r="G17" s="490"/>
      <c r="H17" s="289" t="s">
        <v>80</v>
      </c>
      <c r="I17" s="491" t="s">
        <v>130</v>
      </c>
      <c r="J17" s="491"/>
      <c r="K17" s="491"/>
      <c r="L17" s="491"/>
      <c r="M17" s="65"/>
      <c r="N17" s="65"/>
    </row>
    <row r="18" spans="1:14" s="31" customFormat="1" ht="186" customHeight="1">
      <c r="A18" s="52"/>
      <c r="B18" s="492" t="s">
        <v>77</v>
      </c>
      <c r="C18" s="492"/>
      <c r="D18" s="282" t="s">
        <v>359</v>
      </c>
      <c r="E18" s="282" t="s">
        <v>360</v>
      </c>
      <c r="F18" s="489"/>
      <c r="G18" s="490"/>
      <c r="H18" s="289" t="s">
        <v>80</v>
      </c>
      <c r="I18" s="491" t="s">
        <v>131</v>
      </c>
      <c r="J18" s="491"/>
      <c r="K18" s="491"/>
      <c r="L18" s="491"/>
      <c r="M18" s="65"/>
      <c r="N18" s="65"/>
    </row>
    <row r="19" spans="1:14" s="31" customFormat="1" ht="150" customHeight="1">
      <c r="A19" s="52"/>
      <c r="B19" s="492" t="s">
        <v>88</v>
      </c>
      <c r="C19" s="492"/>
      <c r="D19" s="507" t="s">
        <v>83</v>
      </c>
      <c r="E19" s="508"/>
      <c r="F19" s="489"/>
      <c r="G19" s="490"/>
      <c r="H19" s="289" t="s">
        <v>80</v>
      </c>
      <c r="I19" s="491" t="s">
        <v>132</v>
      </c>
      <c r="J19" s="491"/>
      <c r="K19" s="491"/>
      <c r="L19" s="491"/>
      <c r="M19" s="65"/>
      <c r="N19" s="65"/>
    </row>
    <row r="20" spans="1:14" s="31" customFormat="1" ht="150" customHeight="1">
      <c r="A20" s="52"/>
      <c r="B20" s="492" t="s">
        <v>343</v>
      </c>
      <c r="C20" s="492"/>
      <c r="D20" s="282" t="s">
        <v>359</v>
      </c>
      <c r="E20" s="282" t="s">
        <v>360</v>
      </c>
      <c r="F20" s="489"/>
      <c r="G20" s="490"/>
      <c r="H20" s="289" t="s">
        <v>80</v>
      </c>
      <c r="I20" s="491" t="s">
        <v>133</v>
      </c>
      <c r="J20" s="491"/>
      <c r="K20" s="491"/>
      <c r="L20" s="491"/>
      <c r="M20" s="65"/>
      <c r="N20" s="65"/>
    </row>
    <row r="21" spans="1:14" s="31" customFormat="1" ht="150" customHeight="1">
      <c r="A21" s="52"/>
      <c r="B21" s="492" t="s">
        <v>84</v>
      </c>
      <c r="C21" s="492"/>
      <c r="D21" s="507" t="s">
        <v>83</v>
      </c>
      <c r="E21" s="508"/>
      <c r="F21" s="489"/>
      <c r="G21" s="490"/>
      <c r="H21" s="289" t="s">
        <v>95</v>
      </c>
      <c r="I21" s="491" t="s">
        <v>134</v>
      </c>
      <c r="J21" s="491"/>
      <c r="K21" s="491"/>
      <c r="L21" s="491"/>
      <c r="M21" s="65"/>
      <c r="N21" s="65"/>
    </row>
    <row r="22" spans="1:14" s="31" customFormat="1" ht="118.5" customHeight="1">
      <c r="A22" s="52"/>
      <c r="B22" s="511" t="s">
        <v>102</v>
      </c>
      <c r="C22" s="511"/>
      <c r="D22" s="512" t="s">
        <v>348</v>
      </c>
      <c r="E22" s="513"/>
      <c r="F22" s="357">
        <v>43476</v>
      </c>
      <c r="G22" s="358" t="s">
        <v>321</v>
      </c>
      <c r="H22" s="289" t="s">
        <v>80</v>
      </c>
      <c r="I22" s="510" t="s">
        <v>337</v>
      </c>
      <c r="J22" s="510"/>
      <c r="K22" s="510"/>
      <c r="L22" s="510"/>
      <c r="M22" s="70"/>
      <c r="N22" s="70"/>
    </row>
    <row r="23" spans="1:14" s="31" customFormat="1" ht="111" customHeight="1">
      <c r="A23" s="52"/>
      <c r="B23" s="511" t="s">
        <v>79</v>
      </c>
      <c r="C23" s="511"/>
      <c r="D23" s="512" t="s">
        <v>361</v>
      </c>
      <c r="E23" s="513"/>
      <c r="F23" s="536" t="s">
        <v>409</v>
      </c>
      <c r="G23" s="537"/>
      <c r="H23" s="289" t="s">
        <v>95</v>
      </c>
      <c r="I23" s="510" t="s">
        <v>338</v>
      </c>
      <c r="J23" s="510"/>
      <c r="K23" s="510"/>
      <c r="L23" s="510"/>
      <c r="M23" s="71"/>
      <c r="N23" s="71"/>
    </row>
    <row r="24" spans="1:14" s="31" customFormat="1" ht="124.5" customHeight="1">
      <c r="A24" s="52"/>
      <c r="B24" s="511" t="s">
        <v>103</v>
      </c>
      <c r="C24" s="511"/>
      <c r="D24" s="507" t="s">
        <v>83</v>
      </c>
      <c r="E24" s="508"/>
      <c r="F24" s="526" t="s">
        <v>85</v>
      </c>
      <c r="G24" s="527"/>
      <c r="H24" s="289" t="s">
        <v>95</v>
      </c>
      <c r="I24" s="510" t="s">
        <v>339</v>
      </c>
      <c r="J24" s="510"/>
      <c r="K24" s="510"/>
      <c r="L24" s="510"/>
      <c r="M24" s="72"/>
      <c r="N24" s="72"/>
    </row>
    <row r="25" spans="1:14" s="31" customFormat="1" ht="126" customHeight="1">
      <c r="A25" s="52"/>
      <c r="B25" s="509" t="s">
        <v>86</v>
      </c>
      <c r="C25" s="509"/>
      <c r="D25" s="528" t="s">
        <v>340</v>
      </c>
      <c r="E25" s="528"/>
      <c r="F25" s="528"/>
      <c r="G25" s="528"/>
      <c r="H25" s="528"/>
      <c r="I25" s="528"/>
      <c r="J25" s="528"/>
      <c r="K25" s="528"/>
      <c r="L25" s="528"/>
      <c r="M25" s="72"/>
      <c r="N25" s="72"/>
    </row>
    <row r="26" spans="1:14" s="31" customFormat="1" ht="122.25" customHeight="1">
      <c r="A26" s="52"/>
      <c r="B26" s="509" t="s">
        <v>108</v>
      </c>
      <c r="C26" s="509"/>
      <c r="D26" s="568"/>
      <c r="E26" s="568"/>
      <c r="F26" s="568"/>
      <c r="G26" s="568"/>
      <c r="H26" s="568"/>
      <c r="I26" s="568"/>
      <c r="J26" s="568"/>
      <c r="K26" s="568"/>
      <c r="L26" s="568"/>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67" customFormat="1" ht="90" customHeight="1">
      <c r="A29" s="266"/>
      <c r="B29" s="350" t="s">
        <v>26</v>
      </c>
      <c r="C29" s="565" t="s">
        <v>107</v>
      </c>
      <c r="D29" s="566"/>
      <c r="E29" s="565" t="s">
        <v>124</v>
      </c>
      <c r="F29" s="567"/>
      <c r="G29" s="566"/>
      <c r="H29" s="351" t="s">
        <v>12</v>
      </c>
      <c r="I29" s="351" t="s">
        <v>13</v>
      </c>
      <c r="J29" s="352" t="s">
        <v>105</v>
      </c>
      <c r="K29" s="352" t="s">
        <v>104</v>
      </c>
      <c r="L29" s="353" t="s">
        <v>127</v>
      </c>
      <c r="M29" s="31"/>
      <c r="N29" s="31"/>
    </row>
    <row r="30" spans="1:14" s="31" customFormat="1" ht="69.95" customHeight="1">
      <c r="A30" s="530" t="s">
        <v>98</v>
      </c>
      <c r="B30" s="290" t="s">
        <v>95</v>
      </c>
      <c r="C30" s="501" t="s">
        <v>362</v>
      </c>
      <c r="D30" s="502"/>
      <c r="E30" s="523" t="s">
        <v>123</v>
      </c>
      <c r="F30" s="524"/>
      <c r="G30" s="525"/>
      <c r="H30" s="295">
        <v>195000</v>
      </c>
      <c r="I30" s="296">
        <v>210600</v>
      </c>
      <c r="J30" s="297">
        <v>15000</v>
      </c>
      <c r="K30" s="296">
        <v>16200</v>
      </c>
      <c r="L30" s="151" t="s">
        <v>363</v>
      </c>
    </row>
    <row r="31" spans="1:14" s="31" customFormat="1" ht="69.95" hidden="1" customHeight="1">
      <c r="A31" s="531"/>
      <c r="B31" s="290" t="s">
        <v>96</v>
      </c>
      <c r="C31" s="501" t="s">
        <v>364</v>
      </c>
      <c r="D31" s="502"/>
      <c r="E31" s="523" t="s">
        <v>123</v>
      </c>
      <c r="F31" s="524"/>
      <c r="G31" s="525"/>
      <c r="H31" s="295"/>
      <c r="I31" s="296" t="s">
        <v>356</v>
      </c>
      <c r="J31" s="297">
        <v>20000</v>
      </c>
      <c r="K31" s="296">
        <v>21600</v>
      </c>
      <c r="L31" s="151" t="s">
        <v>365</v>
      </c>
    </row>
    <row r="32" spans="1:14" s="31" customFormat="1" ht="69.95" customHeight="1">
      <c r="A32" s="531"/>
      <c r="B32" s="290" t="s">
        <v>95</v>
      </c>
      <c r="C32" s="501" t="s">
        <v>366</v>
      </c>
      <c r="D32" s="502"/>
      <c r="E32" s="523" t="s">
        <v>125</v>
      </c>
      <c r="F32" s="524"/>
      <c r="G32" s="525"/>
      <c r="H32" s="295">
        <v>205000</v>
      </c>
      <c r="I32" s="296">
        <v>221400</v>
      </c>
      <c r="J32" s="297">
        <v>15000</v>
      </c>
      <c r="K32" s="296">
        <v>16200</v>
      </c>
      <c r="L32" s="151" t="s">
        <v>367</v>
      </c>
    </row>
    <row r="33" spans="1:12" s="31" customFormat="1" ht="69.95" customHeight="1">
      <c r="A33" s="531"/>
      <c r="B33" s="290" t="s">
        <v>95</v>
      </c>
      <c r="C33" s="501" t="s">
        <v>368</v>
      </c>
      <c r="D33" s="502"/>
      <c r="E33" s="523" t="s">
        <v>125</v>
      </c>
      <c r="F33" s="524"/>
      <c r="G33" s="525"/>
      <c r="H33" s="295">
        <v>228500</v>
      </c>
      <c r="I33" s="296">
        <v>246780</v>
      </c>
      <c r="J33" s="297">
        <v>15000</v>
      </c>
      <c r="K33" s="296">
        <v>16200</v>
      </c>
      <c r="L33" s="151" t="s">
        <v>367</v>
      </c>
    </row>
    <row r="34" spans="1:12" s="31" customFormat="1" ht="69.95" hidden="1" customHeight="1">
      <c r="A34" s="531"/>
      <c r="B34" s="290" t="s">
        <v>96</v>
      </c>
      <c r="C34" s="501" t="s">
        <v>369</v>
      </c>
      <c r="D34" s="502"/>
      <c r="E34" s="562" t="s">
        <v>11</v>
      </c>
      <c r="F34" s="563"/>
      <c r="G34" s="564"/>
      <c r="H34" s="295"/>
      <c r="I34" s="296" t="s">
        <v>356</v>
      </c>
      <c r="J34" s="297">
        <v>20000</v>
      </c>
      <c r="K34" s="296">
        <v>21600</v>
      </c>
      <c r="L34" s="151" t="s">
        <v>365</v>
      </c>
    </row>
    <row r="35" spans="1:12" s="31" customFormat="1" ht="69.95" customHeight="1">
      <c r="A35" s="531"/>
      <c r="B35" s="290" t="s">
        <v>96</v>
      </c>
      <c r="C35" s="501" t="s">
        <v>370</v>
      </c>
      <c r="D35" s="502"/>
      <c r="E35" s="559"/>
      <c r="F35" s="560"/>
      <c r="G35" s="561"/>
      <c r="H35" s="359"/>
      <c r="I35" s="359" t="s">
        <v>356</v>
      </c>
      <c r="J35" s="360"/>
      <c r="K35" s="359" t="s">
        <v>356</v>
      </c>
      <c r="L35" s="151" t="s">
        <v>371</v>
      </c>
    </row>
    <row r="36" spans="1:12" s="31" customFormat="1" ht="69.95" customHeight="1">
      <c r="A36" s="531"/>
      <c r="B36" s="290" t="s">
        <v>95</v>
      </c>
      <c r="C36" s="501" t="s">
        <v>372</v>
      </c>
      <c r="D36" s="502"/>
      <c r="E36" s="559"/>
      <c r="F36" s="560"/>
      <c r="G36" s="561"/>
      <c r="H36" s="359"/>
      <c r="I36" s="359" t="s">
        <v>356</v>
      </c>
      <c r="J36" s="360"/>
      <c r="K36" s="359" t="s">
        <v>356</v>
      </c>
      <c r="L36" s="151" t="s">
        <v>373</v>
      </c>
    </row>
    <row r="37" spans="1:12" s="31" customFormat="1" ht="69.95" customHeight="1">
      <c r="A37" s="531"/>
      <c r="B37" s="290" t="s">
        <v>95</v>
      </c>
      <c r="C37" s="501" t="s">
        <v>374</v>
      </c>
      <c r="D37" s="502"/>
      <c r="E37" s="559"/>
      <c r="F37" s="560"/>
      <c r="G37" s="561"/>
      <c r="H37" s="295">
        <v>200000</v>
      </c>
      <c r="I37" s="296">
        <v>216000</v>
      </c>
      <c r="J37" s="297">
        <v>15000</v>
      </c>
      <c r="K37" s="296">
        <v>16200</v>
      </c>
      <c r="L37" s="151" t="s">
        <v>375</v>
      </c>
    </row>
    <row r="38" spans="1:12" s="31" customFormat="1" ht="69.95" customHeight="1">
      <c r="A38" s="531"/>
      <c r="B38" s="290" t="s">
        <v>95</v>
      </c>
      <c r="C38" s="501" t="s">
        <v>376</v>
      </c>
      <c r="D38" s="502"/>
      <c r="E38" s="559" t="s">
        <v>106</v>
      </c>
      <c r="F38" s="560"/>
      <c r="G38" s="561"/>
      <c r="H38" s="295">
        <v>252000</v>
      </c>
      <c r="I38" s="296">
        <v>272160</v>
      </c>
      <c r="J38" s="297">
        <v>12500</v>
      </c>
      <c r="K38" s="296">
        <v>13500</v>
      </c>
      <c r="L38" s="151" t="s">
        <v>377</v>
      </c>
    </row>
    <row r="39" spans="1:12" s="31" customFormat="1" ht="69.95" customHeight="1">
      <c r="A39" s="531"/>
      <c r="B39" s="290" t="s">
        <v>95</v>
      </c>
      <c r="C39" s="501" t="s">
        <v>378</v>
      </c>
      <c r="D39" s="502"/>
      <c r="E39" s="498"/>
      <c r="F39" s="499"/>
      <c r="G39" s="500"/>
      <c r="H39" s="293"/>
      <c r="I39" s="293" t="s">
        <v>356</v>
      </c>
      <c r="J39" s="300"/>
      <c r="K39" s="293" t="s">
        <v>356</v>
      </c>
      <c r="L39" s="151" t="s">
        <v>379</v>
      </c>
    </row>
    <row r="40" spans="1:12" s="31" customFormat="1" ht="69.95" customHeight="1">
      <c r="A40" s="531"/>
      <c r="B40" s="290" t="s">
        <v>95</v>
      </c>
      <c r="C40" s="501" t="s">
        <v>380</v>
      </c>
      <c r="D40" s="502"/>
      <c r="E40" s="301"/>
      <c r="F40" s="302"/>
      <c r="G40" s="303"/>
      <c r="H40" s="293"/>
      <c r="I40" s="293"/>
      <c r="J40" s="300"/>
      <c r="K40" s="293"/>
      <c r="L40" s="151" t="s">
        <v>381</v>
      </c>
    </row>
    <row r="41" spans="1:12" s="31" customFormat="1" ht="69.95" customHeight="1">
      <c r="A41" s="485"/>
      <c r="B41" s="290" t="s">
        <v>95</v>
      </c>
      <c r="C41" s="501" t="s">
        <v>382</v>
      </c>
      <c r="D41" s="502"/>
      <c r="E41" s="498"/>
      <c r="F41" s="499"/>
      <c r="G41" s="500"/>
      <c r="H41" s="293"/>
      <c r="I41" s="293" t="s">
        <v>356</v>
      </c>
      <c r="J41" s="300"/>
      <c r="K41" s="293" t="s">
        <v>356</v>
      </c>
      <c r="L41" s="151" t="s">
        <v>383</v>
      </c>
    </row>
    <row r="42" spans="1:12" s="31" customFormat="1" ht="228" customHeight="1">
      <c r="A42" s="530" t="s">
        <v>99</v>
      </c>
      <c r="B42" s="291" t="s">
        <v>95</v>
      </c>
      <c r="C42" s="539" t="s">
        <v>322</v>
      </c>
      <c r="D42" s="540"/>
      <c r="E42" s="544" t="s">
        <v>125</v>
      </c>
      <c r="F42" s="545"/>
      <c r="G42" s="546"/>
      <c r="H42" s="346">
        <v>175000</v>
      </c>
      <c r="I42" s="347">
        <v>189000</v>
      </c>
      <c r="J42" s="348">
        <v>20000</v>
      </c>
      <c r="K42" s="347">
        <v>21600</v>
      </c>
      <c r="L42" s="349" t="s">
        <v>413</v>
      </c>
    </row>
    <row r="43" spans="1:12" s="31" customFormat="1" ht="199.5" customHeight="1">
      <c r="A43" s="531"/>
      <c r="B43" s="291" t="s">
        <v>356</v>
      </c>
      <c r="C43" s="410"/>
      <c r="D43" s="412"/>
      <c r="E43" s="549"/>
      <c r="F43" s="550"/>
      <c r="G43" s="551"/>
      <c r="H43" s="264"/>
      <c r="I43" s="265"/>
      <c r="J43" s="241"/>
      <c r="K43" s="265"/>
      <c r="L43" s="152"/>
    </row>
    <row r="44" spans="1:12" s="31" customFormat="1" ht="211.5" customHeight="1">
      <c r="A44" s="531"/>
      <c r="B44" s="291" t="s">
        <v>356</v>
      </c>
      <c r="C44" s="410"/>
      <c r="D44" s="412"/>
      <c r="E44" s="549"/>
      <c r="F44" s="550"/>
      <c r="G44" s="551"/>
      <c r="H44" s="264"/>
      <c r="I44" s="265"/>
      <c r="J44" s="241"/>
      <c r="K44" s="265"/>
      <c r="L44" s="152"/>
    </row>
    <row r="45" spans="1:12" s="31" customFormat="1" ht="214.5" customHeight="1">
      <c r="A45" s="485"/>
      <c r="B45" s="291" t="s">
        <v>356</v>
      </c>
      <c r="C45" s="413"/>
      <c r="D45" s="413"/>
      <c r="E45" s="549"/>
      <c r="F45" s="550"/>
      <c r="G45" s="551"/>
      <c r="H45" s="264"/>
      <c r="I45" s="265" t="s">
        <v>356</v>
      </c>
      <c r="J45" s="241"/>
      <c r="K45" s="265" t="s">
        <v>356</v>
      </c>
      <c r="L45" s="74"/>
    </row>
    <row r="46" spans="1:12" s="31" customFormat="1" ht="17.25">
      <c r="A46" s="52"/>
      <c r="B46" s="52"/>
      <c r="C46" s="52"/>
      <c r="D46" s="52"/>
      <c r="E46" s="52"/>
      <c r="F46" s="52"/>
      <c r="G46" s="52"/>
      <c r="H46" s="52"/>
      <c r="I46" s="52"/>
      <c r="J46" s="52"/>
      <c r="K46" s="52"/>
      <c r="L46" s="52"/>
    </row>
    <row r="47" spans="1:12" ht="88.5" customHeight="1">
      <c r="A47" s="278" t="s">
        <v>345</v>
      </c>
      <c r="D47" s="278"/>
    </row>
    <row r="48" spans="1:12" ht="75" customHeight="1">
      <c r="A48" s="552" t="s">
        <v>75</v>
      </c>
      <c r="B48" s="552"/>
      <c r="C48" s="552"/>
      <c r="D48" s="552"/>
      <c r="E48" s="552"/>
      <c r="F48" s="552"/>
      <c r="G48" s="552"/>
      <c r="H48" s="552"/>
      <c r="I48" s="552"/>
      <c r="J48" s="552"/>
      <c r="K48" s="552"/>
      <c r="L48" s="552"/>
    </row>
    <row r="49" spans="1:12" ht="62.25" customHeight="1">
      <c r="A49" s="553"/>
      <c r="B49" s="554"/>
      <c r="C49" s="554"/>
      <c r="D49" s="554"/>
      <c r="E49" s="554"/>
      <c r="F49" s="554"/>
      <c r="G49" s="554"/>
      <c r="H49" s="554"/>
      <c r="I49" s="554"/>
      <c r="J49" s="554"/>
      <c r="K49" s="554"/>
      <c r="L49" s="555"/>
    </row>
    <row r="50" spans="1:12" ht="139.5" customHeight="1">
      <c r="A50" s="556" t="s">
        <v>410</v>
      </c>
      <c r="B50" s="557"/>
      <c r="C50" s="557"/>
      <c r="D50" s="557"/>
      <c r="E50" s="557"/>
      <c r="F50" s="557"/>
      <c r="G50" s="557"/>
      <c r="H50" s="557"/>
      <c r="I50" s="557"/>
      <c r="J50" s="557"/>
      <c r="K50" s="557"/>
      <c r="L50" s="557"/>
    </row>
    <row r="51" spans="1:12" ht="75" customHeight="1">
      <c r="A51" s="558"/>
      <c r="B51" s="558"/>
      <c r="C51" s="558"/>
      <c r="D51" s="558"/>
      <c r="E51" s="558"/>
      <c r="F51" s="558"/>
      <c r="G51" s="558"/>
      <c r="H51" s="558"/>
      <c r="I51" s="558"/>
      <c r="J51" s="558"/>
      <c r="K51" s="558"/>
      <c r="L51" s="558"/>
    </row>
    <row r="52" spans="1:12" ht="17.25">
      <c r="A52" s="52"/>
    </row>
    <row r="53" spans="1:12" ht="55.5">
      <c r="A53" s="278" t="s">
        <v>346</v>
      </c>
    </row>
    <row r="54" spans="1:12" ht="83.25" customHeight="1">
      <c r="A54" s="547" t="s">
        <v>78</v>
      </c>
      <c r="B54" s="547"/>
      <c r="C54" s="547"/>
      <c r="D54" s="547"/>
      <c r="E54" s="547"/>
      <c r="F54" s="547"/>
      <c r="G54" s="547"/>
      <c r="H54" s="547"/>
      <c r="I54" s="547"/>
      <c r="J54" s="547"/>
      <c r="K54" s="547"/>
      <c r="L54" s="547"/>
    </row>
    <row r="55" spans="1:12" ht="115.5" customHeight="1">
      <c r="A55" s="548"/>
      <c r="B55" s="548"/>
      <c r="C55" s="548"/>
      <c r="D55" s="548"/>
      <c r="E55" s="548"/>
      <c r="F55" s="548"/>
      <c r="G55" s="548"/>
      <c r="H55" s="548"/>
      <c r="I55" s="548"/>
      <c r="J55" s="548"/>
      <c r="K55" s="548"/>
      <c r="L55" s="548"/>
    </row>
  </sheetData>
  <sheetProtection sheet="1" objects="1" scenarios="1" selectLockedCells="1"/>
  <customSheetViews>
    <customSheetView guid="{38C676DE-4484-4432-918A-73D9B0DE6B69}" scale="46" showPageBreaks="1" fitToPage="1" printArea="1" hiddenRows="1" view="pageBreakPreview" topLeftCell="A35">
      <selection activeCell="J37" sqref="J37"/>
      <pageMargins left="0.70866141732283472" right="0.70866141732283472" top="0.74803149606299213" bottom="0.74803149606299213" header="0.31496062992125984" footer="0.31496062992125984"/>
      <pageSetup paperSize="8" scale="21" orientation="portrait" r:id="rId1"/>
    </customSheetView>
  </customSheetViews>
  <mergeCells count="103">
    <mergeCell ref="E2:I3"/>
    <mergeCell ref="K2:K3"/>
    <mergeCell ref="L2:L3"/>
    <mergeCell ref="B12:C12"/>
    <mergeCell ref="I12:L12"/>
    <mergeCell ref="J2:J3"/>
    <mergeCell ref="B13:C13"/>
    <mergeCell ref="I13:L13"/>
    <mergeCell ref="B6:L7"/>
    <mergeCell ref="D9:E9"/>
    <mergeCell ref="F9:G9"/>
    <mergeCell ref="I9:L9"/>
    <mergeCell ref="B2:D3"/>
    <mergeCell ref="B10:C10"/>
    <mergeCell ref="F10:G10"/>
    <mergeCell ref="I10:L10"/>
    <mergeCell ref="B11:C11"/>
    <mergeCell ref="F11:G11"/>
    <mergeCell ref="I11:J11"/>
    <mergeCell ref="B15:C15"/>
    <mergeCell ref="D15:E15"/>
    <mergeCell ref="F15:G15"/>
    <mergeCell ref="I15:L15"/>
    <mergeCell ref="B16:C16"/>
    <mergeCell ref="D16:E16"/>
    <mergeCell ref="F16:G16"/>
    <mergeCell ref="I16:L16"/>
    <mergeCell ref="B18:C18"/>
    <mergeCell ref="F18:G18"/>
    <mergeCell ref="I18:L18"/>
    <mergeCell ref="B14:C14"/>
    <mergeCell ref="F14:G14"/>
    <mergeCell ref="I14:L14"/>
    <mergeCell ref="B17:C17"/>
    <mergeCell ref="F17:G17"/>
    <mergeCell ref="I17:L17"/>
    <mergeCell ref="E32:G32"/>
    <mergeCell ref="B22:C22"/>
    <mergeCell ref="D22:E22"/>
    <mergeCell ref="I22:L22"/>
    <mergeCell ref="B19:C19"/>
    <mergeCell ref="D19:E19"/>
    <mergeCell ref="F19:G19"/>
    <mergeCell ref="I19:L19"/>
    <mergeCell ref="B20:C20"/>
    <mergeCell ref="F20:G20"/>
    <mergeCell ref="I20:L20"/>
    <mergeCell ref="B21:C21"/>
    <mergeCell ref="D21:E21"/>
    <mergeCell ref="F21:G21"/>
    <mergeCell ref="I21:L21"/>
    <mergeCell ref="I23:L23"/>
    <mergeCell ref="B24:C24"/>
    <mergeCell ref="D24:E24"/>
    <mergeCell ref="F24:G24"/>
    <mergeCell ref="I24:L24"/>
    <mergeCell ref="C29:D29"/>
    <mergeCell ref="E29:G29"/>
    <mergeCell ref="B23:C23"/>
    <mergeCell ref="D23:E23"/>
    <mergeCell ref="F23:G23"/>
    <mergeCell ref="B25:C25"/>
    <mergeCell ref="D25:L25"/>
    <mergeCell ref="B26:C26"/>
    <mergeCell ref="D26:L26"/>
    <mergeCell ref="C40:D40"/>
    <mergeCell ref="C41:D41"/>
    <mergeCell ref="E41:G41"/>
    <mergeCell ref="E45:G45"/>
    <mergeCell ref="C38:D38"/>
    <mergeCell ref="E38:G38"/>
    <mergeCell ref="C39:D39"/>
    <mergeCell ref="E39:G39"/>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A54:L54"/>
    <mergeCell ref="A55:L55"/>
    <mergeCell ref="A42:A45"/>
    <mergeCell ref="C42:D42"/>
    <mergeCell ref="E42:G42"/>
    <mergeCell ref="C43:D43"/>
    <mergeCell ref="E43:G43"/>
    <mergeCell ref="C44:D44"/>
    <mergeCell ref="E44:G44"/>
    <mergeCell ref="C45:D45"/>
    <mergeCell ref="A48:L48"/>
    <mergeCell ref="A49:L49"/>
    <mergeCell ref="A50:L50"/>
    <mergeCell ref="A51:L51"/>
  </mergeCells>
  <phoneticPr fontId="105"/>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2"/>
  <drawing r:id="rId3"/>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59" zoomScaleNormal="75" zoomScaleSheetLayoutView="59" workbookViewId="0">
      <pane xSplit="4" ySplit="9" topLeftCell="E10" activePane="bottomRight" state="frozen"/>
      <selection activeCell="R45" sqref="R45:X45"/>
      <selection pane="topRight" activeCell="R45" sqref="R45:X45"/>
      <selection pane="bottomLeft" activeCell="R45" sqref="R45:X45"/>
      <selection pane="bottomRight" activeCell="A27" sqref="A27"/>
    </sheetView>
  </sheetViews>
  <sheetFormatPr defaultColWidth="8.875" defaultRowHeight="26.25" customHeight="1"/>
  <cols>
    <col min="1" max="1" width="31.5" style="262" customWidth="1"/>
    <col min="2" max="2" width="23.125" style="312" customWidth="1"/>
    <col min="3" max="3" width="38.625" style="327" customWidth="1"/>
    <col min="4" max="4" width="41" style="32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68" hidden="1" customWidth="1"/>
    <col min="23" max="23" width="8.875" style="368" hidden="1" customWidth="1"/>
    <col min="24" max="29" width="13.375" style="368" hidden="1" customWidth="1"/>
    <col min="30" max="30" width="19.125" style="262" customWidth="1"/>
    <col min="31" max="31" width="19.875" style="262" customWidth="1"/>
    <col min="32" max="33" width="21.125" style="312" customWidth="1"/>
    <col min="34" max="16384" width="8.875" style="31"/>
  </cols>
  <sheetData>
    <row r="1" spans="1:33" ht="52.5" customHeight="1">
      <c r="A1" s="338" t="s">
        <v>347</v>
      </c>
    </row>
    <row r="2" spans="1:33" ht="39.75" customHeight="1">
      <c r="A2" s="313" t="s">
        <v>8</v>
      </c>
      <c r="B2" s="314">
        <f>'入力シート１＜普通車　料金表＞'!R2</f>
        <v>43374</v>
      </c>
      <c r="E2" s="76" t="s">
        <v>93</v>
      </c>
      <c r="F2" s="76"/>
      <c r="G2" s="76"/>
      <c r="H2" s="76"/>
      <c r="I2" s="76"/>
      <c r="J2" s="76"/>
      <c r="K2" s="76"/>
      <c r="L2" s="76"/>
      <c r="M2" s="76"/>
      <c r="N2" s="76"/>
      <c r="O2" s="76"/>
      <c r="P2" s="76"/>
      <c r="Q2" s="76"/>
      <c r="R2" s="76"/>
      <c r="S2" s="76"/>
      <c r="T2" s="76"/>
      <c r="U2" s="369"/>
      <c r="V2" s="369"/>
      <c r="W2" s="368" t="s">
        <v>0</v>
      </c>
      <c r="X2" s="370">
        <f>IF(ISBLANK('入力シート１＜普通車　料金表＞'!C10),"",'入力シート１＜普通車　料金表＞'!C10)</f>
        <v>43374</v>
      </c>
      <c r="Y2" s="370">
        <f>IF(ISBLANK('入力シート１＜普通車　料金表＞'!F10),"",'入力シート１＜普通車　料金表＞'!F10)</f>
        <v>43484</v>
      </c>
      <c r="Z2" s="370">
        <f>IF(ISBLANK('入力シート１＜普通車　料金表＞'!I10),"",'入力シート１＜普通車　料金表＞'!I10)</f>
        <v>43491</v>
      </c>
      <c r="AA2" s="370">
        <f>IF(ISBLANK('入力シート１＜普通車　料金表＞'!L10),"",'入力シート１＜普通車　料金表＞'!L10)</f>
        <v>43497</v>
      </c>
      <c r="AB2" s="370">
        <f>IF(ISBLANK('入力シート１＜普通車　料金表＞'!O10),"",'入力シート１＜普通車　料金表＞'!O10)</f>
        <v>43511</v>
      </c>
      <c r="AC2" s="370" t="str">
        <f>IF(ISBLANK('入力シート１＜普通車　料金表＞'!R10),"",'入力シート１＜普通車　料金表＞'!R10)</f>
        <v/>
      </c>
    </row>
    <row r="3" spans="1:33" ht="39.75" customHeight="1">
      <c r="A3" s="313" t="s">
        <v>9</v>
      </c>
      <c r="B3" s="314">
        <f>'入力シート１＜普通車　料金表＞'!T2</f>
        <v>43616</v>
      </c>
      <c r="E3" s="76">
        <f>IF(COUNTIF($E$8:E8,$E$2)=0,"",COUNTIF($E$8:E8,$E$2))</f>
        <v>1</v>
      </c>
      <c r="F3" s="76">
        <f>COUNTIF($E$8:F8,$E$2)</f>
        <v>1</v>
      </c>
      <c r="G3" s="76">
        <f>COUNTIF($E$8:G8,$E$2)</f>
        <v>2</v>
      </c>
      <c r="H3" s="76">
        <f>COUNTIF($E$8:H8,$E$2)</f>
        <v>3</v>
      </c>
      <c r="I3" s="76">
        <f>COUNTIF($E$8:I8,$E$2)</f>
        <v>3</v>
      </c>
      <c r="J3" s="76">
        <f>COUNTIF($E$8:J8,$E$2)</f>
        <v>4</v>
      </c>
      <c r="K3" s="76">
        <f>COUNTIF($E$8:K8,$E$2)</f>
        <v>4</v>
      </c>
      <c r="L3" s="76">
        <f>COUNTIF($E$8:L8,$E$2)</f>
        <v>4</v>
      </c>
      <c r="M3" s="76">
        <f>COUNTIF($E$8:M8,$E$2)</f>
        <v>4</v>
      </c>
      <c r="N3" s="76">
        <f>COUNTIF($E$8:N8,$E$2)</f>
        <v>4</v>
      </c>
      <c r="O3" s="76"/>
      <c r="P3" s="76">
        <f>COUNTIF($E$8:P8,$E$2)</f>
        <v>4</v>
      </c>
      <c r="Q3" s="76">
        <f>COUNTIF($E$8:Q8,$E$2)</f>
        <v>4</v>
      </c>
      <c r="R3" s="76">
        <f>COUNTIF($E$8:R8,$E$2)</f>
        <v>4</v>
      </c>
      <c r="S3" s="76">
        <f>COUNTIF($E$8:S8,$E$2)</f>
        <v>4</v>
      </c>
      <c r="T3" s="76">
        <f>COUNTIF($E$8:T8,$E$2)</f>
        <v>4</v>
      </c>
      <c r="U3" s="369">
        <f>COUNTIF($E$8:U8,$E$2)</f>
        <v>4</v>
      </c>
      <c r="V3" s="369">
        <f>COUNTIF($E$8:V8,$E$2)</f>
        <v>4</v>
      </c>
      <c r="W3" s="368" t="s">
        <v>1</v>
      </c>
      <c r="X3" s="370">
        <f>IF(ISBLANK('入力シート１＜普通車　料金表＞'!E10),"",'入力シート１＜普通車　料金表＞'!E10)</f>
        <v>43483</v>
      </c>
      <c r="Y3" s="370">
        <f>IF(ISBLANK('入力シート１＜普通車　料金表＞'!H10),"",'入力シート１＜普通車　料金表＞'!H10)</f>
        <v>43490</v>
      </c>
      <c r="Z3" s="370">
        <f>IF(ISBLANK('入力シート１＜普通車　料金表＞'!K10),"",'入力シート１＜普通車　料金表＞'!K10)</f>
        <v>43496</v>
      </c>
      <c r="AA3" s="370">
        <f>IF(ISBLANK('入力シート１＜普通車　料金表＞'!N10),"",'入力シート１＜普通車　料金表＞'!N10)</f>
        <v>43510</v>
      </c>
      <c r="AB3" s="370">
        <f>IF(ISBLANK('入力シート１＜普通車　料金表＞'!Q10),"",'入力シート１＜普通車　料金表＞'!Q10)</f>
        <v>43534</v>
      </c>
      <c r="AC3" s="370" t="str">
        <f>IF(ISBLANK('入力シート１＜普通車　料金表＞'!T10),"",'入力シート１＜普通車　料金表＞'!T10)</f>
        <v/>
      </c>
    </row>
    <row r="4" spans="1:33" ht="54" customHeight="1">
      <c r="E4" s="585" t="s">
        <v>112</v>
      </c>
      <c r="F4" s="585"/>
      <c r="G4" s="585"/>
      <c r="H4" s="585"/>
      <c r="I4" s="585"/>
      <c r="J4" s="585"/>
      <c r="K4" s="585"/>
      <c r="L4" s="585"/>
      <c r="M4" s="585"/>
      <c r="N4" s="585"/>
      <c r="O4" s="585"/>
      <c r="P4" s="585"/>
      <c r="Q4" s="585"/>
      <c r="R4" s="585"/>
      <c r="S4" s="585"/>
      <c r="T4" s="585"/>
      <c r="U4" s="585"/>
      <c r="V4" s="585"/>
      <c r="W4" s="368" t="s">
        <v>0</v>
      </c>
      <c r="X4" s="370">
        <f>IF(ISBLANK('入力シート１＜普通車　料金表＞'!C11),"",'入力シート１＜普通車　料金表＞'!C11)</f>
        <v>43548</v>
      </c>
      <c r="Y4" s="370" t="str">
        <f>IF(ISBLANK('入力シート１＜普通車　料金表＞'!F11),"",'入力シート１＜普通車　料金表＞'!F11)</f>
        <v/>
      </c>
      <c r="Z4" s="370">
        <f>IF(ISBLANK('入力シート１＜普通車　料金表＞'!I11),"",'入力シート１＜普通車　料金表＞'!I11)</f>
        <v>43540</v>
      </c>
      <c r="AA4" s="370">
        <f>IF(ISBLANK('入力シート１＜普通車　料金表＞'!L11),"",'入力シート１＜普通車　料金表＞'!L11)</f>
        <v>43535</v>
      </c>
      <c r="AB4" s="370" t="str">
        <f>IF(ISBLANK('入力シート１＜普通車　料金表＞'!O11),"",'入力シート１＜普通車　料金表＞'!O11)</f>
        <v/>
      </c>
      <c r="AC4" s="370" t="str">
        <f>IF(ISBLANK('入力シート１＜普通車　料金表＞'!R11),"",'入力シート１＜普通車　料金表＞'!R11)</f>
        <v/>
      </c>
    </row>
    <row r="5" spans="1:33" s="81" customFormat="1" ht="54" customHeight="1">
      <c r="A5" s="581" t="s">
        <v>774</v>
      </c>
      <c r="B5" s="581"/>
      <c r="C5" s="582" t="s">
        <v>775</v>
      </c>
      <c r="D5" s="583"/>
      <c r="E5" s="583"/>
      <c r="F5" s="583"/>
      <c r="G5" s="583"/>
      <c r="H5" s="583"/>
      <c r="I5" s="583"/>
      <c r="J5" s="583"/>
      <c r="K5" s="583"/>
      <c r="L5" s="583"/>
      <c r="M5" s="583"/>
      <c r="N5" s="583"/>
      <c r="O5" s="583"/>
      <c r="P5" s="583"/>
      <c r="Q5" s="583"/>
      <c r="R5" s="583"/>
      <c r="S5" s="583"/>
      <c r="T5" s="583"/>
      <c r="U5" s="583"/>
      <c r="V5" s="583"/>
      <c r="W5" s="583"/>
      <c r="X5" s="583"/>
      <c r="Y5" s="583"/>
      <c r="Z5" s="583"/>
      <c r="AA5" s="583"/>
      <c r="AB5" s="583"/>
      <c r="AC5" s="583"/>
      <c r="AD5" s="583"/>
      <c r="AE5" s="583"/>
      <c r="AF5" s="583"/>
      <c r="AG5" s="584"/>
    </row>
    <row r="6" spans="1:33" s="81" customFormat="1" ht="33" customHeight="1">
      <c r="A6" s="267"/>
      <c r="B6" s="315"/>
      <c r="C6" s="328"/>
      <c r="D6" s="328"/>
      <c r="E6" s="82"/>
      <c r="F6" s="82"/>
      <c r="G6" s="82"/>
      <c r="H6" s="82"/>
      <c r="I6" s="82"/>
      <c r="J6" s="82"/>
      <c r="K6" s="82"/>
      <c r="L6" s="82"/>
      <c r="M6" s="82"/>
      <c r="N6" s="82"/>
      <c r="O6" s="82"/>
      <c r="P6" s="82"/>
      <c r="Q6" s="82"/>
      <c r="R6" s="82"/>
      <c r="S6" s="82"/>
      <c r="T6" s="82"/>
      <c r="U6" s="371"/>
      <c r="V6" s="371"/>
      <c r="W6" s="368" t="s">
        <v>1</v>
      </c>
      <c r="X6" s="370">
        <f>IF(ISBLANK('入力シート１＜普通車　料金表＞'!E11),"",'入力シート１＜普通車　料金表＞'!E11)</f>
        <v>43616</v>
      </c>
      <c r="Y6" s="370" t="str">
        <f>IF(ISBLANK('入力シート１＜普通車　料金表＞'!H11),"",'入力シート１＜普通車　料金表＞'!H11)</f>
        <v/>
      </c>
      <c r="Z6" s="370">
        <f>IF(ISBLANK('入力シート１＜普通車　料金表＞'!K11),"",'入力シート１＜普通車　料金表＞'!K11)</f>
        <v>43547</v>
      </c>
      <c r="AA6" s="370">
        <f>IF(ISBLANK('入力シート１＜普通車　料金表＞'!N11),"",'入力シート１＜普通車　料金表＞'!N11)</f>
        <v>43539</v>
      </c>
      <c r="AB6" s="370" t="str">
        <f>IF(ISBLANK('入力シート１＜普通車　料金表＞'!Q11),"",'入力シート１＜普通車　料金表＞'!Q11)</f>
        <v/>
      </c>
      <c r="AC6" s="370" t="str">
        <f>IF(ISBLANK('入力シート１＜普通車　料金表＞'!T11),"",'入力シート１＜普通車　料金表＞'!T11)</f>
        <v/>
      </c>
      <c r="AD6" s="267"/>
      <c r="AE6" s="267"/>
      <c r="AF6" s="315"/>
      <c r="AG6" s="315"/>
    </row>
    <row r="7" spans="1:33" ht="54" customHeight="1">
      <c r="A7" s="595" t="s">
        <v>352</v>
      </c>
      <c r="B7" s="596"/>
      <c r="C7" s="597" t="str">
        <f>'入力シート１＜普通車　料金表＞'!C2</f>
        <v>鳥取県東部自動車学校</v>
      </c>
      <c r="D7" s="598"/>
      <c r="E7" s="599" t="s">
        <v>118</v>
      </c>
      <c r="F7" s="600"/>
      <c r="G7" s="600"/>
      <c r="H7" s="600"/>
      <c r="I7" s="600"/>
      <c r="J7" s="600"/>
      <c r="K7" s="600"/>
      <c r="L7" s="600"/>
      <c r="M7" s="600"/>
      <c r="N7" s="600"/>
      <c r="O7" s="600"/>
      <c r="P7" s="600"/>
      <c r="Q7" s="600"/>
      <c r="R7" s="600"/>
      <c r="S7" s="600"/>
      <c r="T7" s="600"/>
      <c r="U7" s="600"/>
      <c r="V7" s="600"/>
      <c r="W7" s="372" t="s">
        <v>0</v>
      </c>
      <c r="X7" s="373" t="str">
        <f>IF(ISBLANK('入力シート１＜普通車　料金表＞'!C12),"",'入力シート１＜普通車　料金表＞'!C12)</f>
        <v/>
      </c>
      <c r="Y7" s="373" t="str">
        <f>IF(ISBLANK('入力シート１＜普通車　料金表＞'!F12),"",'入力シート１＜普通車　料金表＞'!F12)</f>
        <v/>
      </c>
      <c r="Z7" s="373" t="str">
        <f>IF(ISBLANK('入力シート１＜普通車　料金表＞'!I12),"",'入力シート１＜普通車　料金表＞'!I12)</f>
        <v/>
      </c>
      <c r="AA7" s="373" t="str">
        <f>IF(ISBLANK('入力シート１＜普通車　料金表＞'!L12),"",'入力シート１＜普通車　料金表＞'!L12)</f>
        <v/>
      </c>
      <c r="AB7" s="373" t="str">
        <f>IF(ISBLANK('入力シート１＜普通車　料金表＞'!O12),"",'入力シート１＜普通車　料金表＞'!O12)</f>
        <v/>
      </c>
      <c r="AC7" s="373" t="str">
        <f>IF(ISBLANK('入力シート１＜普通車　料金表＞'!R12),"",'入力シート１＜普通車　料金表＞'!R12)</f>
        <v/>
      </c>
      <c r="AD7" s="321"/>
      <c r="AE7" s="322"/>
      <c r="AF7" s="323"/>
      <c r="AG7" s="324"/>
    </row>
    <row r="8" spans="1:33" ht="26.25" customHeight="1">
      <c r="A8" s="591"/>
      <c r="B8" s="592"/>
      <c r="C8" s="586" t="s">
        <v>91</v>
      </c>
      <c r="D8" s="586" t="s">
        <v>117</v>
      </c>
      <c r="E8" s="146" t="str">
        <f>IF((COUNTA(E10:E253)=0),"","●")</f>
        <v>●</v>
      </c>
      <c r="F8" s="146" t="str">
        <f t="shared" ref="F8:V8" si="0">IF((COUNTA(F10:F253)=0),"","●")</f>
        <v/>
      </c>
      <c r="G8" s="146" t="str">
        <f t="shared" si="0"/>
        <v>●</v>
      </c>
      <c r="H8" s="146" t="str">
        <f t="shared" si="0"/>
        <v>●</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374" t="str">
        <f t="shared" si="0"/>
        <v/>
      </c>
      <c r="V8" s="374" t="str">
        <f t="shared" si="0"/>
        <v/>
      </c>
      <c r="W8" s="374" t="s">
        <v>1</v>
      </c>
      <c r="X8" s="375" t="str">
        <f>IF(ISBLANK('入力シート１＜普通車　料金表＞'!E12),"",'入力シート１＜普通車　料金表＞'!E12)</f>
        <v/>
      </c>
      <c r="Y8" s="375" t="str">
        <f>IF(ISBLANK('入力シート１＜普通車　料金表＞'!H12),"",'入力シート１＜普通車　料金表＞'!H12)</f>
        <v/>
      </c>
      <c r="Z8" s="375" t="str">
        <f>IF(ISBLANK('入力シート１＜普通車　料金表＞'!K12),"",'入力シート１＜普通車　料金表＞'!K12)</f>
        <v/>
      </c>
      <c r="AA8" s="375" t="str">
        <f>IF(ISBLANK('入力シート１＜普通車　料金表＞'!N12),"",'入力シート１＜普通車　料金表＞'!N12)</f>
        <v/>
      </c>
      <c r="AB8" s="375" t="str">
        <f>IF(ISBLANK('入力シート１＜普通車　料金表＞'!Q12),"",'入力シート１＜普通車　料金表＞'!Q12)</f>
        <v/>
      </c>
      <c r="AC8" s="375" t="str">
        <f>IF(ISBLANK('入力シート１＜普通車　料金表＞'!T12),"",'入力シート１＜普通車　料金表＞'!T12)</f>
        <v/>
      </c>
      <c r="AD8" s="589" t="s">
        <v>349</v>
      </c>
      <c r="AE8" s="589" t="s">
        <v>350</v>
      </c>
      <c r="AF8" s="587" t="s">
        <v>109</v>
      </c>
      <c r="AG8" s="587" t="s">
        <v>110</v>
      </c>
    </row>
    <row r="9" spans="1:33" ht="61.5" customHeight="1">
      <c r="A9" s="593"/>
      <c r="B9" s="594"/>
      <c r="C9" s="586"/>
      <c r="D9" s="586"/>
      <c r="E9" s="320" t="str">
        <f>'入力シート２　＜特別企画・割引＞'!C30</f>
        <v>限定割</v>
      </c>
      <c r="F9" s="320" t="str">
        <f>'入力シート２　＜特別企画・割引＞'!C31</f>
        <v>夏特</v>
      </c>
      <c r="G9" s="320" t="str">
        <f>'入力シート２　＜特別企画・割引＞'!C32</f>
        <v>春特</v>
      </c>
      <c r="H9" s="320" t="str">
        <f>'入力シート２　＜特別企画・割引＞'!C33</f>
        <v>ゴールド</v>
      </c>
      <c r="I9" s="320" t="str">
        <f>'入力シート２　＜特別企画・割引＞'!C34</f>
        <v>プラチナ</v>
      </c>
      <c r="J9" s="320" t="str">
        <f>'入力シート２　＜特別企画・割引＞'!C35</f>
        <v>年末一時帰宅</v>
      </c>
      <c r="K9" s="320" t="str">
        <f>'入力シート２　＜特別企画・割引＞'!C36</f>
        <v>卒業日一時帰宅</v>
      </c>
      <c r="L9" s="320" t="str">
        <f>'入力シート２　＜特別企画・割引＞'!C37</f>
        <v>ツイン特別</v>
      </c>
      <c r="M9" s="320" t="str">
        <f>'入力シート２　＜特別企画・割引＞'!C38</f>
        <v>二輪同時特別</v>
      </c>
      <c r="N9" s="320" t="str">
        <f>'入力シート２　＜特別企画・割引＞'!C39</f>
        <v>オフシーズン一時帰宅コース</v>
      </c>
      <c r="O9" s="320" t="str">
        <f>'入力シート２　＜特別企画・割引＞'!C40</f>
        <v>シングルユース</v>
      </c>
      <c r="P9" s="320" t="str">
        <f>'入力シート２　＜特別企画・割引＞'!C41</f>
        <v>グループユース</v>
      </c>
      <c r="Q9" s="320" t="str">
        <f>IF(ISBLANK('入力シート２　＜特別企画・割引＞'!C42),"",'入力シート２　＜特別企画・割引＞'!C42)</f>
        <v/>
      </c>
      <c r="R9" s="320" t="str">
        <f>IF(ISBLANK('入力シート２　＜特別企画・割引＞'!C43),"",'入力シート２　＜特別企画・割引＞'!C43)</f>
        <v/>
      </c>
      <c r="S9" s="320" t="str">
        <f>IF(ISBLANK('入力シート２　＜特別企画・割引＞'!C44),"",'入力シート２　＜特別企画・割引＞'!C44)</f>
        <v/>
      </c>
      <c r="T9" s="320" t="str">
        <f>IF(ISBLANK('入力シート２　＜特別企画・割引＞'!C45),"",'入力シート２　＜特別企画・割引＞'!C45)</f>
        <v/>
      </c>
      <c r="U9" s="374" t="str">
        <f>IF(ISBLANK('入力シート２　＜特別企画・割引＞'!C46),"",'入力シート２　＜特別企画・割引＞'!C4)</f>
        <v/>
      </c>
      <c r="V9" s="374" t="e">
        <f>IF(ISBLANK('入力シート２　＜特別企画・割引＞'!#REF!),"",'入力シート２　＜特別企画・割引＞'!#REF!)</f>
        <v>#REF!</v>
      </c>
      <c r="W9" s="374"/>
      <c r="X9" s="374" t="s">
        <v>2</v>
      </c>
      <c r="Y9" s="374" t="s">
        <v>3</v>
      </c>
      <c r="Z9" s="374" t="s">
        <v>4</v>
      </c>
      <c r="AA9" s="374" t="s">
        <v>5</v>
      </c>
      <c r="AB9" s="374" t="s">
        <v>6</v>
      </c>
      <c r="AC9" s="374" t="s">
        <v>7</v>
      </c>
      <c r="AD9" s="590"/>
      <c r="AE9" s="590"/>
      <c r="AF9" s="588"/>
      <c r="AG9" s="588"/>
    </row>
    <row r="10" spans="1:33" ht="45" customHeight="1">
      <c r="A10" s="316">
        <f>B2</f>
        <v>43374</v>
      </c>
      <c r="B10" s="317" t="str">
        <f>IF(ISBLANK(A10),"",TEXT(A10,"aaa"))</f>
        <v>月</v>
      </c>
      <c r="C10" s="406"/>
      <c r="D10" s="329">
        <v>43389</v>
      </c>
      <c r="E10" s="79"/>
      <c r="F10" s="79"/>
      <c r="G10" s="79"/>
      <c r="H10" s="79"/>
      <c r="I10" s="79"/>
      <c r="J10" s="79"/>
      <c r="K10" s="79"/>
      <c r="L10" s="79"/>
      <c r="M10" s="79"/>
      <c r="N10" s="79"/>
      <c r="O10" s="79"/>
      <c r="P10" s="79"/>
      <c r="Q10" s="79"/>
      <c r="R10" s="79"/>
      <c r="S10" s="79"/>
      <c r="T10" s="79"/>
      <c r="U10" s="388"/>
      <c r="V10" s="388"/>
      <c r="W10" s="374"/>
      <c r="X10" s="389" t="str">
        <f t="shared" ref="X10:X26" si="1">IF(AND(OR(AND(($A10&gt;=X$2),($A10&lt;=X$3)),AND(($A10&gt;=X$4),($A10&lt;=X$6)),AND(($A10&gt;=X$7),($A10&lt;=X$8))),OR($D10&lt;&gt;"",$C10&lt;&gt;"")),"●","")</f>
        <v>●</v>
      </c>
      <c r="Y10" s="389" t="str">
        <f t="shared" ref="Y10:AC25" si="2">IF(AND(OR(AND(($A10&gt;=Y$2),($A10&lt;=Y$3)),AND(($A10&gt;=Y$4),($A10&lt;=Y$6)),AND(($A10&gt;=Y$7),($A10&lt;=Y$8))),OR($D10&lt;&gt;"",$C10&lt;&gt;"")),"●","")</f>
        <v/>
      </c>
      <c r="Z10" s="389" t="str">
        <f t="shared" si="2"/>
        <v/>
      </c>
      <c r="AA10" s="389" t="str">
        <f t="shared" si="2"/>
        <v/>
      </c>
      <c r="AB10" s="389" t="str">
        <f t="shared" si="2"/>
        <v/>
      </c>
      <c r="AC10" s="389" t="str">
        <f t="shared" si="2"/>
        <v/>
      </c>
      <c r="AD10" s="325"/>
      <c r="AE10" s="326">
        <f>D10-7</f>
        <v>43382</v>
      </c>
      <c r="AF10" s="317" t="str">
        <f>IF(ISBLANK(C10),"",C10-$A10+1)</f>
        <v/>
      </c>
      <c r="AG10" s="317">
        <f>IF(ISBLANK(D10),"",D10-$A10+1)</f>
        <v>16</v>
      </c>
    </row>
    <row r="11" spans="1:33" ht="45" customHeight="1">
      <c r="A11" s="316">
        <f t="shared" ref="A11:A74" si="3">IF(A10&gt;=B$3,"",A10+1)</f>
        <v>43375</v>
      </c>
      <c r="B11" s="317" t="str">
        <f>IF(ISBLANK(A11),"",TEXT(A11,"aaa"))</f>
        <v>火</v>
      </c>
      <c r="C11" s="329">
        <v>43389</v>
      </c>
      <c r="D11" s="329">
        <v>43390</v>
      </c>
      <c r="E11" s="79"/>
      <c r="F11" s="79"/>
      <c r="G11" s="79"/>
      <c r="H11" s="79"/>
      <c r="I11" s="79"/>
      <c r="J11" s="79"/>
      <c r="K11" s="79"/>
      <c r="L11" s="79"/>
      <c r="M11" s="79"/>
      <c r="N11" s="79"/>
      <c r="O11" s="79"/>
      <c r="P11" s="79"/>
      <c r="Q11" s="79"/>
      <c r="R11" s="79"/>
      <c r="S11" s="79"/>
      <c r="T11" s="79"/>
      <c r="U11" s="388"/>
      <c r="V11" s="388"/>
      <c r="W11" s="374"/>
      <c r="X11" s="389" t="str">
        <f t="shared" si="1"/>
        <v>●</v>
      </c>
      <c r="Y11" s="389" t="str">
        <f t="shared" si="2"/>
        <v/>
      </c>
      <c r="Z11" s="389" t="str">
        <f t="shared" si="2"/>
        <v/>
      </c>
      <c r="AA11" s="389" t="str">
        <f t="shared" si="2"/>
        <v/>
      </c>
      <c r="AB11" s="389" t="str">
        <f t="shared" si="2"/>
        <v/>
      </c>
      <c r="AC11" s="389" t="str">
        <f t="shared" si="2"/>
        <v/>
      </c>
      <c r="AD11" s="326">
        <f>C11-7</f>
        <v>43382</v>
      </c>
      <c r="AE11" s="326">
        <f t="shared" ref="AE11:AE74" si="4">D11-7</f>
        <v>43383</v>
      </c>
      <c r="AF11" s="317">
        <f t="shared" ref="AF11:AF74" si="5">IF(ISBLANK(C11),"",C11-$A11+1)</f>
        <v>15</v>
      </c>
      <c r="AG11" s="317">
        <f t="shared" ref="AG11:AG74" si="6">IF(ISBLANK(D11),"",D11-$A11+1)</f>
        <v>16</v>
      </c>
    </row>
    <row r="12" spans="1:33" ht="45" customHeight="1">
      <c r="A12" s="316">
        <f t="shared" si="3"/>
        <v>43376</v>
      </c>
      <c r="B12" s="317" t="str">
        <f t="shared" ref="B12:B75" si="7">IF(ISBLANK(A12),"",TEXT(A12,"aaa"))</f>
        <v>水</v>
      </c>
      <c r="C12" s="329">
        <v>43389</v>
      </c>
      <c r="D12" s="329">
        <v>43391</v>
      </c>
      <c r="E12" s="79"/>
      <c r="F12" s="79"/>
      <c r="G12" s="79"/>
      <c r="H12" s="79"/>
      <c r="I12" s="79"/>
      <c r="J12" s="79"/>
      <c r="K12" s="79"/>
      <c r="L12" s="79"/>
      <c r="M12" s="79"/>
      <c r="N12" s="79"/>
      <c r="O12" s="79"/>
      <c r="P12" s="79"/>
      <c r="Q12" s="79"/>
      <c r="R12" s="79"/>
      <c r="S12" s="79"/>
      <c r="T12" s="79"/>
      <c r="U12" s="388"/>
      <c r="V12" s="388"/>
      <c r="W12" s="374"/>
      <c r="X12" s="389" t="str">
        <f t="shared" si="1"/>
        <v>●</v>
      </c>
      <c r="Y12" s="389" t="str">
        <f t="shared" si="2"/>
        <v/>
      </c>
      <c r="Z12" s="389" t="str">
        <f t="shared" si="2"/>
        <v/>
      </c>
      <c r="AA12" s="389" t="str">
        <f t="shared" si="2"/>
        <v/>
      </c>
      <c r="AB12" s="389" t="str">
        <f t="shared" si="2"/>
        <v/>
      </c>
      <c r="AC12" s="389" t="str">
        <f t="shared" si="2"/>
        <v/>
      </c>
      <c r="AD12" s="326">
        <f>C12-7</f>
        <v>43382</v>
      </c>
      <c r="AE12" s="326">
        <f t="shared" si="4"/>
        <v>43384</v>
      </c>
      <c r="AF12" s="317">
        <f t="shared" si="5"/>
        <v>14</v>
      </c>
      <c r="AG12" s="317">
        <f t="shared" si="6"/>
        <v>16</v>
      </c>
    </row>
    <row r="13" spans="1:33" ht="45" customHeight="1">
      <c r="A13" s="316">
        <f t="shared" si="3"/>
        <v>43377</v>
      </c>
      <c r="B13" s="317" t="str">
        <f t="shared" si="7"/>
        <v>木</v>
      </c>
      <c r="C13" s="329">
        <v>43390</v>
      </c>
      <c r="D13" s="329">
        <v>43392</v>
      </c>
      <c r="E13" s="79"/>
      <c r="F13" s="79"/>
      <c r="G13" s="79"/>
      <c r="H13" s="79"/>
      <c r="I13" s="79"/>
      <c r="J13" s="79"/>
      <c r="K13" s="79"/>
      <c r="L13" s="79"/>
      <c r="M13" s="79"/>
      <c r="N13" s="79"/>
      <c r="O13" s="79"/>
      <c r="P13" s="79"/>
      <c r="Q13" s="79"/>
      <c r="R13" s="79"/>
      <c r="S13" s="79"/>
      <c r="T13" s="79"/>
      <c r="U13" s="388"/>
      <c r="V13" s="388"/>
      <c r="W13" s="374"/>
      <c r="X13" s="389" t="str">
        <f t="shared" si="1"/>
        <v>●</v>
      </c>
      <c r="Y13" s="389" t="str">
        <f t="shared" si="2"/>
        <v/>
      </c>
      <c r="Z13" s="389" t="str">
        <f t="shared" si="2"/>
        <v/>
      </c>
      <c r="AA13" s="389" t="str">
        <f t="shared" si="2"/>
        <v/>
      </c>
      <c r="AB13" s="389" t="str">
        <f t="shared" si="2"/>
        <v/>
      </c>
      <c r="AC13" s="389" t="str">
        <f t="shared" si="2"/>
        <v/>
      </c>
      <c r="AD13" s="326">
        <f>C13-7</f>
        <v>43383</v>
      </c>
      <c r="AE13" s="326">
        <f t="shared" si="4"/>
        <v>43385</v>
      </c>
      <c r="AF13" s="317">
        <f t="shared" si="5"/>
        <v>14</v>
      </c>
      <c r="AG13" s="317">
        <f t="shared" si="6"/>
        <v>16</v>
      </c>
    </row>
    <row r="14" spans="1:33" ht="45" customHeight="1">
      <c r="A14" s="316">
        <f t="shared" si="3"/>
        <v>43378</v>
      </c>
      <c r="B14" s="317" t="str">
        <f t="shared" si="7"/>
        <v>金</v>
      </c>
      <c r="C14" s="329">
        <v>43391</v>
      </c>
      <c r="D14" s="329"/>
      <c r="E14" s="79"/>
      <c r="F14" s="79"/>
      <c r="G14" s="79"/>
      <c r="H14" s="79"/>
      <c r="I14" s="79"/>
      <c r="J14" s="79"/>
      <c r="K14" s="79"/>
      <c r="L14" s="79"/>
      <c r="M14" s="79"/>
      <c r="N14" s="79"/>
      <c r="O14" s="79"/>
      <c r="P14" s="79"/>
      <c r="Q14" s="79"/>
      <c r="R14" s="79"/>
      <c r="S14" s="79"/>
      <c r="T14" s="79"/>
      <c r="U14" s="388"/>
      <c r="V14" s="388"/>
      <c r="W14" s="374"/>
      <c r="X14" s="389" t="str">
        <f t="shared" si="1"/>
        <v>●</v>
      </c>
      <c r="Y14" s="389" t="str">
        <f t="shared" si="2"/>
        <v/>
      </c>
      <c r="Z14" s="389" t="str">
        <f t="shared" si="2"/>
        <v/>
      </c>
      <c r="AA14" s="389" t="str">
        <f t="shared" si="2"/>
        <v/>
      </c>
      <c r="AB14" s="389" t="str">
        <f t="shared" si="2"/>
        <v/>
      </c>
      <c r="AC14" s="389" t="str">
        <f t="shared" si="2"/>
        <v/>
      </c>
      <c r="AD14" s="326">
        <f>C14-7</f>
        <v>43384</v>
      </c>
      <c r="AE14" s="326"/>
      <c r="AF14" s="317">
        <f t="shared" si="5"/>
        <v>14</v>
      </c>
      <c r="AG14" s="317" t="str">
        <f t="shared" si="6"/>
        <v/>
      </c>
    </row>
    <row r="15" spans="1:33" ht="45" customHeight="1">
      <c r="A15" s="316">
        <f t="shared" si="3"/>
        <v>43379</v>
      </c>
      <c r="B15" s="317" t="str">
        <f t="shared" si="7"/>
        <v>土</v>
      </c>
      <c r="C15" s="329"/>
      <c r="D15" s="329">
        <v>43395</v>
      </c>
      <c r="E15" s="79"/>
      <c r="F15" s="79"/>
      <c r="G15" s="79"/>
      <c r="H15" s="79"/>
      <c r="I15" s="79"/>
      <c r="J15" s="79"/>
      <c r="K15" s="79"/>
      <c r="L15" s="79"/>
      <c r="M15" s="79"/>
      <c r="N15" s="79"/>
      <c r="O15" s="79"/>
      <c r="P15" s="79"/>
      <c r="Q15" s="79"/>
      <c r="R15" s="79"/>
      <c r="S15" s="79"/>
      <c r="T15" s="79"/>
      <c r="U15" s="388"/>
      <c r="V15" s="388"/>
      <c r="W15" s="374"/>
      <c r="X15" s="389" t="str">
        <f t="shared" si="1"/>
        <v>●</v>
      </c>
      <c r="Y15" s="389" t="str">
        <f t="shared" si="2"/>
        <v/>
      </c>
      <c r="Z15" s="389" t="str">
        <f t="shared" si="2"/>
        <v/>
      </c>
      <c r="AA15" s="389" t="str">
        <f t="shared" si="2"/>
        <v/>
      </c>
      <c r="AB15" s="389" t="str">
        <f t="shared" si="2"/>
        <v/>
      </c>
      <c r="AC15" s="389" t="str">
        <f t="shared" si="2"/>
        <v/>
      </c>
      <c r="AD15" s="326"/>
      <c r="AE15" s="326">
        <f t="shared" si="4"/>
        <v>43388</v>
      </c>
      <c r="AF15" s="317" t="str">
        <f t="shared" si="5"/>
        <v/>
      </c>
      <c r="AG15" s="317">
        <f t="shared" si="6"/>
        <v>17</v>
      </c>
    </row>
    <row r="16" spans="1:33" ht="45" customHeight="1">
      <c r="A16" s="316">
        <f t="shared" si="3"/>
        <v>43380</v>
      </c>
      <c r="B16" s="317" t="str">
        <f t="shared" si="7"/>
        <v>日</v>
      </c>
      <c r="C16" s="329"/>
      <c r="D16" s="329"/>
      <c r="E16" s="79"/>
      <c r="F16" s="79"/>
      <c r="G16" s="79"/>
      <c r="H16" s="79"/>
      <c r="I16" s="79"/>
      <c r="J16" s="79"/>
      <c r="K16" s="79"/>
      <c r="L16" s="79"/>
      <c r="M16" s="79"/>
      <c r="N16" s="79"/>
      <c r="O16" s="79"/>
      <c r="P16" s="79"/>
      <c r="Q16" s="79"/>
      <c r="R16" s="79"/>
      <c r="S16" s="79"/>
      <c r="T16" s="79"/>
      <c r="U16" s="388"/>
      <c r="V16" s="388"/>
      <c r="W16" s="374"/>
      <c r="X16" s="389" t="str">
        <f t="shared" si="1"/>
        <v/>
      </c>
      <c r="Y16" s="389" t="str">
        <f t="shared" si="2"/>
        <v/>
      </c>
      <c r="Z16" s="389" t="str">
        <f t="shared" si="2"/>
        <v/>
      </c>
      <c r="AA16" s="389" t="str">
        <f t="shared" si="2"/>
        <v/>
      </c>
      <c r="AB16" s="389" t="str">
        <f t="shared" si="2"/>
        <v/>
      </c>
      <c r="AC16" s="389" t="str">
        <f t="shared" si="2"/>
        <v/>
      </c>
      <c r="AD16" s="326"/>
      <c r="AE16" s="326"/>
      <c r="AF16" s="317" t="str">
        <f t="shared" si="5"/>
        <v/>
      </c>
      <c r="AG16" s="317" t="str">
        <f t="shared" si="6"/>
        <v/>
      </c>
    </row>
    <row r="17" spans="1:33" ht="45" customHeight="1">
      <c r="A17" s="316">
        <f t="shared" si="3"/>
        <v>43381</v>
      </c>
      <c r="B17" s="317" t="str">
        <f t="shared" si="7"/>
        <v>月</v>
      </c>
      <c r="C17" s="329">
        <v>43395</v>
      </c>
      <c r="D17" s="329">
        <v>43396</v>
      </c>
      <c r="E17" s="79" t="s">
        <v>95</v>
      </c>
      <c r="F17" s="79"/>
      <c r="G17" s="79"/>
      <c r="H17" s="79"/>
      <c r="I17" s="79"/>
      <c r="J17" s="79"/>
      <c r="K17" s="79"/>
      <c r="L17" s="79"/>
      <c r="M17" s="79"/>
      <c r="N17" s="79"/>
      <c r="O17" s="79"/>
      <c r="P17" s="79"/>
      <c r="Q17" s="79"/>
      <c r="R17" s="79"/>
      <c r="S17" s="79"/>
      <c r="T17" s="79"/>
      <c r="U17" s="388"/>
      <c r="V17" s="388"/>
      <c r="W17" s="374"/>
      <c r="X17" s="389" t="str">
        <f t="shared" si="1"/>
        <v>●</v>
      </c>
      <c r="Y17" s="389" t="str">
        <f t="shared" si="2"/>
        <v/>
      </c>
      <c r="Z17" s="389" t="str">
        <f t="shared" si="2"/>
        <v/>
      </c>
      <c r="AA17" s="389" t="str">
        <f t="shared" si="2"/>
        <v/>
      </c>
      <c r="AB17" s="389" t="str">
        <f t="shared" si="2"/>
        <v/>
      </c>
      <c r="AC17" s="389" t="str">
        <f t="shared" si="2"/>
        <v/>
      </c>
      <c r="AD17" s="326">
        <f>C17-7</f>
        <v>43388</v>
      </c>
      <c r="AE17" s="326">
        <f t="shared" si="4"/>
        <v>43389</v>
      </c>
      <c r="AF17" s="317">
        <f t="shared" si="5"/>
        <v>15</v>
      </c>
      <c r="AG17" s="317">
        <f t="shared" si="6"/>
        <v>16</v>
      </c>
    </row>
    <row r="18" spans="1:33" ht="45" customHeight="1">
      <c r="A18" s="316">
        <f t="shared" si="3"/>
        <v>43382</v>
      </c>
      <c r="B18" s="317" t="str">
        <f t="shared" si="7"/>
        <v>火</v>
      </c>
      <c r="C18" s="329">
        <v>43395</v>
      </c>
      <c r="D18" s="329">
        <v>43397</v>
      </c>
      <c r="E18" s="79" t="s">
        <v>95</v>
      </c>
      <c r="F18" s="79"/>
      <c r="G18" s="79"/>
      <c r="H18" s="79"/>
      <c r="I18" s="79"/>
      <c r="J18" s="79"/>
      <c r="K18" s="79"/>
      <c r="L18" s="79"/>
      <c r="M18" s="79"/>
      <c r="N18" s="79"/>
      <c r="O18" s="79"/>
      <c r="P18" s="79"/>
      <c r="Q18" s="79"/>
      <c r="R18" s="79"/>
      <c r="S18" s="79"/>
      <c r="T18" s="79"/>
      <c r="U18" s="388"/>
      <c r="V18" s="388"/>
      <c r="W18" s="374"/>
      <c r="X18" s="389" t="str">
        <f t="shared" si="1"/>
        <v>●</v>
      </c>
      <c r="Y18" s="389" t="str">
        <f t="shared" si="2"/>
        <v/>
      </c>
      <c r="Z18" s="389" t="str">
        <f t="shared" si="2"/>
        <v/>
      </c>
      <c r="AA18" s="389" t="str">
        <f t="shared" si="2"/>
        <v/>
      </c>
      <c r="AB18" s="389" t="str">
        <f t="shared" si="2"/>
        <v/>
      </c>
      <c r="AC18" s="389" t="str">
        <f t="shared" si="2"/>
        <v/>
      </c>
      <c r="AD18" s="326">
        <f>C18-7</f>
        <v>43388</v>
      </c>
      <c r="AE18" s="326">
        <f t="shared" si="4"/>
        <v>43390</v>
      </c>
      <c r="AF18" s="317">
        <f t="shared" si="5"/>
        <v>14</v>
      </c>
      <c r="AG18" s="317">
        <f t="shared" si="6"/>
        <v>16</v>
      </c>
    </row>
    <row r="19" spans="1:33" ht="45" customHeight="1">
      <c r="A19" s="316">
        <f t="shared" si="3"/>
        <v>43383</v>
      </c>
      <c r="B19" s="317" t="str">
        <f t="shared" si="7"/>
        <v>水</v>
      </c>
      <c r="C19" s="329">
        <v>43396</v>
      </c>
      <c r="D19" s="329">
        <v>43398</v>
      </c>
      <c r="E19" s="79" t="s">
        <v>95</v>
      </c>
      <c r="F19" s="79"/>
      <c r="G19" s="79"/>
      <c r="H19" s="79"/>
      <c r="I19" s="79"/>
      <c r="J19" s="79"/>
      <c r="K19" s="79"/>
      <c r="L19" s="79"/>
      <c r="M19" s="79"/>
      <c r="N19" s="79"/>
      <c r="O19" s="79"/>
      <c r="P19" s="79"/>
      <c r="Q19" s="79"/>
      <c r="R19" s="79"/>
      <c r="S19" s="79"/>
      <c r="T19" s="79"/>
      <c r="U19" s="388"/>
      <c r="V19" s="388"/>
      <c r="W19" s="374"/>
      <c r="X19" s="389" t="str">
        <f t="shared" si="1"/>
        <v>●</v>
      </c>
      <c r="Y19" s="389" t="str">
        <f t="shared" si="2"/>
        <v/>
      </c>
      <c r="Z19" s="389" t="str">
        <f t="shared" si="2"/>
        <v/>
      </c>
      <c r="AA19" s="389" t="str">
        <f t="shared" si="2"/>
        <v/>
      </c>
      <c r="AB19" s="389" t="str">
        <f t="shared" si="2"/>
        <v/>
      </c>
      <c r="AC19" s="389" t="str">
        <f t="shared" si="2"/>
        <v/>
      </c>
      <c r="AD19" s="326">
        <f>C19-7</f>
        <v>43389</v>
      </c>
      <c r="AE19" s="326">
        <f t="shared" si="4"/>
        <v>43391</v>
      </c>
      <c r="AF19" s="317">
        <f t="shared" si="5"/>
        <v>14</v>
      </c>
      <c r="AG19" s="317">
        <f t="shared" si="6"/>
        <v>16</v>
      </c>
    </row>
    <row r="20" spans="1:33" ht="45" customHeight="1">
      <c r="A20" s="316">
        <f t="shared" si="3"/>
        <v>43384</v>
      </c>
      <c r="B20" s="317" t="str">
        <f t="shared" si="7"/>
        <v>木</v>
      </c>
      <c r="C20" s="329">
        <v>43397</v>
      </c>
      <c r="D20" s="329">
        <v>43399</v>
      </c>
      <c r="E20" s="79" t="s">
        <v>95</v>
      </c>
      <c r="F20" s="79"/>
      <c r="G20" s="79"/>
      <c r="H20" s="79"/>
      <c r="I20" s="79"/>
      <c r="J20" s="79"/>
      <c r="K20" s="79"/>
      <c r="L20" s="79"/>
      <c r="M20" s="79"/>
      <c r="N20" s="79"/>
      <c r="O20" s="79"/>
      <c r="P20" s="79"/>
      <c r="Q20" s="79"/>
      <c r="R20" s="79"/>
      <c r="S20" s="79"/>
      <c r="T20" s="79"/>
      <c r="U20" s="388"/>
      <c r="V20" s="388"/>
      <c r="W20" s="374"/>
      <c r="X20" s="389" t="str">
        <f t="shared" si="1"/>
        <v>●</v>
      </c>
      <c r="Y20" s="389" t="str">
        <f t="shared" si="2"/>
        <v/>
      </c>
      <c r="Z20" s="389" t="str">
        <f t="shared" si="2"/>
        <v/>
      </c>
      <c r="AA20" s="389" t="str">
        <f t="shared" si="2"/>
        <v/>
      </c>
      <c r="AB20" s="389" t="str">
        <f t="shared" si="2"/>
        <v/>
      </c>
      <c r="AC20" s="389" t="str">
        <f t="shared" si="2"/>
        <v/>
      </c>
      <c r="AD20" s="326">
        <f>C20-7</f>
        <v>43390</v>
      </c>
      <c r="AE20" s="326">
        <f t="shared" si="4"/>
        <v>43392</v>
      </c>
      <c r="AF20" s="317">
        <f t="shared" si="5"/>
        <v>14</v>
      </c>
      <c r="AG20" s="317">
        <f t="shared" si="6"/>
        <v>16</v>
      </c>
    </row>
    <row r="21" spans="1:33" ht="45" customHeight="1">
      <c r="A21" s="316">
        <f t="shared" si="3"/>
        <v>43385</v>
      </c>
      <c r="B21" s="317" t="str">
        <f t="shared" si="7"/>
        <v>金</v>
      </c>
      <c r="C21" s="329">
        <v>43398</v>
      </c>
      <c r="D21" s="329"/>
      <c r="E21" s="79" t="s">
        <v>95</v>
      </c>
      <c r="F21" s="79"/>
      <c r="G21" s="79"/>
      <c r="H21" s="79"/>
      <c r="I21" s="79"/>
      <c r="J21" s="79"/>
      <c r="K21" s="79"/>
      <c r="L21" s="79"/>
      <c r="M21" s="79"/>
      <c r="N21" s="79"/>
      <c r="O21" s="79"/>
      <c r="P21" s="79"/>
      <c r="Q21" s="79"/>
      <c r="R21" s="79"/>
      <c r="S21" s="79"/>
      <c r="T21" s="79"/>
      <c r="U21" s="388"/>
      <c r="V21" s="388"/>
      <c r="W21" s="374"/>
      <c r="X21" s="389" t="str">
        <f t="shared" si="1"/>
        <v>●</v>
      </c>
      <c r="Y21" s="389" t="str">
        <f t="shared" si="2"/>
        <v/>
      </c>
      <c r="Z21" s="389" t="str">
        <f t="shared" si="2"/>
        <v/>
      </c>
      <c r="AA21" s="389" t="str">
        <f t="shared" si="2"/>
        <v/>
      </c>
      <c r="AB21" s="389" t="str">
        <f t="shared" si="2"/>
        <v/>
      </c>
      <c r="AC21" s="389" t="str">
        <f t="shared" si="2"/>
        <v/>
      </c>
      <c r="AD21" s="326">
        <f>C21-7</f>
        <v>43391</v>
      </c>
      <c r="AE21" s="326"/>
      <c r="AF21" s="317">
        <f t="shared" si="5"/>
        <v>14</v>
      </c>
      <c r="AG21" s="317" t="str">
        <f t="shared" si="6"/>
        <v/>
      </c>
    </row>
    <row r="22" spans="1:33" ht="45" customHeight="1">
      <c r="A22" s="316">
        <f t="shared" si="3"/>
        <v>43386</v>
      </c>
      <c r="B22" s="317" t="str">
        <f t="shared" si="7"/>
        <v>土</v>
      </c>
      <c r="C22" s="329"/>
      <c r="D22" s="329">
        <v>43402</v>
      </c>
      <c r="E22" s="79" t="s">
        <v>95</v>
      </c>
      <c r="F22" s="79"/>
      <c r="G22" s="79"/>
      <c r="H22" s="79"/>
      <c r="I22" s="79"/>
      <c r="J22" s="79"/>
      <c r="K22" s="79"/>
      <c r="L22" s="79"/>
      <c r="M22" s="79"/>
      <c r="N22" s="79"/>
      <c r="O22" s="79"/>
      <c r="P22" s="79"/>
      <c r="Q22" s="79"/>
      <c r="R22" s="79"/>
      <c r="S22" s="79"/>
      <c r="T22" s="79"/>
      <c r="U22" s="388"/>
      <c r="V22" s="388"/>
      <c r="W22" s="374"/>
      <c r="X22" s="389" t="str">
        <f t="shared" si="1"/>
        <v>●</v>
      </c>
      <c r="Y22" s="389" t="str">
        <f t="shared" si="2"/>
        <v/>
      </c>
      <c r="Z22" s="389" t="str">
        <f t="shared" si="2"/>
        <v/>
      </c>
      <c r="AA22" s="389" t="str">
        <f t="shared" si="2"/>
        <v/>
      </c>
      <c r="AB22" s="389" t="str">
        <f t="shared" si="2"/>
        <v/>
      </c>
      <c r="AC22" s="389" t="str">
        <f t="shared" si="2"/>
        <v/>
      </c>
      <c r="AD22" s="326"/>
      <c r="AE22" s="326">
        <f t="shared" si="4"/>
        <v>43395</v>
      </c>
      <c r="AF22" s="317" t="str">
        <f t="shared" si="5"/>
        <v/>
      </c>
      <c r="AG22" s="317">
        <f t="shared" si="6"/>
        <v>17</v>
      </c>
    </row>
    <row r="23" spans="1:33" ht="45" customHeight="1">
      <c r="A23" s="316">
        <f t="shared" si="3"/>
        <v>43387</v>
      </c>
      <c r="B23" s="317" t="str">
        <f t="shared" si="7"/>
        <v>日</v>
      </c>
      <c r="C23" s="329"/>
      <c r="D23" s="329"/>
      <c r="E23" s="79"/>
      <c r="F23" s="79"/>
      <c r="G23" s="79"/>
      <c r="H23" s="79"/>
      <c r="I23" s="79"/>
      <c r="J23" s="79"/>
      <c r="K23" s="79"/>
      <c r="L23" s="79"/>
      <c r="M23" s="79"/>
      <c r="N23" s="79"/>
      <c r="O23" s="79"/>
      <c r="P23" s="79"/>
      <c r="Q23" s="79"/>
      <c r="R23" s="79"/>
      <c r="S23" s="79"/>
      <c r="T23" s="79"/>
      <c r="U23" s="388"/>
      <c r="V23" s="388"/>
      <c r="W23" s="374"/>
      <c r="X23" s="389" t="str">
        <f t="shared" si="1"/>
        <v/>
      </c>
      <c r="Y23" s="389" t="str">
        <f t="shared" si="2"/>
        <v/>
      </c>
      <c r="Z23" s="389" t="str">
        <f t="shared" si="2"/>
        <v/>
      </c>
      <c r="AA23" s="389" t="str">
        <f t="shared" si="2"/>
        <v/>
      </c>
      <c r="AB23" s="389" t="str">
        <f t="shared" si="2"/>
        <v/>
      </c>
      <c r="AC23" s="389" t="str">
        <f t="shared" si="2"/>
        <v/>
      </c>
      <c r="AD23" s="326"/>
      <c r="AE23" s="326"/>
      <c r="AF23" s="317" t="str">
        <f t="shared" si="5"/>
        <v/>
      </c>
      <c r="AG23" s="317" t="str">
        <f t="shared" si="6"/>
        <v/>
      </c>
    </row>
    <row r="24" spans="1:33" ht="45" customHeight="1">
      <c r="A24" s="316">
        <f t="shared" si="3"/>
        <v>43388</v>
      </c>
      <c r="B24" s="317" t="str">
        <f t="shared" si="7"/>
        <v>月</v>
      </c>
      <c r="C24" s="329">
        <v>43402</v>
      </c>
      <c r="D24" s="329">
        <v>43403</v>
      </c>
      <c r="E24" s="79"/>
      <c r="F24" s="79"/>
      <c r="G24" s="79"/>
      <c r="H24" s="79"/>
      <c r="I24" s="79"/>
      <c r="J24" s="79"/>
      <c r="K24" s="79"/>
      <c r="L24" s="79"/>
      <c r="M24" s="79"/>
      <c r="N24" s="79"/>
      <c r="O24" s="79"/>
      <c r="P24" s="79"/>
      <c r="Q24" s="79"/>
      <c r="R24" s="79"/>
      <c r="S24" s="79"/>
      <c r="T24" s="79"/>
      <c r="U24" s="388"/>
      <c r="V24" s="388"/>
      <c r="W24" s="374"/>
      <c r="X24" s="389" t="str">
        <f t="shared" si="1"/>
        <v>●</v>
      </c>
      <c r="Y24" s="389" t="str">
        <f t="shared" si="2"/>
        <v/>
      </c>
      <c r="Z24" s="389" t="str">
        <f t="shared" si="2"/>
        <v/>
      </c>
      <c r="AA24" s="389" t="str">
        <f t="shared" si="2"/>
        <v/>
      </c>
      <c r="AB24" s="389" t="str">
        <f t="shared" si="2"/>
        <v/>
      </c>
      <c r="AC24" s="389" t="str">
        <f t="shared" si="2"/>
        <v/>
      </c>
      <c r="AD24" s="326">
        <f>C24-7</f>
        <v>43395</v>
      </c>
      <c r="AE24" s="326">
        <f t="shared" si="4"/>
        <v>43396</v>
      </c>
      <c r="AF24" s="317">
        <f t="shared" si="5"/>
        <v>15</v>
      </c>
      <c r="AG24" s="317">
        <f t="shared" si="6"/>
        <v>16</v>
      </c>
    </row>
    <row r="25" spans="1:33" ht="45" customHeight="1">
      <c r="A25" s="316">
        <f t="shared" si="3"/>
        <v>43389</v>
      </c>
      <c r="B25" s="317" t="str">
        <f t="shared" si="7"/>
        <v>火</v>
      </c>
      <c r="C25" s="329">
        <v>43402</v>
      </c>
      <c r="D25" s="329">
        <v>43404</v>
      </c>
      <c r="E25" s="79"/>
      <c r="F25" s="79"/>
      <c r="G25" s="79"/>
      <c r="H25" s="79"/>
      <c r="I25" s="79"/>
      <c r="J25" s="79"/>
      <c r="K25" s="79"/>
      <c r="L25" s="79"/>
      <c r="M25" s="79"/>
      <c r="N25" s="79"/>
      <c r="O25" s="79"/>
      <c r="P25" s="79"/>
      <c r="Q25" s="79"/>
      <c r="R25" s="79"/>
      <c r="S25" s="79"/>
      <c r="T25" s="79"/>
      <c r="U25" s="388"/>
      <c r="V25" s="388"/>
      <c r="W25" s="374"/>
      <c r="X25" s="389" t="str">
        <f t="shared" si="1"/>
        <v>●</v>
      </c>
      <c r="Y25" s="389" t="str">
        <f t="shared" si="2"/>
        <v/>
      </c>
      <c r="Z25" s="389" t="str">
        <f t="shared" si="2"/>
        <v/>
      </c>
      <c r="AA25" s="389" t="str">
        <f t="shared" si="2"/>
        <v/>
      </c>
      <c r="AB25" s="389" t="str">
        <f t="shared" si="2"/>
        <v/>
      </c>
      <c r="AC25" s="389" t="str">
        <f t="shared" si="2"/>
        <v/>
      </c>
      <c r="AD25" s="326">
        <f>C25-7</f>
        <v>43395</v>
      </c>
      <c r="AE25" s="326">
        <f t="shared" si="4"/>
        <v>43397</v>
      </c>
      <c r="AF25" s="317">
        <f t="shared" si="5"/>
        <v>14</v>
      </c>
      <c r="AG25" s="317">
        <f t="shared" si="6"/>
        <v>16</v>
      </c>
    </row>
    <row r="26" spans="1:33" ht="45" customHeight="1">
      <c r="A26" s="316">
        <f t="shared" si="3"/>
        <v>43390</v>
      </c>
      <c r="B26" s="317" t="str">
        <f t="shared" si="7"/>
        <v>水</v>
      </c>
      <c r="C26" s="329">
        <v>43403</v>
      </c>
      <c r="D26" s="329">
        <v>43405</v>
      </c>
      <c r="E26" s="79"/>
      <c r="F26" s="79"/>
      <c r="G26" s="79"/>
      <c r="H26" s="79"/>
      <c r="I26" s="79"/>
      <c r="J26" s="79"/>
      <c r="K26" s="79"/>
      <c r="L26" s="79"/>
      <c r="M26" s="79"/>
      <c r="N26" s="79"/>
      <c r="O26" s="79"/>
      <c r="P26" s="79"/>
      <c r="Q26" s="79"/>
      <c r="R26" s="79"/>
      <c r="S26" s="79"/>
      <c r="T26" s="79"/>
      <c r="U26" s="388"/>
      <c r="V26" s="388"/>
      <c r="W26" s="374"/>
      <c r="X26" s="389" t="str">
        <f t="shared" si="1"/>
        <v>●</v>
      </c>
      <c r="Y26" s="389" t="str">
        <f>IF(AND(OR(AND(($A26&gt;=Y$2),($A26&lt;=Y$3)),AND(($A26&gt;=Y$4),($A26&lt;=Y$6)),AND(($A26&gt;=Y$7),($A26&lt;=Y$8))),OR($D26&lt;&gt;"",$C26&lt;&gt;"")),"●","")</f>
        <v/>
      </c>
      <c r="Z26" s="389" t="str">
        <f>IF(AND(OR(AND(($A26&gt;=Z$2),($A26&lt;=Z$3)),AND(($A26&gt;=Z$4),($A26&lt;=Z$6)),AND(($A26&gt;=Z$7),($A26&lt;=Z$8))),OR($D26&lt;&gt;"",$C26&lt;&gt;"")),"●","")</f>
        <v/>
      </c>
      <c r="AA26" s="389" t="str">
        <f>IF(AND(OR(AND(($A26&gt;=AA$2),($A26&lt;=AA$3)),AND(($A26&gt;=AA$4),($A26&lt;=AA$6)),AND(($A26&gt;=AA$7),($A26&lt;=AA$8))),OR($D26&lt;&gt;"",$C26&lt;&gt;"")),"●","")</f>
        <v/>
      </c>
      <c r="AB26" s="389" t="str">
        <f>IF(AND(OR(AND(($A26&gt;=AB$2),($A26&lt;=AB$3)),AND(($A26&gt;=AB$4),($A26&lt;=AB$6)),AND(($A26&gt;=AB$7),($A26&lt;=AB$8))),OR($D26&lt;&gt;"",$C26&lt;&gt;"")),"●","")</f>
        <v/>
      </c>
      <c r="AC26" s="389" t="str">
        <f>IF(AND(OR(AND(($A26&gt;=AC$2),($A26&lt;=AC$3)),AND(($A26&gt;=AC$4),($A26&lt;=AC$6)),AND(($A26&gt;=AC$7),($A26&lt;=AC$8))),OR($D26&lt;&gt;"",$C26&lt;&gt;"")),"●","")</f>
        <v/>
      </c>
      <c r="AD26" s="326">
        <f>C26-7</f>
        <v>43396</v>
      </c>
      <c r="AE26" s="326">
        <f t="shared" si="4"/>
        <v>43398</v>
      </c>
      <c r="AF26" s="317">
        <f t="shared" si="5"/>
        <v>14</v>
      </c>
      <c r="AG26" s="317">
        <f t="shared" si="6"/>
        <v>16</v>
      </c>
    </row>
    <row r="27" spans="1:33" ht="45" customHeight="1">
      <c r="A27" s="316">
        <f t="shared" si="3"/>
        <v>43391</v>
      </c>
      <c r="B27" s="317" t="str">
        <f t="shared" si="7"/>
        <v>木</v>
      </c>
      <c r="C27" s="329">
        <v>43404</v>
      </c>
      <c r="D27" s="329">
        <v>43406</v>
      </c>
      <c r="E27" s="79"/>
      <c r="F27" s="79"/>
      <c r="G27" s="79"/>
      <c r="H27" s="79"/>
      <c r="I27" s="79"/>
      <c r="J27" s="79"/>
      <c r="K27" s="79"/>
      <c r="L27" s="79"/>
      <c r="M27" s="79"/>
      <c r="N27" s="79"/>
      <c r="O27" s="79"/>
      <c r="P27" s="79"/>
      <c r="Q27" s="79"/>
      <c r="R27" s="79"/>
      <c r="S27" s="79"/>
      <c r="T27" s="79"/>
      <c r="U27" s="388"/>
      <c r="V27" s="388"/>
      <c r="W27" s="374"/>
      <c r="X27" s="389" t="str">
        <f t="shared" ref="X27:AC69" si="8">IF(AND(OR(AND(($A27&gt;=X$2),($A27&lt;=X$3)),AND(($A27&gt;=X$4),($A27&lt;=X$6)),AND(($A27&gt;=X$7),($A27&lt;=X$8))),OR($D27&lt;&gt;"",$C27&lt;&gt;"")),"●","")</f>
        <v>●</v>
      </c>
      <c r="Y27" s="389" t="str">
        <f t="shared" si="8"/>
        <v/>
      </c>
      <c r="Z27" s="389" t="str">
        <f t="shared" si="8"/>
        <v/>
      </c>
      <c r="AA27" s="389" t="str">
        <f t="shared" si="8"/>
        <v/>
      </c>
      <c r="AB27" s="389" t="str">
        <f t="shared" si="8"/>
        <v/>
      </c>
      <c r="AC27" s="389" t="str">
        <f t="shared" si="8"/>
        <v/>
      </c>
      <c r="AD27" s="326">
        <f>C27-7</f>
        <v>43397</v>
      </c>
      <c r="AE27" s="326">
        <f t="shared" si="4"/>
        <v>43399</v>
      </c>
      <c r="AF27" s="317">
        <f t="shared" si="5"/>
        <v>14</v>
      </c>
      <c r="AG27" s="317">
        <f t="shared" si="6"/>
        <v>16</v>
      </c>
    </row>
    <row r="28" spans="1:33" ht="45" customHeight="1">
      <c r="A28" s="316">
        <f t="shared" si="3"/>
        <v>43392</v>
      </c>
      <c r="B28" s="317" t="str">
        <f t="shared" si="7"/>
        <v>金</v>
      </c>
      <c r="C28" s="329">
        <v>43405</v>
      </c>
      <c r="D28" s="329"/>
      <c r="E28" s="79"/>
      <c r="F28" s="79"/>
      <c r="G28" s="79"/>
      <c r="H28" s="79"/>
      <c r="I28" s="79"/>
      <c r="J28" s="79"/>
      <c r="K28" s="79"/>
      <c r="L28" s="79"/>
      <c r="M28" s="79"/>
      <c r="N28" s="79"/>
      <c r="O28" s="79"/>
      <c r="P28" s="79"/>
      <c r="Q28" s="79"/>
      <c r="R28" s="79"/>
      <c r="S28" s="79"/>
      <c r="T28" s="79"/>
      <c r="U28" s="388"/>
      <c r="V28" s="388"/>
      <c r="W28" s="374"/>
      <c r="X28" s="389" t="str">
        <f t="shared" si="8"/>
        <v>●</v>
      </c>
      <c r="Y28" s="389" t="str">
        <f t="shared" si="8"/>
        <v/>
      </c>
      <c r="Z28" s="389" t="str">
        <f t="shared" si="8"/>
        <v/>
      </c>
      <c r="AA28" s="389" t="str">
        <f t="shared" si="8"/>
        <v/>
      </c>
      <c r="AB28" s="389" t="str">
        <f t="shared" si="8"/>
        <v/>
      </c>
      <c r="AC28" s="389" t="str">
        <f t="shared" si="8"/>
        <v/>
      </c>
      <c r="AD28" s="326">
        <f>C28-7</f>
        <v>43398</v>
      </c>
      <c r="AE28" s="326"/>
      <c r="AF28" s="317">
        <f t="shared" si="5"/>
        <v>14</v>
      </c>
      <c r="AG28" s="317" t="str">
        <f t="shared" si="6"/>
        <v/>
      </c>
    </row>
    <row r="29" spans="1:33" ht="45" customHeight="1">
      <c r="A29" s="316">
        <f t="shared" si="3"/>
        <v>43393</v>
      </c>
      <c r="B29" s="317" t="str">
        <f t="shared" si="7"/>
        <v>土</v>
      </c>
      <c r="C29" s="329"/>
      <c r="D29" s="329">
        <v>43409</v>
      </c>
      <c r="E29" s="79"/>
      <c r="F29" s="79"/>
      <c r="G29" s="79"/>
      <c r="H29" s="79"/>
      <c r="I29" s="79"/>
      <c r="J29" s="79"/>
      <c r="K29" s="79"/>
      <c r="L29" s="79"/>
      <c r="M29" s="79"/>
      <c r="N29" s="79"/>
      <c r="O29" s="79"/>
      <c r="P29" s="79"/>
      <c r="Q29" s="79"/>
      <c r="R29" s="79"/>
      <c r="S29" s="79"/>
      <c r="T29" s="79"/>
      <c r="U29" s="388"/>
      <c r="V29" s="388"/>
      <c r="W29" s="374"/>
      <c r="X29" s="389" t="str">
        <f t="shared" si="8"/>
        <v>●</v>
      </c>
      <c r="Y29" s="389" t="str">
        <f t="shared" si="8"/>
        <v/>
      </c>
      <c r="Z29" s="389" t="str">
        <f t="shared" si="8"/>
        <v/>
      </c>
      <c r="AA29" s="389" t="str">
        <f t="shared" si="8"/>
        <v/>
      </c>
      <c r="AB29" s="389" t="str">
        <f t="shared" si="8"/>
        <v/>
      </c>
      <c r="AC29" s="389" t="str">
        <f t="shared" si="8"/>
        <v/>
      </c>
      <c r="AD29" s="326"/>
      <c r="AE29" s="326">
        <f t="shared" si="4"/>
        <v>43402</v>
      </c>
      <c r="AF29" s="317" t="str">
        <f t="shared" si="5"/>
        <v/>
      </c>
      <c r="AG29" s="317">
        <f t="shared" si="6"/>
        <v>17</v>
      </c>
    </row>
    <row r="30" spans="1:33" ht="45" customHeight="1">
      <c r="A30" s="316">
        <f t="shared" si="3"/>
        <v>43394</v>
      </c>
      <c r="B30" s="317" t="str">
        <f t="shared" si="7"/>
        <v>日</v>
      </c>
      <c r="C30" s="329"/>
      <c r="D30" s="329"/>
      <c r="E30" s="79"/>
      <c r="F30" s="79"/>
      <c r="G30" s="79"/>
      <c r="H30" s="79"/>
      <c r="I30" s="79"/>
      <c r="J30" s="79"/>
      <c r="K30" s="79"/>
      <c r="L30" s="79"/>
      <c r="M30" s="79"/>
      <c r="N30" s="79"/>
      <c r="O30" s="79"/>
      <c r="P30" s="79"/>
      <c r="Q30" s="79"/>
      <c r="R30" s="79"/>
      <c r="S30" s="79"/>
      <c r="T30" s="79"/>
      <c r="U30" s="388"/>
      <c r="V30" s="388"/>
      <c r="W30" s="374"/>
      <c r="X30" s="389" t="str">
        <f t="shared" si="8"/>
        <v/>
      </c>
      <c r="Y30" s="389" t="str">
        <f t="shared" si="8"/>
        <v/>
      </c>
      <c r="Z30" s="389" t="str">
        <f t="shared" si="8"/>
        <v/>
      </c>
      <c r="AA30" s="389" t="str">
        <f t="shared" si="8"/>
        <v/>
      </c>
      <c r="AB30" s="389" t="str">
        <f t="shared" si="8"/>
        <v/>
      </c>
      <c r="AC30" s="389" t="str">
        <f t="shared" si="8"/>
        <v/>
      </c>
      <c r="AD30" s="326"/>
      <c r="AE30" s="326"/>
      <c r="AF30" s="317" t="str">
        <f t="shared" si="5"/>
        <v/>
      </c>
      <c r="AG30" s="317" t="str">
        <f t="shared" si="6"/>
        <v/>
      </c>
    </row>
    <row r="31" spans="1:33" ht="45" customHeight="1">
      <c r="A31" s="316">
        <f t="shared" si="3"/>
        <v>43395</v>
      </c>
      <c r="B31" s="317" t="str">
        <f t="shared" si="7"/>
        <v>月</v>
      </c>
      <c r="C31" s="329">
        <v>43409</v>
      </c>
      <c r="D31" s="329">
        <v>43410</v>
      </c>
      <c r="E31" s="79" t="s">
        <v>95</v>
      </c>
      <c r="F31" s="79"/>
      <c r="G31" s="79"/>
      <c r="H31" s="79"/>
      <c r="I31" s="79"/>
      <c r="J31" s="79"/>
      <c r="K31" s="79"/>
      <c r="L31" s="79"/>
      <c r="M31" s="79"/>
      <c r="N31" s="79"/>
      <c r="O31" s="79"/>
      <c r="P31" s="79"/>
      <c r="Q31" s="79"/>
      <c r="R31" s="79"/>
      <c r="S31" s="79"/>
      <c r="T31" s="79"/>
      <c r="U31" s="388"/>
      <c r="V31" s="388"/>
      <c r="W31" s="374"/>
      <c r="X31" s="389" t="str">
        <f t="shared" si="8"/>
        <v>●</v>
      </c>
      <c r="Y31" s="389" t="str">
        <f t="shared" si="8"/>
        <v/>
      </c>
      <c r="Z31" s="389" t="str">
        <f t="shared" si="8"/>
        <v/>
      </c>
      <c r="AA31" s="389" t="str">
        <f t="shared" si="8"/>
        <v/>
      </c>
      <c r="AB31" s="389" t="str">
        <f t="shared" si="8"/>
        <v/>
      </c>
      <c r="AC31" s="389" t="str">
        <f t="shared" si="8"/>
        <v/>
      </c>
      <c r="AD31" s="326">
        <f>C31-7</f>
        <v>43402</v>
      </c>
      <c r="AE31" s="326">
        <f t="shared" si="4"/>
        <v>43403</v>
      </c>
      <c r="AF31" s="317">
        <f t="shared" si="5"/>
        <v>15</v>
      </c>
      <c r="AG31" s="317">
        <f t="shared" si="6"/>
        <v>16</v>
      </c>
    </row>
    <row r="32" spans="1:33" ht="45" customHeight="1">
      <c r="A32" s="316">
        <f t="shared" si="3"/>
        <v>43396</v>
      </c>
      <c r="B32" s="317" t="str">
        <f t="shared" si="7"/>
        <v>火</v>
      </c>
      <c r="C32" s="329">
        <v>43409</v>
      </c>
      <c r="D32" s="329">
        <v>43411</v>
      </c>
      <c r="E32" s="79" t="s">
        <v>95</v>
      </c>
      <c r="F32" s="79"/>
      <c r="G32" s="79"/>
      <c r="H32" s="79"/>
      <c r="I32" s="79"/>
      <c r="J32" s="79"/>
      <c r="K32" s="79"/>
      <c r="L32" s="79"/>
      <c r="M32" s="79"/>
      <c r="N32" s="79"/>
      <c r="O32" s="79"/>
      <c r="P32" s="79"/>
      <c r="Q32" s="79"/>
      <c r="R32" s="79"/>
      <c r="S32" s="79"/>
      <c r="T32" s="79"/>
      <c r="U32" s="388"/>
      <c r="V32" s="388"/>
      <c r="W32" s="374"/>
      <c r="X32" s="389" t="str">
        <f t="shared" si="8"/>
        <v>●</v>
      </c>
      <c r="Y32" s="389" t="str">
        <f t="shared" si="8"/>
        <v/>
      </c>
      <c r="Z32" s="389" t="str">
        <f t="shared" si="8"/>
        <v/>
      </c>
      <c r="AA32" s="389" t="str">
        <f t="shared" si="8"/>
        <v/>
      </c>
      <c r="AB32" s="389" t="str">
        <f t="shared" si="8"/>
        <v/>
      </c>
      <c r="AC32" s="389" t="str">
        <f t="shared" si="8"/>
        <v/>
      </c>
      <c r="AD32" s="326">
        <f>C32-7</f>
        <v>43402</v>
      </c>
      <c r="AE32" s="326">
        <f t="shared" si="4"/>
        <v>43404</v>
      </c>
      <c r="AF32" s="317">
        <f t="shared" si="5"/>
        <v>14</v>
      </c>
      <c r="AG32" s="317">
        <f t="shared" si="6"/>
        <v>16</v>
      </c>
    </row>
    <row r="33" spans="1:33" ht="45" customHeight="1">
      <c r="A33" s="316">
        <f t="shared" si="3"/>
        <v>43397</v>
      </c>
      <c r="B33" s="317" t="str">
        <f t="shared" si="7"/>
        <v>水</v>
      </c>
      <c r="C33" s="329">
        <v>43410</v>
      </c>
      <c r="D33" s="329">
        <v>43412</v>
      </c>
      <c r="E33" s="79" t="s">
        <v>95</v>
      </c>
      <c r="F33" s="79"/>
      <c r="G33" s="79"/>
      <c r="H33" s="79"/>
      <c r="I33" s="79"/>
      <c r="J33" s="79"/>
      <c r="K33" s="79"/>
      <c r="L33" s="79"/>
      <c r="M33" s="79"/>
      <c r="N33" s="79"/>
      <c r="O33" s="79"/>
      <c r="P33" s="79"/>
      <c r="Q33" s="79"/>
      <c r="R33" s="79"/>
      <c r="S33" s="79"/>
      <c r="T33" s="79"/>
      <c r="U33" s="388"/>
      <c r="V33" s="388"/>
      <c r="W33" s="374"/>
      <c r="X33" s="389" t="str">
        <f t="shared" si="8"/>
        <v>●</v>
      </c>
      <c r="Y33" s="389" t="str">
        <f t="shared" si="8"/>
        <v/>
      </c>
      <c r="Z33" s="389" t="str">
        <f t="shared" si="8"/>
        <v/>
      </c>
      <c r="AA33" s="389" t="str">
        <f t="shared" si="8"/>
        <v/>
      </c>
      <c r="AB33" s="389" t="str">
        <f t="shared" si="8"/>
        <v/>
      </c>
      <c r="AC33" s="389" t="str">
        <f t="shared" si="8"/>
        <v/>
      </c>
      <c r="AD33" s="326">
        <f>C33-7</f>
        <v>43403</v>
      </c>
      <c r="AE33" s="326">
        <f t="shared" si="4"/>
        <v>43405</v>
      </c>
      <c r="AF33" s="317">
        <f t="shared" si="5"/>
        <v>14</v>
      </c>
      <c r="AG33" s="317">
        <f t="shared" si="6"/>
        <v>16</v>
      </c>
    </row>
    <row r="34" spans="1:33" ht="45" customHeight="1">
      <c r="A34" s="316">
        <f t="shared" si="3"/>
        <v>43398</v>
      </c>
      <c r="B34" s="317" t="str">
        <f t="shared" si="7"/>
        <v>木</v>
      </c>
      <c r="C34" s="329">
        <v>43411</v>
      </c>
      <c r="D34" s="329">
        <v>43413</v>
      </c>
      <c r="E34" s="79" t="s">
        <v>95</v>
      </c>
      <c r="F34" s="79"/>
      <c r="G34" s="79"/>
      <c r="H34" s="79"/>
      <c r="I34" s="79"/>
      <c r="J34" s="79"/>
      <c r="K34" s="79"/>
      <c r="L34" s="79"/>
      <c r="M34" s="79"/>
      <c r="N34" s="79"/>
      <c r="O34" s="79"/>
      <c r="P34" s="79"/>
      <c r="Q34" s="79"/>
      <c r="R34" s="79"/>
      <c r="S34" s="79"/>
      <c r="T34" s="79"/>
      <c r="U34" s="388"/>
      <c r="V34" s="388"/>
      <c r="W34" s="374"/>
      <c r="X34" s="389" t="str">
        <f t="shared" si="8"/>
        <v>●</v>
      </c>
      <c r="Y34" s="389" t="str">
        <f t="shared" si="8"/>
        <v/>
      </c>
      <c r="Z34" s="389" t="str">
        <f t="shared" si="8"/>
        <v/>
      </c>
      <c r="AA34" s="389" t="str">
        <f t="shared" si="8"/>
        <v/>
      </c>
      <c r="AB34" s="389" t="str">
        <f t="shared" si="8"/>
        <v/>
      </c>
      <c r="AC34" s="389" t="str">
        <f t="shared" si="8"/>
        <v/>
      </c>
      <c r="AD34" s="326">
        <f>C34-7</f>
        <v>43404</v>
      </c>
      <c r="AE34" s="326">
        <f t="shared" si="4"/>
        <v>43406</v>
      </c>
      <c r="AF34" s="317">
        <f t="shared" si="5"/>
        <v>14</v>
      </c>
      <c r="AG34" s="317">
        <f t="shared" si="6"/>
        <v>16</v>
      </c>
    </row>
    <row r="35" spans="1:33" ht="45" customHeight="1">
      <c r="A35" s="316">
        <f t="shared" si="3"/>
        <v>43399</v>
      </c>
      <c r="B35" s="317" t="str">
        <f t="shared" si="7"/>
        <v>金</v>
      </c>
      <c r="C35" s="329">
        <v>43412</v>
      </c>
      <c r="D35" s="329"/>
      <c r="E35" s="79" t="s">
        <v>95</v>
      </c>
      <c r="F35" s="79"/>
      <c r="G35" s="79"/>
      <c r="H35" s="79"/>
      <c r="I35" s="79"/>
      <c r="J35" s="79"/>
      <c r="K35" s="79"/>
      <c r="L35" s="79"/>
      <c r="M35" s="79"/>
      <c r="N35" s="79"/>
      <c r="O35" s="79"/>
      <c r="P35" s="79"/>
      <c r="Q35" s="79"/>
      <c r="R35" s="79"/>
      <c r="S35" s="79"/>
      <c r="T35" s="79"/>
      <c r="U35" s="388"/>
      <c r="V35" s="388"/>
      <c r="W35" s="374"/>
      <c r="X35" s="389" t="str">
        <f t="shared" si="8"/>
        <v>●</v>
      </c>
      <c r="Y35" s="389" t="str">
        <f t="shared" si="8"/>
        <v/>
      </c>
      <c r="Z35" s="389" t="str">
        <f t="shared" si="8"/>
        <v/>
      </c>
      <c r="AA35" s="389" t="str">
        <f t="shared" si="8"/>
        <v/>
      </c>
      <c r="AB35" s="389" t="str">
        <f t="shared" si="8"/>
        <v/>
      </c>
      <c r="AC35" s="389" t="str">
        <f t="shared" si="8"/>
        <v/>
      </c>
      <c r="AD35" s="326">
        <f>C35-7</f>
        <v>43405</v>
      </c>
      <c r="AE35" s="326"/>
      <c r="AF35" s="317">
        <f t="shared" si="5"/>
        <v>14</v>
      </c>
      <c r="AG35" s="317" t="str">
        <f t="shared" si="6"/>
        <v/>
      </c>
    </row>
    <row r="36" spans="1:33" ht="45" customHeight="1">
      <c r="A36" s="316">
        <f t="shared" si="3"/>
        <v>43400</v>
      </c>
      <c r="B36" s="317" t="str">
        <f t="shared" si="7"/>
        <v>土</v>
      </c>
      <c r="C36" s="329"/>
      <c r="D36" s="329">
        <v>43416</v>
      </c>
      <c r="E36" s="79" t="s">
        <v>95</v>
      </c>
      <c r="F36" s="79"/>
      <c r="G36" s="79"/>
      <c r="H36" s="79"/>
      <c r="I36" s="79"/>
      <c r="J36" s="79"/>
      <c r="K36" s="79"/>
      <c r="L36" s="79"/>
      <c r="M36" s="79"/>
      <c r="N36" s="79"/>
      <c r="O36" s="79"/>
      <c r="P36" s="79"/>
      <c r="Q36" s="79"/>
      <c r="R36" s="79"/>
      <c r="S36" s="79"/>
      <c r="T36" s="79"/>
      <c r="U36" s="388"/>
      <c r="V36" s="388"/>
      <c r="W36" s="374"/>
      <c r="X36" s="389" t="str">
        <f t="shared" si="8"/>
        <v>●</v>
      </c>
      <c r="Y36" s="389" t="str">
        <f t="shared" si="8"/>
        <v/>
      </c>
      <c r="Z36" s="389" t="str">
        <f t="shared" si="8"/>
        <v/>
      </c>
      <c r="AA36" s="389" t="str">
        <f t="shared" si="8"/>
        <v/>
      </c>
      <c r="AB36" s="389" t="str">
        <f t="shared" si="8"/>
        <v/>
      </c>
      <c r="AC36" s="389" t="str">
        <f t="shared" si="8"/>
        <v/>
      </c>
      <c r="AD36" s="326"/>
      <c r="AE36" s="326">
        <f t="shared" si="4"/>
        <v>43409</v>
      </c>
      <c r="AF36" s="317" t="str">
        <f t="shared" si="5"/>
        <v/>
      </c>
      <c r="AG36" s="317">
        <f t="shared" si="6"/>
        <v>17</v>
      </c>
    </row>
    <row r="37" spans="1:33" ht="45" customHeight="1">
      <c r="A37" s="316">
        <f t="shared" si="3"/>
        <v>43401</v>
      </c>
      <c r="B37" s="317" t="str">
        <f t="shared" si="7"/>
        <v>日</v>
      </c>
      <c r="C37" s="329"/>
      <c r="D37" s="329"/>
      <c r="E37" s="79"/>
      <c r="F37" s="79"/>
      <c r="G37" s="79"/>
      <c r="H37" s="79"/>
      <c r="I37" s="79"/>
      <c r="J37" s="79"/>
      <c r="K37" s="79"/>
      <c r="L37" s="79"/>
      <c r="M37" s="79"/>
      <c r="N37" s="79"/>
      <c r="O37" s="79"/>
      <c r="P37" s="79"/>
      <c r="Q37" s="79"/>
      <c r="R37" s="79"/>
      <c r="S37" s="79"/>
      <c r="T37" s="79"/>
      <c r="U37" s="388"/>
      <c r="V37" s="388"/>
      <c r="W37" s="374"/>
      <c r="X37" s="389" t="str">
        <f t="shared" si="8"/>
        <v/>
      </c>
      <c r="Y37" s="389" t="str">
        <f t="shared" si="8"/>
        <v/>
      </c>
      <c r="Z37" s="389" t="str">
        <f t="shared" si="8"/>
        <v/>
      </c>
      <c r="AA37" s="389" t="str">
        <f t="shared" si="8"/>
        <v/>
      </c>
      <c r="AB37" s="389" t="str">
        <f t="shared" si="8"/>
        <v/>
      </c>
      <c r="AC37" s="389" t="str">
        <f t="shared" si="8"/>
        <v/>
      </c>
      <c r="AD37" s="326"/>
      <c r="AE37" s="326"/>
      <c r="AF37" s="317" t="str">
        <f t="shared" si="5"/>
        <v/>
      </c>
      <c r="AG37" s="317" t="str">
        <f t="shared" si="6"/>
        <v/>
      </c>
    </row>
    <row r="38" spans="1:33" ht="45" customHeight="1">
      <c r="A38" s="316">
        <f t="shared" si="3"/>
        <v>43402</v>
      </c>
      <c r="B38" s="317" t="str">
        <f t="shared" si="7"/>
        <v>月</v>
      </c>
      <c r="C38" s="329">
        <v>43416</v>
      </c>
      <c r="D38" s="329">
        <v>43417</v>
      </c>
      <c r="E38" s="79"/>
      <c r="F38" s="79"/>
      <c r="G38" s="79"/>
      <c r="H38" s="79"/>
      <c r="I38" s="79"/>
      <c r="J38" s="79"/>
      <c r="K38" s="79"/>
      <c r="L38" s="79"/>
      <c r="M38" s="79"/>
      <c r="N38" s="79"/>
      <c r="O38" s="79"/>
      <c r="P38" s="79"/>
      <c r="Q38" s="79"/>
      <c r="R38" s="79"/>
      <c r="S38" s="79"/>
      <c r="T38" s="79"/>
      <c r="U38" s="388"/>
      <c r="V38" s="388"/>
      <c r="W38" s="374"/>
      <c r="X38" s="389" t="str">
        <f t="shared" si="8"/>
        <v>●</v>
      </c>
      <c r="Y38" s="389" t="str">
        <f t="shared" si="8"/>
        <v/>
      </c>
      <c r="Z38" s="389" t="str">
        <f t="shared" si="8"/>
        <v/>
      </c>
      <c r="AA38" s="389" t="str">
        <f t="shared" si="8"/>
        <v/>
      </c>
      <c r="AB38" s="389" t="str">
        <f t="shared" si="8"/>
        <v/>
      </c>
      <c r="AC38" s="389" t="str">
        <f t="shared" si="8"/>
        <v/>
      </c>
      <c r="AD38" s="326">
        <f>C38-7</f>
        <v>43409</v>
      </c>
      <c r="AE38" s="326">
        <f t="shared" si="4"/>
        <v>43410</v>
      </c>
      <c r="AF38" s="317">
        <f t="shared" si="5"/>
        <v>15</v>
      </c>
      <c r="AG38" s="317">
        <f t="shared" si="6"/>
        <v>16</v>
      </c>
    </row>
    <row r="39" spans="1:33" ht="45" customHeight="1">
      <c r="A39" s="316">
        <f t="shared" si="3"/>
        <v>43403</v>
      </c>
      <c r="B39" s="317" t="str">
        <f t="shared" si="7"/>
        <v>火</v>
      </c>
      <c r="C39" s="329">
        <v>43416</v>
      </c>
      <c r="D39" s="329">
        <v>43418</v>
      </c>
      <c r="E39" s="79"/>
      <c r="F39" s="79"/>
      <c r="G39" s="79"/>
      <c r="H39" s="79"/>
      <c r="I39" s="79"/>
      <c r="J39" s="79"/>
      <c r="K39" s="79"/>
      <c r="L39" s="79"/>
      <c r="M39" s="79"/>
      <c r="N39" s="79"/>
      <c r="O39" s="79"/>
      <c r="P39" s="79"/>
      <c r="Q39" s="79"/>
      <c r="R39" s="79"/>
      <c r="S39" s="79"/>
      <c r="T39" s="79"/>
      <c r="U39" s="388"/>
      <c r="V39" s="388"/>
      <c r="W39" s="374"/>
      <c r="X39" s="389" t="str">
        <f t="shared" si="8"/>
        <v>●</v>
      </c>
      <c r="Y39" s="389" t="str">
        <f t="shared" si="8"/>
        <v/>
      </c>
      <c r="Z39" s="389" t="str">
        <f t="shared" si="8"/>
        <v/>
      </c>
      <c r="AA39" s="389" t="str">
        <f t="shared" si="8"/>
        <v/>
      </c>
      <c r="AB39" s="389" t="str">
        <f t="shared" si="8"/>
        <v/>
      </c>
      <c r="AC39" s="389" t="str">
        <f t="shared" si="8"/>
        <v/>
      </c>
      <c r="AD39" s="326">
        <f>C39-7</f>
        <v>43409</v>
      </c>
      <c r="AE39" s="326">
        <f t="shared" si="4"/>
        <v>43411</v>
      </c>
      <c r="AF39" s="317">
        <f t="shared" si="5"/>
        <v>14</v>
      </c>
      <c r="AG39" s="317">
        <f t="shared" si="6"/>
        <v>16</v>
      </c>
    </row>
    <row r="40" spans="1:33" ht="45" customHeight="1">
      <c r="A40" s="316">
        <f t="shared" si="3"/>
        <v>43404</v>
      </c>
      <c r="B40" s="317" t="str">
        <f t="shared" si="7"/>
        <v>水</v>
      </c>
      <c r="C40" s="329">
        <v>43417</v>
      </c>
      <c r="D40" s="329">
        <v>43419</v>
      </c>
      <c r="E40" s="79"/>
      <c r="F40" s="79"/>
      <c r="G40" s="79"/>
      <c r="H40" s="79"/>
      <c r="I40" s="79"/>
      <c r="J40" s="79"/>
      <c r="K40" s="79"/>
      <c r="L40" s="79"/>
      <c r="M40" s="79"/>
      <c r="N40" s="79"/>
      <c r="O40" s="79"/>
      <c r="P40" s="79"/>
      <c r="Q40" s="79"/>
      <c r="R40" s="79"/>
      <c r="S40" s="79"/>
      <c r="T40" s="79"/>
      <c r="U40" s="388"/>
      <c r="V40" s="388"/>
      <c r="W40" s="374"/>
      <c r="X40" s="389" t="str">
        <f t="shared" si="8"/>
        <v>●</v>
      </c>
      <c r="Y40" s="389" t="str">
        <f t="shared" si="8"/>
        <v/>
      </c>
      <c r="Z40" s="389" t="str">
        <f t="shared" si="8"/>
        <v/>
      </c>
      <c r="AA40" s="389" t="str">
        <f t="shared" si="8"/>
        <v/>
      </c>
      <c r="AB40" s="389" t="str">
        <f t="shared" si="8"/>
        <v/>
      </c>
      <c r="AC40" s="389" t="str">
        <f t="shared" si="8"/>
        <v/>
      </c>
      <c r="AD40" s="326">
        <f>C40-7</f>
        <v>43410</v>
      </c>
      <c r="AE40" s="326">
        <f t="shared" si="4"/>
        <v>43412</v>
      </c>
      <c r="AF40" s="317">
        <f t="shared" si="5"/>
        <v>14</v>
      </c>
      <c r="AG40" s="317">
        <f t="shared" si="6"/>
        <v>16</v>
      </c>
    </row>
    <row r="41" spans="1:33" ht="45" customHeight="1">
      <c r="A41" s="316">
        <f t="shared" si="3"/>
        <v>43405</v>
      </c>
      <c r="B41" s="317" t="str">
        <f t="shared" si="7"/>
        <v>木</v>
      </c>
      <c r="C41" s="329">
        <v>43418</v>
      </c>
      <c r="D41" s="329">
        <v>43420</v>
      </c>
      <c r="E41" s="79"/>
      <c r="F41" s="79"/>
      <c r="G41" s="79"/>
      <c r="H41" s="79"/>
      <c r="I41" s="79"/>
      <c r="J41" s="79"/>
      <c r="K41" s="79"/>
      <c r="L41" s="79"/>
      <c r="M41" s="79"/>
      <c r="N41" s="79"/>
      <c r="O41" s="79"/>
      <c r="P41" s="79"/>
      <c r="Q41" s="79"/>
      <c r="R41" s="79"/>
      <c r="S41" s="79"/>
      <c r="T41" s="79"/>
      <c r="U41" s="388"/>
      <c r="V41" s="388"/>
      <c r="W41" s="374"/>
      <c r="X41" s="389" t="str">
        <f t="shared" si="8"/>
        <v>●</v>
      </c>
      <c r="Y41" s="389" t="str">
        <f t="shared" si="8"/>
        <v/>
      </c>
      <c r="Z41" s="389" t="str">
        <f t="shared" si="8"/>
        <v/>
      </c>
      <c r="AA41" s="389" t="str">
        <f t="shared" si="8"/>
        <v/>
      </c>
      <c r="AB41" s="389" t="str">
        <f t="shared" si="8"/>
        <v/>
      </c>
      <c r="AC41" s="389" t="str">
        <f t="shared" si="8"/>
        <v/>
      </c>
      <c r="AD41" s="326">
        <f>C41-7</f>
        <v>43411</v>
      </c>
      <c r="AE41" s="326">
        <f t="shared" si="4"/>
        <v>43413</v>
      </c>
      <c r="AF41" s="317">
        <f t="shared" si="5"/>
        <v>14</v>
      </c>
      <c r="AG41" s="317">
        <f t="shared" si="6"/>
        <v>16</v>
      </c>
    </row>
    <row r="42" spans="1:33" ht="45" customHeight="1">
      <c r="A42" s="316">
        <f t="shared" si="3"/>
        <v>43406</v>
      </c>
      <c r="B42" s="317" t="str">
        <f t="shared" si="7"/>
        <v>金</v>
      </c>
      <c r="C42" s="329">
        <v>43419</v>
      </c>
      <c r="D42" s="329"/>
      <c r="E42" s="79"/>
      <c r="F42" s="79"/>
      <c r="G42" s="79"/>
      <c r="H42" s="79"/>
      <c r="I42" s="79"/>
      <c r="J42" s="79"/>
      <c r="K42" s="79"/>
      <c r="L42" s="79"/>
      <c r="M42" s="79"/>
      <c r="N42" s="79"/>
      <c r="O42" s="79"/>
      <c r="P42" s="79"/>
      <c r="Q42" s="79"/>
      <c r="R42" s="79"/>
      <c r="S42" s="79"/>
      <c r="T42" s="79"/>
      <c r="U42" s="388"/>
      <c r="V42" s="388"/>
      <c r="W42" s="374"/>
      <c r="X42" s="389" t="str">
        <f t="shared" si="8"/>
        <v>●</v>
      </c>
      <c r="Y42" s="389" t="str">
        <f t="shared" si="8"/>
        <v/>
      </c>
      <c r="Z42" s="389" t="str">
        <f t="shared" si="8"/>
        <v/>
      </c>
      <c r="AA42" s="389" t="str">
        <f t="shared" si="8"/>
        <v/>
      </c>
      <c r="AB42" s="389" t="str">
        <f t="shared" si="8"/>
        <v/>
      </c>
      <c r="AC42" s="389" t="str">
        <f t="shared" si="8"/>
        <v/>
      </c>
      <c r="AD42" s="326">
        <f>C42-7</f>
        <v>43412</v>
      </c>
      <c r="AE42" s="326"/>
      <c r="AF42" s="317">
        <f t="shared" si="5"/>
        <v>14</v>
      </c>
      <c r="AG42" s="317" t="str">
        <f t="shared" si="6"/>
        <v/>
      </c>
    </row>
    <row r="43" spans="1:33" ht="45" customHeight="1">
      <c r="A43" s="316">
        <f t="shared" si="3"/>
        <v>43407</v>
      </c>
      <c r="B43" s="317" t="str">
        <f t="shared" si="7"/>
        <v>土</v>
      </c>
      <c r="C43" s="329"/>
      <c r="D43" s="329">
        <v>43423</v>
      </c>
      <c r="E43" s="79"/>
      <c r="F43" s="79"/>
      <c r="G43" s="79"/>
      <c r="H43" s="79"/>
      <c r="I43" s="79"/>
      <c r="J43" s="79"/>
      <c r="K43" s="79"/>
      <c r="L43" s="79"/>
      <c r="M43" s="79"/>
      <c r="N43" s="79"/>
      <c r="O43" s="79"/>
      <c r="P43" s="79"/>
      <c r="Q43" s="79"/>
      <c r="R43" s="79"/>
      <c r="S43" s="79"/>
      <c r="T43" s="79"/>
      <c r="U43" s="388"/>
      <c r="V43" s="388"/>
      <c r="W43" s="374"/>
      <c r="X43" s="389" t="str">
        <f t="shared" si="8"/>
        <v>●</v>
      </c>
      <c r="Y43" s="389" t="str">
        <f t="shared" si="8"/>
        <v/>
      </c>
      <c r="Z43" s="389" t="str">
        <f t="shared" si="8"/>
        <v/>
      </c>
      <c r="AA43" s="389" t="str">
        <f t="shared" si="8"/>
        <v/>
      </c>
      <c r="AB43" s="389" t="str">
        <f t="shared" si="8"/>
        <v/>
      </c>
      <c r="AC43" s="389" t="str">
        <f t="shared" si="8"/>
        <v/>
      </c>
      <c r="AD43" s="326"/>
      <c r="AE43" s="326">
        <f t="shared" si="4"/>
        <v>43416</v>
      </c>
      <c r="AF43" s="317" t="str">
        <f t="shared" si="5"/>
        <v/>
      </c>
      <c r="AG43" s="317">
        <f t="shared" si="6"/>
        <v>17</v>
      </c>
    </row>
    <row r="44" spans="1:33" ht="45" customHeight="1">
      <c r="A44" s="316">
        <f t="shared" si="3"/>
        <v>43408</v>
      </c>
      <c r="B44" s="317" t="str">
        <f t="shared" si="7"/>
        <v>日</v>
      </c>
      <c r="C44" s="329"/>
      <c r="D44" s="329"/>
      <c r="E44" s="79"/>
      <c r="F44" s="79"/>
      <c r="G44" s="79"/>
      <c r="H44" s="79"/>
      <c r="I44" s="79"/>
      <c r="J44" s="79"/>
      <c r="K44" s="79"/>
      <c r="L44" s="79"/>
      <c r="M44" s="79"/>
      <c r="N44" s="79"/>
      <c r="O44" s="79"/>
      <c r="P44" s="79"/>
      <c r="Q44" s="79"/>
      <c r="R44" s="79"/>
      <c r="S44" s="79"/>
      <c r="T44" s="79"/>
      <c r="U44" s="388"/>
      <c r="V44" s="388"/>
      <c r="W44" s="374"/>
      <c r="X44" s="389" t="str">
        <f t="shared" si="8"/>
        <v/>
      </c>
      <c r="Y44" s="389" t="str">
        <f t="shared" si="8"/>
        <v/>
      </c>
      <c r="Z44" s="389" t="str">
        <f t="shared" si="8"/>
        <v/>
      </c>
      <c r="AA44" s="389" t="str">
        <f t="shared" si="8"/>
        <v/>
      </c>
      <c r="AB44" s="389" t="str">
        <f t="shared" si="8"/>
        <v/>
      </c>
      <c r="AC44" s="389" t="str">
        <f t="shared" si="8"/>
        <v/>
      </c>
      <c r="AD44" s="326"/>
      <c r="AE44" s="326"/>
      <c r="AF44" s="317" t="str">
        <f t="shared" si="5"/>
        <v/>
      </c>
      <c r="AG44" s="317" t="str">
        <f t="shared" si="6"/>
        <v/>
      </c>
    </row>
    <row r="45" spans="1:33" ht="45" customHeight="1">
      <c r="A45" s="316">
        <f t="shared" si="3"/>
        <v>43409</v>
      </c>
      <c r="B45" s="317" t="str">
        <f t="shared" si="7"/>
        <v>月</v>
      </c>
      <c r="C45" s="329">
        <v>43423</v>
      </c>
      <c r="D45" s="329">
        <v>43424</v>
      </c>
      <c r="E45" s="79" t="s">
        <v>95</v>
      </c>
      <c r="F45" s="79"/>
      <c r="G45" s="79"/>
      <c r="H45" s="79"/>
      <c r="I45" s="79"/>
      <c r="J45" s="79"/>
      <c r="K45" s="79"/>
      <c r="L45" s="79"/>
      <c r="M45" s="79"/>
      <c r="N45" s="79"/>
      <c r="O45" s="79"/>
      <c r="P45" s="79"/>
      <c r="Q45" s="79"/>
      <c r="R45" s="79"/>
      <c r="S45" s="79"/>
      <c r="T45" s="79"/>
      <c r="U45" s="388"/>
      <c r="V45" s="388"/>
      <c r="W45" s="374"/>
      <c r="X45" s="389" t="str">
        <f t="shared" si="8"/>
        <v>●</v>
      </c>
      <c r="Y45" s="389" t="str">
        <f t="shared" si="8"/>
        <v/>
      </c>
      <c r="Z45" s="389" t="str">
        <f t="shared" si="8"/>
        <v/>
      </c>
      <c r="AA45" s="389" t="str">
        <f t="shared" si="8"/>
        <v/>
      </c>
      <c r="AB45" s="389" t="str">
        <f t="shared" si="8"/>
        <v/>
      </c>
      <c r="AC45" s="389" t="str">
        <f t="shared" si="8"/>
        <v/>
      </c>
      <c r="AD45" s="326">
        <f>C45-7</f>
        <v>43416</v>
      </c>
      <c r="AE45" s="326">
        <f t="shared" si="4"/>
        <v>43417</v>
      </c>
      <c r="AF45" s="317">
        <f t="shared" si="5"/>
        <v>15</v>
      </c>
      <c r="AG45" s="317">
        <f t="shared" si="6"/>
        <v>16</v>
      </c>
    </row>
    <row r="46" spans="1:33" ht="45" customHeight="1">
      <c r="A46" s="316">
        <f t="shared" si="3"/>
        <v>43410</v>
      </c>
      <c r="B46" s="317" t="str">
        <f t="shared" si="7"/>
        <v>火</v>
      </c>
      <c r="C46" s="329">
        <v>43423</v>
      </c>
      <c r="D46" s="329">
        <v>43425</v>
      </c>
      <c r="E46" s="79" t="s">
        <v>95</v>
      </c>
      <c r="F46" s="79"/>
      <c r="G46" s="79"/>
      <c r="H46" s="79"/>
      <c r="I46" s="79"/>
      <c r="J46" s="79"/>
      <c r="K46" s="79"/>
      <c r="L46" s="79"/>
      <c r="M46" s="79"/>
      <c r="N46" s="79"/>
      <c r="O46" s="79"/>
      <c r="P46" s="79"/>
      <c r="Q46" s="79"/>
      <c r="R46" s="79"/>
      <c r="S46" s="79"/>
      <c r="T46" s="79"/>
      <c r="U46" s="388"/>
      <c r="V46" s="388"/>
      <c r="W46" s="374"/>
      <c r="X46" s="389" t="str">
        <f t="shared" si="8"/>
        <v>●</v>
      </c>
      <c r="Y46" s="389" t="str">
        <f t="shared" si="8"/>
        <v/>
      </c>
      <c r="Z46" s="389" t="str">
        <f t="shared" si="8"/>
        <v/>
      </c>
      <c r="AA46" s="389" t="str">
        <f t="shared" si="8"/>
        <v/>
      </c>
      <c r="AB46" s="389" t="str">
        <f t="shared" si="8"/>
        <v/>
      </c>
      <c r="AC46" s="389" t="str">
        <f t="shared" si="8"/>
        <v/>
      </c>
      <c r="AD46" s="326">
        <f>C46-7</f>
        <v>43416</v>
      </c>
      <c r="AE46" s="326">
        <f t="shared" si="4"/>
        <v>43418</v>
      </c>
      <c r="AF46" s="317">
        <f t="shared" si="5"/>
        <v>14</v>
      </c>
      <c r="AG46" s="317">
        <f t="shared" si="6"/>
        <v>16</v>
      </c>
    </row>
    <row r="47" spans="1:33" ht="45" customHeight="1">
      <c r="A47" s="316">
        <f t="shared" si="3"/>
        <v>43411</v>
      </c>
      <c r="B47" s="317" t="str">
        <f t="shared" si="7"/>
        <v>水</v>
      </c>
      <c r="C47" s="329">
        <v>43424</v>
      </c>
      <c r="D47" s="329">
        <v>43426</v>
      </c>
      <c r="E47" s="79" t="s">
        <v>95</v>
      </c>
      <c r="F47" s="79"/>
      <c r="G47" s="79"/>
      <c r="H47" s="79"/>
      <c r="I47" s="79"/>
      <c r="J47" s="79"/>
      <c r="K47" s="79"/>
      <c r="L47" s="79"/>
      <c r="M47" s="79"/>
      <c r="N47" s="79"/>
      <c r="O47" s="79"/>
      <c r="P47" s="79"/>
      <c r="Q47" s="79"/>
      <c r="R47" s="79"/>
      <c r="S47" s="79"/>
      <c r="T47" s="79"/>
      <c r="U47" s="388"/>
      <c r="V47" s="388"/>
      <c r="W47" s="374"/>
      <c r="X47" s="389" t="str">
        <f t="shared" si="8"/>
        <v>●</v>
      </c>
      <c r="Y47" s="389" t="str">
        <f t="shared" si="8"/>
        <v/>
      </c>
      <c r="Z47" s="389" t="str">
        <f t="shared" si="8"/>
        <v/>
      </c>
      <c r="AA47" s="389" t="str">
        <f t="shared" si="8"/>
        <v/>
      </c>
      <c r="AB47" s="389" t="str">
        <f t="shared" si="8"/>
        <v/>
      </c>
      <c r="AC47" s="389" t="str">
        <f t="shared" si="8"/>
        <v/>
      </c>
      <c r="AD47" s="326">
        <f>C47-7</f>
        <v>43417</v>
      </c>
      <c r="AE47" s="326">
        <f t="shared" si="4"/>
        <v>43419</v>
      </c>
      <c r="AF47" s="317">
        <f t="shared" si="5"/>
        <v>14</v>
      </c>
      <c r="AG47" s="317">
        <f t="shared" si="6"/>
        <v>16</v>
      </c>
    </row>
    <row r="48" spans="1:33" ht="45" customHeight="1">
      <c r="A48" s="316">
        <f t="shared" si="3"/>
        <v>43412</v>
      </c>
      <c r="B48" s="317" t="str">
        <f t="shared" si="7"/>
        <v>木</v>
      </c>
      <c r="C48" s="329">
        <v>43425</v>
      </c>
      <c r="D48" s="329">
        <v>43427</v>
      </c>
      <c r="E48" s="79" t="s">
        <v>95</v>
      </c>
      <c r="F48" s="79"/>
      <c r="G48" s="79"/>
      <c r="H48" s="79"/>
      <c r="I48" s="79"/>
      <c r="J48" s="79"/>
      <c r="K48" s="79"/>
      <c r="L48" s="79"/>
      <c r="M48" s="79"/>
      <c r="N48" s="79"/>
      <c r="O48" s="79"/>
      <c r="P48" s="79"/>
      <c r="Q48" s="79"/>
      <c r="R48" s="79"/>
      <c r="S48" s="79"/>
      <c r="T48" s="79"/>
      <c r="U48" s="388"/>
      <c r="V48" s="388"/>
      <c r="W48" s="374"/>
      <c r="X48" s="389" t="str">
        <f t="shared" si="8"/>
        <v>●</v>
      </c>
      <c r="Y48" s="389" t="str">
        <f t="shared" si="8"/>
        <v/>
      </c>
      <c r="Z48" s="389" t="str">
        <f t="shared" si="8"/>
        <v/>
      </c>
      <c r="AA48" s="389" t="str">
        <f t="shared" si="8"/>
        <v/>
      </c>
      <c r="AB48" s="389" t="str">
        <f t="shared" si="8"/>
        <v/>
      </c>
      <c r="AC48" s="389" t="str">
        <f t="shared" si="8"/>
        <v/>
      </c>
      <c r="AD48" s="326">
        <f>C48-7</f>
        <v>43418</v>
      </c>
      <c r="AE48" s="326">
        <f t="shared" si="4"/>
        <v>43420</v>
      </c>
      <c r="AF48" s="317">
        <f t="shared" si="5"/>
        <v>14</v>
      </c>
      <c r="AG48" s="317">
        <f t="shared" si="6"/>
        <v>16</v>
      </c>
    </row>
    <row r="49" spans="1:33" ht="45" customHeight="1">
      <c r="A49" s="316">
        <f t="shared" si="3"/>
        <v>43413</v>
      </c>
      <c r="B49" s="317" t="str">
        <f t="shared" si="7"/>
        <v>金</v>
      </c>
      <c r="C49" s="329">
        <v>43426</v>
      </c>
      <c r="D49" s="329"/>
      <c r="E49" s="79" t="s">
        <v>95</v>
      </c>
      <c r="F49" s="79"/>
      <c r="G49" s="79"/>
      <c r="H49" s="79"/>
      <c r="I49" s="79"/>
      <c r="J49" s="79"/>
      <c r="K49" s="79"/>
      <c r="L49" s="79"/>
      <c r="M49" s="79"/>
      <c r="N49" s="79"/>
      <c r="O49" s="79"/>
      <c r="P49" s="79"/>
      <c r="Q49" s="79"/>
      <c r="R49" s="79"/>
      <c r="S49" s="79"/>
      <c r="T49" s="79"/>
      <c r="U49" s="388"/>
      <c r="V49" s="388"/>
      <c r="W49" s="374"/>
      <c r="X49" s="389" t="str">
        <f t="shared" si="8"/>
        <v>●</v>
      </c>
      <c r="Y49" s="389" t="str">
        <f t="shared" si="8"/>
        <v/>
      </c>
      <c r="Z49" s="389" t="str">
        <f t="shared" si="8"/>
        <v/>
      </c>
      <c r="AA49" s="389" t="str">
        <f t="shared" si="8"/>
        <v/>
      </c>
      <c r="AB49" s="389" t="str">
        <f t="shared" si="8"/>
        <v/>
      </c>
      <c r="AC49" s="389" t="str">
        <f t="shared" si="8"/>
        <v/>
      </c>
      <c r="AD49" s="326">
        <f>C49-7</f>
        <v>43419</v>
      </c>
      <c r="AE49" s="326"/>
      <c r="AF49" s="317">
        <f t="shared" si="5"/>
        <v>14</v>
      </c>
      <c r="AG49" s="317" t="str">
        <f t="shared" si="6"/>
        <v/>
      </c>
    </row>
    <row r="50" spans="1:33" ht="45" customHeight="1">
      <c r="A50" s="316">
        <f t="shared" si="3"/>
        <v>43414</v>
      </c>
      <c r="B50" s="317" t="str">
        <f t="shared" si="7"/>
        <v>土</v>
      </c>
      <c r="C50" s="329"/>
      <c r="D50" s="329">
        <v>43430</v>
      </c>
      <c r="E50" s="79" t="s">
        <v>95</v>
      </c>
      <c r="F50" s="79"/>
      <c r="G50" s="79"/>
      <c r="H50" s="79"/>
      <c r="I50" s="79"/>
      <c r="J50" s="79"/>
      <c r="K50" s="79"/>
      <c r="L50" s="79"/>
      <c r="M50" s="79"/>
      <c r="N50" s="79"/>
      <c r="O50" s="79"/>
      <c r="P50" s="79"/>
      <c r="Q50" s="79"/>
      <c r="R50" s="79"/>
      <c r="S50" s="79"/>
      <c r="T50" s="79"/>
      <c r="U50" s="388"/>
      <c r="V50" s="388"/>
      <c r="W50" s="374"/>
      <c r="X50" s="389" t="str">
        <f t="shared" si="8"/>
        <v>●</v>
      </c>
      <c r="Y50" s="389" t="str">
        <f t="shared" si="8"/>
        <v/>
      </c>
      <c r="Z50" s="389" t="str">
        <f t="shared" si="8"/>
        <v/>
      </c>
      <c r="AA50" s="389" t="str">
        <f t="shared" si="8"/>
        <v/>
      </c>
      <c r="AB50" s="389" t="str">
        <f t="shared" si="8"/>
        <v/>
      </c>
      <c r="AC50" s="389" t="str">
        <f t="shared" si="8"/>
        <v/>
      </c>
      <c r="AD50" s="326"/>
      <c r="AE50" s="326">
        <f t="shared" si="4"/>
        <v>43423</v>
      </c>
      <c r="AF50" s="317" t="str">
        <f t="shared" si="5"/>
        <v/>
      </c>
      <c r="AG50" s="317">
        <f t="shared" si="6"/>
        <v>17</v>
      </c>
    </row>
    <row r="51" spans="1:33" ht="45" customHeight="1">
      <c r="A51" s="316">
        <f t="shared" si="3"/>
        <v>43415</v>
      </c>
      <c r="B51" s="317" t="str">
        <f t="shared" si="7"/>
        <v>日</v>
      </c>
      <c r="C51" s="329"/>
      <c r="D51" s="329"/>
      <c r="E51" s="79"/>
      <c r="F51" s="79"/>
      <c r="G51" s="79"/>
      <c r="H51" s="79"/>
      <c r="I51" s="79"/>
      <c r="J51" s="79"/>
      <c r="K51" s="79"/>
      <c r="L51" s="79"/>
      <c r="M51" s="79"/>
      <c r="N51" s="79"/>
      <c r="O51" s="79"/>
      <c r="P51" s="79"/>
      <c r="Q51" s="79"/>
      <c r="R51" s="79"/>
      <c r="S51" s="79"/>
      <c r="T51" s="79"/>
      <c r="U51" s="388"/>
      <c r="V51" s="388"/>
      <c r="W51" s="374"/>
      <c r="X51" s="389" t="str">
        <f t="shared" si="8"/>
        <v/>
      </c>
      <c r="Y51" s="389" t="str">
        <f t="shared" si="8"/>
        <v/>
      </c>
      <c r="Z51" s="389" t="str">
        <f t="shared" si="8"/>
        <v/>
      </c>
      <c r="AA51" s="389" t="str">
        <f t="shared" si="8"/>
        <v/>
      </c>
      <c r="AB51" s="389" t="str">
        <f t="shared" si="8"/>
        <v/>
      </c>
      <c r="AC51" s="389" t="str">
        <f t="shared" si="8"/>
        <v/>
      </c>
      <c r="AD51" s="326"/>
      <c r="AE51" s="326"/>
      <c r="AF51" s="317" t="str">
        <f t="shared" si="5"/>
        <v/>
      </c>
      <c r="AG51" s="317" t="str">
        <f t="shared" si="6"/>
        <v/>
      </c>
    </row>
    <row r="52" spans="1:33" ht="45" customHeight="1">
      <c r="A52" s="316">
        <f t="shared" si="3"/>
        <v>43416</v>
      </c>
      <c r="B52" s="317" t="str">
        <f t="shared" si="7"/>
        <v>月</v>
      </c>
      <c r="C52" s="329">
        <v>43430</v>
      </c>
      <c r="D52" s="329">
        <v>43431</v>
      </c>
      <c r="E52" s="79"/>
      <c r="F52" s="79"/>
      <c r="G52" s="79"/>
      <c r="H52" s="79"/>
      <c r="I52" s="79"/>
      <c r="J52" s="79"/>
      <c r="K52" s="79"/>
      <c r="L52" s="79"/>
      <c r="M52" s="79"/>
      <c r="N52" s="79"/>
      <c r="O52" s="79"/>
      <c r="P52" s="79"/>
      <c r="Q52" s="79"/>
      <c r="R52" s="79"/>
      <c r="S52" s="79"/>
      <c r="T52" s="79"/>
      <c r="U52" s="388"/>
      <c r="V52" s="388"/>
      <c r="W52" s="374"/>
      <c r="X52" s="389" t="str">
        <f t="shared" si="8"/>
        <v>●</v>
      </c>
      <c r="Y52" s="389" t="str">
        <f t="shared" si="8"/>
        <v/>
      </c>
      <c r="Z52" s="389" t="str">
        <f t="shared" si="8"/>
        <v/>
      </c>
      <c r="AA52" s="389" t="str">
        <f t="shared" si="8"/>
        <v/>
      </c>
      <c r="AB52" s="389" t="str">
        <f t="shared" si="8"/>
        <v/>
      </c>
      <c r="AC52" s="389" t="str">
        <f t="shared" si="8"/>
        <v/>
      </c>
      <c r="AD52" s="326">
        <f>C52-7</f>
        <v>43423</v>
      </c>
      <c r="AE52" s="326">
        <f t="shared" si="4"/>
        <v>43424</v>
      </c>
      <c r="AF52" s="317">
        <f t="shared" si="5"/>
        <v>15</v>
      </c>
      <c r="AG52" s="317">
        <f t="shared" si="6"/>
        <v>16</v>
      </c>
    </row>
    <row r="53" spans="1:33" ht="45" customHeight="1">
      <c r="A53" s="316">
        <f t="shared" si="3"/>
        <v>43417</v>
      </c>
      <c r="B53" s="317" t="str">
        <f t="shared" si="7"/>
        <v>火</v>
      </c>
      <c r="C53" s="329">
        <v>43430</v>
      </c>
      <c r="D53" s="329">
        <v>43432</v>
      </c>
      <c r="E53" s="79"/>
      <c r="F53" s="79"/>
      <c r="G53" s="79"/>
      <c r="H53" s="79"/>
      <c r="I53" s="79"/>
      <c r="J53" s="79"/>
      <c r="K53" s="79"/>
      <c r="L53" s="79"/>
      <c r="M53" s="79"/>
      <c r="N53" s="79"/>
      <c r="O53" s="79"/>
      <c r="P53" s="79"/>
      <c r="Q53" s="79"/>
      <c r="R53" s="79"/>
      <c r="S53" s="79"/>
      <c r="T53" s="79"/>
      <c r="U53" s="388"/>
      <c r="V53" s="388"/>
      <c r="W53" s="374"/>
      <c r="X53" s="389" t="str">
        <f t="shared" si="8"/>
        <v>●</v>
      </c>
      <c r="Y53" s="389" t="str">
        <f t="shared" si="8"/>
        <v/>
      </c>
      <c r="Z53" s="389" t="str">
        <f t="shared" si="8"/>
        <v/>
      </c>
      <c r="AA53" s="389" t="str">
        <f t="shared" si="8"/>
        <v/>
      </c>
      <c r="AB53" s="389" t="str">
        <f t="shared" si="8"/>
        <v/>
      </c>
      <c r="AC53" s="389" t="str">
        <f t="shared" si="8"/>
        <v/>
      </c>
      <c r="AD53" s="326">
        <f>C53-7</f>
        <v>43423</v>
      </c>
      <c r="AE53" s="326">
        <f t="shared" si="4"/>
        <v>43425</v>
      </c>
      <c r="AF53" s="317">
        <f t="shared" si="5"/>
        <v>14</v>
      </c>
      <c r="AG53" s="317">
        <f t="shared" si="6"/>
        <v>16</v>
      </c>
    </row>
    <row r="54" spans="1:33" ht="45" customHeight="1">
      <c r="A54" s="316">
        <f t="shared" si="3"/>
        <v>43418</v>
      </c>
      <c r="B54" s="317" t="str">
        <f t="shared" si="7"/>
        <v>水</v>
      </c>
      <c r="C54" s="329">
        <v>43431</v>
      </c>
      <c r="D54" s="329">
        <v>43433</v>
      </c>
      <c r="E54" s="79"/>
      <c r="F54" s="79"/>
      <c r="G54" s="79"/>
      <c r="H54" s="79"/>
      <c r="I54" s="211"/>
      <c r="J54" s="211"/>
      <c r="K54" s="211"/>
      <c r="L54" s="211"/>
      <c r="M54" s="211"/>
      <c r="N54" s="211"/>
      <c r="O54" s="79"/>
      <c r="P54" s="79"/>
      <c r="Q54" s="79"/>
      <c r="R54" s="79"/>
      <c r="S54" s="79"/>
      <c r="T54" s="79"/>
      <c r="U54" s="388"/>
      <c r="V54" s="388"/>
      <c r="W54" s="374"/>
      <c r="X54" s="389" t="str">
        <f t="shared" si="8"/>
        <v>●</v>
      </c>
      <c r="Y54" s="389" t="str">
        <f t="shared" si="8"/>
        <v/>
      </c>
      <c r="Z54" s="389" t="str">
        <f t="shared" si="8"/>
        <v/>
      </c>
      <c r="AA54" s="389" t="str">
        <f t="shared" si="8"/>
        <v/>
      </c>
      <c r="AB54" s="389" t="str">
        <f t="shared" si="8"/>
        <v/>
      </c>
      <c r="AC54" s="389" t="str">
        <f t="shared" si="8"/>
        <v/>
      </c>
      <c r="AD54" s="326">
        <f>C54-7</f>
        <v>43424</v>
      </c>
      <c r="AE54" s="326">
        <f t="shared" si="4"/>
        <v>43426</v>
      </c>
      <c r="AF54" s="317">
        <f t="shared" si="5"/>
        <v>14</v>
      </c>
      <c r="AG54" s="317">
        <f t="shared" si="6"/>
        <v>16</v>
      </c>
    </row>
    <row r="55" spans="1:33" ht="45" customHeight="1">
      <c r="A55" s="316">
        <f t="shared" si="3"/>
        <v>43419</v>
      </c>
      <c r="B55" s="317" t="str">
        <f t="shared" si="7"/>
        <v>木</v>
      </c>
      <c r="C55" s="329">
        <v>43432</v>
      </c>
      <c r="D55" s="329"/>
      <c r="E55" s="79"/>
      <c r="F55" s="79"/>
      <c r="G55" s="79"/>
      <c r="H55" s="79"/>
      <c r="I55" s="79"/>
      <c r="J55" s="79"/>
      <c r="K55" s="79"/>
      <c r="L55" s="79"/>
      <c r="M55" s="79"/>
      <c r="N55" s="79"/>
      <c r="O55" s="79"/>
      <c r="P55" s="79"/>
      <c r="Q55" s="79"/>
      <c r="R55" s="79"/>
      <c r="S55" s="79"/>
      <c r="T55" s="79"/>
      <c r="U55" s="388"/>
      <c r="V55" s="388"/>
      <c r="W55" s="374"/>
      <c r="X55" s="389" t="str">
        <f t="shared" si="8"/>
        <v>●</v>
      </c>
      <c r="Y55" s="389" t="str">
        <f t="shared" si="8"/>
        <v/>
      </c>
      <c r="Z55" s="389" t="str">
        <f t="shared" si="8"/>
        <v/>
      </c>
      <c r="AA55" s="389" t="str">
        <f t="shared" si="8"/>
        <v/>
      </c>
      <c r="AB55" s="389" t="str">
        <f t="shared" si="8"/>
        <v/>
      </c>
      <c r="AC55" s="389" t="str">
        <f t="shared" si="8"/>
        <v/>
      </c>
      <c r="AD55" s="326">
        <f>C55-7</f>
        <v>43425</v>
      </c>
      <c r="AE55" s="326"/>
      <c r="AF55" s="317">
        <f t="shared" si="5"/>
        <v>14</v>
      </c>
      <c r="AG55" s="317" t="str">
        <f t="shared" si="6"/>
        <v/>
      </c>
    </row>
    <row r="56" spans="1:33" ht="45" customHeight="1">
      <c r="A56" s="316">
        <f t="shared" si="3"/>
        <v>43420</v>
      </c>
      <c r="B56" s="317" t="str">
        <f t="shared" si="7"/>
        <v>金</v>
      </c>
      <c r="C56" s="329">
        <v>43433</v>
      </c>
      <c r="D56" s="329"/>
      <c r="E56" s="79"/>
      <c r="F56" s="79"/>
      <c r="G56" s="79"/>
      <c r="H56" s="79"/>
      <c r="I56" s="79"/>
      <c r="J56" s="79"/>
      <c r="K56" s="79"/>
      <c r="L56" s="79"/>
      <c r="M56" s="79"/>
      <c r="N56" s="79"/>
      <c r="O56" s="79"/>
      <c r="P56" s="79"/>
      <c r="Q56" s="79"/>
      <c r="R56" s="79"/>
      <c r="S56" s="79"/>
      <c r="T56" s="79"/>
      <c r="U56" s="388"/>
      <c r="V56" s="388"/>
      <c r="W56" s="374"/>
      <c r="X56" s="389" t="str">
        <f t="shared" si="8"/>
        <v>●</v>
      </c>
      <c r="Y56" s="389" t="str">
        <f t="shared" si="8"/>
        <v/>
      </c>
      <c r="Z56" s="389" t="str">
        <f t="shared" si="8"/>
        <v/>
      </c>
      <c r="AA56" s="389" t="str">
        <f t="shared" si="8"/>
        <v/>
      </c>
      <c r="AB56" s="389" t="str">
        <f t="shared" si="8"/>
        <v/>
      </c>
      <c r="AC56" s="389" t="str">
        <f t="shared" si="8"/>
        <v/>
      </c>
      <c r="AD56" s="326">
        <f>C56-7</f>
        <v>43426</v>
      </c>
      <c r="AE56" s="326"/>
      <c r="AF56" s="317">
        <f t="shared" si="5"/>
        <v>14</v>
      </c>
      <c r="AG56" s="317" t="str">
        <f t="shared" si="6"/>
        <v/>
      </c>
    </row>
    <row r="57" spans="1:33" ht="45" customHeight="1">
      <c r="A57" s="316">
        <f t="shared" si="3"/>
        <v>43421</v>
      </c>
      <c r="B57" s="317" t="str">
        <f t="shared" si="7"/>
        <v>土</v>
      </c>
      <c r="C57" s="329"/>
      <c r="D57" s="329">
        <v>43437</v>
      </c>
      <c r="E57" s="79"/>
      <c r="F57" s="79"/>
      <c r="G57" s="79"/>
      <c r="H57" s="79"/>
      <c r="I57" s="79"/>
      <c r="J57" s="79"/>
      <c r="K57" s="79"/>
      <c r="L57" s="79"/>
      <c r="M57" s="79"/>
      <c r="N57" s="79"/>
      <c r="O57" s="79"/>
      <c r="P57" s="79"/>
      <c r="Q57" s="79"/>
      <c r="R57" s="79"/>
      <c r="S57" s="79"/>
      <c r="T57" s="79"/>
      <c r="U57" s="388"/>
      <c r="V57" s="388"/>
      <c r="W57" s="374"/>
      <c r="X57" s="389" t="str">
        <f t="shared" si="8"/>
        <v>●</v>
      </c>
      <c r="Y57" s="389" t="str">
        <f t="shared" si="8"/>
        <v/>
      </c>
      <c r="Z57" s="389" t="str">
        <f t="shared" si="8"/>
        <v/>
      </c>
      <c r="AA57" s="389" t="str">
        <f t="shared" si="8"/>
        <v/>
      </c>
      <c r="AB57" s="389" t="str">
        <f t="shared" si="8"/>
        <v/>
      </c>
      <c r="AC57" s="389" t="str">
        <f t="shared" si="8"/>
        <v/>
      </c>
      <c r="AD57" s="326"/>
      <c r="AE57" s="326">
        <f t="shared" si="4"/>
        <v>43430</v>
      </c>
      <c r="AF57" s="317" t="str">
        <f t="shared" si="5"/>
        <v/>
      </c>
      <c r="AG57" s="317">
        <f t="shared" si="6"/>
        <v>17</v>
      </c>
    </row>
    <row r="58" spans="1:33" ht="45" customHeight="1">
      <c r="A58" s="316">
        <f t="shared" si="3"/>
        <v>43422</v>
      </c>
      <c r="B58" s="317" t="str">
        <f t="shared" si="7"/>
        <v>日</v>
      </c>
      <c r="C58" s="329"/>
      <c r="D58" s="329"/>
      <c r="E58" s="79"/>
      <c r="F58" s="79"/>
      <c r="G58" s="79"/>
      <c r="H58" s="79"/>
      <c r="I58" s="79"/>
      <c r="J58" s="79"/>
      <c r="K58" s="79"/>
      <c r="L58" s="79"/>
      <c r="M58" s="79"/>
      <c r="N58" s="79"/>
      <c r="O58" s="79"/>
      <c r="P58" s="79"/>
      <c r="Q58" s="79"/>
      <c r="R58" s="79"/>
      <c r="S58" s="79"/>
      <c r="T58" s="79"/>
      <c r="U58" s="388"/>
      <c r="V58" s="388"/>
      <c r="W58" s="374"/>
      <c r="X58" s="389" t="str">
        <f t="shared" si="8"/>
        <v/>
      </c>
      <c r="Y58" s="389" t="str">
        <f t="shared" si="8"/>
        <v/>
      </c>
      <c r="Z58" s="389" t="str">
        <f t="shared" si="8"/>
        <v/>
      </c>
      <c r="AA58" s="389" t="str">
        <f t="shared" si="8"/>
        <v/>
      </c>
      <c r="AB58" s="389" t="str">
        <f t="shared" si="8"/>
        <v/>
      </c>
      <c r="AC58" s="389" t="str">
        <f t="shared" si="8"/>
        <v/>
      </c>
      <c r="AD58" s="326"/>
      <c r="AE58" s="326"/>
      <c r="AF58" s="317" t="str">
        <f t="shared" si="5"/>
        <v/>
      </c>
      <c r="AG58" s="317" t="str">
        <f t="shared" si="6"/>
        <v/>
      </c>
    </row>
    <row r="59" spans="1:33" ht="45" customHeight="1">
      <c r="A59" s="316">
        <f t="shared" si="3"/>
        <v>43423</v>
      </c>
      <c r="B59" s="317" t="str">
        <f t="shared" si="7"/>
        <v>月</v>
      </c>
      <c r="C59" s="329">
        <v>43437</v>
      </c>
      <c r="D59" s="329">
        <v>43438</v>
      </c>
      <c r="E59" s="79" t="s">
        <v>95</v>
      </c>
      <c r="F59" s="79"/>
      <c r="G59" s="79"/>
      <c r="H59" s="79"/>
      <c r="I59" s="79"/>
      <c r="J59" s="79"/>
      <c r="K59" s="79"/>
      <c r="L59" s="79"/>
      <c r="M59" s="79"/>
      <c r="N59" s="79"/>
      <c r="O59" s="79"/>
      <c r="P59" s="79"/>
      <c r="Q59" s="79"/>
      <c r="R59" s="79"/>
      <c r="S59" s="79"/>
      <c r="T59" s="79"/>
      <c r="U59" s="388"/>
      <c r="V59" s="388"/>
      <c r="W59" s="374"/>
      <c r="X59" s="389" t="str">
        <f t="shared" si="8"/>
        <v>●</v>
      </c>
      <c r="Y59" s="389" t="str">
        <f t="shared" si="8"/>
        <v/>
      </c>
      <c r="Z59" s="389" t="str">
        <f t="shared" si="8"/>
        <v/>
      </c>
      <c r="AA59" s="389" t="str">
        <f t="shared" si="8"/>
        <v/>
      </c>
      <c r="AB59" s="389" t="str">
        <f t="shared" si="8"/>
        <v/>
      </c>
      <c r="AC59" s="389" t="str">
        <f t="shared" si="8"/>
        <v/>
      </c>
      <c r="AD59" s="326">
        <f>C59-7</f>
        <v>43430</v>
      </c>
      <c r="AE59" s="326">
        <f t="shared" si="4"/>
        <v>43431</v>
      </c>
      <c r="AF59" s="317">
        <f t="shared" si="5"/>
        <v>15</v>
      </c>
      <c r="AG59" s="317">
        <f t="shared" si="6"/>
        <v>16</v>
      </c>
    </row>
    <row r="60" spans="1:33" ht="45" customHeight="1">
      <c r="A60" s="316">
        <f t="shared" si="3"/>
        <v>43424</v>
      </c>
      <c r="B60" s="317" t="str">
        <f t="shared" si="7"/>
        <v>火</v>
      </c>
      <c r="C60" s="329">
        <v>43437</v>
      </c>
      <c r="D60" s="329">
        <v>43439</v>
      </c>
      <c r="E60" s="79" t="s">
        <v>95</v>
      </c>
      <c r="F60" s="79"/>
      <c r="G60" s="79"/>
      <c r="H60" s="79"/>
      <c r="I60" s="79"/>
      <c r="J60" s="79"/>
      <c r="K60" s="79"/>
      <c r="L60" s="79"/>
      <c r="M60" s="79"/>
      <c r="N60" s="79"/>
      <c r="O60" s="79"/>
      <c r="P60" s="79"/>
      <c r="Q60" s="79"/>
      <c r="R60" s="79"/>
      <c r="S60" s="79"/>
      <c r="T60" s="79"/>
      <c r="U60" s="388"/>
      <c r="V60" s="388"/>
      <c r="W60" s="374"/>
      <c r="X60" s="389" t="str">
        <f t="shared" si="8"/>
        <v>●</v>
      </c>
      <c r="Y60" s="389" t="str">
        <f t="shared" si="8"/>
        <v/>
      </c>
      <c r="Z60" s="389" t="str">
        <f t="shared" si="8"/>
        <v/>
      </c>
      <c r="AA60" s="389" t="str">
        <f t="shared" si="8"/>
        <v/>
      </c>
      <c r="AB60" s="389" t="str">
        <f t="shared" si="8"/>
        <v/>
      </c>
      <c r="AC60" s="389" t="str">
        <f t="shared" si="8"/>
        <v/>
      </c>
      <c r="AD60" s="326">
        <f>C60-7</f>
        <v>43430</v>
      </c>
      <c r="AE60" s="326">
        <f t="shared" si="4"/>
        <v>43432</v>
      </c>
      <c r="AF60" s="317">
        <f t="shared" si="5"/>
        <v>14</v>
      </c>
      <c r="AG60" s="317">
        <f t="shared" si="6"/>
        <v>16</v>
      </c>
    </row>
    <row r="61" spans="1:33" ht="45" customHeight="1">
      <c r="A61" s="316">
        <f t="shared" si="3"/>
        <v>43425</v>
      </c>
      <c r="B61" s="317" t="str">
        <f t="shared" si="7"/>
        <v>水</v>
      </c>
      <c r="C61" s="329">
        <v>43438</v>
      </c>
      <c r="D61" s="329">
        <v>43440</v>
      </c>
      <c r="E61" s="79" t="s">
        <v>95</v>
      </c>
      <c r="F61" s="79"/>
      <c r="G61" s="79"/>
      <c r="H61" s="79"/>
      <c r="I61" s="79"/>
      <c r="J61" s="79"/>
      <c r="K61" s="79"/>
      <c r="L61" s="79"/>
      <c r="M61" s="79"/>
      <c r="N61" s="79"/>
      <c r="O61" s="79"/>
      <c r="P61" s="79"/>
      <c r="Q61" s="79"/>
      <c r="R61" s="79"/>
      <c r="S61" s="79"/>
      <c r="T61" s="79"/>
      <c r="U61" s="388"/>
      <c r="V61" s="388"/>
      <c r="W61" s="374"/>
      <c r="X61" s="389" t="str">
        <f t="shared" si="8"/>
        <v>●</v>
      </c>
      <c r="Y61" s="389" t="str">
        <f t="shared" si="8"/>
        <v/>
      </c>
      <c r="Z61" s="389" t="str">
        <f t="shared" si="8"/>
        <v/>
      </c>
      <c r="AA61" s="389" t="str">
        <f t="shared" si="8"/>
        <v/>
      </c>
      <c r="AB61" s="389" t="str">
        <f t="shared" si="8"/>
        <v/>
      </c>
      <c r="AC61" s="389" t="str">
        <f t="shared" si="8"/>
        <v/>
      </c>
      <c r="AD61" s="326">
        <f>C61-7</f>
        <v>43431</v>
      </c>
      <c r="AE61" s="326">
        <f t="shared" si="4"/>
        <v>43433</v>
      </c>
      <c r="AF61" s="317">
        <f t="shared" si="5"/>
        <v>14</v>
      </c>
      <c r="AG61" s="317">
        <f t="shared" si="6"/>
        <v>16</v>
      </c>
    </row>
    <row r="62" spans="1:33" ht="45" customHeight="1">
      <c r="A62" s="316">
        <f t="shared" si="3"/>
        <v>43426</v>
      </c>
      <c r="B62" s="317" t="str">
        <f t="shared" si="7"/>
        <v>木</v>
      </c>
      <c r="C62" s="329">
        <v>43439</v>
      </c>
      <c r="D62" s="329">
        <v>43441</v>
      </c>
      <c r="E62" s="79" t="s">
        <v>95</v>
      </c>
      <c r="F62" s="79"/>
      <c r="G62" s="79"/>
      <c r="H62" s="79"/>
      <c r="I62" s="79"/>
      <c r="J62" s="79"/>
      <c r="K62" s="79"/>
      <c r="L62" s="79"/>
      <c r="M62" s="79"/>
      <c r="N62" s="79"/>
      <c r="O62" s="79"/>
      <c r="P62" s="79"/>
      <c r="Q62" s="79"/>
      <c r="R62" s="79"/>
      <c r="S62" s="79"/>
      <c r="T62" s="79"/>
      <c r="U62" s="388"/>
      <c r="V62" s="388"/>
      <c r="W62" s="374"/>
      <c r="X62" s="389" t="str">
        <f t="shared" si="8"/>
        <v>●</v>
      </c>
      <c r="Y62" s="389" t="str">
        <f t="shared" si="8"/>
        <v/>
      </c>
      <c r="Z62" s="389" t="str">
        <f t="shared" si="8"/>
        <v/>
      </c>
      <c r="AA62" s="389" t="str">
        <f t="shared" si="8"/>
        <v/>
      </c>
      <c r="AB62" s="389" t="str">
        <f t="shared" si="8"/>
        <v/>
      </c>
      <c r="AC62" s="389" t="str">
        <f t="shared" si="8"/>
        <v/>
      </c>
      <c r="AD62" s="326">
        <f>C62-7</f>
        <v>43432</v>
      </c>
      <c r="AE62" s="326">
        <f t="shared" si="4"/>
        <v>43434</v>
      </c>
      <c r="AF62" s="317">
        <f t="shared" si="5"/>
        <v>14</v>
      </c>
      <c r="AG62" s="317">
        <f t="shared" si="6"/>
        <v>16</v>
      </c>
    </row>
    <row r="63" spans="1:33" ht="45" customHeight="1">
      <c r="A63" s="316">
        <f t="shared" si="3"/>
        <v>43427</v>
      </c>
      <c r="B63" s="317" t="str">
        <f t="shared" si="7"/>
        <v>金</v>
      </c>
      <c r="C63" s="329">
        <v>43440</v>
      </c>
      <c r="D63" s="329"/>
      <c r="E63" s="79" t="s">
        <v>95</v>
      </c>
      <c r="F63" s="79"/>
      <c r="G63" s="79"/>
      <c r="H63" s="79"/>
      <c r="I63" s="79"/>
      <c r="J63" s="79"/>
      <c r="K63" s="79"/>
      <c r="L63" s="79"/>
      <c r="M63" s="79"/>
      <c r="N63" s="79"/>
      <c r="O63" s="79"/>
      <c r="P63" s="79"/>
      <c r="Q63" s="79"/>
      <c r="R63" s="79"/>
      <c r="S63" s="79"/>
      <c r="T63" s="79"/>
      <c r="U63" s="388"/>
      <c r="V63" s="388"/>
      <c r="W63" s="374"/>
      <c r="X63" s="389" t="str">
        <f t="shared" si="8"/>
        <v>●</v>
      </c>
      <c r="Y63" s="389" t="str">
        <f t="shared" si="8"/>
        <v/>
      </c>
      <c r="Z63" s="389" t="str">
        <f t="shared" si="8"/>
        <v/>
      </c>
      <c r="AA63" s="389" t="str">
        <f t="shared" si="8"/>
        <v/>
      </c>
      <c r="AB63" s="389" t="str">
        <f t="shared" si="8"/>
        <v/>
      </c>
      <c r="AC63" s="389" t="str">
        <f t="shared" si="8"/>
        <v/>
      </c>
      <c r="AD63" s="326">
        <f>C63-7</f>
        <v>43433</v>
      </c>
      <c r="AE63" s="326"/>
      <c r="AF63" s="317">
        <f t="shared" si="5"/>
        <v>14</v>
      </c>
      <c r="AG63" s="317" t="str">
        <f t="shared" si="6"/>
        <v/>
      </c>
    </row>
    <row r="64" spans="1:33" ht="45" customHeight="1">
      <c r="A64" s="316">
        <f t="shared" si="3"/>
        <v>43428</v>
      </c>
      <c r="B64" s="317" t="str">
        <f t="shared" si="7"/>
        <v>土</v>
      </c>
      <c r="C64" s="329"/>
      <c r="D64" s="329">
        <v>43444</v>
      </c>
      <c r="E64" s="79" t="s">
        <v>95</v>
      </c>
      <c r="F64" s="79"/>
      <c r="G64" s="79"/>
      <c r="H64" s="79"/>
      <c r="I64" s="79"/>
      <c r="J64" s="79"/>
      <c r="K64" s="79"/>
      <c r="L64" s="79"/>
      <c r="M64" s="79"/>
      <c r="N64" s="79"/>
      <c r="O64" s="79"/>
      <c r="P64" s="79"/>
      <c r="Q64" s="79"/>
      <c r="R64" s="79"/>
      <c r="S64" s="79"/>
      <c r="T64" s="79"/>
      <c r="U64" s="388"/>
      <c r="V64" s="388"/>
      <c r="W64" s="374"/>
      <c r="X64" s="389" t="str">
        <f t="shared" si="8"/>
        <v>●</v>
      </c>
      <c r="Y64" s="389" t="str">
        <f t="shared" si="8"/>
        <v/>
      </c>
      <c r="Z64" s="389" t="str">
        <f t="shared" si="8"/>
        <v/>
      </c>
      <c r="AA64" s="389" t="str">
        <f t="shared" si="8"/>
        <v/>
      </c>
      <c r="AB64" s="389" t="str">
        <f t="shared" si="8"/>
        <v/>
      </c>
      <c r="AC64" s="389" t="str">
        <f t="shared" si="8"/>
        <v/>
      </c>
      <c r="AD64" s="326"/>
      <c r="AE64" s="326">
        <f t="shared" si="4"/>
        <v>43437</v>
      </c>
      <c r="AF64" s="317" t="str">
        <f t="shared" si="5"/>
        <v/>
      </c>
      <c r="AG64" s="317">
        <f t="shared" si="6"/>
        <v>17</v>
      </c>
    </row>
    <row r="65" spans="1:33" ht="45" customHeight="1">
      <c r="A65" s="316">
        <f t="shared" si="3"/>
        <v>43429</v>
      </c>
      <c r="B65" s="317" t="str">
        <f t="shared" si="7"/>
        <v>日</v>
      </c>
      <c r="C65" s="329"/>
      <c r="D65" s="329"/>
      <c r="E65" s="79"/>
      <c r="F65" s="79"/>
      <c r="G65" s="79"/>
      <c r="H65" s="79"/>
      <c r="I65" s="79"/>
      <c r="J65" s="79"/>
      <c r="K65" s="79"/>
      <c r="L65" s="79"/>
      <c r="M65" s="79"/>
      <c r="N65" s="79"/>
      <c r="O65" s="79"/>
      <c r="P65" s="79"/>
      <c r="Q65" s="79"/>
      <c r="R65" s="79"/>
      <c r="S65" s="79"/>
      <c r="T65" s="79"/>
      <c r="U65" s="388"/>
      <c r="V65" s="388"/>
      <c r="W65" s="374"/>
      <c r="X65" s="389" t="str">
        <f t="shared" si="8"/>
        <v/>
      </c>
      <c r="Y65" s="389" t="str">
        <f t="shared" si="8"/>
        <v/>
      </c>
      <c r="Z65" s="389" t="str">
        <f t="shared" si="8"/>
        <v/>
      </c>
      <c r="AA65" s="389" t="str">
        <f t="shared" si="8"/>
        <v/>
      </c>
      <c r="AB65" s="389" t="str">
        <f t="shared" si="8"/>
        <v/>
      </c>
      <c r="AC65" s="389" t="str">
        <f t="shared" si="8"/>
        <v/>
      </c>
      <c r="AD65" s="326"/>
      <c r="AE65" s="326"/>
      <c r="AF65" s="317" t="str">
        <f t="shared" si="5"/>
        <v/>
      </c>
      <c r="AG65" s="317" t="str">
        <f t="shared" si="6"/>
        <v/>
      </c>
    </row>
    <row r="66" spans="1:33" ht="45" customHeight="1">
      <c r="A66" s="316">
        <f t="shared" si="3"/>
        <v>43430</v>
      </c>
      <c r="B66" s="317" t="str">
        <f t="shared" si="7"/>
        <v>月</v>
      </c>
      <c r="C66" s="329">
        <v>43444</v>
      </c>
      <c r="D66" s="329">
        <v>43445</v>
      </c>
      <c r="E66" s="79"/>
      <c r="F66" s="79"/>
      <c r="G66" s="79"/>
      <c r="H66" s="79"/>
      <c r="I66" s="79"/>
      <c r="J66" s="79"/>
      <c r="K66" s="79"/>
      <c r="L66" s="79"/>
      <c r="M66" s="79"/>
      <c r="N66" s="79"/>
      <c r="O66" s="79"/>
      <c r="P66" s="79"/>
      <c r="Q66" s="79"/>
      <c r="R66" s="79"/>
      <c r="S66" s="79"/>
      <c r="T66" s="79"/>
      <c r="U66" s="388"/>
      <c r="V66" s="388"/>
      <c r="W66" s="374"/>
      <c r="X66" s="389" t="str">
        <f t="shared" si="8"/>
        <v>●</v>
      </c>
      <c r="Y66" s="389" t="str">
        <f t="shared" si="8"/>
        <v/>
      </c>
      <c r="Z66" s="389" t="str">
        <f t="shared" si="8"/>
        <v/>
      </c>
      <c r="AA66" s="389" t="str">
        <f t="shared" si="8"/>
        <v/>
      </c>
      <c r="AB66" s="389" t="str">
        <f t="shared" si="8"/>
        <v/>
      </c>
      <c r="AC66" s="389" t="str">
        <f t="shared" si="8"/>
        <v/>
      </c>
      <c r="AD66" s="326">
        <f>C66-7</f>
        <v>43437</v>
      </c>
      <c r="AE66" s="326">
        <f t="shared" si="4"/>
        <v>43438</v>
      </c>
      <c r="AF66" s="317">
        <f t="shared" si="5"/>
        <v>15</v>
      </c>
      <c r="AG66" s="317">
        <f t="shared" si="6"/>
        <v>16</v>
      </c>
    </row>
    <row r="67" spans="1:33" ht="45" customHeight="1">
      <c r="A67" s="316">
        <f t="shared" si="3"/>
        <v>43431</v>
      </c>
      <c r="B67" s="317" t="str">
        <f t="shared" si="7"/>
        <v>火</v>
      </c>
      <c r="C67" s="329">
        <v>43444</v>
      </c>
      <c r="D67" s="329">
        <v>43446</v>
      </c>
      <c r="E67" s="79"/>
      <c r="F67" s="79"/>
      <c r="G67" s="79"/>
      <c r="H67" s="79"/>
      <c r="I67" s="79"/>
      <c r="J67" s="79"/>
      <c r="K67" s="79"/>
      <c r="L67" s="79"/>
      <c r="M67" s="79"/>
      <c r="N67" s="79"/>
      <c r="O67" s="79"/>
      <c r="P67" s="79"/>
      <c r="Q67" s="79"/>
      <c r="R67" s="79"/>
      <c r="S67" s="79"/>
      <c r="T67" s="79"/>
      <c r="U67" s="388"/>
      <c r="V67" s="388"/>
      <c r="W67" s="374"/>
      <c r="X67" s="389" t="str">
        <f t="shared" si="8"/>
        <v>●</v>
      </c>
      <c r="Y67" s="389" t="str">
        <f t="shared" si="8"/>
        <v/>
      </c>
      <c r="Z67" s="389" t="str">
        <f t="shared" si="8"/>
        <v/>
      </c>
      <c r="AA67" s="389" t="str">
        <f t="shared" si="8"/>
        <v/>
      </c>
      <c r="AB67" s="389" t="str">
        <f t="shared" si="8"/>
        <v/>
      </c>
      <c r="AC67" s="389" t="str">
        <f t="shared" si="8"/>
        <v/>
      </c>
      <c r="AD67" s="326">
        <f>C67-7</f>
        <v>43437</v>
      </c>
      <c r="AE67" s="326">
        <f t="shared" si="4"/>
        <v>43439</v>
      </c>
      <c r="AF67" s="317">
        <f t="shared" si="5"/>
        <v>14</v>
      </c>
      <c r="AG67" s="317">
        <f t="shared" si="6"/>
        <v>16</v>
      </c>
    </row>
    <row r="68" spans="1:33" ht="45" customHeight="1">
      <c r="A68" s="316">
        <f t="shared" si="3"/>
        <v>43432</v>
      </c>
      <c r="B68" s="317" t="str">
        <f t="shared" si="7"/>
        <v>水</v>
      </c>
      <c r="C68" s="329">
        <v>43445</v>
      </c>
      <c r="D68" s="329">
        <v>43447</v>
      </c>
      <c r="E68" s="79"/>
      <c r="F68" s="79"/>
      <c r="G68" s="79"/>
      <c r="H68" s="79"/>
      <c r="I68" s="79"/>
      <c r="J68" s="79"/>
      <c r="K68" s="79"/>
      <c r="L68" s="79"/>
      <c r="M68" s="79"/>
      <c r="N68" s="79"/>
      <c r="O68" s="79"/>
      <c r="P68" s="79"/>
      <c r="Q68" s="79"/>
      <c r="R68" s="79"/>
      <c r="S68" s="79"/>
      <c r="T68" s="79"/>
      <c r="U68" s="388"/>
      <c r="V68" s="388"/>
      <c r="W68" s="374"/>
      <c r="X68" s="389" t="str">
        <f t="shared" si="8"/>
        <v>●</v>
      </c>
      <c r="Y68" s="389" t="str">
        <f t="shared" si="8"/>
        <v/>
      </c>
      <c r="Z68" s="389" t="str">
        <f t="shared" si="8"/>
        <v/>
      </c>
      <c r="AA68" s="389" t="str">
        <f t="shared" si="8"/>
        <v/>
      </c>
      <c r="AB68" s="389" t="str">
        <f t="shared" si="8"/>
        <v/>
      </c>
      <c r="AC68" s="389" t="str">
        <f t="shared" si="8"/>
        <v/>
      </c>
      <c r="AD68" s="326">
        <f>C68-7</f>
        <v>43438</v>
      </c>
      <c r="AE68" s="326">
        <f t="shared" si="4"/>
        <v>43440</v>
      </c>
      <c r="AF68" s="317">
        <f t="shared" si="5"/>
        <v>14</v>
      </c>
      <c r="AG68" s="317">
        <f t="shared" si="6"/>
        <v>16</v>
      </c>
    </row>
    <row r="69" spans="1:33" ht="45" customHeight="1">
      <c r="A69" s="316">
        <f t="shared" si="3"/>
        <v>43433</v>
      </c>
      <c r="B69" s="317" t="str">
        <f t="shared" si="7"/>
        <v>木</v>
      </c>
      <c r="C69" s="329">
        <v>43446</v>
      </c>
      <c r="D69" s="329">
        <v>43448</v>
      </c>
      <c r="E69" s="79"/>
      <c r="F69" s="79"/>
      <c r="G69" s="79"/>
      <c r="H69" s="79"/>
      <c r="I69" s="79"/>
      <c r="J69" s="79"/>
      <c r="K69" s="79"/>
      <c r="L69" s="79"/>
      <c r="M69" s="79"/>
      <c r="N69" s="79"/>
      <c r="O69" s="79"/>
      <c r="P69" s="79"/>
      <c r="Q69" s="79"/>
      <c r="R69" s="79"/>
      <c r="S69" s="79"/>
      <c r="T69" s="79"/>
      <c r="U69" s="388"/>
      <c r="V69" s="388"/>
      <c r="W69" s="374"/>
      <c r="X69" s="389" t="str">
        <f t="shared" si="8"/>
        <v>●</v>
      </c>
      <c r="Y69" s="389" t="str">
        <f t="shared" si="8"/>
        <v/>
      </c>
      <c r="Z69" s="389" t="str">
        <f t="shared" si="8"/>
        <v/>
      </c>
      <c r="AA69" s="389" t="str">
        <f t="shared" ref="Y69:AC120" si="9">IF(AND(OR(AND(($A69&gt;=AA$2),($A69&lt;=AA$3)),AND(($A69&gt;=AA$4),($A69&lt;=AA$6)),AND(($A69&gt;=AA$7),($A69&lt;=AA$8))),OR($D69&lt;&gt;"",$C69&lt;&gt;"")),"●","")</f>
        <v/>
      </c>
      <c r="AB69" s="389" t="str">
        <f t="shared" si="9"/>
        <v/>
      </c>
      <c r="AC69" s="389" t="str">
        <f t="shared" si="9"/>
        <v/>
      </c>
      <c r="AD69" s="326">
        <f>C69-7</f>
        <v>43439</v>
      </c>
      <c r="AE69" s="326">
        <f t="shared" si="4"/>
        <v>43441</v>
      </c>
      <c r="AF69" s="317">
        <f t="shared" si="5"/>
        <v>14</v>
      </c>
      <c r="AG69" s="317">
        <f t="shared" si="6"/>
        <v>16</v>
      </c>
    </row>
    <row r="70" spans="1:33" ht="45" customHeight="1">
      <c r="A70" s="316">
        <f t="shared" si="3"/>
        <v>43434</v>
      </c>
      <c r="B70" s="317" t="str">
        <f t="shared" si="7"/>
        <v>金</v>
      </c>
      <c r="C70" s="329">
        <v>43447</v>
      </c>
      <c r="D70" s="329"/>
      <c r="E70" s="79"/>
      <c r="F70" s="79"/>
      <c r="G70" s="79"/>
      <c r="H70" s="79"/>
      <c r="I70" s="79"/>
      <c r="J70" s="79"/>
      <c r="K70" s="79"/>
      <c r="L70" s="79"/>
      <c r="M70" s="79"/>
      <c r="N70" s="79"/>
      <c r="O70" s="79"/>
      <c r="P70" s="79"/>
      <c r="Q70" s="79"/>
      <c r="R70" s="79"/>
      <c r="S70" s="79"/>
      <c r="T70" s="79"/>
      <c r="U70" s="388"/>
      <c r="V70" s="388"/>
      <c r="W70" s="374"/>
      <c r="X70" s="389" t="str">
        <f t="shared" ref="X70:X133" si="10">IF(AND(OR(AND(($A70&gt;=X$2),($A70&lt;=X$3)),AND(($A70&gt;=X$4),($A70&lt;=X$6)),AND(($A70&gt;=X$7),($A70&lt;=X$8))),OR($D70&lt;&gt;"",$C70&lt;&gt;"")),"●","")</f>
        <v>●</v>
      </c>
      <c r="Y70" s="389" t="str">
        <f t="shared" si="9"/>
        <v/>
      </c>
      <c r="Z70" s="389" t="str">
        <f t="shared" si="9"/>
        <v/>
      </c>
      <c r="AA70" s="389" t="str">
        <f t="shared" si="9"/>
        <v/>
      </c>
      <c r="AB70" s="389" t="str">
        <f t="shared" si="9"/>
        <v/>
      </c>
      <c r="AC70" s="389" t="str">
        <f t="shared" si="9"/>
        <v/>
      </c>
      <c r="AD70" s="326">
        <f>C70-7</f>
        <v>43440</v>
      </c>
      <c r="AE70" s="326"/>
      <c r="AF70" s="317">
        <f t="shared" si="5"/>
        <v>14</v>
      </c>
      <c r="AG70" s="317" t="str">
        <f t="shared" si="6"/>
        <v/>
      </c>
    </row>
    <row r="71" spans="1:33" ht="45" customHeight="1">
      <c r="A71" s="316">
        <f t="shared" si="3"/>
        <v>43435</v>
      </c>
      <c r="B71" s="317" t="str">
        <f t="shared" si="7"/>
        <v>土</v>
      </c>
      <c r="C71" s="329"/>
      <c r="D71" s="329">
        <v>43451</v>
      </c>
      <c r="E71" s="79"/>
      <c r="F71" s="79"/>
      <c r="G71" s="79"/>
      <c r="H71" s="79"/>
      <c r="I71" s="79"/>
      <c r="J71" s="79"/>
      <c r="K71" s="79"/>
      <c r="L71" s="79"/>
      <c r="M71" s="79"/>
      <c r="N71" s="79"/>
      <c r="O71" s="79"/>
      <c r="P71" s="79"/>
      <c r="Q71" s="79"/>
      <c r="R71" s="79"/>
      <c r="S71" s="79"/>
      <c r="T71" s="79"/>
      <c r="U71" s="388"/>
      <c r="V71" s="388"/>
      <c r="W71" s="374"/>
      <c r="X71" s="389" t="str">
        <f t="shared" si="10"/>
        <v>●</v>
      </c>
      <c r="Y71" s="389" t="str">
        <f t="shared" si="9"/>
        <v/>
      </c>
      <c r="Z71" s="389" t="str">
        <f t="shared" si="9"/>
        <v/>
      </c>
      <c r="AA71" s="389" t="str">
        <f t="shared" si="9"/>
        <v/>
      </c>
      <c r="AB71" s="389" t="str">
        <f t="shared" si="9"/>
        <v/>
      </c>
      <c r="AC71" s="389" t="str">
        <f t="shared" si="9"/>
        <v/>
      </c>
      <c r="AD71" s="326"/>
      <c r="AE71" s="326">
        <f t="shared" si="4"/>
        <v>43444</v>
      </c>
      <c r="AF71" s="317" t="str">
        <f t="shared" si="5"/>
        <v/>
      </c>
      <c r="AG71" s="317">
        <f t="shared" si="6"/>
        <v>17</v>
      </c>
    </row>
    <row r="72" spans="1:33" ht="45" customHeight="1">
      <c r="A72" s="316">
        <f t="shared" si="3"/>
        <v>43436</v>
      </c>
      <c r="B72" s="317" t="str">
        <f t="shared" si="7"/>
        <v>日</v>
      </c>
      <c r="C72" s="329"/>
      <c r="D72" s="329"/>
      <c r="E72" s="79"/>
      <c r="F72" s="79"/>
      <c r="G72" s="79"/>
      <c r="H72" s="79"/>
      <c r="I72" s="79"/>
      <c r="J72" s="79"/>
      <c r="K72" s="79"/>
      <c r="L72" s="79"/>
      <c r="M72" s="79"/>
      <c r="N72" s="79"/>
      <c r="O72" s="79"/>
      <c r="P72" s="79"/>
      <c r="Q72" s="79"/>
      <c r="R72" s="79"/>
      <c r="S72" s="79"/>
      <c r="T72" s="79"/>
      <c r="U72" s="388"/>
      <c r="V72" s="388"/>
      <c r="W72" s="374"/>
      <c r="X72" s="389" t="str">
        <f t="shared" si="10"/>
        <v/>
      </c>
      <c r="Y72" s="389" t="str">
        <f t="shared" si="9"/>
        <v/>
      </c>
      <c r="Z72" s="389" t="str">
        <f t="shared" si="9"/>
        <v/>
      </c>
      <c r="AA72" s="389" t="str">
        <f t="shared" si="9"/>
        <v/>
      </c>
      <c r="AB72" s="389" t="str">
        <f t="shared" si="9"/>
        <v/>
      </c>
      <c r="AC72" s="389" t="str">
        <f t="shared" si="9"/>
        <v/>
      </c>
      <c r="AD72" s="326"/>
      <c r="AE72" s="326"/>
      <c r="AF72" s="317" t="str">
        <f t="shared" si="5"/>
        <v/>
      </c>
      <c r="AG72" s="317" t="str">
        <f t="shared" si="6"/>
        <v/>
      </c>
    </row>
    <row r="73" spans="1:33" ht="45" customHeight="1">
      <c r="A73" s="316">
        <f t="shared" si="3"/>
        <v>43437</v>
      </c>
      <c r="B73" s="317" t="str">
        <f t="shared" si="7"/>
        <v>月</v>
      </c>
      <c r="C73" s="329">
        <v>43451</v>
      </c>
      <c r="D73" s="329">
        <v>43452</v>
      </c>
      <c r="E73" s="79" t="s">
        <v>95</v>
      </c>
      <c r="F73" s="79"/>
      <c r="G73" s="79"/>
      <c r="H73" s="79"/>
      <c r="I73" s="79"/>
      <c r="J73" s="79"/>
      <c r="K73" s="79"/>
      <c r="L73" s="79"/>
      <c r="M73" s="79"/>
      <c r="N73" s="79"/>
      <c r="O73" s="79"/>
      <c r="P73" s="79"/>
      <c r="Q73" s="79"/>
      <c r="R73" s="79"/>
      <c r="S73" s="79"/>
      <c r="T73" s="79"/>
      <c r="U73" s="388"/>
      <c r="V73" s="388"/>
      <c r="W73" s="374"/>
      <c r="X73" s="389" t="str">
        <f t="shared" si="10"/>
        <v>●</v>
      </c>
      <c r="Y73" s="389" t="str">
        <f t="shared" si="9"/>
        <v/>
      </c>
      <c r="Z73" s="389" t="str">
        <f t="shared" si="9"/>
        <v/>
      </c>
      <c r="AA73" s="389" t="str">
        <f t="shared" si="9"/>
        <v/>
      </c>
      <c r="AB73" s="389" t="str">
        <f t="shared" si="9"/>
        <v/>
      </c>
      <c r="AC73" s="389" t="str">
        <f t="shared" si="9"/>
        <v/>
      </c>
      <c r="AD73" s="326">
        <f>C73-7</f>
        <v>43444</v>
      </c>
      <c r="AE73" s="326">
        <f t="shared" si="4"/>
        <v>43445</v>
      </c>
      <c r="AF73" s="317">
        <f t="shared" si="5"/>
        <v>15</v>
      </c>
      <c r="AG73" s="317">
        <f t="shared" si="6"/>
        <v>16</v>
      </c>
    </row>
    <row r="74" spans="1:33" ht="45" customHeight="1">
      <c r="A74" s="316">
        <f t="shared" si="3"/>
        <v>43438</v>
      </c>
      <c r="B74" s="317" t="str">
        <f t="shared" si="7"/>
        <v>火</v>
      </c>
      <c r="C74" s="329">
        <v>43451</v>
      </c>
      <c r="D74" s="329">
        <v>43453</v>
      </c>
      <c r="E74" s="79" t="s">
        <v>95</v>
      </c>
      <c r="F74" s="79"/>
      <c r="G74" s="79"/>
      <c r="H74" s="79"/>
      <c r="I74" s="79"/>
      <c r="J74" s="79"/>
      <c r="K74" s="79"/>
      <c r="L74" s="79"/>
      <c r="M74" s="79"/>
      <c r="N74" s="79"/>
      <c r="O74" s="79"/>
      <c r="P74" s="79"/>
      <c r="Q74" s="79"/>
      <c r="R74" s="79"/>
      <c r="S74" s="79"/>
      <c r="T74" s="79"/>
      <c r="U74" s="388"/>
      <c r="V74" s="388"/>
      <c r="W74" s="374"/>
      <c r="X74" s="389" t="str">
        <f t="shared" si="10"/>
        <v>●</v>
      </c>
      <c r="Y74" s="389" t="str">
        <f t="shared" si="9"/>
        <v/>
      </c>
      <c r="Z74" s="389" t="str">
        <f t="shared" si="9"/>
        <v/>
      </c>
      <c r="AA74" s="389" t="str">
        <f t="shared" si="9"/>
        <v/>
      </c>
      <c r="AB74" s="389" t="str">
        <f t="shared" si="9"/>
        <v/>
      </c>
      <c r="AC74" s="389" t="str">
        <f t="shared" si="9"/>
        <v/>
      </c>
      <c r="AD74" s="326">
        <f>C74-7</f>
        <v>43444</v>
      </c>
      <c r="AE74" s="326">
        <f t="shared" si="4"/>
        <v>43446</v>
      </c>
      <c r="AF74" s="317">
        <f t="shared" si="5"/>
        <v>14</v>
      </c>
      <c r="AG74" s="317">
        <f t="shared" si="6"/>
        <v>16</v>
      </c>
    </row>
    <row r="75" spans="1:33" ht="45" customHeight="1">
      <c r="A75" s="316">
        <f t="shared" ref="A75:A138" si="11">IF(A74&gt;=B$3,"",A74+1)</f>
        <v>43439</v>
      </c>
      <c r="B75" s="317" t="str">
        <f t="shared" si="7"/>
        <v>水</v>
      </c>
      <c r="C75" s="329">
        <v>43452</v>
      </c>
      <c r="D75" s="329">
        <v>43454</v>
      </c>
      <c r="E75" s="79" t="s">
        <v>95</v>
      </c>
      <c r="F75" s="79"/>
      <c r="G75" s="79"/>
      <c r="H75" s="79"/>
      <c r="I75" s="79"/>
      <c r="J75" s="79"/>
      <c r="K75" s="79"/>
      <c r="L75" s="79"/>
      <c r="M75" s="79"/>
      <c r="N75" s="79"/>
      <c r="O75" s="79"/>
      <c r="P75" s="79"/>
      <c r="Q75" s="79"/>
      <c r="R75" s="79"/>
      <c r="S75" s="79"/>
      <c r="T75" s="79"/>
      <c r="U75" s="388"/>
      <c r="V75" s="388"/>
      <c r="W75" s="374"/>
      <c r="X75" s="389" t="str">
        <f t="shared" si="10"/>
        <v>●</v>
      </c>
      <c r="Y75" s="389" t="str">
        <f t="shared" si="9"/>
        <v/>
      </c>
      <c r="Z75" s="389" t="str">
        <f t="shared" si="9"/>
        <v/>
      </c>
      <c r="AA75" s="389" t="str">
        <f t="shared" si="9"/>
        <v/>
      </c>
      <c r="AB75" s="389" t="str">
        <f t="shared" si="9"/>
        <v/>
      </c>
      <c r="AC75" s="389" t="str">
        <f t="shared" si="9"/>
        <v/>
      </c>
      <c r="AD75" s="326">
        <f>C75-7</f>
        <v>43445</v>
      </c>
      <c r="AE75" s="326">
        <f>D75-7</f>
        <v>43447</v>
      </c>
      <c r="AF75" s="317">
        <f t="shared" ref="AF75:AF138" si="12">IF(ISBLANK(C75),"",C75-$A75+1)</f>
        <v>14</v>
      </c>
      <c r="AG75" s="317">
        <f t="shared" ref="AG75:AG138" si="13">IF(ISBLANK(D75),"",D75-$A75+1)</f>
        <v>16</v>
      </c>
    </row>
    <row r="76" spans="1:33" ht="45" customHeight="1">
      <c r="A76" s="316">
        <f t="shared" si="11"/>
        <v>43440</v>
      </c>
      <c r="B76" s="317" t="str">
        <f t="shared" ref="B76:B139" si="14">IF(ISBLANK(A76),"",TEXT(A76,"aaa"))</f>
        <v>木</v>
      </c>
      <c r="C76" s="329">
        <v>43453</v>
      </c>
      <c r="D76" s="329">
        <v>43455</v>
      </c>
      <c r="E76" s="79" t="s">
        <v>95</v>
      </c>
      <c r="F76" s="79"/>
      <c r="G76" s="79"/>
      <c r="H76" s="79"/>
      <c r="I76" s="79"/>
      <c r="J76" s="79"/>
      <c r="K76" s="79"/>
      <c r="L76" s="79"/>
      <c r="M76" s="79"/>
      <c r="N76" s="79"/>
      <c r="O76" s="79"/>
      <c r="P76" s="79"/>
      <c r="Q76" s="79"/>
      <c r="R76" s="79"/>
      <c r="S76" s="79"/>
      <c r="T76" s="79"/>
      <c r="U76" s="388"/>
      <c r="V76" s="388"/>
      <c r="W76" s="374"/>
      <c r="X76" s="389" t="str">
        <f t="shared" si="10"/>
        <v>●</v>
      </c>
      <c r="Y76" s="389" t="str">
        <f t="shared" si="9"/>
        <v/>
      </c>
      <c r="Z76" s="389" t="str">
        <f t="shared" si="9"/>
        <v/>
      </c>
      <c r="AA76" s="389" t="str">
        <f t="shared" si="9"/>
        <v/>
      </c>
      <c r="AB76" s="389" t="str">
        <f t="shared" si="9"/>
        <v/>
      </c>
      <c r="AC76" s="389" t="str">
        <f t="shared" si="9"/>
        <v/>
      </c>
      <c r="AD76" s="326">
        <f t="shared" ref="AD76:AE84" si="15">C76-7</f>
        <v>43446</v>
      </c>
      <c r="AE76" s="326">
        <f t="shared" si="15"/>
        <v>43448</v>
      </c>
      <c r="AF76" s="317">
        <f t="shared" si="12"/>
        <v>14</v>
      </c>
      <c r="AG76" s="317">
        <f t="shared" si="13"/>
        <v>16</v>
      </c>
    </row>
    <row r="77" spans="1:33" ht="45" customHeight="1">
      <c r="A77" s="316">
        <f t="shared" si="11"/>
        <v>43441</v>
      </c>
      <c r="B77" s="317" t="str">
        <f t="shared" si="14"/>
        <v>金</v>
      </c>
      <c r="C77" s="329">
        <v>43454</v>
      </c>
      <c r="D77" s="329"/>
      <c r="E77" s="79" t="s">
        <v>95</v>
      </c>
      <c r="F77" s="79"/>
      <c r="G77" s="79"/>
      <c r="H77" s="79"/>
      <c r="I77" s="79"/>
      <c r="J77" s="79"/>
      <c r="K77" s="79"/>
      <c r="L77" s="79"/>
      <c r="M77" s="79"/>
      <c r="N77" s="79"/>
      <c r="O77" s="79"/>
      <c r="P77" s="79"/>
      <c r="Q77" s="79"/>
      <c r="R77" s="79"/>
      <c r="S77" s="79"/>
      <c r="T77" s="79"/>
      <c r="U77" s="388"/>
      <c r="V77" s="388"/>
      <c r="W77" s="374"/>
      <c r="X77" s="389" t="str">
        <f t="shared" si="10"/>
        <v>●</v>
      </c>
      <c r="Y77" s="389" t="str">
        <f t="shared" si="9"/>
        <v/>
      </c>
      <c r="Z77" s="389" t="str">
        <f t="shared" si="9"/>
        <v/>
      </c>
      <c r="AA77" s="389" t="str">
        <f t="shared" si="9"/>
        <v/>
      </c>
      <c r="AB77" s="389" t="str">
        <f t="shared" si="9"/>
        <v/>
      </c>
      <c r="AC77" s="389" t="str">
        <f t="shared" si="9"/>
        <v/>
      </c>
      <c r="AD77" s="326">
        <f t="shared" si="15"/>
        <v>43447</v>
      </c>
      <c r="AE77" s="326"/>
      <c r="AF77" s="317">
        <f t="shared" si="12"/>
        <v>14</v>
      </c>
      <c r="AG77" s="317" t="str">
        <f t="shared" si="13"/>
        <v/>
      </c>
    </row>
    <row r="78" spans="1:33" ht="45" customHeight="1">
      <c r="A78" s="316">
        <f t="shared" si="11"/>
        <v>43442</v>
      </c>
      <c r="B78" s="317" t="str">
        <f t="shared" si="14"/>
        <v>土</v>
      </c>
      <c r="C78" s="329"/>
      <c r="D78" s="329">
        <v>43458</v>
      </c>
      <c r="E78" s="79" t="s">
        <v>95</v>
      </c>
      <c r="F78" s="79"/>
      <c r="G78" s="79"/>
      <c r="H78" s="79"/>
      <c r="I78" s="79"/>
      <c r="J78" s="79"/>
      <c r="K78" s="79"/>
      <c r="L78" s="79"/>
      <c r="M78" s="79"/>
      <c r="N78" s="79"/>
      <c r="O78" s="79"/>
      <c r="P78" s="79"/>
      <c r="Q78" s="79"/>
      <c r="R78" s="79"/>
      <c r="S78" s="79"/>
      <c r="T78" s="79"/>
      <c r="U78" s="388"/>
      <c r="V78" s="388"/>
      <c r="W78" s="374"/>
      <c r="X78" s="389" t="str">
        <f t="shared" si="10"/>
        <v>●</v>
      </c>
      <c r="Y78" s="389" t="str">
        <f t="shared" si="9"/>
        <v/>
      </c>
      <c r="Z78" s="389" t="str">
        <f t="shared" si="9"/>
        <v/>
      </c>
      <c r="AA78" s="389" t="str">
        <f t="shared" si="9"/>
        <v/>
      </c>
      <c r="AB78" s="389" t="str">
        <f t="shared" si="9"/>
        <v/>
      </c>
      <c r="AC78" s="389" t="str">
        <f t="shared" si="9"/>
        <v/>
      </c>
      <c r="AD78" s="326"/>
      <c r="AE78" s="326">
        <f t="shared" si="15"/>
        <v>43451</v>
      </c>
      <c r="AF78" s="317" t="str">
        <f t="shared" si="12"/>
        <v/>
      </c>
      <c r="AG78" s="317">
        <f t="shared" si="13"/>
        <v>17</v>
      </c>
    </row>
    <row r="79" spans="1:33" ht="45" customHeight="1">
      <c r="A79" s="316">
        <f t="shared" si="11"/>
        <v>43443</v>
      </c>
      <c r="B79" s="317" t="str">
        <f t="shared" si="14"/>
        <v>日</v>
      </c>
      <c r="C79" s="329"/>
      <c r="D79" s="329"/>
      <c r="E79" s="79"/>
      <c r="F79" s="79"/>
      <c r="G79" s="79"/>
      <c r="H79" s="79"/>
      <c r="I79" s="79"/>
      <c r="J79" s="79"/>
      <c r="K79" s="79"/>
      <c r="L79" s="79"/>
      <c r="M79" s="79"/>
      <c r="N79" s="79"/>
      <c r="O79" s="79"/>
      <c r="P79" s="79"/>
      <c r="Q79" s="79"/>
      <c r="R79" s="79"/>
      <c r="S79" s="79"/>
      <c r="T79" s="79"/>
      <c r="U79" s="388"/>
      <c r="V79" s="388"/>
      <c r="W79" s="374"/>
      <c r="X79" s="389" t="str">
        <f t="shared" si="10"/>
        <v/>
      </c>
      <c r="Y79" s="389" t="str">
        <f t="shared" si="9"/>
        <v/>
      </c>
      <c r="Z79" s="389" t="str">
        <f t="shared" si="9"/>
        <v/>
      </c>
      <c r="AA79" s="389" t="str">
        <f t="shared" si="9"/>
        <v/>
      </c>
      <c r="AB79" s="389" t="str">
        <f t="shared" si="9"/>
        <v/>
      </c>
      <c r="AC79" s="389" t="str">
        <f t="shared" si="9"/>
        <v/>
      </c>
      <c r="AD79" s="326"/>
      <c r="AE79" s="326"/>
      <c r="AF79" s="317" t="str">
        <f t="shared" si="12"/>
        <v/>
      </c>
      <c r="AG79" s="317" t="str">
        <f t="shared" si="13"/>
        <v/>
      </c>
    </row>
    <row r="80" spans="1:33" ht="45" customHeight="1">
      <c r="A80" s="316">
        <f t="shared" si="11"/>
        <v>43444</v>
      </c>
      <c r="B80" s="317" t="str">
        <f t="shared" si="14"/>
        <v>月</v>
      </c>
      <c r="C80" s="329">
        <v>43458</v>
      </c>
      <c r="D80" s="329">
        <v>43459</v>
      </c>
      <c r="E80" s="79"/>
      <c r="F80" s="79"/>
      <c r="G80" s="79"/>
      <c r="H80" s="79"/>
      <c r="I80" s="79"/>
      <c r="J80" s="79"/>
      <c r="K80" s="79"/>
      <c r="L80" s="79"/>
      <c r="M80" s="79"/>
      <c r="N80" s="79"/>
      <c r="O80" s="79"/>
      <c r="P80" s="79"/>
      <c r="Q80" s="79"/>
      <c r="R80" s="79"/>
      <c r="S80" s="79"/>
      <c r="T80" s="79"/>
      <c r="U80" s="388"/>
      <c r="V80" s="388"/>
      <c r="W80" s="374"/>
      <c r="X80" s="389" t="str">
        <f t="shared" si="10"/>
        <v>●</v>
      </c>
      <c r="Y80" s="389" t="str">
        <f t="shared" si="9"/>
        <v/>
      </c>
      <c r="Z80" s="389" t="str">
        <f t="shared" si="9"/>
        <v/>
      </c>
      <c r="AA80" s="389" t="str">
        <f t="shared" si="9"/>
        <v/>
      </c>
      <c r="AB80" s="389" t="str">
        <f t="shared" si="9"/>
        <v/>
      </c>
      <c r="AC80" s="389" t="str">
        <f t="shared" si="9"/>
        <v/>
      </c>
      <c r="AD80" s="326">
        <f t="shared" si="15"/>
        <v>43451</v>
      </c>
      <c r="AE80" s="326">
        <f t="shared" si="15"/>
        <v>43452</v>
      </c>
      <c r="AF80" s="317">
        <f t="shared" si="12"/>
        <v>15</v>
      </c>
      <c r="AG80" s="317">
        <f t="shared" si="13"/>
        <v>16</v>
      </c>
    </row>
    <row r="81" spans="1:33" ht="45" customHeight="1">
      <c r="A81" s="316">
        <f t="shared" si="11"/>
        <v>43445</v>
      </c>
      <c r="B81" s="317" t="str">
        <f t="shared" si="14"/>
        <v>火</v>
      </c>
      <c r="C81" s="329">
        <v>43458</v>
      </c>
      <c r="D81" s="329">
        <v>43460</v>
      </c>
      <c r="E81" s="79"/>
      <c r="F81" s="79"/>
      <c r="G81" s="79"/>
      <c r="H81" s="79"/>
      <c r="I81" s="79"/>
      <c r="J81" s="79"/>
      <c r="K81" s="79"/>
      <c r="L81" s="79"/>
      <c r="M81" s="79"/>
      <c r="N81" s="79"/>
      <c r="O81" s="79"/>
      <c r="P81" s="79"/>
      <c r="Q81" s="79"/>
      <c r="R81" s="79"/>
      <c r="S81" s="79"/>
      <c r="T81" s="79"/>
      <c r="U81" s="388"/>
      <c r="V81" s="388"/>
      <c r="W81" s="374"/>
      <c r="X81" s="389" t="str">
        <f t="shared" si="10"/>
        <v>●</v>
      </c>
      <c r="Y81" s="389" t="str">
        <f t="shared" si="9"/>
        <v/>
      </c>
      <c r="Z81" s="389" t="str">
        <f t="shared" si="9"/>
        <v/>
      </c>
      <c r="AA81" s="389" t="str">
        <f t="shared" si="9"/>
        <v/>
      </c>
      <c r="AB81" s="389" t="str">
        <f t="shared" si="9"/>
        <v/>
      </c>
      <c r="AC81" s="389" t="str">
        <f t="shared" si="9"/>
        <v/>
      </c>
      <c r="AD81" s="326">
        <f t="shared" si="15"/>
        <v>43451</v>
      </c>
      <c r="AE81" s="326">
        <f t="shared" si="15"/>
        <v>43453</v>
      </c>
      <c r="AF81" s="317">
        <f t="shared" si="12"/>
        <v>14</v>
      </c>
      <c r="AG81" s="317">
        <f t="shared" si="13"/>
        <v>16</v>
      </c>
    </row>
    <row r="82" spans="1:33" ht="45" customHeight="1">
      <c r="A82" s="316">
        <f t="shared" si="11"/>
        <v>43446</v>
      </c>
      <c r="B82" s="317" t="str">
        <f t="shared" si="14"/>
        <v>水</v>
      </c>
      <c r="C82" s="329">
        <v>43459</v>
      </c>
      <c r="D82" s="329">
        <v>43461</v>
      </c>
      <c r="E82" s="79"/>
      <c r="F82" s="79"/>
      <c r="G82" s="79"/>
      <c r="H82" s="79"/>
      <c r="I82" s="79"/>
      <c r="J82" s="79"/>
      <c r="K82" s="79"/>
      <c r="L82" s="79"/>
      <c r="M82" s="79"/>
      <c r="N82" s="79"/>
      <c r="O82" s="79"/>
      <c r="P82" s="79"/>
      <c r="Q82" s="79"/>
      <c r="R82" s="79"/>
      <c r="S82" s="79"/>
      <c r="T82" s="79"/>
      <c r="U82" s="388"/>
      <c r="V82" s="388"/>
      <c r="W82" s="374"/>
      <c r="X82" s="389" t="str">
        <f t="shared" si="10"/>
        <v>●</v>
      </c>
      <c r="Y82" s="389" t="str">
        <f t="shared" si="9"/>
        <v/>
      </c>
      <c r="Z82" s="389" t="str">
        <f t="shared" si="9"/>
        <v/>
      </c>
      <c r="AA82" s="389" t="str">
        <f t="shared" si="9"/>
        <v/>
      </c>
      <c r="AB82" s="389" t="str">
        <f t="shared" si="9"/>
        <v/>
      </c>
      <c r="AC82" s="389" t="str">
        <f t="shared" si="9"/>
        <v/>
      </c>
      <c r="AD82" s="326">
        <f t="shared" si="15"/>
        <v>43452</v>
      </c>
      <c r="AE82" s="326">
        <f t="shared" si="15"/>
        <v>43454</v>
      </c>
      <c r="AF82" s="317">
        <f t="shared" si="12"/>
        <v>14</v>
      </c>
      <c r="AG82" s="317">
        <f t="shared" si="13"/>
        <v>16</v>
      </c>
    </row>
    <row r="83" spans="1:33" ht="45" customHeight="1">
      <c r="A83" s="316">
        <f t="shared" si="11"/>
        <v>43447</v>
      </c>
      <c r="B83" s="317" t="str">
        <f t="shared" si="14"/>
        <v>木</v>
      </c>
      <c r="C83" s="329">
        <v>43460</v>
      </c>
      <c r="D83" s="329">
        <v>43462</v>
      </c>
      <c r="E83" s="79"/>
      <c r="F83" s="79"/>
      <c r="G83" s="79"/>
      <c r="H83" s="79"/>
      <c r="I83" s="79"/>
      <c r="J83" s="79"/>
      <c r="K83" s="79"/>
      <c r="L83" s="79"/>
      <c r="M83" s="79"/>
      <c r="N83" s="79"/>
      <c r="O83" s="79"/>
      <c r="P83" s="79"/>
      <c r="Q83" s="79"/>
      <c r="R83" s="79"/>
      <c r="S83" s="79"/>
      <c r="T83" s="79"/>
      <c r="U83" s="388"/>
      <c r="V83" s="388"/>
      <c r="W83" s="374"/>
      <c r="X83" s="389" t="str">
        <f t="shared" si="10"/>
        <v>●</v>
      </c>
      <c r="Y83" s="389" t="str">
        <f t="shared" si="9"/>
        <v/>
      </c>
      <c r="Z83" s="389" t="str">
        <f t="shared" si="9"/>
        <v/>
      </c>
      <c r="AA83" s="389" t="str">
        <f t="shared" si="9"/>
        <v/>
      </c>
      <c r="AB83" s="389" t="str">
        <f t="shared" si="9"/>
        <v/>
      </c>
      <c r="AC83" s="389" t="str">
        <f t="shared" si="9"/>
        <v/>
      </c>
      <c r="AD83" s="326">
        <f t="shared" si="15"/>
        <v>43453</v>
      </c>
      <c r="AE83" s="326">
        <f t="shared" si="15"/>
        <v>43455</v>
      </c>
      <c r="AF83" s="317">
        <f t="shared" si="12"/>
        <v>14</v>
      </c>
      <c r="AG83" s="317">
        <f t="shared" si="13"/>
        <v>16</v>
      </c>
    </row>
    <row r="84" spans="1:33" ht="45" customHeight="1">
      <c r="A84" s="316">
        <f t="shared" si="11"/>
        <v>43448</v>
      </c>
      <c r="B84" s="317" t="str">
        <f t="shared" si="14"/>
        <v>金</v>
      </c>
      <c r="C84" s="329">
        <v>43461</v>
      </c>
      <c r="D84" s="329"/>
      <c r="E84" s="79"/>
      <c r="F84" s="79"/>
      <c r="G84" s="79"/>
      <c r="H84" s="79"/>
      <c r="I84" s="79"/>
      <c r="J84" s="79"/>
      <c r="K84" s="79"/>
      <c r="L84" s="79"/>
      <c r="M84" s="79"/>
      <c r="N84" s="79"/>
      <c r="O84" s="79"/>
      <c r="P84" s="79"/>
      <c r="Q84" s="79"/>
      <c r="R84" s="79"/>
      <c r="S84" s="79"/>
      <c r="T84" s="79"/>
      <c r="U84" s="388"/>
      <c r="V84" s="388"/>
      <c r="W84" s="374"/>
      <c r="X84" s="389" t="str">
        <f t="shared" si="10"/>
        <v>●</v>
      </c>
      <c r="Y84" s="389" t="str">
        <f t="shared" si="9"/>
        <v/>
      </c>
      <c r="Z84" s="389" t="str">
        <f t="shared" si="9"/>
        <v/>
      </c>
      <c r="AA84" s="389" t="str">
        <f t="shared" si="9"/>
        <v/>
      </c>
      <c r="AB84" s="389" t="str">
        <f t="shared" si="9"/>
        <v/>
      </c>
      <c r="AC84" s="389" t="str">
        <f t="shared" si="9"/>
        <v/>
      </c>
      <c r="AD84" s="326">
        <f t="shared" si="15"/>
        <v>43454</v>
      </c>
      <c r="AE84" s="326"/>
      <c r="AF84" s="317">
        <f t="shared" si="12"/>
        <v>14</v>
      </c>
      <c r="AG84" s="317" t="str">
        <f t="shared" si="13"/>
        <v/>
      </c>
    </row>
    <row r="85" spans="1:33" ht="45" customHeight="1">
      <c r="A85" s="316">
        <f t="shared" si="11"/>
        <v>43449</v>
      </c>
      <c r="B85" s="317" t="str">
        <f t="shared" si="14"/>
        <v>土</v>
      </c>
      <c r="C85" s="329"/>
      <c r="D85" s="329"/>
      <c r="E85" s="79"/>
      <c r="F85" s="79"/>
      <c r="G85" s="79"/>
      <c r="H85" s="79"/>
      <c r="I85" s="79"/>
      <c r="J85" s="79"/>
      <c r="K85" s="79"/>
      <c r="L85" s="79"/>
      <c r="M85" s="79"/>
      <c r="N85" s="79"/>
      <c r="O85" s="79"/>
      <c r="P85" s="79"/>
      <c r="Q85" s="79"/>
      <c r="R85" s="79"/>
      <c r="S85" s="79"/>
      <c r="T85" s="79"/>
      <c r="U85" s="388"/>
      <c r="V85" s="388"/>
      <c r="W85" s="374"/>
      <c r="X85" s="389" t="str">
        <f t="shared" si="10"/>
        <v/>
      </c>
      <c r="Y85" s="389" t="str">
        <f t="shared" si="9"/>
        <v/>
      </c>
      <c r="Z85" s="389" t="str">
        <f t="shared" si="9"/>
        <v/>
      </c>
      <c r="AA85" s="389" t="str">
        <f t="shared" si="9"/>
        <v/>
      </c>
      <c r="AB85" s="389" t="str">
        <f t="shared" si="9"/>
        <v/>
      </c>
      <c r="AC85" s="389" t="str">
        <f t="shared" si="9"/>
        <v/>
      </c>
      <c r="AD85" s="326"/>
      <c r="AE85" s="326"/>
      <c r="AF85" s="317" t="str">
        <f t="shared" si="12"/>
        <v/>
      </c>
      <c r="AG85" s="317" t="str">
        <f t="shared" si="13"/>
        <v/>
      </c>
    </row>
    <row r="86" spans="1:33" ht="45" customHeight="1">
      <c r="A86" s="316">
        <f t="shared" si="11"/>
        <v>43450</v>
      </c>
      <c r="B86" s="317" t="str">
        <f t="shared" si="14"/>
        <v>日</v>
      </c>
      <c r="C86" s="329"/>
      <c r="D86" s="329"/>
      <c r="E86" s="79"/>
      <c r="F86" s="79"/>
      <c r="G86" s="79"/>
      <c r="H86" s="79"/>
      <c r="I86" s="79"/>
      <c r="J86" s="79"/>
      <c r="K86" s="79"/>
      <c r="L86" s="79"/>
      <c r="M86" s="79"/>
      <c r="N86" s="79"/>
      <c r="O86" s="79"/>
      <c r="P86" s="79"/>
      <c r="Q86" s="79"/>
      <c r="R86" s="79"/>
      <c r="S86" s="79"/>
      <c r="T86" s="79"/>
      <c r="U86" s="388"/>
      <c r="V86" s="388"/>
      <c r="W86" s="374"/>
      <c r="X86" s="389" t="str">
        <f t="shared" si="10"/>
        <v/>
      </c>
      <c r="Y86" s="389" t="str">
        <f t="shared" si="9"/>
        <v/>
      </c>
      <c r="Z86" s="389" t="str">
        <f t="shared" si="9"/>
        <v/>
      </c>
      <c r="AA86" s="389" t="str">
        <f t="shared" si="9"/>
        <v/>
      </c>
      <c r="AB86" s="389" t="str">
        <f t="shared" si="9"/>
        <v/>
      </c>
      <c r="AC86" s="389" t="str">
        <f t="shared" si="9"/>
        <v/>
      </c>
      <c r="AD86" s="326"/>
      <c r="AE86" s="326"/>
      <c r="AF86" s="317" t="str">
        <f t="shared" si="12"/>
        <v/>
      </c>
      <c r="AG86" s="317" t="str">
        <f t="shared" si="13"/>
        <v/>
      </c>
    </row>
    <row r="87" spans="1:33" ht="45" customHeight="1">
      <c r="A87" s="316">
        <f t="shared" si="11"/>
        <v>43451</v>
      </c>
      <c r="B87" s="317" t="str">
        <f t="shared" si="14"/>
        <v>月</v>
      </c>
      <c r="C87" s="329"/>
      <c r="D87" s="329">
        <v>43471</v>
      </c>
      <c r="E87" s="79"/>
      <c r="F87" s="79"/>
      <c r="G87" s="79"/>
      <c r="H87" s="79"/>
      <c r="I87" s="79"/>
      <c r="J87" s="79" t="s">
        <v>95</v>
      </c>
      <c r="K87" s="79"/>
      <c r="L87" s="79"/>
      <c r="M87" s="79"/>
      <c r="N87" s="79"/>
      <c r="O87" s="79"/>
      <c r="P87" s="79"/>
      <c r="Q87" s="79"/>
      <c r="R87" s="79"/>
      <c r="S87" s="79"/>
      <c r="T87" s="79"/>
      <c r="U87" s="388"/>
      <c r="V87" s="388"/>
      <c r="W87" s="374"/>
      <c r="X87" s="389" t="str">
        <f t="shared" si="10"/>
        <v>●</v>
      </c>
      <c r="Y87" s="389" t="str">
        <f t="shared" si="9"/>
        <v/>
      </c>
      <c r="Z87" s="389" t="str">
        <f t="shared" si="9"/>
        <v/>
      </c>
      <c r="AA87" s="389" t="str">
        <f t="shared" si="9"/>
        <v/>
      </c>
      <c r="AB87" s="389" t="str">
        <f t="shared" si="9"/>
        <v/>
      </c>
      <c r="AC87" s="389" t="str">
        <f t="shared" si="9"/>
        <v/>
      </c>
      <c r="AD87" s="326"/>
      <c r="AE87" s="326">
        <v>43459</v>
      </c>
      <c r="AF87" s="317" t="str">
        <f t="shared" si="12"/>
        <v/>
      </c>
      <c r="AG87" s="317">
        <f t="shared" si="13"/>
        <v>21</v>
      </c>
    </row>
    <row r="88" spans="1:33" ht="45" customHeight="1">
      <c r="A88" s="316">
        <f t="shared" si="11"/>
        <v>43452</v>
      </c>
      <c r="B88" s="317" t="str">
        <f t="shared" si="14"/>
        <v>火</v>
      </c>
      <c r="C88" s="329"/>
      <c r="D88" s="329">
        <v>43472</v>
      </c>
      <c r="E88" s="79"/>
      <c r="F88" s="79"/>
      <c r="G88" s="79"/>
      <c r="H88" s="79"/>
      <c r="I88" s="79"/>
      <c r="J88" s="79" t="s">
        <v>95</v>
      </c>
      <c r="K88" s="79"/>
      <c r="L88" s="79"/>
      <c r="M88" s="79"/>
      <c r="N88" s="79"/>
      <c r="O88" s="79"/>
      <c r="P88" s="79"/>
      <c r="Q88" s="79"/>
      <c r="R88" s="79"/>
      <c r="S88" s="79"/>
      <c r="T88" s="79"/>
      <c r="U88" s="388"/>
      <c r="V88" s="388"/>
      <c r="W88" s="374"/>
      <c r="X88" s="389" t="str">
        <f t="shared" si="10"/>
        <v>●</v>
      </c>
      <c r="Y88" s="389" t="str">
        <f t="shared" si="9"/>
        <v/>
      </c>
      <c r="Z88" s="389" t="str">
        <f t="shared" si="9"/>
        <v/>
      </c>
      <c r="AA88" s="389" t="str">
        <f t="shared" si="9"/>
        <v/>
      </c>
      <c r="AB88" s="389" t="str">
        <f t="shared" si="9"/>
        <v/>
      </c>
      <c r="AC88" s="389" t="str">
        <f t="shared" si="9"/>
        <v/>
      </c>
      <c r="AD88" s="326"/>
      <c r="AE88" s="326">
        <v>43460</v>
      </c>
      <c r="AF88" s="317" t="str">
        <f t="shared" si="12"/>
        <v/>
      </c>
      <c r="AG88" s="317">
        <f t="shared" si="13"/>
        <v>21</v>
      </c>
    </row>
    <row r="89" spans="1:33" ht="45" customHeight="1">
      <c r="A89" s="316">
        <f t="shared" si="11"/>
        <v>43453</v>
      </c>
      <c r="B89" s="317" t="str">
        <f t="shared" si="14"/>
        <v>水</v>
      </c>
      <c r="C89" s="329">
        <v>43471</v>
      </c>
      <c r="D89" s="329">
        <v>43473</v>
      </c>
      <c r="E89" s="79"/>
      <c r="F89" s="79"/>
      <c r="G89" s="79"/>
      <c r="H89" s="79"/>
      <c r="I89" s="79"/>
      <c r="J89" s="79" t="s">
        <v>95</v>
      </c>
      <c r="K89" s="79"/>
      <c r="L89" s="79"/>
      <c r="M89" s="79"/>
      <c r="N89" s="79"/>
      <c r="O89" s="79"/>
      <c r="P89" s="79"/>
      <c r="Q89" s="79"/>
      <c r="R89" s="79"/>
      <c r="S89" s="79"/>
      <c r="T89" s="79"/>
      <c r="U89" s="388"/>
      <c r="V89" s="388"/>
      <c r="W89" s="374"/>
      <c r="X89" s="389" t="str">
        <f t="shared" si="10"/>
        <v>●</v>
      </c>
      <c r="Y89" s="389" t="str">
        <f t="shared" si="9"/>
        <v/>
      </c>
      <c r="Z89" s="389" t="str">
        <f t="shared" si="9"/>
        <v/>
      </c>
      <c r="AA89" s="389" t="str">
        <f t="shared" si="9"/>
        <v/>
      </c>
      <c r="AB89" s="389" t="str">
        <f t="shared" si="9"/>
        <v/>
      </c>
      <c r="AC89" s="389" t="str">
        <f t="shared" si="9"/>
        <v/>
      </c>
      <c r="AD89" s="326">
        <v>43459</v>
      </c>
      <c r="AE89" s="326">
        <v>43461</v>
      </c>
      <c r="AF89" s="317">
        <f t="shared" si="12"/>
        <v>19</v>
      </c>
      <c r="AG89" s="317">
        <f t="shared" si="13"/>
        <v>21</v>
      </c>
    </row>
    <row r="90" spans="1:33" ht="45" customHeight="1">
      <c r="A90" s="316">
        <f t="shared" si="11"/>
        <v>43454</v>
      </c>
      <c r="B90" s="317" t="str">
        <f t="shared" si="14"/>
        <v>木</v>
      </c>
      <c r="C90" s="329">
        <v>43472</v>
      </c>
      <c r="D90" s="329">
        <v>43474</v>
      </c>
      <c r="E90" s="79"/>
      <c r="F90" s="79"/>
      <c r="G90" s="79"/>
      <c r="H90" s="79"/>
      <c r="I90" s="79"/>
      <c r="J90" s="79" t="s">
        <v>95</v>
      </c>
      <c r="K90" s="79"/>
      <c r="L90" s="79"/>
      <c r="M90" s="79"/>
      <c r="N90" s="79"/>
      <c r="O90" s="79"/>
      <c r="P90" s="79"/>
      <c r="Q90" s="79"/>
      <c r="R90" s="79"/>
      <c r="S90" s="79"/>
      <c r="T90" s="79"/>
      <c r="U90" s="388"/>
      <c r="V90" s="388"/>
      <c r="W90" s="374"/>
      <c r="X90" s="389" t="str">
        <f t="shared" si="10"/>
        <v>●</v>
      </c>
      <c r="Y90" s="389" t="str">
        <f t="shared" si="9"/>
        <v/>
      </c>
      <c r="Z90" s="389" t="str">
        <f t="shared" si="9"/>
        <v/>
      </c>
      <c r="AA90" s="389" t="str">
        <f t="shared" si="9"/>
        <v/>
      </c>
      <c r="AB90" s="389" t="str">
        <f t="shared" si="9"/>
        <v/>
      </c>
      <c r="AC90" s="389" t="str">
        <f t="shared" si="9"/>
        <v/>
      </c>
      <c r="AD90" s="326">
        <v>43460</v>
      </c>
      <c r="AE90" s="326">
        <v>43462</v>
      </c>
      <c r="AF90" s="317">
        <f t="shared" si="12"/>
        <v>19</v>
      </c>
      <c r="AG90" s="317">
        <f t="shared" si="13"/>
        <v>21</v>
      </c>
    </row>
    <row r="91" spans="1:33" ht="45" customHeight="1">
      <c r="A91" s="316">
        <f t="shared" si="11"/>
        <v>43455</v>
      </c>
      <c r="B91" s="317" t="str">
        <f t="shared" si="14"/>
        <v>金</v>
      </c>
      <c r="C91" s="329">
        <v>43473</v>
      </c>
      <c r="D91" s="329"/>
      <c r="E91" s="79"/>
      <c r="F91" s="79"/>
      <c r="G91" s="79"/>
      <c r="H91" s="79"/>
      <c r="I91" s="79"/>
      <c r="J91" s="79" t="s">
        <v>95</v>
      </c>
      <c r="K91" s="79"/>
      <c r="L91" s="79"/>
      <c r="M91" s="79"/>
      <c r="N91" s="79"/>
      <c r="O91" s="79"/>
      <c r="P91" s="79"/>
      <c r="Q91" s="79"/>
      <c r="R91" s="79"/>
      <c r="S91" s="79"/>
      <c r="T91" s="79"/>
      <c r="U91" s="388"/>
      <c r="V91" s="388"/>
      <c r="W91" s="374"/>
      <c r="X91" s="389" t="str">
        <f t="shared" si="10"/>
        <v>●</v>
      </c>
      <c r="Y91" s="389" t="str">
        <f t="shared" si="9"/>
        <v/>
      </c>
      <c r="Z91" s="389" t="str">
        <f t="shared" si="9"/>
        <v/>
      </c>
      <c r="AA91" s="389" t="str">
        <f t="shared" si="9"/>
        <v/>
      </c>
      <c r="AB91" s="389" t="str">
        <f t="shared" si="9"/>
        <v/>
      </c>
      <c r="AC91" s="389" t="str">
        <f t="shared" si="9"/>
        <v/>
      </c>
      <c r="AD91" s="326">
        <v>43461</v>
      </c>
      <c r="AE91" s="326"/>
      <c r="AF91" s="317">
        <f t="shared" si="12"/>
        <v>19</v>
      </c>
      <c r="AG91" s="317" t="str">
        <f t="shared" si="13"/>
        <v/>
      </c>
    </row>
    <row r="92" spans="1:33" ht="45" customHeight="1">
      <c r="A92" s="316">
        <f t="shared" si="11"/>
        <v>43456</v>
      </c>
      <c r="B92" s="317" t="str">
        <f t="shared" si="14"/>
        <v>土</v>
      </c>
      <c r="C92" s="329"/>
      <c r="D92" s="329"/>
      <c r="E92" s="79"/>
      <c r="F92" s="79"/>
      <c r="G92" s="79"/>
      <c r="H92" s="79"/>
      <c r="I92" s="79"/>
      <c r="J92" s="79"/>
      <c r="K92" s="79"/>
      <c r="L92" s="79"/>
      <c r="M92" s="79"/>
      <c r="N92" s="79"/>
      <c r="O92" s="79"/>
      <c r="P92" s="79"/>
      <c r="Q92" s="79"/>
      <c r="R92" s="79"/>
      <c r="S92" s="79"/>
      <c r="T92" s="79"/>
      <c r="U92" s="388"/>
      <c r="V92" s="388"/>
      <c r="W92" s="374"/>
      <c r="X92" s="389" t="str">
        <f t="shared" si="10"/>
        <v/>
      </c>
      <c r="Y92" s="389" t="str">
        <f t="shared" si="9"/>
        <v/>
      </c>
      <c r="Z92" s="389" t="str">
        <f t="shared" si="9"/>
        <v/>
      </c>
      <c r="AA92" s="389" t="str">
        <f t="shared" si="9"/>
        <v/>
      </c>
      <c r="AB92" s="389" t="str">
        <f t="shared" si="9"/>
        <v/>
      </c>
      <c r="AC92" s="389" t="str">
        <f t="shared" si="9"/>
        <v/>
      </c>
      <c r="AD92" s="326"/>
      <c r="AE92" s="326"/>
      <c r="AF92" s="317" t="str">
        <f t="shared" si="12"/>
        <v/>
      </c>
      <c r="AG92" s="317" t="str">
        <f t="shared" si="13"/>
        <v/>
      </c>
    </row>
    <row r="93" spans="1:33" ht="45" customHeight="1">
      <c r="A93" s="316">
        <f t="shared" si="11"/>
        <v>43457</v>
      </c>
      <c r="B93" s="317" t="str">
        <f t="shared" si="14"/>
        <v>日</v>
      </c>
      <c r="C93" s="329"/>
      <c r="D93" s="329"/>
      <c r="E93" s="79"/>
      <c r="F93" s="79"/>
      <c r="G93" s="79"/>
      <c r="H93" s="79"/>
      <c r="I93" s="79"/>
      <c r="J93" s="79"/>
      <c r="K93" s="79"/>
      <c r="L93" s="79"/>
      <c r="M93" s="79"/>
      <c r="N93" s="79"/>
      <c r="O93" s="79"/>
      <c r="P93" s="79"/>
      <c r="Q93" s="79"/>
      <c r="R93" s="79"/>
      <c r="S93" s="79"/>
      <c r="T93" s="79"/>
      <c r="U93" s="388"/>
      <c r="V93" s="388"/>
      <c r="W93" s="374"/>
      <c r="X93" s="389" t="str">
        <f t="shared" si="10"/>
        <v/>
      </c>
      <c r="Y93" s="389" t="str">
        <f t="shared" si="9"/>
        <v/>
      </c>
      <c r="Z93" s="389" t="str">
        <f t="shared" si="9"/>
        <v/>
      </c>
      <c r="AA93" s="389" t="str">
        <f t="shared" si="9"/>
        <v/>
      </c>
      <c r="AB93" s="389" t="str">
        <f t="shared" si="9"/>
        <v/>
      </c>
      <c r="AC93" s="389" t="str">
        <f t="shared" si="9"/>
        <v/>
      </c>
      <c r="AD93" s="326"/>
      <c r="AE93" s="326"/>
      <c r="AF93" s="317" t="str">
        <f t="shared" si="12"/>
        <v/>
      </c>
      <c r="AG93" s="317" t="str">
        <f t="shared" si="13"/>
        <v/>
      </c>
    </row>
    <row r="94" spans="1:33" ht="45" customHeight="1">
      <c r="A94" s="316">
        <f t="shared" si="11"/>
        <v>43458</v>
      </c>
      <c r="B94" s="317" t="str">
        <f t="shared" si="14"/>
        <v>月</v>
      </c>
      <c r="C94" s="329"/>
      <c r="D94" s="329">
        <v>43479</v>
      </c>
      <c r="E94" s="79"/>
      <c r="F94" s="79"/>
      <c r="G94" s="79"/>
      <c r="H94" s="79"/>
      <c r="I94" s="79"/>
      <c r="J94" s="79" t="s">
        <v>95</v>
      </c>
      <c r="K94" s="79"/>
      <c r="L94" s="79"/>
      <c r="M94" s="79"/>
      <c r="N94" s="79"/>
      <c r="O94" s="79"/>
      <c r="P94" s="79"/>
      <c r="Q94" s="79"/>
      <c r="R94" s="79"/>
      <c r="S94" s="79"/>
      <c r="T94" s="79"/>
      <c r="U94" s="388"/>
      <c r="V94" s="388"/>
      <c r="W94" s="374"/>
      <c r="X94" s="389" t="str">
        <f t="shared" si="10"/>
        <v>●</v>
      </c>
      <c r="Y94" s="389" t="str">
        <f t="shared" si="9"/>
        <v/>
      </c>
      <c r="Z94" s="389" t="str">
        <f t="shared" si="9"/>
        <v/>
      </c>
      <c r="AA94" s="389" t="str">
        <f t="shared" si="9"/>
        <v/>
      </c>
      <c r="AB94" s="389" t="str">
        <f t="shared" si="9"/>
        <v/>
      </c>
      <c r="AC94" s="389" t="str">
        <f t="shared" si="9"/>
        <v/>
      </c>
      <c r="AD94" s="326"/>
      <c r="AE94" s="326">
        <v>43107</v>
      </c>
      <c r="AF94" s="317" t="str">
        <f t="shared" si="12"/>
        <v/>
      </c>
      <c r="AG94" s="317">
        <f t="shared" si="13"/>
        <v>22</v>
      </c>
    </row>
    <row r="95" spans="1:33" ht="45" customHeight="1">
      <c r="A95" s="316">
        <f t="shared" si="11"/>
        <v>43459</v>
      </c>
      <c r="B95" s="317" t="str">
        <f t="shared" si="14"/>
        <v>火</v>
      </c>
      <c r="C95" s="329"/>
      <c r="D95" s="329"/>
      <c r="E95" s="79"/>
      <c r="F95" s="79"/>
      <c r="G95" s="79"/>
      <c r="H95" s="79"/>
      <c r="I95" s="79"/>
      <c r="J95" s="79"/>
      <c r="K95" s="79"/>
      <c r="L95" s="79"/>
      <c r="M95" s="79"/>
      <c r="N95" s="79"/>
      <c r="O95" s="79"/>
      <c r="P95" s="79"/>
      <c r="Q95" s="79"/>
      <c r="R95" s="79"/>
      <c r="S95" s="79"/>
      <c r="T95" s="79"/>
      <c r="U95" s="388"/>
      <c r="V95" s="388"/>
      <c r="W95" s="374"/>
      <c r="X95" s="389" t="str">
        <f t="shared" si="10"/>
        <v/>
      </c>
      <c r="Y95" s="389" t="str">
        <f t="shared" si="9"/>
        <v/>
      </c>
      <c r="Z95" s="389" t="str">
        <f t="shared" si="9"/>
        <v/>
      </c>
      <c r="AA95" s="389" t="str">
        <f t="shared" si="9"/>
        <v/>
      </c>
      <c r="AB95" s="389" t="str">
        <f t="shared" si="9"/>
        <v/>
      </c>
      <c r="AC95" s="389" t="str">
        <f t="shared" si="9"/>
        <v/>
      </c>
      <c r="AD95" s="325"/>
      <c r="AE95" s="326"/>
      <c r="AF95" s="317" t="str">
        <f t="shared" si="12"/>
        <v/>
      </c>
      <c r="AG95" s="317" t="str">
        <f t="shared" si="13"/>
        <v/>
      </c>
    </row>
    <row r="96" spans="1:33" ht="45" customHeight="1">
      <c r="A96" s="316">
        <f t="shared" si="11"/>
        <v>43460</v>
      </c>
      <c r="B96" s="317" t="str">
        <f t="shared" si="14"/>
        <v>水</v>
      </c>
      <c r="C96" s="329"/>
      <c r="D96" s="329"/>
      <c r="E96" s="79"/>
      <c r="F96" s="79"/>
      <c r="G96" s="79"/>
      <c r="H96" s="79"/>
      <c r="I96" s="79"/>
      <c r="J96" s="79"/>
      <c r="K96" s="79"/>
      <c r="L96" s="79"/>
      <c r="M96" s="79"/>
      <c r="N96" s="79"/>
      <c r="O96" s="79"/>
      <c r="P96" s="79"/>
      <c r="Q96" s="79"/>
      <c r="R96" s="79"/>
      <c r="S96" s="79"/>
      <c r="T96" s="79"/>
      <c r="U96" s="388"/>
      <c r="V96" s="388"/>
      <c r="W96" s="374"/>
      <c r="X96" s="389" t="str">
        <f t="shared" si="10"/>
        <v/>
      </c>
      <c r="Y96" s="389" t="str">
        <f t="shared" si="9"/>
        <v/>
      </c>
      <c r="Z96" s="389" t="str">
        <f t="shared" si="9"/>
        <v/>
      </c>
      <c r="AA96" s="389" t="str">
        <f t="shared" si="9"/>
        <v/>
      </c>
      <c r="AB96" s="389" t="str">
        <f t="shared" si="9"/>
        <v/>
      </c>
      <c r="AC96" s="389" t="str">
        <f t="shared" si="9"/>
        <v/>
      </c>
      <c r="AD96" s="325"/>
      <c r="AE96" s="326"/>
      <c r="AF96" s="317" t="str">
        <f t="shared" si="12"/>
        <v/>
      </c>
      <c r="AG96" s="317" t="str">
        <f t="shared" si="13"/>
        <v/>
      </c>
    </row>
    <row r="97" spans="1:33" ht="45" customHeight="1">
      <c r="A97" s="316">
        <f t="shared" si="11"/>
        <v>43461</v>
      </c>
      <c r="B97" s="317" t="str">
        <f t="shared" si="14"/>
        <v>木</v>
      </c>
      <c r="C97" s="329"/>
      <c r="D97" s="329"/>
      <c r="E97" s="79"/>
      <c r="F97" s="79"/>
      <c r="G97" s="79"/>
      <c r="H97" s="79"/>
      <c r="I97" s="79"/>
      <c r="J97" s="79"/>
      <c r="K97" s="79"/>
      <c r="L97" s="79"/>
      <c r="M97" s="79"/>
      <c r="N97" s="79"/>
      <c r="O97" s="79"/>
      <c r="P97" s="79"/>
      <c r="Q97" s="79"/>
      <c r="R97" s="79"/>
      <c r="S97" s="79"/>
      <c r="T97" s="79"/>
      <c r="U97" s="388"/>
      <c r="V97" s="388"/>
      <c r="W97" s="374"/>
      <c r="X97" s="389" t="str">
        <f t="shared" si="10"/>
        <v/>
      </c>
      <c r="Y97" s="389" t="str">
        <f t="shared" si="9"/>
        <v/>
      </c>
      <c r="Z97" s="389" t="str">
        <f t="shared" si="9"/>
        <v/>
      </c>
      <c r="AA97" s="389" t="str">
        <f t="shared" si="9"/>
        <v/>
      </c>
      <c r="AB97" s="389" t="str">
        <f t="shared" si="9"/>
        <v/>
      </c>
      <c r="AC97" s="389" t="str">
        <f t="shared" si="9"/>
        <v/>
      </c>
      <c r="AD97" s="325"/>
      <c r="AE97" s="326"/>
      <c r="AF97" s="317" t="str">
        <f t="shared" si="12"/>
        <v/>
      </c>
      <c r="AG97" s="317" t="str">
        <f t="shared" si="13"/>
        <v/>
      </c>
    </row>
    <row r="98" spans="1:33" ht="45" customHeight="1">
      <c r="A98" s="316">
        <f t="shared" si="11"/>
        <v>43462</v>
      </c>
      <c r="B98" s="317" t="str">
        <f t="shared" si="14"/>
        <v>金</v>
      </c>
      <c r="C98" s="329"/>
      <c r="D98" s="329"/>
      <c r="E98" s="79"/>
      <c r="F98" s="79"/>
      <c r="G98" s="79"/>
      <c r="H98" s="79"/>
      <c r="I98" s="79"/>
      <c r="J98" s="79"/>
      <c r="K98" s="79"/>
      <c r="L98" s="79"/>
      <c r="M98" s="79"/>
      <c r="N98" s="79"/>
      <c r="O98" s="79"/>
      <c r="P98" s="79"/>
      <c r="Q98" s="79"/>
      <c r="R98" s="79"/>
      <c r="S98" s="79"/>
      <c r="T98" s="79"/>
      <c r="U98" s="388"/>
      <c r="V98" s="388"/>
      <c r="W98" s="374"/>
      <c r="X98" s="389" t="str">
        <f t="shared" si="10"/>
        <v/>
      </c>
      <c r="Y98" s="389" t="str">
        <f t="shared" si="9"/>
        <v/>
      </c>
      <c r="Z98" s="389" t="str">
        <f t="shared" si="9"/>
        <v/>
      </c>
      <c r="AA98" s="389" t="str">
        <f t="shared" si="9"/>
        <v/>
      </c>
      <c r="AB98" s="389" t="str">
        <f t="shared" si="9"/>
        <v/>
      </c>
      <c r="AC98" s="389" t="str">
        <f t="shared" si="9"/>
        <v/>
      </c>
      <c r="AD98" s="325"/>
      <c r="AE98" s="326"/>
      <c r="AF98" s="317" t="str">
        <f t="shared" si="12"/>
        <v/>
      </c>
      <c r="AG98" s="317" t="str">
        <f t="shared" si="13"/>
        <v/>
      </c>
    </row>
    <row r="99" spans="1:33" ht="45" customHeight="1">
      <c r="A99" s="316">
        <f t="shared" si="11"/>
        <v>43463</v>
      </c>
      <c r="B99" s="317" t="str">
        <f t="shared" si="14"/>
        <v>土</v>
      </c>
      <c r="C99" s="329"/>
      <c r="D99" s="329"/>
      <c r="E99" s="79"/>
      <c r="F99" s="79"/>
      <c r="G99" s="79"/>
      <c r="H99" s="79"/>
      <c r="I99" s="79"/>
      <c r="J99" s="79"/>
      <c r="K99" s="79"/>
      <c r="L99" s="79"/>
      <c r="M99" s="79"/>
      <c r="N99" s="79"/>
      <c r="O99" s="79"/>
      <c r="P99" s="79"/>
      <c r="Q99" s="79"/>
      <c r="R99" s="79"/>
      <c r="S99" s="79"/>
      <c r="T99" s="79"/>
      <c r="U99" s="388"/>
      <c r="V99" s="388"/>
      <c r="W99" s="374"/>
      <c r="X99" s="389" t="str">
        <f t="shared" si="10"/>
        <v/>
      </c>
      <c r="Y99" s="389" t="str">
        <f t="shared" si="9"/>
        <v/>
      </c>
      <c r="Z99" s="389" t="str">
        <f t="shared" si="9"/>
        <v/>
      </c>
      <c r="AA99" s="389" t="str">
        <f t="shared" si="9"/>
        <v/>
      </c>
      <c r="AB99" s="389" t="str">
        <f t="shared" si="9"/>
        <v/>
      </c>
      <c r="AC99" s="389" t="str">
        <f t="shared" si="9"/>
        <v/>
      </c>
      <c r="AD99" s="325"/>
      <c r="AE99" s="326"/>
      <c r="AF99" s="317" t="str">
        <f t="shared" si="12"/>
        <v/>
      </c>
      <c r="AG99" s="317" t="str">
        <f t="shared" si="13"/>
        <v/>
      </c>
    </row>
    <row r="100" spans="1:33" ht="45" customHeight="1">
      <c r="A100" s="316">
        <f t="shared" si="11"/>
        <v>43464</v>
      </c>
      <c r="B100" s="317" t="str">
        <f t="shared" si="14"/>
        <v>日</v>
      </c>
      <c r="C100" s="329"/>
      <c r="D100" s="329"/>
      <c r="E100" s="79"/>
      <c r="F100" s="79"/>
      <c r="G100" s="79"/>
      <c r="H100" s="79"/>
      <c r="I100" s="79"/>
      <c r="J100" s="79"/>
      <c r="K100" s="79"/>
      <c r="L100" s="79"/>
      <c r="M100" s="79"/>
      <c r="N100" s="79"/>
      <c r="O100" s="79"/>
      <c r="P100" s="79"/>
      <c r="Q100" s="79"/>
      <c r="R100" s="79"/>
      <c r="S100" s="79"/>
      <c r="T100" s="79"/>
      <c r="U100" s="388"/>
      <c r="V100" s="388"/>
      <c r="W100" s="374"/>
      <c r="X100" s="389" t="str">
        <f t="shared" si="10"/>
        <v/>
      </c>
      <c r="Y100" s="389" t="str">
        <f t="shared" si="9"/>
        <v/>
      </c>
      <c r="Z100" s="389" t="str">
        <f t="shared" si="9"/>
        <v/>
      </c>
      <c r="AA100" s="389" t="str">
        <f t="shared" si="9"/>
        <v/>
      </c>
      <c r="AB100" s="389" t="str">
        <f t="shared" si="9"/>
        <v/>
      </c>
      <c r="AC100" s="389" t="str">
        <f t="shared" si="9"/>
        <v/>
      </c>
      <c r="AD100" s="325"/>
      <c r="AE100" s="326"/>
      <c r="AF100" s="317" t="str">
        <f t="shared" si="12"/>
        <v/>
      </c>
      <c r="AG100" s="317" t="str">
        <f t="shared" si="13"/>
        <v/>
      </c>
    </row>
    <row r="101" spans="1:33" ht="45" customHeight="1">
      <c r="A101" s="316">
        <f t="shared" si="11"/>
        <v>43465</v>
      </c>
      <c r="B101" s="317" t="str">
        <f t="shared" si="14"/>
        <v>月</v>
      </c>
      <c r="C101" s="329"/>
      <c r="D101" s="329"/>
      <c r="E101" s="79"/>
      <c r="F101" s="79"/>
      <c r="G101" s="79"/>
      <c r="H101" s="79"/>
      <c r="I101" s="79"/>
      <c r="J101" s="79"/>
      <c r="K101" s="79"/>
      <c r="L101" s="79"/>
      <c r="M101" s="79"/>
      <c r="N101" s="79"/>
      <c r="O101" s="79"/>
      <c r="P101" s="79"/>
      <c r="Q101" s="79"/>
      <c r="R101" s="79"/>
      <c r="S101" s="79"/>
      <c r="T101" s="79"/>
      <c r="U101" s="388"/>
      <c r="V101" s="388"/>
      <c r="W101" s="374"/>
      <c r="X101" s="389" t="str">
        <f t="shared" si="10"/>
        <v/>
      </c>
      <c r="Y101" s="389" t="str">
        <f t="shared" si="9"/>
        <v/>
      </c>
      <c r="Z101" s="389" t="str">
        <f t="shared" si="9"/>
        <v/>
      </c>
      <c r="AA101" s="389" t="str">
        <f t="shared" si="9"/>
        <v/>
      </c>
      <c r="AB101" s="389" t="str">
        <f t="shared" si="9"/>
        <v/>
      </c>
      <c r="AC101" s="389" t="str">
        <f t="shared" si="9"/>
        <v/>
      </c>
      <c r="AD101" s="325"/>
      <c r="AE101" s="326"/>
      <c r="AF101" s="317" t="str">
        <f t="shared" si="12"/>
        <v/>
      </c>
      <c r="AG101" s="317" t="str">
        <f t="shared" si="13"/>
        <v/>
      </c>
    </row>
    <row r="102" spans="1:33" ht="45" customHeight="1">
      <c r="A102" s="316">
        <f t="shared" si="11"/>
        <v>43466</v>
      </c>
      <c r="B102" s="317" t="str">
        <f t="shared" si="14"/>
        <v>火</v>
      </c>
      <c r="C102" s="329"/>
      <c r="D102" s="329"/>
      <c r="E102" s="79"/>
      <c r="F102" s="79"/>
      <c r="G102" s="79"/>
      <c r="H102" s="79"/>
      <c r="I102" s="79"/>
      <c r="J102" s="79"/>
      <c r="K102" s="79"/>
      <c r="L102" s="79"/>
      <c r="M102" s="79"/>
      <c r="N102" s="79"/>
      <c r="O102" s="79"/>
      <c r="P102" s="79"/>
      <c r="Q102" s="79"/>
      <c r="R102" s="79"/>
      <c r="S102" s="79"/>
      <c r="T102" s="79"/>
      <c r="U102" s="388"/>
      <c r="V102" s="388"/>
      <c r="W102" s="374"/>
      <c r="X102" s="389" t="str">
        <f t="shared" si="10"/>
        <v/>
      </c>
      <c r="Y102" s="389" t="str">
        <f t="shared" si="9"/>
        <v/>
      </c>
      <c r="Z102" s="389" t="str">
        <f t="shared" si="9"/>
        <v/>
      </c>
      <c r="AA102" s="389" t="str">
        <f t="shared" si="9"/>
        <v/>
      </c>
      <c r="AB102" s="389" t="str">
        <f t="shared" si="9"/>
        <v/>
      </c>
      <c r="AC102" s="389" t="str">
        <f t="shared" si="9"/>
        <v/>
      </c>
      <c r="AD102" s="325"/>
      <c r="AE102" s="326"/>
      <c r="AF102" s="317" t="str">
        <f t="shared" si="12"/>
        <v/>
      </c>
      <c r="AG102" s="317" t="str">
        <f t="shared" si="13"/>
        <v/>
      </c>
    </row>
    <row r="103" spans="1:33" ht="45" customHeight="1">
      <c r="A103" s="316">
        <f t="shared" si="11"/>
        <v>43467</v>
      </c>
      <c r="B103" s="317" t="str">
        <f t="shared" si="14"/>
        <v>水</v>
      </c>
      <c r="C103" s="329"/>
      <c r="D103" s="329"/>
      <c r="E103" s="79"/>
      <c r="F103" s="79"/>
      <c r="G103" s="79"/>
      <c r="H103" s="79"/>
      <c r="I103" s="79"/>
      <c r="J103" s="79"/>
      <c r="K103" s="79"/>
      <c r="L103" s="79"/>
      <c r="M103" s="79"/>
      <c r="N103" s="79"/>
      <c r="O103" s="79"/>
      <c r="P103" s="79"/>
      <c r="Q103" s="79"/>
      <c r="R103" s="79"/>
      <c r="S103" s="79"/>
      <c r="T103" s="79"/>
      <c r="U103" s="388"/>
      <c r="V103" s="388"/>
      <c r="W103" s="374"/>
      <c r="X103" s="389" t="str">
        <f t="shared" si="10"/>
        <v/>
      </c>
      <c r="Y103" s="389" t="str">
        <f t="shared" si="9"/>
        <v/>
      </c>
      <c r="Z103" s="389" t="str">
        <f t="shared" si="9"/>
        <v/>
      </c>
      <c r="AA103" s="389" t="str">
        <f t="shared" si="9"/>
        <v/>
      </c>
      <c r="AB103" s="389" t="str">
        <f t="shared" si="9"/>
        <v/>
      </c>
      <c r="AC103" s="389" t="str">
        <f t="shared" si="9"/>
        <v/>
      </c>
      <c r="AD103" s="325"/>
      <c r="AE103" s="326"/>
      <c r="AF103" s="317" t="str">
        <f t="shared" si="12"/>
        <v/>
      </c>
      <c r="AG103" s="317" t="str">
        <f t="shared" si="13"/>
        <v/>
      </c>
    </row>
    <row r="104" spans="1:33" ht="45" customHeight="1">
      <c r="A104" s="316">
        <f t="shared" si="11"/>
        <v>43468</v>
      </c>
      <c r="B104" s="317" t="str">
        <f t="shared" si="14"/>
        <v>木</v>
      </c>
      <c r="C104" s="329"/>
      <c r="D104" s="329"/>
      <c r="E104" s="79"/>
      <c r="F104" s="79"/>
      <c r="G104" s="79"/>
      <c r="H104" s="79"/>
      <c r="I104" s="79"/>
      <c r="J104" s="79"/>
      <c r="K104" s="79"/>
      <c r="L104" s="79"/>
      <c r="M104" s="79"/>
      <c r="N104" s="79"/>
      <c r="O104" s="79"/>
      <c r="P104" s="79"/>
      <c r="Q104" s="79"/>
      <c r="R104" s="79"/>
      <c r="S104" s="79"/>
      <c r="T104" s="79"/>
      <c r="U104" s="388"/>
      <c r="V104" s="388"/>
      <c r="W104" s="374"/>
      <c r="X104" s="389" t="str">
        <f t="shared" si="10"/>
        <v/>
      </c>
      <c r="Y104" s="389" t="str">
        <f t="shared" si="9"/>
        <v/>
      </c>
      <c r="Z104" s="389" t="str">
        <f t="shared" si="9"/>
        <v/>
      </c>
      <c r="AA104" s="389" t="str">
        <f t="shared" si="9"/>
        <v/>
      </c>
      <c r="AB104" s="389" t="str">
        <f t="shared" si="9"/>
        <v/>
      </c>
      <c r="AC104" s="389" t="str">
        <f t="shared" si="9"/>
        <v/>
      </c>
      <c r="AD104" s="325"/>
      <c r="AE104" s="326"/>
      <c r="AF104" s="317" t="str">
        <f t="shared" si="12"/>
        <v/>
      </c>
      <c r="AG104" s="317" t="str">
        <f t="shared" si="13"/>
        <v/>
      </c>
    </row>
    <row r="105" spans="1:33" ht="45" customHeight="1">
      <c r="A105" s="316">
        <f t="shared" si="11"/>
        <v>43469</v>
      </c>
      <c r="B105" s="317" t="str">
        <f t="shared" si="14"/>
        <v>金</v>
      </c>
      <c r="C105" s="329">
        <v>43482</v>
      </c>
      <c r="D105" s="329"/>
      <c r="E105" s="79"/>
      <c r="F105" s="79"/>
      <c r="G105" s="79"/>
      <c r="H105" s="79"/>
      <c r="I105" s="79"/>
      <c r="J105" s="79"/>
      <c r="K105" s="79"/>
      <c r="L105" s="79"/>
      <c r="M105" s="79"/>
      <c r="N105" s="79"/>
      <c r="O105" s="79"/>
      <c r="P105" s="79"/>
      <c r="Q105" s="79"/>
      <c r="R105" s="79"/>
      <c r="S105" s="79"/>
      <c r="T105" s="79"/>
      <c r="U105" s="388"/>
      <c r="V105" s="388"/>
      <c r="W105" s="374"/>
      <c r="X105" s="389" t="str">
        <f t="shared" si="10"/>
        <v>●</v>
      </c>
      <c r="Y105" s="389" t="str">
        <f t="shared" si="9"/>
        <v/>
      </c>
      <c r="Z105" s="389" t="str">
        <f t="shared" si="9"/>
        <v/>
      </c>
      <c r="AA105" s="389" t="str">
        <f t="shared" si="9"/>
        <v/>
      </c>
      <c r="AB105" s="389" t="str">
        <f t="shared" si="9"/>
        <v/>
      </c>
      <c r="AC105" s="389" t="str">
        <f t="shared" si="9"/>
        <v/>
      </c>
      <c r="AD105" s="401">
        <v>43110</v>
      </c>
      <c r="AE105" s="326"/>
      <c r="AF105" s="317">
        <f t="shared" si="12"/>
        <v>14</v>
      </c>
      <c r="AG105" s="317" t="str">
        <f t="shared" si="13"/>
        <v/>
      </c>
    </row>
    <row r="106" spans="1:33" ht="45" customHeight="1">
      <c r="A106" s="316">
        <f t="shared" si="11"/>
        <v>43470</v>
      </c>
      <c r="B106" s="317" t="str">
        <f t="shared" si="14"/>
        <v>土</v>
      </c>
      <c r="C106" s="329"/>
      <c r="D106" s="329"/>
      <c r="E106" s="79"/>
      <c r="F106" s="79"/>
      <c r="G106" s="79"/>
      <c r="H106" s="79"/>
      <c r="I106" s="79"/>
      <c r="J106" s="79"/>
      <c r="K106" s="79"/>
      <c r="L106" s="79"/>
      <c r="M106" s="79"/>
      <c r="N106" s="79"/>
      <c r="O106" s="79"/>
      <c r="P106" s="79"/>
      <c r="Q106" s="79"/>
      <c r="R106" s="79"/>
      <c r="S106" s="79"/>
      <c r="T106" s="79"/>
      <c r="U106" s="388"/>
      <c r="V106" s="388"/>
      <c r="W106" s="374"/>
      <c r="X106" s="389" t="str">
        <f t="shared" si="10"/>
        <v/>
      </c>
      <c r="Y106" s="389" t="str">
        <f t="shared" si="9"/>
        <v/>
      </c>
      <c r="Z106" s="389" t="str">
        <f t="shared" si="9"/>
        <v/>
      </c>
      <c r="AA106" s="389" t="str">
        <f t="shared" si="9"/>
        <v/>
      </c>
      <c r="AB106" s="389" t="str">
        <f t="shared" si="9"/>
        <v/>
      </c>
      <c r="AC106" s="389" t="str">
        <f t="shared" si="9"/>
        <v/>
      </c>
      <c r="AD106" s="325"/>
      <c r="AE106" s="326"/>
      <c r="AF106" s="317" t="str">
        <f t="shared" si="12"/>
        <v/>
      </c>
      <c r="AG106" s="317" t="str">
        <f t="shared" si="13"/>
        <v/>
      </c>
    </row>
    <row r="107" spans="1:33" ht="45" customHeight="1">
      <c r="A107" s="316">
        <f t="shared" si="11"/>
        <v>43471</v>
      </c>
      <c r="B107" s="317" t="str">
        <f t="shared" si="14"/>
        <v>日</v>
      </c>
      <c r="C107" s="329"/>
      <c r="D107" s="329"/>
      <c r="E107" s="79"/>
      <c r="F107" s="79"/>
      <c r="G107" s="79"/>
      <c r="H107" s="79"/>
      <c r="I107" s="79"/>
      <c r="J107" s="79"/>
      <c r="K107" s="79"/>
      <c r="L107" s="79"/>
      <c r="M107" s="79"/>
      <c r="N107" s="79"/>
      <c r="O107" s="79"/>
      <c r="P107" s="79"/>
      <c r="Q107" s="79"/>
      <c r="R107" s="79"/>
      <c r="S107" s="79"/>
      <c r="T107" s="79"/>
      <c r="U107" s="388"/>
      <c r="V107" s="388"/>
      <c r="W107" s="374"/>
      <c r="X107" s="389" t="str">
        <f t="shared" si="10"/>
        <v/>
      </c>
      <c r="Y107" s="389" t="str">
        <f t="shared" si="9"/>
        <v/>
      </c>
      <c r="Z107" s="389" t="str">
        <f t="shared" si="9"/>
        <v/>
      </c>
      <c r="AA107" s="389" t="str">
        <f t="shared" si="9"/>
        <v/>
      </c>
      <c r="AB107" s="389" t="str">
        <f t="shared" si="9"/>
        <v/>
      </c>
      <c r="AC107" s="389" t="str">
        <f t="shared" si="9"/>
        <v/>
      </c>
      <c r="AD107" s="325"/>
      <c r="AE107" s="326"/>
      <c r="AF107" s="317" t="str">
        <f t="shared" si="12"/>
        <v/>
      </c>
      <c r="AG107" s="317" t="str">
        <f t="shared" si="13"/>
        <v/>
      </c>
    </row>
    <row r="108" spans="1:33" ht="45" customHeight="1">
      <c r="A108" s="316">
        <f t="shared" si="11"/>
        <v>43472</v>
      </c>
      <c r="B108" s="317" t="str">
        <f t="shared" si="14"/>
        <v>月</v>
      </c>
      <c r="C108" s="329"/>
      <c r="D108" s="329">
        <v>43487</v>
      </c>
      <c r="E108" s="79" t="s">
        <v>463</v>
      </c>
      <c r="F108" s="79"/>
      <c r="G108" s="79"/>
      <c r="H108" s="79"/>
      <c r="I108" s="79"/>
      <c r="J108" s="79"/>
      <c r="K108" s="79"/>
      <c r="L108" s="79"/>
      <c r="M108" s="79"/>
      <c r="N108" s="79"/>
      <c r="O108" s="79"/>
      <c r="P108" s="79"/>
      <c r="Q108" s="79"/>
      <c r="R108" s="79"/>
      <c r="S108" s="79"/>
      <c r="T108" s="79"/>
      <c r="U108" s="388"/>
      <c r="V108" s="388"/>
      <c r="W108" s="374"/>
      <c r="X108" s="389" t="str">
        <f t="shared" si="10"/>
        <v>●</v>
      </c>
      <c r="Y108" s="389" t="str">
        <f t="shared" si="9"/>
        <v/>
      </c>
      <c r="Z108" s="389" t="str">
        <f t="shared" si="9"/>
        <v/>
      </c>
      <c r="AA108" s="389" t="str">
        <f t="shared" si="9"/>
        <v/>
      </c>
      <c r="AB108" s="389" t="str">
        <f t="shared" si="9"/>
        <v/>
      </c>
      <c r="AC108" s="389" t="str">
        <f t="shared" si="9"/>
        <v/>
      </c>
      <c r="AD108" s="325"/>
      <c r="AE108" s="326">
        <v>43480</v>
      </c>
      <c r="AF108" s="317" t="str">
        <f t="shared" si="12"/>
        <v/>
      </c>
      <c r="AG108" s="317">
        <f t="shared" si="13"/>
        <v>16</v>
      </c>
    </row>
    <row r="109" spans="1:33" ht="45" customHeight="1">
      <c r="A109" s="316">
        <f t="shared" si="11"/>
        <v>43473</v>
      </c>
      <c r="B109" s="317" t="str">
        <f t="shared" si="14"/>
        <v>火</v>
      </c>
      <c r="C109" s="329">
        <v>43487</v>
      </c>
      <c r="D109" s="329">
        <v>43488</v>
      </c>
      <c r="E109" s="79" t="s">
        <v>95</v>
      </c>
      <c r="F109" s="79"/>
      <c r="G109" s="79"/>
      <c r="H109" s="79"/>
      <c r="I109" s="79"/>
      <c r="J109" s="79"/>
      <c r="K109" s="79"/>
      <c r="L109" s="79"/>
      <c r="M109" s="79"/>
      <c r="N109" s="79"/>
      <c r="O109" s="79"/>
      <c r="P109" s="79"/>
      <c r="Q109" s="79"/>
      <c r="R109" s="79"/>
      <c r="S109" s="79"/>
      <c r="T109" s="79"/>
      <c r="U109" s="388"/>
      <c r="V109" s="388"/>
      <c r="W109" s="374"/>
      <c r="X109" s="389" t="str">
        <f t="shared" si="10"/>
        <v>●</v>
      </c>
      <c r="Y109" s="389" t="str">
        <f t="shared" si="9"/>
        <v/>
      </c>
      <c r="Z109" s="389" t="str">
        <f t="shared" si="9"/>
        <v/>
      </c>
      <c r="AA109" s="389" t="str">
        <f t="shared" si="9"/>
        <v/>
      </c>
      <c r="AB109" s="389" t="str">
        <f t="shared" si="9"/>
        <v/>
      </c>
      <c r="AC109" s="389" t="str">
        <f t="shared" si="9"/>
        <v/>
      </c>
      <c r="AD109" s="326">
        <v>43479</v>
      </c>
      <c r="AE109" s="326">
        <v>43481</v>
      </c>
      <c r="AF109" s="317">
        <f t="shared" si="12"/>
        <v>15</v>
      </c>
      <c r="AG109" s="317">
        <f t="shared" si="13"/>
        <v>16</v>
      </c>
    </row>
    <row r="110" spans="1:33" ht="45" customHeight="1">
      <c r="A110" s="316">
        <f t="shared" si="11"/>
        <v>43474</v>
      </c>
      <c r="B110" s="317" t="str">
        <f t="shared" si="14"/>
        <v>水</v>
      </c>
      <c r="C110" s="329">
        <v>43487</v>
      </c>
      <c r="D110" s="329">
        <v>43489</v>
      </c>
      <c r="E110" s="79" t="s">
        <v>95</v>
      </c>
      <c r="F110" s="79"/>
      <c r="G110" s="79"/>
      <c r="H110" s="79"/>
      <c r="I110" s="79"/>
      <c r="J110" s="79"/>
      <c r="K110" s="79"/>
      <c r="L110" s="79"/>
      <c r="M110" s="79"/>
      <c r="N110" s="79"/>
      <c r="O110" s="79"/>
      <c r="P110" s="79"/>
      <c r="Q110" s="79"/>
      <c r="R110" s="79"/>
      <c r="S110" s="79"/>
      <c r="T110" s="79"/>
      <c r="U110" s="388"/>
      <c r="V110" s="388"/>
      <c r="W110" s="374"/>
      <c r="X110" s="389" t="str">
        <f t="shared" si="10"/>
        <v>●</v>
      </c>
      <c r="Y110" s="389" t="str">
        <f t="shared" si="9"/>
        <v/>
      </c>
      <c r="Z110" s="389" t="str">
        <f t="shared" si="9"/>
        <v/>
      </c>
      <c r="AA110" s="389" t="str">
        <f t="shared" si="9"/>
        <v/>
      </c>
      <c r="AB110" s="389" t="str">
        <f t="shared" si="9"/>
        <v/>
      </c>
      <c r="AC110" s="389" t="str">
        <f t="shared" si="9"/>
        <v/>
      </c>
      <c r="AD110" s="326">
        <v>43480</v>
      </c>
      <c r="AE110" s="326">
        <v>43482</v>
      </c>
      <c r="AF110" s="317">
        <f t="shared" si="12"/>
        <v>14</v>
      </c>
      <c r="AG110" s="317">
        <f t="shared" si="13"/>
        <v>16</v>
      </c>
    </row>
    <row r="111" spans="1:33" ht="45" customHeight="1">
      <c r="A111" s="316">
        <f t="shared" si="11"/>
        <v>43475</v>
      </c>
      <c r="B111" s="317" t="str">
        <f t="shared" si="14"/>
        <v>木</v>
      </c>
      <c r="C111" s="329">
        <v>43488</v>
      </c>
      <c r="D111" s="329">
        <v>43490</v>
      </c>
      <c r="E111" s="79" t="s">
        <v>95</v>
      </c>
      <c r="F111" s="79"/>
      <c r="G111" s="79"/>
      <c r="H111" s="79"/>
      <c r="I111" s="79"/>
      <c r="J111" s="79"/>
      <c r="K111" s="79"/>
      <c r="L111" s="79"/>
      <c r="M111" s="79"/>
      <c r="N111" s="79"/>
      <c r="O111" s="79"/>
      <c r="P111" s="79"/>
      <c r="Q111" s="79"/>
      <c r="R111" s="79"/>
      <c r="S111" s="79"/>
      <c r="T111" s="79"/>
      <c r="U111" s="388"/>
      <c r="V111" s="388"/>
      <c r="W111" s="374"/>
      <c r="X111" s="389" t="str">
        <f t="shared" si="10"/>
        <v>●</v>
      </c>
      <c r="Y111" s="389" t="str">
        <f t="shared" si="9"/>
        <v/>
      </c>
      <c r="Z111" s="389" t="str">
        <f t="shared" si="9"/>
        <v/>
      </c>
      <c r="AA111" s="389" t="str">
        <f t="shared" si="9"/>
        <v/>
      </c>
      <c r="AB111" s="389" t="str">
        <f t="shared" si="9"/>
        <v/>
      </c>
      <c r="AC111" s="389" t="str">
        <f t="shared" si="9"/>
        <v/>
      </c>
      <c r="AD111" s="326">
        <v>43481</v>
      </c>
      <c r="AE111" s="326">
        <v>43483</v>
      </c>
      <c r="AF111" s="317">
        <f t="shared" si="12"/>
        <v>14</v>
      </c>
      <c r="AG111" s="317">
        <f t="shared" si="13"/>
        <v>16</v>
      </c>
    </row>
    <row r="112" spans="1:33" ht="45" customHeight="1">
      <c r="A112" s="316">
        <f t="shared" si="11"/>
        <v>43476</v>
      </c>
      <c r="B112" s="317" t="str">
        <f t="shared" si="14"/>
        <v>金</v>
      </c>
      <c r="C112" s="329">
        <v>43489</v>
      </c>
      <c r="D112" s="329"/>
      <c r="E112" s="79" t="s">
        <v>95</v>
      </c>
      <c r="F112" s="79"/>
      <c r="G112" s="79"/>
      <c r="H112" s="79"/>
      <c r="I112" s="79"/>
      <c r="J112" s="79"/>
      <c r="K112" s="79"/>
      <c r="L112" s="79"/>
      <c r="M112" s="79"/>
      <c r="N112" s="79"/>
      <c r="O112" s="79"/>
      <c r="P112" s="79"/>
      <c r="Q112" s="79"/>
      <c r="R112" s="79"/>
      <c r="S112" s="79"/>
      <c r="T112" s="79"/>
      <c r="U112" s="388"/>
      <c r="V112" s="388"/>
      <c r="W112" s="374"/>
      <c r="X112" s="389" t="str">
        <f t="shared" si="10"/>
        <v>●</v>
      </c>
      <c r="Y112" s="389" t="str">
        <f t="shared" si="9"/>
        <v/>
      </c>
      <c r="Z112" s="389" t="str">
        <f t="shared" si="9"/>
        <v/>
      </c>
      <c r="AA112" s="389" t="str">
        <f t="shared" si="9"/>
        <v/>
      </c>
      <c r="AB112" s="389" t="str">
        <f t="shared" si="9"/>
        <v/>
      </c>
      <c r="AC112" s="389" t="str">
        <f t="shared" si="9"/>
        <v/>
      </c>
      <c r="AD112" s="326">
        <v>43482</v>
      </c>
      <c r="AE112" s="326"/>
      <c r="AF112" s="317">
        <f t="shared" si="12"/>
        <v>14</v>
      </c>
      <c r="AG112" s="317" t="str">
        <f t="shared" si="13"/>
        <v/>
      </c>
    </row>
    <row r="113" spans="1:33" ht="45" customHeight="1">
      <c r="A113" s="316">
        <f t="shared" si="11"/>
        <v>43477</v>
      </c>
      <c r="B113" s="317" t="str">
        <f t="shared" si="14"/>
        <v>土</v>
      </c>
      <c r="C113" s="329"/>
      <c r="D113" s="329">
        <v>43493</v>
      </c>
      <c r="E113" s="79" t="s">
        <v>95</v>
      </c>
      <c r="F113" s="79"/>
      <c r="G113" s="79"/>
      <c r="H113" s="79"/>
      <c r="I113" s="79"/>
      <c r="J113" s="79"/>
      <c r="K113" s="79"/>
      <c r="L113" s="79"/>
      <c r="M113" s="79"/>
      <c r="N113" s="79"/>
      <c r="O113" s="79"/>
      <c r="P113" s="79"/>
      <c r="Q113" s="79"/>
      <c r="R113" s="79"/>
      <c r="S113" s="79"/>
      <c r="T113" s="79"/>
      <c r="U113" s="388"/>
      <c r="V113" s="388"/>
      <c r="W113" s="374"/>
      <c r="X113" s="389" t="str">
        <f t="shared" si="10"/>
        <v>●</v>
      </c>
      <c r="Y113" s="389" t="str">
        <f t="shared" si="9"/>
        <v/>
      </c>
      <c r="Z113" s="389" t="str">
        <f t="shared" si="9"/>
        <v/>
      </c>
      <c r="AA113" s="389" t="str">
        <f t="shared" si="9"/>
        <v/>
      </c>
      <c r="AB113" s="389" t="str">
        <f t="shared" si="9"/>
        <v/>
      </c>
      <c r="AC113" s="389" t="str">
        <f t="shared" si="9"/>
        <v/>
      </c>
      <c r="AD113" s="325"/>
      <c r="AE113" s="326"/>
      <c r="AF113" s="317" t="str">
        <f t="shared" si="12"/>
        <v/>
      </c>
      <c r="AG113" s="317">
        <f t="shared" si="13"/>
        <v>17</v>
      </c>
    </row>
    <row r="114" spans="1:33" ht="45" customHeight="1">
      <c r="A114" s="316">
        <f t="shared" si="11"/>
        <v>43478</v>
      </c>
      <c r="B114" s="317" t="str">
        <f t="shared" si="14"/>
        <v>日</v>
      </c>
      <c r="C114" s="329"/>
      <c r="D114" s="329"/>
      <c r="E114" s="79"/>
      <c r="F114" s="79"/>
      <c r="G114" s="79"/>
      <c r="H114" s="79"/>
      <c r="I114" s="79"/>
      <c r="J114" s="79"/>
      <c r="K114" s="79"/>
      <c r="L114" s="79"/>
      <c r="M114" s="79"/>
      <c r="N114" s="79"/>
      <c r="O114" s="79"/>
      <c r="P114" s="79"/>
      <c r="Q114" s="79"/>
      <c r="R114" s="79"/>
      <c r="S114" s="79"/>
      <c r="T114" s="79"/>
      <c r="U114" s="388"/>
      <c r="V114" s="388"/>
      <c r="W114" s="374"/>
      <c r="X114" s="389" t="str">
        <f t="shared" si="10"/>
        <v/>
      </c>
      <c r="Y114" s="389" t="str">
        <f t="shared" si="9"/>
        <v/>
      </c>
      <c r="Z114" s="389" t="str">
        <f t="shared" si="9"/>
        <v/>
      </c>
      <c r="AA114" s="389" t="str">
        <f t="shared" si="9"/>
        <v/>
      </c>
      <c r="AB114" s="389" t="str">
        <f t="shared" si="9"/>
        <v/>
      </c>
      <c r="AC114" s="389" t="str">
        <f t="shared" si="9"/>
        <v/>
      </c>
      <c r="AD114" s="325"/>
      <c r="AE114" s="326"/>
      <c r="AF114" s="317" t="str">
        <f t="shared" si="12"/>
        <v/>
      </c>
      <c r="AG114" s="317" t="str">
        <f t="shared" si="13"/>
        <v/>
      </c>
    </row>
    <row r="115" spans="1:33" ht="45" customHeight="1">
      <c r="A115" s="316">
        <f t="shared" si="11"/>
        <v>43479</v>
      </c>
      <c r="B115" s="317" t="str">
        <f t="shared" si="14"/>
        <v>月</v>
      </c>
      <c r="C115" s="329">
        <v>43493</v>
      </c>
      <c r="D115" s="329">
        <v>43494</v>
      </c>
      <c r="E115" s="79"/>
      <c r="F115" s="79"/>
      <c r="G115" s="79"/>
      <c r="H115" s="79"/>
      <c r="I115" s="79"/>
      <c r="J115" s="79"/>
      <c r="K115" s="79"/>
      <c r="L115" s="79"/>
      <c r="M115" s="79"/>
      <c r="N115" s="79"/>
      <c r="O115" s="79"/>
      <c r="P115" s="79"/>
      <c r="Q115" s="79"/>
      <c r="R115" s="79"/>
      <c r="S115" s="79"/>
      <c r="T115" s="79"/>
      <c r="U115" s="388"/>
      <c r="V115" s="388"/>
      <c r="W115" s="374"/>
      <c r="X115" s="389" t="str">
        <f t="shared" si="10"/>
        <v>●</v>
      </c>
      <c r="Y115" s="389" t="str">
        <f t="shared" si="9"/>
        <v/>
      </c>
      <c r="Z115" s="389" t="str">
        <f t="shared" si="9"/>
        <v/>
      </c>
      <c r="AA115" s="389" t="str">
        <f t="shared" si="9"/>
        <v/>
      </c>
      <c r="AB115" s="389" t="str">
        <f t="shared" si="9"/>
        <v/>
      </c>
      <c r="AC115" s="389" t="str">
        <f t="shared" si="9"/>
        <v/>
      </c>
      <c r="AD115" s="325"/>
      <c r="AE115" s="326"/>
      <c r="AF115" s="317">
        <f t="shared" si="12"/>
        <v>15</v>
      </c>
      <c r="AG115" s="317">
        <f t="shared" si="13"/>
        <v>16</v>
      </c>
    </row>
    <row r="116" spans="1:33" ht="45" customHeight="1">
      <c r="A116" s="316">
        <f t="shared" si="11"/>
        <v>43480</v>
      </c>
      <c r="B116" s="317" t="str">
        <f t="shared" si="14"/>
        <v>火</v>
      </c>
      <c r="C116" s="329">
        <v>43493</v>
      </c>
      <c r="D116" s="329">
        <v>43495</v>
      </c>
      <c r="E116" s="79"/>
      <c r="F116" s="79"/>
      <c r="G116" s="79"/>
      <c r="H116" s="79"/>
      <c r="I116" s="79"/>
      <c r="J116" s="79"/>
      <c r="K116" s="79"/>
      <c r="L116" s="79"/>
      <c r="M116" s="79"/>
      <c r="N116" s="79"/>
      <c r="O116" s="79"/>
      <c r="P116" s="79"/>
      <c r="Q116" s="79"/>
      <c r="R116" s="79"/>
      <c r="S116" s="79"/>
      <c r="T116" s="79"/>
      <c r="U116" s="388"/>
      <c r="V116" s="388"/>
      <c r="W116" s="374"/>
      <c r="X116" s="389" t="str">
        <f t="shared" si="10"/>
        <v>●</v>
      </c>
      <c r="Y116" s="389" t="str">
        <f t="shared" si="9"/>
        <v/>
      </c>
      <c r="Z116" s="389" t="str">
        <f t="shared" si="9"/>
        <v/>
      </c>
      <c r="AA116" s="389" t="str">
        <f t="shared" si="9"/>
        <v/>
      </c>
      <c r="AB116" s="389" t="str">
        <f t="shared" si="9"/>
        <v/>
      </c>
      <c r="AC116" s="389" t="str">
        <f t="shared" si="9"/>
        <v/>
      </c>
      <c r="AD116" s="325"/>
      <c r="AE116" s="326"/>
      <c r="AF116" s="317">
        <f t="shared" si="12"/>
        <v>14</v>
      </c>
      <c r="AG116" s="317">
        <f t="shared" si="13"/>
        <v>16</v>
      </c>
    </row>
    <row r="117" spans="1:33" ht="45" customHeight="1">
      <c r="A117" s="316">
        <f t="shared" si="11"/>
        <v>43481</v>
      </c>
      <c r="B117" s="317" t="str">
        <f t="shared" si="14"/>
        <v>水</v>
      </c>
      <c r="C117" s="329">
        <v>43494</v>
      </c>
      <c r="D117" s="329">
        <v>43496</v>
      </c>
      <c r="E117" s="79"/>
      <c r="F117" s="79"/>
      <c r="G117" s="79"/>
      <c r="H117" s="79"/>
      <c r="I117" s="79"/>
      <c r="J117" s="79"/>
      <c r="K117" s="79"/>
      <c r="L117" s="79"/>
      <c r="M117" s="79"/>
      <c r="N117" s="79"/>
      <c r="O117" s="79"/>
      <c r="P117" s="79"/>
      <c r="Q117" s="79"/>
      <c r="R117" s="79"/>
      <c r="S117" s="79"/>
      <c r="T117" s="79"/>
      <c r="U117" s="388"/>
      <c r="V117" s="388"/>
      <c r="W117" s="374"/>
      <c r="X117" s="389" t="str">
        <f t="shared" si="10"/>
        <v>●</v>
      </c>
      <c r="Y117" s="389" t="str">
        <f t="shared" si="9"/>
        <v/>
      </c>
      <c r="Z117" s="389" t="str">
        <f t="shared" si="9"/>
        <v/>
      </c>
      <c r="AA117" s="389" t="str">
        <f t="shared" si="9"/>
        <v/>
      </c>
      <c r="AB117" s="389" t="str">
        <f t="shared" si="9"/>
        <v/>
      </c>
      <c r="AC117" s="389" t="str">
        <f t="shared" si="9"/>
        <v/>
      </c>
      <c r="AD117" s="325"/>
      <c r="AE117" s="326"/>
      <c r="AF117" s="317">
        <f t="shared" si="12"/>
        <v>14</v>
      </c>
      <c r="AG117" s="317">
        <f t="shared" si="13"/>
        <v>16</v>
      </c>
    </row>
    <row r="118" spans="1:33" ht="45" customHeight="1">
      <c r="A118" s="316">
        <f t="shared" si="11"/>
        <v>43482</v>
      </c>
      <c r="B118" s="317" t="str">
        <f t="shared" si="14"/>
        <v>木</v>
      </c>
      <c r="C118" s="329">
        <v>43495</v>
      </c>
      <c r="D118" s="329">
        <v>43497</v>
      </c>
      <c r="E118" s="79"/>
      <c r="F118" s="79"/>
      <c r="G118" s="79"/>
      <c r="H118" s="79"/>
      <c r="I118" s="79"/>
      <c r="J118" s="79"/>
      <c r="K118" s="79"/>
      <c r="L118" s="79"/>
      <c r="M118" s="79"/>
      <c r="N118" s="79"/>
      <c r="O118" s="79"/>
      <c r="P118" s="79"/>
      <c r="Q118" s="79"/>
      <c r="R118" s="79"/>
      <c r="S118" s="79"/>
      <c r="T118" s="79"/>
      <c r="U118" s="388"/>
      <c r="V118" s="388"/>
      <c r="W118" s="374"/>
      <c r="X118" s="389" t="str">
        <f t="shared" si="10"/>
        <v>●</v>
      </c>
      <c r="Y118" s="389" t="str">
        <f t="shared" si="9"/>
        <v/>
      </c>
      <c r="Z118" s="389" t="str">
        <f t="shared" si="9"/>
        <v/>
      </c>
      <c r="AA118" s="389" t="str">
        <f t="shared" si="9"/>
        <v/>
      </c>
      <c r="AB118" s="389" t="str">
        <f t="shared" si="9"/>
        <v/>
      </c>
      <c r="AC118" s="389" t="str">
        <f t="shared" si="9"/>
        <v/>
      </c>
      <c r="AD118" s="325"/>
      <c r="AE118" s="326"/>
      <c r="AF118" s="317">
        <f t="shared" si="12"/>
        <v>14</v>
      </c>
      <c r="AG118" s="317">
        <f t="shared" si="13"/>
        <v>16</v>
      </c>
    </row>
    <row r="119" spans="1:33" ht="45" customHeight="1">
      <c r="A119" s="316">
        <f t="shared" si="11"/>
        <v>43483</v>
      </c>
      <c r="B119" s="317" t="str">
        <f t="shared" si="14"/>
        <v>金</v>
      </c>
      <c r="C119" s="329">
        <v>43496</v>
      </c>
      <c r="D119" s="329"/>
      <c r="E119" s="79"/>
      <c r="F119" s="79"/>
      <c r="G119" s="79"/>
      <c r="H119" s="79"/>
      <c r="I119" s="79"/>
      <c r="J119" s="79"/>
      <c r="K119" s="79"/>
      <c r="L119" s="79"/>
      <c r="M119" s="79"/>
      <c r="N119" s="79"/>
      <c r="O119" s="79"/>
      <c r="P119" s="79"/>
      <c r="Q119" s="79"/>
      <c r="R119" s="79"/>
      <c r="S119" s="79"/>
      <c r="T119" s="79"/>
      <c r="U119" s="388"/>
      <c r="V119" s="388"/>
      <c r="W119" s="374"/>
      <c r="X119" s="389" t="str">
        <f t="shared" si="10"/>
        <v>●</v>
      </c>
      <c r="Y119" s="389" t="str">
        <f t="shared" si="9"/>
        <v/>
      </c>
      <c r="Z119" s="389" t="str">
        <f t="shared" si="9"/>
        <v/>
      </c>
      <c r="AA119" s="389" t="str">
        <f t="shared" si="9"/>
        <v/>
      </c>
      <c r="AB119" s="389" t="str">
        <f t="shared" si="9"/>
        <v/>
      </c>
      <c r="AC119" s="389" t="str">
        <f t="shared" si="9"/>
        <v/>
      </c>
      <c r="AD119" s="325"/>
      <c r="AE119" s="326"/>
      <c r="AF119" s="317">
        <f t="shared" si="12"/>
        <v>14</v>
      </c>
      <c r="AG119" s="317" t="str">
        <f t="shared" si="13"/>
        <v/>
      </c>
    </row>
    <row r="120" spans="1:33" ht="45" customHeight="1">
      <c r="A120" s="316">
        <f t="shared" si="11"/>
        <v>43484</v>
      </c>
      <c r="B120" s="317" t="str">
        <f t="shared" si="14"/>
        <v>土</v>
      </c>
      <c r="C120" s="329">
        <v>43497</v>
      </c>
      <c r="D120" s="329">
        <v>43500</v>
      </c>
      <c r="E120" s="79"/>
      <c r="F120" s="79"/>
      <c r="G120" s="79" t="s">
        <v>95</v>
      </c>
      <c r="H120" s="79"/>
      <c r="I120" s="79"/>
      <c r="J120" s="79"/>
      <c r="K120" s="79"/>
      <c r="L120" s="79"/>
      <c r="M120" s="79"/>
      <c r="N120" s="79"/>
      <c r="O120" s="79"/>
      <c r="P120" s="79"/>
      <c r="Q120" s="79"/>
      <c r="R120" s="79"/>
      <c r="S120" s="79"/>
      <c r="T120" s="79"/>
      <c r="U120" s="388"/>
      <c r="V120" s="388"/>
      <c r="W120" s="374"/>
      <c r="X120" s="389" t="str">
        <f t="shared" si="10"/>
        <v/>
      </c>
      <c r="Y120" s="389" t="str">
        <f t="shared" si="9"/>
        <v>●</v>
      </c>
      <c r="Z120" s="389" t="str">
        <f t="shared" si="9"/>
        <v/>
      </c>
      <c r="AA120" s="389" t="str">
        <f t="shared" ref="Y120:AC171" si="16">IF(AND(OR(AND(($A120&gt;=AA$2),($A120&lt;=AA$3)),AND(($A120&gt;=AA$4),($A120&lt;=AA$6)),AND(($A120&gt;=AA$7),($A120&lt;=AA$8))),OR($D120&lt;&gt;"",$C120&lt;&gt;"")),"●","")</f>
        <v/>
      </c>
      <c r="AB120" s="389" t="str">
        <f t="shared" si="16"/>
        <v/>
      </c>
      <c r="AC120" s="389" t="str">
        <f t="shared" si="16"/>
        <v/>
      </c>
      <c r="AD120" s="325"/>
      <c r="AE120" s="326"/>
      <c r="AF120" s="317">
        <f t="shared" si="12"/>
        <v>14</v>
      </c>
      <c r="AG120" s="317">
        <f t="shared" si="13"/>
        <v>17</v>
      </c>
    </row>
    <row r="121" spans="1:33" ht="45" customHeight="1">
      <c r="A121" s="316">
        <f t="shared" si="11"/>
        <v>43485</v>
      </c>
      <c r="B121" s="317" t="str">
        <f t="shared" si="14"/>
        <v>日</v>
      </c>
      <c r="C121" s="329"/>
      <c r="D121" s="329"/>
      <c r="E121" s="79"/>
      <c r="F121" s="79"/>
      <c r="G121" s="79"/>
      <c r="H121" s="79"/>
      <c r="I121" s="79"/>
      <c r="J121" s="79"/>
      <c r="K121" s="79"/>
      <c r="L121" s="79"/>
      <c r="M121" s="79"/>
      <c r="N121" s="79"/>
      <c r="O121" s="79"/>
      <c r="P121" s="79"/>
      <c r="Q121" s="79"/>
      <c r="R121" s="79"/>
      <c r="S121" s="79"/>
      <c r="T121" s="79"/>
      <c r="U121" s="388"/>
      <c r="V121" s="388"/>
      <c r="W121" s="374"/>
      <c r="X121" s="389" t="str">
        <f t="shared" si="10"/>
        <v/>
      </c>
      <c r="Y121" s="389" t="str">
        <f t="shared" si="16"/>
        <v/>
      </c>
      <c r="Z121" s="389" t="str">
        <f t="shared" si="16"/>
        <v/>
      </c>
      <c r="AA121" s="389" t="str">
        <f t="shared" si="16"/>
        <v/>
      </c>
      <c r="AB121" s="389" t="str">
        <f t="shared" si="16"/>
        <v/>
      </c>
      <c r="AC121" s="389" t="str">
        <f t="shared" si="16"/>
        <v/>
      </c>
      <c r="AD121" s="325"/>
      <c r="AE121" s="326"/>
      <c r="AF121" s="317" t="str">
        <f t="shared" si="12"/>
        <v/>
      </c>
      <c r="AG121" s="317" t="str">
        <f t="shared" si="13"/>
        <v/>
      </c>
    </row>
    <row r="122" spans="1:33" ht="45" customHeight="1">
      <c r="A122" s="316">
        <f t="shared" si="11"/>
        <v>43486</v>
      </c>
      <c r="B122" s="317" t="str">
        <f t="shared" si="14"/>
        <v>月</v>
      </c>
      <c r="C122" s="329"/>
      <c r="D122" s="329"/>
      <c r="E122" s="79"/>
      <c r="F122" s="79"/>
      <c r="G122" s="79"/>
      <c r="H122" s="79"/>
      <c r="I122" s="79"/>
      <c r="J122" s="79"/>
      <c r="K122" s="79"/>
      <c r="L122" s="79"/>
      <c r="M122" s="79"/>
      <c r="N122" s="79"/>
      <c r="O122" s="79"/>
      <c r="P122" s="79"/>
      <c r="Q122" s="79"/>
      <c r="R122" s="79"/>
      <c r="S122" s="79"/>
      <c r="T122" s="79"/>
      <c r="U122" s="388"/>
      <c r="V122" s="388"/>
      <c r="W122" s="374"/>
      <c r="X122" s="389" t="str">
        <f t="shared" si="10"/>
        <v/>
      </c>
      <c r="Y122" s="389" t="str">
        <f t="shared" si="16"/>
        <v/>
      </c>
      <c r="Z122" s="389" t="str">
        <f t="shared" si="16"/>
        <v/>
      </c>
      <c r="AA122" s="389" t="str">
        <f t="shared" si="16"/>
        <v/>
      </c>
      <c r="AB122" s="389" t="str">
        <f t="shared" si="16"/>
        <v/>
      </c>
      <c r="AC122" s="389" t="str">
        <f t="shared" si="16"/>
        <v/>
      </c>
      <c r="AD122" s="325"/>
      <c r="AE122" s="326"/>
      <c r="AF122" s="317" t="str">
        <f t="shared" si="12"/>
        <v/>
      </c>
      <c r="AG122" s="317" t="str">
        <f t="shared" si="13"/>
        <v/>
      </c>
    </row>
    <row r="123" spans="1:33" ht="45" customHeight="1">
      <c r="A123" s="316">
        <f t="shared" si="11"/>
        <v>43487</v>
      </c>
      <c r="B123" s="317" t="str">
        <f t="shared" si="14"/>
        <v>火</v>
      </c>
      <c r="C123" s="329">
        <v>43500</v>
      </c>
      <c r="D123" s="329">
        <v>43502</v>
      </c>
      <c r="E123" s="79"/>
      <c r="F123" s="79"/>
      <c r="G123" s="79"/>
      <c r="H123" s="79"/>
      <c r="I123" s="79"/>
      <c r="J123" s="79"/>
      <c r="K123" s="79"/>
      <c r="L123" s="79"/>
      <c r="M123" s="79"/>
      <c r="N123" s="79"/>
      <c r="O123" s="79"/>
      <c r="P123" s="79"/>
      <c r="Q123" s="79"/>
      <c r="R123" s="79"/>
      <c r="S123" s="79"/>
      <c r="T123" s="79"/>
      <c r="U123" s="388"/>
      <c r="V123" s="388"/>
      <c r="W123" s="374"/>
      <c r="X123" s="389" t="str">
        <f t="shared" si="10"/>
        <v/>
      </c>
      <c r="Y123" s="389" t="str">
        <f t="shared" si="16"/>
        <v>●</v>
      </c>
      <c r="Z123" s="389" t="str">
        <f t="shared" si="16"/>
        <v/>
      </c>
      <c r="AA123" s="389" t="str">
        <f t="shared" si="16"/>
        <v/>
      </c>
      <c r="AB123" s="389" t="str">
        <f t="shared" si="16"/>
        <v/>
      </c>
      <c r="AC123" s="389" t="str">
        <f t="shared" si="16"/>
        <v/>
      </c>
      <c r="AD123" s="325"/>
      <c r="AE123" s="326"/>
      <c r="AF123" s="317">
        <f t="shared" si="12"/>
        <v>14</v>
      </c>
      <c r="AG123" s="317">
        <f t="shared" si="13"/>
        <v>16</v>
      </c>
    </row>
    <row r="124" spans="1:33" ht="45" customHeight="1">
      <c r="A124" s="316">
        <f t="shared" si="11"/>
        <v>43488</v>
      </c>
      <c r="B124" s="317" t="str">
        <f t="shared" si="14"/>
        <v>水</v>
      </c>
      <c r="C124" s="329"/>
      <c r="D124" s="329"/>
      <c r="E124" s="79"/>
      <c r="F124" s="79"/>
      <c r="G124" s="79"/>
      <c r="H124" s="79"/>
      <c r="I124" s="79"/>
      <c r="J124" s="79"/>
      <c r="K124" s="79"/>
      <c r="L124" s="79"/>
      <c r="M124" s="79"/>
      <c r="N124" s="79"/>
      <c r="O124" s="79"/>
      <c r="P124" s="79"/>
      <c r="Q124" s="79"/>
      <c r="R124" s="79"/>
      <c r="S124" s="79"/>
      <c r="T124" s="79"/>
      <c r="U124" s="388"/>
      <c r="V124" s="388"/>
      <c r="W124" s="374"/>
      <c r="X124" s="389" t="str">
        <f t="shared" si="10"/>
        <v/>
      </c>
      <c r="Y124" s="389" t="str">
        <f t="shared" si="16"/>
        <v/>
      </c>
      <c r="Z124" s="389" t="str">
        <f t="shared" si="16"/>
        <v/>
      </c>
      <c r="AA124" s="389" t="str">
        <f t="shared" si="16"/>
        <v/>
      </c>
      <c r="AB124" s="389" t="str">
        <f t="shared" si="16"/>
        <v/>
      </c>
      <c r="AC124" s="389" t="str">
        <f t="shared" si="16"/>
        <v/>
      </c>
      <c r="AD124" s="325"/>
      <c r="AE124" s="326"/>
      <c r="AF124" s="317" t="str">
        <f t="shared" si="12"/>
        <v/>
      </c>
      <c r="AG124" s="317" t="str">
        <f t="shared" si="13"/>
        <v/>
      </c>
    </row>
    <row r="125" spans="1:33" ht="45" customHeight="1">
      <c r="A125" s="316">
        <f t="shared" si="11"/>
        <v>43489</v>
      </c>
      <c r="B125" s="317" t="str">
        <f t="shared" si="14"/>
        <v>木</v>
      </c>
      <c r="C125" s="329">
        <v>43502</v>
      </c>
      <c r="D125" s="329">
        <v>43504</v>
      </c>
      <c r="E125" s="79"/>
      <c r="F125" s="79"/>
      <c r="G125" s="79"/>
      <c r="H125" s="79"/>
      <c r="I125" s="79"/>
      <c r="J125" s="79"/>
      <c r="K125" s="79"/>
      <c r="L125" s="79"/>
      <c r="M125" s="79"/>
      <c r="N125" s="79"/>
      <c r="O125" s="79"/>
      <c r="P125" s="79"/>
      <c r="Q125" s="79"/>
      <c r="R125" s="79"/>
      <c r="S125" s="79"/>
      <c r="T125" s="79"/>
      <c r="U125" s="388"/>
      <c r="V125" s="388"/>
      <c r="W125" s="374"/>
      <c r="X125" s="389" t="str">
        <f t="shared" si="10"/>
        <v/>
      </c>
      <c r="Y125" s="389" t="str">
        <f t="shared" si="16"/>
        <v>●</v>
      </c>
      <c r="Z125" s="389" t="str">
        <f t="shared" si="16"/>
        <v/>
      </c>
      <c r="AA125" s="389" t="str">
        <f t="shared" si="16"/>
        <v/>
      </c>
      <c r="AB125" s="389" t="str">
        <f t="shared" si="16"/>
        <v/>
      </c>
      <c r="AC125" s="389" t="str">
        <f t="shared" si="16"/>
        <v/>
      </c>
      <c r="AD125" s="325"/>
      <c r="AE125" s="326"/>
      <c r="AF125" s="317">
        <f t="shared" si="12"/>
        <v>14</v>
      </c>
      <c r="AG125" s="317">
        <f t="shared" si="13"/>
        <v>16</v>
      </c>
    </row>
    <row r="126" spans="1:33" ht="45" customHeight="1">
      <c r="A126" s="316">
        <f t="shared" si="11"/>
        <v>43490</v>
      </c>
      <c r="B126" s="317" t="str">
        <f t="shared" si="14"/>
        <v>金</v>
      </c>
      <c r="C126" s="329"/>
      <c r="D126" s="329"/>
      <c r="E126" s="79"/>
      <c r="F126" s="79"/>
      <c r="G126" s="79"/>
      <c r="H126" s="79"/>
      <c r="I126" s="79"/>
      <c r="J126" s="79"/>
      <c r="K126" s="79"/>
      <c r="L126" s="79"/>
      <c r="M126" s="79"/>
      <c r="N126" s="79"/>
      <c r="O126" s="79"/>
      <c r="P126" s="79"/>
      <c r="Q126" s="79"/>
      <c r="R126" s="79"/>
      <c r="S126" s="79"/>
      <c r="T126" s="79"/>
      <c r="U126" s="388"/>
      <c r="V126" s="388"/>
      <c r="W126" s="374"/>
      <c r="X126" s="389" t="str">
        <f t="shared" si="10"/>
        <v/>
      </c>
      <c r="Y126" s="389" t="str">
        <f t="shared" si="16"/>
        <v/>
      </c>
      <c r="Z126" s="389" t="str">
        <f t="shared" si="16"/>
        <v/>
      </c>
      <c r="AA126" s="389" t="str">
        <f t="shared" si="16"/>
        <v/>
      </c>
      <c r="AB126" s="389" t="str">
        <f t="shared" si="16"/>
        <v/>
      </c>
      <c r="AC126" s="389" t="str">
        <f t="shared" si="16"/>
        <v/>
      </c>
      <c r="AD126" s="325"/>
      <c r="AE126" s="326"/>
      <c r="AF126" s="317" t="str">
        <f t="shared" si="12"/>
        <v/>
      </c>
      <c r="AG126" s="317" t="str">
        <f t="shared" si="13"/>
        <v/>
      </c>
    </row>
    <row r="127" spans="1:33" ht="45" customHeight="1">
      <c r="A127" s="316">
        <f t="shared" si="11"/>
        <v>43491</v>
      </c>
      <c r="B127" s="317" t="str">
        <f t="shared" si="14"/>
        <v>土</v>
      </c>
      <c r="C127" s="329">
        <v>43504</v>
      </c>
      <c r="D127" s="329">
        <v>43507</v>
      </c>
      <c r="E127" s="79"/>
      <c r="F127" s="79"/>
      <c r="G127" s="79"/>
      <c r="H127" s="79" t="s">
        <v>95</v>
      </c>
      <c r="I127" s="79"/>
      <c r="J127" s="79"/>
      <c r="K127" s="79"/>
      <c r="L127" s="79"/>
      <c r="M127" s="79"/>
      <c r="N127" s="79"/>
      <c r="O127" s="79"/>
      <c r="P127" s="79"/>
      <c r="Q127" s="79"/>
      <c r="R127" s="79"/>
      <c r="S127" s="79"/>
      <c r="T127" s="79"/>
      <c r="U127" s="388"/>
      <c r="V127" s="388"/>
      <c r="W127" s="374"/>
      <c r="X127" s="389" t="str">
        <f t="shared" si="10"/>
        <v/>
      </c>
      <c r="Y127" s="389" t="str">
        <f t="shared" si="16"/>
        <v/>
      </c>
      <c r="Z127" s="389" t="str">
        <f t="shared" si="16"/>
        <v>●</v>
      </c>
      <c r="AA127" s="389" t="str">
        <f t="shared" si="16"/>
        <v/>
      </c>
      <c r="AB127" s="389" t="str">
        <f t="shared" si="16"/>
        <v/>
      </c>
      <c r="AC127" s="389" t="str">
        <f t="shared" si="16"/>
        <v/>
      </c>
      <c r="AD127" s="325"/>
      <c r="AE127" s="326"/>
      <c r="AF127" s="317">
        <f t="shared" si="12"/>
        <v>14</v>
      </c>
      <c r="AG127" s="317">
        <f t="shared" si="13"/>
        <v>17</v>
      </c>
    </row>
    <row r="128" spans="1:33" ht="45" customHeight="1">
      <c r="A128" s="316">
        <f t="shared" si="11"/>
        <v>43492</v>
      </c>
      <c r="B128" s="317" t="str">
        <f t="shared" si="14"/>
        <v>日</v>
      </c>
      <c r="C128" s="329"/>
      <c r="D128" s="329"/>
      <c r="E128" s="79"/>
      <c r="F128" s="79"/>
      <c r="G128" s="79"/>
      <c r="H128" s="79"/>
      <c r="I128" s="79"/>
      <c r="J128" s="79"/>
      <c r="K128" s="79"/>
      <c r="L128" s="79"/>
      <c r="M128" s="79"/>
      <c r="N128" s="79"/>
      <c r="O128" s="79"/>
      <c r="P128" s="79"/>
      <c r="Q128" s="79"/>
      <c r="R128" s="79"/>
      <c r="S128" s="79"/>
      <c r="T128" s="79"/>
      <c r="U128" s="388"/>
      <c r="V128" s="388"/>
      <c r="W128" s="374"/>
      <c r="X128" s="389" t="str">
        <f t="shared" si="10"/>
        <v/>
      </c>
      <c r="Y128" s="389" t="str">
        <f t="shared" si="16"/>
        <v/>
      </c>
      <c r="Z128" s="389" t="str">
        <f t="shared" si="16"/>
        <v/>
      </c>
      <c r="AA128" s="389" t="str">
        <f t="shared" si="16"/>
        <v/>
      </c>
      <c r="AB128" s="389" t="str">
        <f t="shared" si="16"/>
        <v/>
      </c>
      <c r="AC128" s="389" t="str">
        <f t="shared" si="16"/>
        <v/>
      </c>
      <c r="AD128" s="325"/>
      <c r="AE128" s="326"/>
      <c r="AF128" s="317" t="str">
        <f t="shared" si="12"/>
        <v/>
      </c>
      <c r="AG128" s="317" t="str">
        <f t="shared" si="13"/>
        <v/>
      </c>
    </row>
    <row r="129" spans="1:33" ht="45" customHeight="1">
      <c r="A129" s="316">
        <f t="shared" si="11"/>
        <v>43493</v>
      </c>
      <c r="B129" s="317" t="str">
        <f t="shared" si="14"/>
        <v>月</v>
      </c>
      <c r="C129" s="329"/>
      <c r="D129" s="329"/>
      <c r="E129" s="79"/>
      <c r="F129" s="79"/>
      <c r="G129" s="79"/>
      <c r="H129" s="79"/>
      <c r="I129" s="79"/>
      <c r="J129" s="79"/>
      <c r="K129" s="79"/>
      <c r="L129" s="79"/>
      <c r="M129" s="79"/>
      <c r="N129" s="79"/>
      <c r="O129" s="79"/>
      <c r="P129" s="79"/>
      <c r="Q129" s="79"/>
      <c r="R129" s="79"/>
      <c r="S129" s="79"/>
      <c r="T129" s="79"/>
      <c r="U129" s="388"/>
      <c r="V129" s="388"/>
      <c r="W129" s="374"/>
      <c r="X129" s="389" t="str">
        <f t="shared" si="10"/>
        <v/>
      </c>
      <c r="Y129" s="389" t="str">
        <f t="shared" si="16"/>
        <v/>
      </c>
      <c r="Z129" s="389" t="str">
        <f t="shared" si="16"/>
        <v/>
      </c>
      <c r="AA129" s="389" t="str">
        <f t="shared" si="16"/>
        <v/>
      </c>
      <c r="AB129" s="389" t="str">
        <f t="shared" si="16"/>
        <v/>
      </c>
      <c r="AC129" s="389" t="str">
        <f t="shared" si="16"/>
        <v/>
      </c>
      <c r="AD129" s="325"/>
      <c r="AE129" s="326"/>
      <c r="AF129" s="317" t="str">
        <f t="shared" si="12"/>
        <v/>
      </c>
      <c r="AG129" s="317" t="str">
        <f t="shared" si="13"/>
        <v/>
      </c>
    </row>
    <row r="130" spans="1:33" ht="45" customHeight="1">
      <c r="A130" s="316">
        <f t="shared" si="11"/>
        <v>43494</v>
      </c>
      <c r="B130" s="317" t="str">
        <f t="shared" si="14"/>
        <v>火</v>
      </c>
      <c r="C130" s="329">
        <v>43507</v>
      </c>
      <c r="D130" s="329">
        <v>43509</v>
      </c>
      <c r="E130" s="79"/>
      <c r="F130" s="79"/>
      <c r="G130" s="79"/>
      <c r="H130" s="79"/>
      <c r="I130" s="79"/>
      <c r="J130" s="79"/>
      <c r="K130" s="79"/>
      <c r="L130" s="79"/>
      <c r="M130" s="79"/>
      <c r="N130" s="79"/>
      <c r="O130" s="79"/>
      <c r="P130" s="79"/>
      <c r="Q130" s="79"/>
      <c r="R130" s="79"/>
      <c r="S130" s="79"/>
      <c r="T130" s="79"/>
      <c r="U130" s="388"/>
      <c r="V130" s="388"/>
      <c r="W130" s="374"/>
      <c r="X130" s="389" t="str">
        <f t="shared" si="10"/>
        <v/>
      </c>
      <c r="Y130" s="389" t="str">
        <f t="shared" si="16"/>
        <v/>
      </c>
      <c r="Z130" s="389" t="str">
        <f t="shared" si="16"/>
        <v>●</v>
      </c>
      <c r="AA130" s="389" t="str">
        <f t="shared" si="16"/>
        <v/>
      </c>
      <c r="AB130" s="389" t="str">
        <f t="shared" si="16"/>
        <v/>
      </c>
      <c r="AC130" s="389" t="str">
        <f t="shared" si="16"/>
        <v/>
      </c>
      <c r="AD130" s="325"/>
      <c r="AE130" s="326"/>
      <c r="AF130" s="317">
        <f t="shared" si="12"/>
        <v>14</v>
      </c>
      <c r="AG130" s="317">
        <f t="shared" si="13"/>
        <v>16</v>
      </c>
    </row>
    <row r="131" spans="1:33" ht="45" customHeight="1">
      <c r="A131" s="316">
        <f t="shared" si="11"/>
        <v>43495</v>
      </c>
      <c r="B131" s="317" t="str">
        <f t="shared" si="14"/>
        <v>水</v>
      </c>
      <c r="C131" s="329"/>
      <c r="D131" s="329"/>
      <c r="E131" s="79"/>
      <c r="F131" s="79"/>
      <c r="G131" s="79"/>
      <c r="H131" s="79"/>
      <c r="I131" s="79"/>
      <c r="J131" s="79"/>
      <c r="K131" s="79"/>
      <c r="L131" s="79"/>
      <c r="M131" s="79"/>
      <c r="N131" s="79"/>
      <c r="O131" s="79"/>
      <c r="P131" s="79"/>
      <c r="Q131" s="79"/>
      <c r="R131" s="79"/>
      <c r="S131" s="79"/>
      <c r="T131" s="79"/>
      <c r="U131" s="388"/>
      <c r="V131" s="388"/>
      <c r="W131" s="374"/>
      <c r="X131" s="389" t="str">
        <f t="shared" si="10"/>
        <v/>
      </c>
      <c r="Y131" s="389" t="str">
        <f t="shared" si="16"/>
        <v/>
      </c>
      <c r="Z131" s="389" t="str">
        <f t="shared" si="16"/>
        <v/>
      </c>
      <c r="AA131" s="389" t="str">
        <f t="shared" si="16"/>
        <v/>
      </c>
      <c r="AB131" s="389" t="str">
        <f t="shared" si="16"/>
        <v/>
      </c>
      <c r="AC131" s="389" t="str">
        <f t="shared" si="16"/>
        <v/>
      </c>
      <c r="AD131" s="325"/>
      <c r="AE131" s="326"/>
      <c r="AF131" s="317" t="str">
        <f t="shared" si="12"/>
        <v/>
      </c>
      <c r="AG131" s="317" t="str">
        <f t="shared" si="13"/>
        <v/>
      </c>
    </row>
    <row r="132" spans="1:33" ht="45" customHeight="1">
      <c r="A132" s="316">
        <f t="shared" si="11"/>
        <v>43496</v>
      </c>
      <c r="B132" s="317" t="str">
        <f t="shared" si="14"/>
        <v>木</v>
      </c>
      <c r="C132" s="329">
        <v>43509</v>
      </c>
      <c r="D132" s="329">
        <v>43511</v>
      </c>
      <c r="E132" s="79"/>
      <c r="F132" s="79"/>
      <c r="G132" s="79"/>
      <c r="H132" s="79"/>
      <c r="I132" s="79"/>
      <c r="J132" s="79"/>
      <c r="K132" s="79"/>
      <c r="L132" s="79"/>
      <c r="M132" s="79"/>
      <c r="N132" s="79"/>
      <c r="O132" s="79"/>
      <c r="P132" s="79"/>
      <c r="Q132" s="79"/>
      <c r="R132" s="79"/>
      <c r="S132" s="79"/>
      <c r="T132" s="79"/>
      <c r="U132" s="388"/>
      <c r="V132" s="388"/>
      <c r="W132" s="374"/>
      <c r="X132" s="389" t="str">
        <f t="shared" si="10"/>
        <v/>
      </c>
      <c r="Y132" s="389" t="str">
        <f t="shared" si="16"/>
        <v/>
      </c>
      <c r="Z132" s="389" t="str">
        <f t="shared" si="16"/>
        <v>●</v>
      </c>
      <c r="AA132" s="389" t="str">
        <f t="shared" si="16"/>
        <v/>
      </c>
      <c r="AB132" s="389" t="str">
        <f t="shared" si="16"/>
        <v/>
      </c>
      <c r="AC132" s="389" t="str">
        <f t="shared" si="16"/>
        <v/>
      </c>
      <c r="AD132" s="325"/>
      <c r="AE132" s="326"/>
      <c r="AF132" s="317">
        <f t="shared" si="12"/>
        <v>14</v>
      </c>
      <c r="AG132" s="317">
        <f t="shared" si="13"/>
        <v>16</v>
      </c>
    </row>
    <row r="133" spans="1:33" ht="45" customHeight="1">
      <c r="A133" s="316">
        <f t="shared" si="11"/>
        <v>43497</v>
      </c>
      <c r="B133" s="317" t="str">
        <f t="shared" si="14"/>
        <v>金</v>
      </c>
      <c r="C133" s="329"/>
      <c r="D133" s="329"/>
      <c r="E133" s="79"/>
      <c r="F133" s="79"/>
      <c r="G133" s="79"/>
      <c r="H133" s="79"/>
      <c r="I133" s="79"/>
      <c r="J133" s="79"/>
      <c r="K133" s="79"/>
      <c r="L133" s="79"/>
      <c r="M133" s="79"/>
      <c r="N133" s="79"/>
      <c r="O133" s="79"/>
      <c r="P133" s="79"/>
      <c r="Q133" s="79"/>
      <c r="R133" s="79"/>
      <c r="S133" s="79"/>
      <c r="T133" s="79"/>
      <c r="U133" s="388"/>
      <c r="V133" s="388"/>
      <c r="W133" s="374"/>
      <c r="X133" s="389" t="str">
        <f t="shared" si="10"/>
        <v/>
      </c>
      <c r="Y133" s="389" t="str">
        <f t="shared" si="16"/>
        <v/>
      </c>
      <c r="Z133" s="389" t="str">
        <f t="shared" si="16"/>
        <v/>
      </c>
      <c r="AA133" s="389" t="str">
        <f t="shared" si="16"/>
        <v/>
      </c>
      <c r="AB133" s="389" t="str">
        <f t="shared" si="16"/>
        <v/>
      </c>
      <c r="AC133" s="389" t="str">
        <f t="shared" si="16"/>
        <v/>
      </c>
      <c r="AD133" s="325"/>
      <c r="AE133" s="326"/>
      <c r="AF133" s="317" t="str">
        <f t="shared" si="12"/>
        <v/>
      </c>
      <c r="AG133" s="317" t="str">
        <f t="shared" si="13"/>
        <v/>
      </c>
    </row>
    <row r="134" spans="1:33" ht="45" customHeight="1">
      <c r="A134" s="316">
        <f t="shared" si="11"/>
        <v>43498</v>
      </c>
      <c r="B134" s="317" t="str">
        <f t="shared" si="14"/>
        <v>土</v>
      </c>
      <c r="C134" s="329">
        <v>43511</v>
      </c>
      <c r="D134" s="329"/>
      <c r="E134" s="79"/>
      <c r="F134" s="79"/>
      <c r="G134" s="79"/>
      <c r="H134" s="79"/>
      <c r="I134" s="79"/>
      <c r="J134" s="79"/>
      <c r="K134" s="79"/>
      <c r="L134" s="79"/>
      <c r="M134" s="79"/>
      <c r="N134" s="79"/>
      <c r="O134" s="79"/>
      <c r="P134" s="79"/>
      <c r="Q134" s="79"/>
      <c r="R134" s="79"/>
      <c r="S134" s="79"/>
      <c r="T134" s="79"/>
      <c r="U134" s="388"/>
      <c r="V134" s="388"/>
      <c r="W134" s="374"/>
      <c r="X134" s="389" t="str">
        <f t="shared" ref="X134:X197" si="17">IF(AND(OR(AND(($A134&gt;=X$2),($A134&lt;=X$3)),AND(($A134&gt;=X$4),($A134&lt;=X$6)),AND(($A134&gt;=X$7),($A134&lt;=X$8))),OR($D134&lt;&gt;"",$C134&lt;&gt;"")),"●","")</f>
        <v/>
      </c>
      <c r="Y134" s="389" t="str">
        <f t="shared" si="16"/>
        <v/>
      </c>
      <c r="Z134" s="389" t="str">
        <f t="shared" si="16"/>
        <v/>
      </c>
      <c r="AA134" s="389" t="str">
        <f t="shared" si="16"/>
        <v>●</v>
      </c>
      <c r="AB134" s="389" t="str">
        <f t="shared" si="16"/>
        <v/>
      </c>
      <c r="AC134" s="389" t="str">
        <f t="shared" si="16"/>
        <v/>
      </c>
      <c r="AD134" s="325"/>
      <c r="AE134" s="326"/>
      <c r="AF134" s="317">
        <f t="shared" si="12"/>
        <v>14</v>
      </c>
      <c r="AG134" s="317" t="str">
        <f t="shared" si="13"/>
        <v/>
      </c>
    </row>
    <row r="135" spans="1:33" ht="45" customHeight="1">
      <c r="A135" s="316">
        <f t="shared" si="11"/>
        <v>43499</v>
      </c>
      <c r="B135" s="317" t="str">
        <f t="shared" si="14"/>
        <v>日</v>
      </c>
      <c r="C135" s="329"/>
      <c r="D135" s="329"/>
      <c r="E135" s="79"/>
      <c r="F135" s="79"/>
      <c r="G135" s="79"/>
      <c r="H135" s="79"/>
      <c r="I135" s="79"/>
      <c r="J135" s="79"/>
      <c r="K135" s="79"/>
      <c r="L135" s="79"/>
      <c r="M135" s="79"/>
      <c r="N135" s="79"/>
      <c r="O135" s="79"/>
      <c r="P135" s="79"/>
      <c r="Q135" s="79"/>
      <c r="R135" s="79"/>
      <c r="S135" s="79"/>
      <c r="T135" s="79"/>
      <c r="U135" s="388"/>
      <c r="V135" s="388"/>
      <c r="W135" s="374"/>
      <c r="X135" s="389" t="str">
        <f t="shared" si="17"/>
        <v/>
      </c>
      <c r="Y135" s="389" t="str">
        <f t="shared" si="16"/>
        <v/>
      </c>
      <c r="Z135" s="389" t="str">
        <f t="shared" si="16"/>
        <v/>
      </c>
      <c r="AA135" s="389" t="str">
        <f t="shared" si="16"/>
        <v/>
      </c>
      <c r="AB135" s="389" t="str">
        <f t="shared" si="16"/>
        <v/>
      </c>
      <c r="AC135" s="389" t="str">
        <f t="shared" si="16"/>
        <v/>
      </c>
      <c r="AD135" s="325"/>
      <c r="AE135" s="326"/>
      <c r="AF135" s="317" t="str">
        <f t="shared" si="12"/>
        <v/>
      </c>
      <c r="AG135" s="317" t="str">
        <f t="shared" si="13"/>
        <v/>
      </c>
    </row>
    <row r="136" spans="1:33" ht="45" customHeight="1">
      <c r="A136" s="316">
        <f t="shared" si="11"/>
        <v>43500</v>
      </c>
      <c r="B136" s="317" t="str">
        <f t="shared" si="14"/>
        <v>月</v>
      </c>
      <c r="C136" s="329"/>
      <c r="D136" s="329"/>
      <c r="E136" s="79"/>
      <c r="F136" s="79"/>
      <c r="G136" s="79"/>
      <c r="H136" s="79"/>
      <c r="I136" s="79"/>
      <c r="J136" s="79"/>
      <c r="K136" s="79"/>
      <c r="L136" s="79"/>
      <c r="M136" s="79"/>
      <c r="N136" s="79"/>
      <c r="O136" s="79"/>
      <c r="P136" s="79"/>
      <c r="Q136" s="79"/>
      <c r="R136" s="79"/>
      <c r="S136" s="79"/>
      <c r="T136" s="79"/>
      <c r="U136" s="388"/>
      <c r="V136" s="388"/>
      <c r="W136" s="374"/>
      <c r="X136" s="389" t="str">
        <f t="shared" si="17"/>
        <v/>
      </c>
      <c r="Y136" s="389" t="str">
        <f t="shared" si="16"/>
        <v/>
      </c>
      <c r="Z136" s="389" t="str">
        <f t="shared" si="16"/>
        <v/>
      </c>
      <c r="AA136" s="389" t="str">
        <f t="shared" si="16"/>
        <v/>
      </c>
      <c r="AB136" s="389" t="str">
        <f t="shared" si="16"/>
        <v/>
      </c>
      <c r="AC136" s="389" t="str">
        <f t="shared" si="16"/>
        <v/>
      </c>
      <c r="AD136" s="325"/>
      <c r="AE136" s="326"/>
      <c r="AF136" s="317" t="str">
        <f t="shared" si="12"/>
        <v/>
      </c>
      <c r="AG136" s="317" t="str">
        <f t="shared" si="13"/>
        <v/>
      </c>
    </row>
    <row r="137" spans="1:33" ht="45" customHeight="1">
      <c r="A137" s="316">
        <f t="shared" si="11"/>
        <v>43501</v>
      </c>
      <c r="B137" s="317" t="str">
        <f t="shared" si="14"/>
        <v>火</v>
      </c>
      <c r="C137" s="329">
        <v>43515</v>
      </c>
      <c r="D137" s="329">
        <v>43516</v>
      </c>
      <c r="E137" s="79"/>
      <c r="F137" s="79"/>
      <c r="G137" s="79"/>
      <c r="H137" s="79"/>
      <c r="I137" s="79"/>
      <c r="J137" s="79"/>
      <c r="K137" s="79"/>
      <c r="L137" s="79"/>
      <c r="M137" s="79"/>
      <c r="N137" s="79"/>
      <c r="O137" s="79"/>
      <c r="P137" s="79"/>
      <c r="Q137" s="79"/>
      <c r="R137" s="79"/>
      <c r="S137" s="79"/>
      <c r="T137" s="79"/>
      <c r="U137" s="388"/>
      <c r="V137" s="388"/>
      <c r="W137" s="374"/>
      <c r="X137" s="389" t="str">
        <f t="shared" si="17"/>
        <v/>
      </c>
      <c r="Y137" s="389" t="str">
        <f t="shared" si="16"/>
        <v/>
      </c>
      <c r="Z137" s="389" t="str">
        <f t="shared" si="16"/>
        <v/>
      </c>
      <c r="AA137" s="389" t="str">
        <f t="shared" si="16"/>
        <v>●</v>
      </c>
      <c r="AB137" s="389" t="str">
        <f t="shared" si="16"/>
        <v/>
      </c>
      <c r="AC137" s="389" t="str">
        <f t="shared" si="16"/>
        <v/>
      </c>
      <c r="AD137" s="325"/>
      <c r="AE137" s="326"/>
      <c r="AF137" s="317">
        <f t="shared" si="12"/>
        <v>15</v>
      </c>
      <c r="AG137" s="317">
        <f t="shared" si="13"/>
        <v>16</v>
      </c>
    </row>
    <row r="138" spans="1:33" ht="45" customHeight="1">
      <c r="A138" s="316">
        <f t="shared" si="11"/>
        <v>43502</v>
      </c>
      <c r="B138" s="317" t="str">
        <f t="shared" si="14"/>
        <v>水</v>
      </c>
      <c r="C138" s="329"/>
      <c r="D138" s="329"/>
      <c r="E138" s="79"/>
      <c r="F138" s="79"/>
      <c r="G138" s="79"/>
      <c r="H138" s="79"/>
      <c r="I138" s="79"/>
      <c r="J138" s="79"/>
      <c r="K138" s="79"/>
      <c r="L138" s="79"/>
      <c r="M138" s="79"/>
      <c r="N138" s="79"/>
      <c r="O138" s="79"/>
      <c r="P138" s="79"/>
      <c r="Q138" s="79"/>
      <c r="R138" s="79"/>
      <c r="S138" s="79"/>
      <c r="T138" s="79"/>
      <c r="U138" s="388"/>
      <c r="V138" s="388"/>
      <c r="W138" s="374"/>
      <c r="X138" s="389" t="str">
        <f t="shared" si="17"/>
        <v/>
      </c>
      <c r="Y138" s="389" t="str">
        <f t="shared" si="16"/>
        <v/>
      </c>
      <c r="Z138" s="389" t="str">
        <f t="shared" si="16"/>
        <v/>
      </c>
      <c r="AA138" s="389" t="str">
        <f t="shared" si="16"/>
        <v/>
      </c>
      <c r="AB138" s="389" t="str">
        <f t="shared" si="16"/>
        <v/>
      </c>
      <c r="AC138" s="389" t="str">
        <f t="shared" si="16"/>
        <v/>
      </c>
      <c r="AD138" s="325"/>
      <c r="AE138" s="326"/>
      <c r="AF138" s="317" t="str">
        <f t="shared" si="12"/>
        <v/>
      </c>
      <c r="AG138" s="317" t="str">
        <f t="shared" si="13"/>
        <v/>
      </c>
    </row>
    <row r="139" spans="1:33" ht="45" customHeight="1">
      <c r="A139" s="316">
        <f t="shared" ref="A139:A202" si="18">IF(A138&gt;=B$3,"",A138+1)</f>
        <v>43503</v>
      </c>
      <c r="B139" s="317" t="str">
        <f t="shared" si="14"/>
        <v>木</v>
      </c>
      <c r="C139" s="329">
        <v>43516</v>
      </c>
      <c r="D139" s="329">
        <v>43518</v>
      </c>
      <c r="E139" s="79"/>
      <c r="F139" s="79"/>
      <c r="G139" s="79"/>
      <c r="H139" s="79"/>
      <c r="I139" s="79"/>
      <c r="J139" s="79"/>
      <c r="K139" s="79"/>
      <c r="L139" s="79"/>
      <c r="M139" s="79"/>
      <c r="N139" s="79"/>
      <c r="O139" s="79"/>
      <c r="P139" s="79"/>
      <c r="Q139" s="79"/>
      <c r="R139" s="79"/>
      <c r="S139" s="79"/>
      <c r="T139" s="79"/>
      <c r="U139" s="388"/>
      <c r="V139" s="388"/>
      <c r="W139" s="374"/>
      <c r="X139" s="389" t="str">
        <f t="shared" si="17"/>
        <v/>
      </c>
      <c r="Y139" s="389" t="str">
        <f t="shared" si="16"/>
        <v/>
      </c>
      <c r="Z139" s="389" t="str">
        <f t="shared" si="16"/>
        <v/>
      </c>
      <c r="AA139" s="389" t="str">
        <f t="shared" si="16"/>
        <v>●</v>
      </c>
      <c r="AB139" s="389" t="str">
        <f t="shared" si="16"/>
        <v/>
      </c>
      <c r="AC139" s="389" t="str">
        <f t="shared" si="16"/>
        <v/>
      </c>
      <c r="AD139" s="325"/>
      <c r="AE139" s="326"/>
      <c r="AF139" s="317">
        <f t="shared" ref="AF139:AF202" si="19">IF(ISBLANK(C139),"",C139-$A139+1)</f>
        <v>14</v>
      </c>
      <c r="AG139" s="317">
        <f t="shared" ref="AG139:AG202" si="20">IF(ISBLANK(D139),"",D139-$A139+1)</f>
        <v>16</v>
      </c>
    </row>
    <row r="140" spans="1:33" ht="45" customHeight="1">
      <c r="A140" s="316">
        <f t="shared" si="18"/>
        <v>43504</v>
      </c>
      <c r="B140" s="317" t="str">
        <f t="shared" ref="B140:B203" si="21">IF(ISBLANK(A140),"",TEXT(A140,"aaa"))</f>
        <v>金</v>
      </c>
      <c r="C140" s="329"/>
      <c r="D140" s="329"/>
      <c r="E140" s="79"/>
      <c r="F140" s="79"/>
      <c r="G140" s="79"/>
      <c r="H140" s="79"/>
      <c r="I140" s="79"/>
      <c r="J140" s="79"/>
      <c r="K140" s="79"/>
      <c r="L140" s="79"/>
      <c r="M140" s="79"/>
      <c r="N140" s="79"/>
      <c r="O140" s="79"/>
      <c r="P140" s="79"/>
      <c r="Q140" s="79"/>
      <c r="R140" s="79"/>
      <c r="S140" s="79"/>
      <c r="T140" s="79"/>
      <c r="U140" s="388"/>
      <c r="V140" s="388"/>
      <c r="W140" s="374"/>
      <c r="X140" s="389" t="str">
        <f t="shared" si="17"/>
        <v/>
      </c>
      <c r="Y140" s="389" t="str">
        <f t="shared" si="16"/>
        <v/>
      </c>
      <c r="Z140" s="389" t="str">
        <f t="shared" si="16"/>
        <v/>
      </c>
      <c r="AA140" s="389" t="str">
        <f t="shared" si="16"/>
        <v/>
      </c>
      <c r="AB140" s="389" t="str">
        <f t="shared" si="16"/>
        <v/>
      </c>
      <c r="AC140" s="389" t="str">
        <f t="shared" si="16"/>
        <v/>
      </c>
      <c r="AD140" s="325"/>
      <c r="AE140" s="326"/>
      <c r="AF140" s="317" t="str">
        <f t="shared" si="19"/>
        <v/>
      </c>
      <c r="AG140" s="317" t="str">
        <f t="shared" si="20"/>
        <v/>
      </c>
    </row>
    <row r="141" spans="1:33" ht="45" customHeight="1">
      <c r="A141" s="316">
        <f t="shared" si="18"/>
        <v>43505</v>
      </c>
      <c r="B141" s="317" t="str">
        <f t="shared" si="21"/>
        <v>土</v>
      </c>
      <c r="C141" s="329">
        <v>43518</v>
      </c>
      <c r="D141" s="329">
        <v>43521</v>
      </c>
      <c r="E141" s="79"/>
      <c r="F141" s="79"/>
      <c r="G141" s="79"/>
      <c r="H141" s="79"/>
      <c r="I141" s="79"/>
      <c r="J141" s="79"/>
      <c r="K141" s="79"/>
      <c r="L141" s="79"/>
      <c r="M141" s="79"/>
      <c r="N141" s="79"/>
      <c r="O141" s="79"/>
      <c r="P141" s="79"/>
      <c r="Q141" s="79"/>
      <c r="R141" s="79"/>
      <c r="S141" s="79"/>
      <c r="T141" s="79"/>
      <c r="U141" s="388"/>
      <c r="V141" s="388"/>
      <c r="W141" s="374"/>
      <c r="X141" s="389" t="str">
        <f t="shared" si="17"/>
        <v/>
      </c>
      <c r="Y141" s="389" t="str">
        <f t="shared" si="16"/>
        <v/>
      </c>
      <c r="Z141" s="389" t="str">
        <f t="shared" si="16"/>
        <v/>
      </c>
      <c r="AA141" s="389" t="str">
        <f t="shared" si="16"/>
        <v>●</v>
      </c>
      <c r="AB141" s="389" t="str">
        <f t="shared" si="16"/>
        <v/>
      </c>
      <c r="AC141" s="389" t="str">
        <f t="shared" si="16"/>
        <v/>
      </c>
      <c r="AD141" s="325"/>
      <c r="AE141" s="326"/>
      <c r="AF141" s="317">
        <f t="shared" si="19"/>
        <v>14</v>
      </c>
      <c r="AG141" s="317">
        <f t="shared" si="20"/>
        <v>17</v>
      </c>
    </row>
    <row r="142" spans="1:33" ht="45" customHeight="1">
      <c r="A142" s="316">
        <f t="shared" si="18"/>
        <v>43506</v>
      </c>
      <c r="B142" s="317" t="str">
        <f t="shared" si="21"/>
        <v>日</v>
      </c>
      <c r="C142" s="329"/>
      <c r="D142" s="329"/>
      <c r="E142" s="79"/>
      <c r="F142" s="79"/>
      <c r="G142" s="79"/>
      <c r="H142" s="79"/>
      <c r="I142" s="79"/>
      <c r="J142" s="79"/>
      <c r="K142" s="79"/>
      <c r="L142" s="79"/>
      <c r="M142" s="79"/>
      <c r="N142" s="79"/>
      <c r="O142" s="79"/>
      <c r="P142" s="79"/>
      <c r="Q142" s="79"/>
      <c r="R142" s="79"/>
      <c r="S142" s="79"/>
      <c r="T142" s="79"/>
      <c r="U142" s="388"/>
      <c r="V142" s="388"/>
      <c r="W142" s="374"/>
      <c r="X142" s="389" t="str">
        <f t="shared" si="17"/>
        <v/>
      </c>
      <c r="Y142" s="389" t="str">
        <f t="shared" si="16"/>
        <v/>
      </c>
      <c r="Z142" s="389" t="str">
        <f t="shared" si="16"/>
        <v/>
      </c>
      <c r="AA142" s="389" t="str">
        <f t="shared" si="16"/>
        <v/>
      </c>
      <c r="AB142" s="389" t="str">
        <f t="shared" si="16"/>
        <v/>
      </c>
      <c r="AC142" s="389" t="str">
        <f t="shared" si="16"/>
        <v/>
      </c>
      <c r="AD142" s="325"/>
      <c r="AE142" s="326"/>
      <c r="AF142" s="317" t="str">
        <f t="shared" si="19"/>
        <v/>
      </c>
      <c r="AG142" s="317" t="str">
        <f t="shared" si="20"/>
        <v/>
      </c>
    </row>
    <row r="143" spans="1:33" ht="45" customHeight="1">
      <c r="A143" s="316">
        <f t="shared" si="18"/>
        <v>43507</v>
      </c>
      <c r="B143" s="317" t="str">
        <f t="shared" si="21"/>
        <v>月</v>
      </c>
      <c r="C143" s="329"/>
      <c r="D143" s="329"/>
      <c r="E143" s="79"/>
      <c r="F143" s="79"/>
      <c r="G143" s="79"/>
      <c r="H143" s="79"/>
      <c r="I143" s="79"/>
      <c r="J143" s="79"/>
      <c r="K143" s="79"/>
      <c r="L143" s="79"/>
      <c r="M143" s="79"/>
      <c r="N143" s="79"/>
      <c r="O143" s="79"/>
      <c r="P143" s="79"/>
      <c r="Q143" s="79"/>
      <c r="R143" s="79"/>
      <c r="S143" s="79"/>
      <c r="T143" s="79"/>
      <c r="U143" s="388"/>
      <c r="V143" s="388"/>
      <c r="W143" s="374"/>
      <c r="X143" s="389" t="str">
        <f t="shared" si="17"/>
        <v/>
      </c>
      <c r="Y143" s="389" t="str">
        <f t="shared" si="16"/>
        <v/>
      </c>
      <c r="Z143" s="389" t="str">
        <f t="shared" si="16"/>
        <v/>
      </c>
      <c r="AA143" s="389" t="str">
        <f t="shared" si="16"/>
        <v/>
      </c>
      <c r="AB143" s="389" t="str">
        <f t="shared" si="16"/>
        <v/>
      </c>
      <c r="AC143" s="389" t="str">
        <f t="shared" si="16"/>
        <v/>
      </c>
      <c r="AD143" s="325"/>
      <c r="AE143" s="326"/>
      <c r="AF143" s="317" t="str">
        <f t="shared" si="19"/>
        <v/>
      </c>
      <c r="AG143" s="317" t="str">
        <f t="shared" si="20"/>
        <v/>
      </c>
    </row>
    <row r="144" spans="1:33" ht="45" customHeight="1">
      <c r="A144" s="316">
        <f t="shared" si="18"/>
        <v>43508</v>
      </c>
      <c r="B144" s="317" t="str">
        <f t="shared" si="21"/>
        <v>火</v>
      </c>
      <c r="C144" s="329">
        <v>43521</v>
      </c>
      <c r="D144" s="329">
        <v>43523</v>
      </c>
      <c r="E144" s="79"/>
      <c r="F144" s="79"/>
      <c r="G144" s="79"/>
      <c r="H144" s="79"/>
      <c r="I144" s="79"/>
      <c r="J144" s="79"/>
      <c r="K144" s="79"/>
      <c r="L144" s="79"/>
      <c r="M144" s="79"/>
      <c r="N144" s="79"/>
      <c r="O144" s="79"/>
      <c r="P144" s="79"/>
      <c r="Q144" s="79"/>
      <c r="R144" s="79"/>
      <c r="S144" s="79"/>
      <c r="T144" s="79"/>
      <c r="U144" s="388"/>
      <c r="V144" s="388"/>
      <c r="W144" s="374"/>
      <c r="X144" s="389" t="str">
        <f t="shared" si="17"/>
        <v/>
      </c>
      <c r="Y144" s="389" t="str">
        <f t="shared" si="16"/>
        <v/>
      </c>
      <c r="Z144" s="389" t="str">
        <f t="shared" si="16"/>
        <v/>
      </c>
      <c r="AA144" s="389" t="str">
        <f t="shared" si="16"/>
        <v>●</v>
      </c>
      <c r="AB144" s="389" t="str">
        <f t="shared" si="16"/>
        <v/>
      </c>
      <c r="AC144" s="389" t="str">
        <f t="shared" si="16"/>
        <v/>
      </c>
      <c r="AD144" s="325"/>
      <c r="AE144" s="326"/>
      <c r="AF144" s="317">
        <f t="shared" si="19"/>
        <v>14</v>
      </c>
      <c r="AG144" s="317">
        <f t="shared" si="20"/>
        <v>16</v>
      </c>
    </row>
    <row r="145" spans="1:33" ht="45" customHeight="1">
      <c r="A145" s="316">
        <f t="shared" si="18"/>
        <v>43509</v>
      </c>
      <c r="B145" s="317" t="str">
        <f t="shared" si="21"/>
        <v>水</v>
      </c>
      <c r="C145" s="329"/>
      <c r="D145" s="329"/>
      <c r="E145" s="79"/>
      <c r="F145" s="79"/>
      <c r="G145" s="79"/>
      <c r="H145" s="79"/>
      <c r="I145" s="79"/>
      <c r="J145" s="79"/>
      <c r="K145" s="79"/>
      <c r="L145" s="79"/>
      <c r="M145" s="79"/>
      <c r="N145" s="79"/>
      <c r="O145" s="79"/>
      <c r="P145" s="79"/>
      <c r="Q145" s="79"/>
      <c r="R145" s="79"/>
      <c r="S145" s="79"/>
      <c r="T145" s="79"/>
      <c r="U145" s="388"/>
      <c r="V145" s="388"/>
      <c r="W145" s="374"/>
      <c r="X145" s="389" t="str">
        <f t="shared" si="17"/>
        <v/>
      </c>
      <c r="Y145" s="389" t="str">
        <f t="shared" si="16"/>
        <v/>
      </c>
      <c r="Z145" s="389" t="str">
        <f t="shared" si="16"/>
        <v/>
      </c>
      <c r="AA145" s="389" t="str">
        <f t="shared" si="16"/>
        <v/>
      </c>
      <c r="AB145" s="389" t="str">
        <f t="shared" si="16"/>
        <v/>
      </c>
      <c r="AC145" s="389" t="str">
        <f t="shared" si="16"/>
        <v/>
      </c>
      <c r="AD145" s="325"/>
      <c r="AE145" s="326"/>
      <c r="AF145" s="317" t="str">
        <f t="shared" si="19"/>
        <v/>
      </c>
      <c r="AG145" s="317" t="str">
        <f t="shared" si="20"/>
        <v/>
      </c>
    </row>
    <row r="146" spans="1:33" ht="45" customHeight="1">
      <c r="A146" s="316">
        <f t="shared" si="18"/>
        <v>43510</v>
      </c>
      <c r="B146" s="317" t="str">
        <f t="shared" si="21"/>
        <v>木</v>
      </c>
      <c r="C146" s="329">
        <v>43523</v>
      </c>
      <c r="D146" s="329">
        <v>43525</v>
      </c>
      <c r="E146" s="79"/>
      <c r="F146" s="79"/>
      <c r="G146" s="79"/>
      <c r="H146" s="79"/>
      <c r="I146" s="79"/>
      <c r="J146" s="79"/>
      <c r="K146" s="79"/>
      <c r="L146" s="79"/>
      <c r="M146" s="79"/>
      <c r="N146" s="79"/>
      <c r="O146" s="79"/>
      <c r="P146" s="79"/>
      <c r="Q146" s="79"/>
      <c r="R146" s="79"/>
      <c r="S146" s="79"/>
      <c r="T146" s="79"/>
      <c r="U146" s="388"/>
      <c r="V146" s="388"/>
      <c r="W146" s="374"/>
      <c r="X146" s="389" t="str">
        <f t="shared" si="17"/>
        <v/>
      </c>
      <c r="Y146" s="389" t="str">
        <f t="shared" si="16"/>
        <v/>
      </c>
      <c r="Z146" s="389" t="str">
        <f t="shared" si="16"/>
        <v/>
      </c>
      <c r="AA146" s="389" t="str">
        <f t="shared" si="16"/>
        <v>●</v>
      </c>
      <c r="AB146" s="389" t="str">
        <f t="shared" si="16"/>
        <v/>
      </c>
      <c r="AC146" s="389" t="str">
        <f t="shared" si="16"/>
        <v/>
      </c>
      <c r="AD146" s="325"/>
      <c r="AE146" s="326"/>
      <c r="AF146" s="317">
        <f t="shared" si="19"/>
        <v>14</v>
      </c>
      <c r="AG146" s="317">
        <f t="shared" si="20"/>
        <v>16</v>
      </c>
    </row>
    <row r="147" spans="1:33" ht="45" customHeight="1">
      <c r="A147" s="316">
        <f t="shared" si="18"/>
        <v>43511</v>
      </c>
      <c r="B147" s="317" t="str">
        <f t="shared" si="21"/>
        <v>金</v>
      </c>
      <c r="C147" s="329"/>
      <c r="D147" s="329"/>
      <c r="E147" s="79"/>
      <c r="F147" s="79"/>
      <c r="G147" s="79"/>
      <c r="H147" s="79"/>
      <c r="I147" s="79"/>
      <c r="J147" s="79"/>
      <c r="K147" s="79"/>
      <c r="L147" s="79"/>
      <c r="M147" s="79"/>
      <c r="N147" s="79"/>
      <c r="O147" s="79"/>
      <c r="P147" s="79"/>
      <c r="Q147" s="79"/>
      <c r="R147" s="79"/>
      <c r="S147" s="79"/>
      <c r="T147" s="79"/>
      <c r="U147" s="388"/>
      <c r="V147" s="388"/>
      <c r="W147" s="374"/>
      <c r="X147" s="389" t="str">
        <f t="shared" si="17"/>
        <v/>
      </c>
      <c r="Y147" s="389" t="str">
        <f t="shared" si="16"/>
        <v/>
      </c>
      <c r="Z147" s="389" t="str">
        <f t="shared" si="16"/>
        <v/>
      </c>
      <c r="AA147" s="389" t="str">
        <f t="shared" si="16"/>
        <v/>
      </c>
      <c r="AB147" s="389" t="str">
        <f t="shared" si="16"/>
        <v/>
      </c>
      <c r="AC147" s="389" t="str">
        <f t="shared" si="16"/>
        <v/>
      </c>
      <c r="AD147" s="325"/>
      <c r="AE147" s="326"/>
      <c r="AF147" s="317" t="str">
        <f t="shared" si="19"/>
        <v/>
      </c>
      <c r="AG147" s="317" t="str">
        <f t="shared" si="20"/>
        <v/>
      </c>
    </row>
    <row r="148" spans="1:33" ht="45" customHeight="1">
      <c r="A148" s="316">
        <f t="shared" si="18"/>
        <v>43512</v>
      </c>
      <c r="B148" s="317" t="str">
        <f t="shared" si="21"/>
        <v>土</v>
      </c>
      <c r="C148" s="329">
        <v>43525</v>
      </c>
      <c r="D148" s="329">
        <v>43528</v>
      </c>
      <c r="E148" s="79"/>
      <c r="F148" s="79"/>
      <c r="G148" s="79"/>
      <c r="H148" s="79"/>
      <c r="I148" s="79"/>
      <c r="J148" s="79"/>
      <c r="K148" s="79"/>
      <c r="L148" s="79"/>
      <c r="M148" s="79"/>
      <c r="N148" s="79"/>
      <c r="O148" s="79"/>
      <c r="P148" s="79"/>
      <c r="Q148" s="79"/>
      <c r="R148" s="79"/>
      <c r="S148" s="79"/>
      <c r="T148" s="79"/>
      <c r="U148" s="388"/>
      <c r="V148" s="388"/>
      <c r="W148" s="374"/>
      <c r="X148" s="389" t="str">
        <f t="shared" si="17"/>
        <v/>
      </c>
      <c r="Y148" s="389" t="str">
        <f t="shared" si="16"/>
        <v/>
      </c>
      <c r="Z148" s="389" t="str">
        <f t="shared" si="16"/>
        <v/>
      </c>
      <c r="AA148" s="389" t="str">
        <f t="shared" si="16"/>
        <v/>
      </c>
      <c r="AB148" s="389" t="str">
        <f t="shared" si="16"/>
        <v>●</v>
      </c>
      <c r="AC148" s="389" t="str">
        <f t="shared" si="16"/>
        <v/>
      </c>
      <c r="AD148" s="325"/>
      <c r="AE148" s="326"/>
      <c r="AF148" s="317">
        <f t="shared" si="19"/>
        <v>14</v>
      </c>
      <c r="AG148" s="317">
        <f t="shared" si="20"/>
        <v>17</v>
      </c>
    </row>
    <row r="149" spans="1:33" ht="45" customHeight="1">
      <c r="A149" s="316">
        <f t="shared" si="18"/>
        <v>43513</v>
      </c>
      <c r="B149" s="317" t="str">
        <f t="shared" si="21"/>
        <v>日</v>
      </c>
      <c r="C149" s="329"/>
      <c r="D149" s="329"/>
      <c r="E149" s="79"/>
      <c r="F149" s="79"/>
      <c r="G149" s="79"/>
      <c r="H149" s="79"/>
      <c r="I149" s="79"/>
      <c r="J149" s="79"/>
      <c r="K149" s="79"/>
      <c r="L149" s="79"/>
      <c r="M149" s="79"/>
      <c r="N149" s="79"/>
      <c r="O149" s="79"/>
      <c r="P149" s="79"/>
      <c r="Q149" s="79"/>
      <c r="R149" s="79"/>
      <c r="S149" s="79"/>
      <c r="T149" s="79"/>
      <c r="U149" s="388"/>
      <c r="V149" s="388"/>
      <c r="W149" s="374"/>
      <c r="X149" s="389" t="str">
        <f t="shared" si="17"/>
        <v/>
      </c>
      <c r="Y149" s="389" t="str">
        <f t="shared" si="16"/>
        <v/>
      </c>
      <c r="Z149" s="389" t="str">
        <f t="shared" si="16"/>
        <v/>
      </c>
      <c r="AA149" s="389" t="str">
        <f t="shared" si="16"/>
        <v/>
      </c>
      <c r="AB149" s="389" t="str">
        <f t="shared" si="16"/>
        <v/>
      </c>
      <c r="AC149" s="389" t="str">
        <f t="shared" si="16"/>
        <v/>
      </c>
      <c r="AD149" s="325"/>
      <c r="AE149" s="326"/>
      <c r="AF149" s="317" t="str">
        <f t="shared" si="19"/>
        <v/>
      </c>
      <c r="AG149" s="317" t="str">
        <f t="shared" si="20"/>
        <v/>
      </c>
    </row>
    <row r="150" spans="1:33" ht="45" customHeight="1">
      <c r="A150" s="316">
        <f t="shared" si="18"/>
        <v>43514</v>
      </c>
      <c r="B150" s="317" t="str">
        <f t="shared" si="21"/>
        <v>月</v>
      </c>
      <c r="C150" s="329"/>
      <c r="D150" s="329"/>
      <c r="E150" s="79"/>
      <c r="F150" s="79"/>
      <c r="G150" s="79"/>
      <c r="H150" s="79"/>
      <c r="I150" s="79"/>
      <c r="J150" s="79"/>
      <c r="K150" s="79"/>
      <c r="L150" s="79"/>
      <c r="M150" s="79"/>
      <c r="N150" s="79"/>
      <c r="O150" s="79"/>
      <c r="P150" s="79"/>
      <c r="Q150" s="79"/>
      <c r="R150" s="79"/>
      <c r="S150" s="79"/>
      <c r="T150" s="79"/>
      <c r="U150" s="388"/>
      <c r="V150" s="388"/>
      <c r="W150" s="374"/>
      <c r="X150" s="389" t="str">
        <f t="shared" si="17"/>
        <v/>
      </c>
      <c r="Y150" s="389" t="str">
        <f t="shared" si="16"/>
        <v/>
      </c>
      <c r="Z150" s="389" t="str">
        <f t="shared" si="16"/>
        <v/>
      </c>
      <c r="AA150" s="389" t="str">
        <f t="shared" si="16"/>
        <v/>
      </c>
      <c r="AB150" s="389" t="str">
        <f t="shared" si="16"/>
        <v/>
      </c>
      <c r="AC150" s="389" t="str">
        <f t="shared" si="16"/>
        <v/>
      </c>
      <c r="AD150" s="325"/>
      <c r="AE150" s="326"/>
      <c r="AF150" s="317" t="str">
        <f t="shared" si="19"/>
        <v/>
      </c>
      <c r="AG150" s="317" t="str">
        <f t="shared" si="20"/>
        <v/>
      </c>
    </row>
    <row r="151" spans="1:33" ht="45" customHeight="1">
      <c r="A151" s="316">
        <f t="shared" si="18"/>
        <v>43515</v>
      </c>
      <c r="B151" s="317" t="str">
        <f t="shared" si="21"/>
        <v>火</v>
      </c>
      <c r="C151" s="329">
        <v>43528</v>
      </c>
      <c r="D151" s="329">
        <v>43530</v>
      </c>
      <c r="E151" s="79"/>
      <c r="F151" s="79"/>
      <c r="G151" s="79"/>
      <c r="H151" s="79"/>
      <c r="I151" s="79"/>
      <c r="J151" s="79"/>
      <c r="K151" s="79"/>
      <c r="L151" s="79"/>
      <c r="M151" s="79"/>
      <c r="N151" s="79"/>
      <c r="O151" s="79"/>
      <c r="P151" s="79"/>
      <c r="Q151" s="79"/>
      <c r="R151" s="79"/>
      <c r="S151" s="79"/>
      <c r="T151" s="79"/>
      <c r="U151" s="388"/>
      <c r="V151" s="388"/>
      <c r="W151" s="374"/>
      <c r="X151" s="389" t="str">
        <f t="shared" si="17"/>
        <v/>
      </c>
      <c r="Y151" s="389" t="str">
        <f t="shared" si="16"/>
        <v/>
      </c>
      <c r="Z151" s="389" t="str">
        <f t="shared" si="16"/>
        <v/>
      </c>
      <c r="AA151" s="389" t="str">
        <f t="shared" si="16"/>
        <v/>
      </c>
      <c r="AB151" s="389" t="str">
        <f t="shared" si="16"/>
        <v>●</v>
      </c>
      <c r="AC151" s="389" t="str">
        <f t="shared" si="16"/>
        <v/>
      </c>
      <c r="AD151" s="325"/>
      <c r="AE151" s="326"/>
      <c r="AF151" s="317">
        <f t="shared" si="19"/>
        <v>14</v>
      </c>
      <c r="AG151" s="317">
        <f t="shared" si="20"/>
        <v>16</v>
      </c>
    </row>
    <row r="152" spans="1:33" ht="45" customHeight="1">
      <c r="A152" s="316">
        <f t="shared" si="18"/>
        <v>43516</v>
      </c>
      <c r="B152" s="317" t="str">
        <f t="shared" si="21"/>
        <v>水</v>
      </c>
      <c r="C152" s="329"/>
      <c r="D152" s="329"/>
      <c r="E152" s="79"/>
      <c r="F152" s="79"/>
      <c r="G152" s="79"/>
      <c r="H152" s="79"/>
      <c r="I152" s="79"/>
      <c r="J152" s="79"/>
      <c r="K152" s="79"/>
      <c r="L152" s="79"/>
      <c r="M152" s="79"/>
      <c r="N152" s="79"/>
      <c r="O152" s="79"/>
      <c r="P152" s="79"/>
      <c r="Q152" s="79"/>
      <c r="R152" s="79"/>
      <c r="S152" s="79"/>
      <c r="T152" s="79"/>
      <c r="U152" s="388"/>
      <c r="V152" s="388"/>
      <c r="W152" s="374"/>
      <c r="X152" s="389" t="str">
        <f t="shared" si="17"/>
        <v/>
      </c>
      <c r="Y152" s="389" t="str">
        <f t="shared" si="16"/>
        <v/>
      </c>
      <c r="Z152" s="389" t="str">
        <f t="shared" si="16"/>
        <v/>
      </c>
      <c r="AA152" s="389" t="str">
        <f t="shared" si="16"/>
        <v/>
      </c>
      <c r="AB152" s="389" t="str">
        <f t="shared" si="16"/>
        <v/>
      </c>
      <c r="AC152" s="389" t="str">
        <f t="shared" si="16"/>
        <v/>
      </c>
      <c r="AD152" s="325"/>
      <c r="AE152" s="326"/>
      <c r="AF152" s="317" t="str">
        <f t="shared" si="19"/>
        <v/>
      </c>
      <c r="AG152" s="317" t="str">
        <f t="shared" si="20"/>
        <v/>
      </c>
    </row>
    <row r="153" spans="1:33" ht="45" customHeight="1">
      <c r="A153" s="316">
        <f t="shared" si="18"/>
        <v>43517</v>
      </c>
      <c r="B153" s="317" t="str">
        <f t="shared" si="21"/>
        <v>木</v>
      </c>
      <c r="C153" s="329">
        <v>43530</v>
      </c>
      <c r="D153" s="329">
        <v>43532</v>
      </c>
      <c r="E153" s="79"/>
      <c r="F153" s="79"/>
      <c r="G153" s="79"/>
      <c r="H153" s="79"/>
      <c r="I153" s="79"/>
      <c r="J153" s="79"/>
      <c r="K153" s="79"/>
      <c r="L153" s="79"/>
      <c r="M153" s="79"/>
      <c r="N153" s="79"/>
      <c r="O153" s="79"/>
      <c r="P153" s="79"/>
      <c r="Q153" s="79"/>
      <c r="R153" s="79"/>
      <c r="S153" s="79"/>
      <c r="T153" s="79"/>
      <c r="U153" s="388"/>
      <c r="V153" s="388"/>
      <c r="W153" s="374"/>
      <c r="X153" s="389" t="str">
        <f t="shared" si="17"/>
        <v/>
      </c>
      <c r="Y153" s="389" t="str">
        <f t="shared" si="16"/>
        <v/>
      </c>
      <c r="Z153" s="389" t="str">
        <f t="shared" si="16"/>
        <v/>
      </c>
      <c r="AA153" s="389" t="str">
        <f t="shared" si="16"/>
        <v/>
      </c>
      <c r="AB153" s="389" t="str">
        <f t="shared" si="16"/>
        <v>●</v>
      </c>
      <c r="AC153" s="389" t="str">
        <f t="shared" si="16"/>
        <v/>
      </c>
      <c r="AD153" s="325"/>
      <c r="AE153" s="326"/>
      <c r="AF153" s="317">
        <f t="shared" si="19"/>
        <v>14</v>
      </c>
      <c r="AG153" s="317">
        <f t="shared" si="20"/>
        <v>16</v>
      </c>
    </row>
    <row r="154" spans="1:33" ht="45" customHeight="1">
      <c r="A154" s="316">
        <f t="shared" si="18"/>
        <v>43518</v>
      </c>
      <c r="B154" s="317" t="str">
        <f t="shared" si="21"/>
        <v>金</v>
      </c>
      <c r="C154" s="329"/>
      <c r="D154" s="329"/>
      <c r="E154" s="79"/>
      <c r="F154" s="79"/>
      <c r="G154" s="79"/>
      <c r="H154" s="79"/>
      <c r="I154" s="79"/>
      <c r="J154" s="79"/>
      <c r="K154" s="79"/>
      <c r="L154" s="79"/>
      <c r="M154" s="79"/>
      <c r="N154" s="79"/>
      <c r="O154" s="79"/>
      <c r="P154" s="79"/>
      <c r="Q154" s="79"/>
      <c r="R154" s="79"/>
      <c r="S154" s="79"/>
      <c r="T154" s="79"/>
      <c r="U154" s="388"/>
      <c r="V154" s="388"/>
      <c r="W154" s="374"/>
      <c r="X154" s="389" t="str">
        <f t="shared" si="17"/>
        <v/>
      </c>
      <c r="Y154" s="389" t="str">
        <f t="shared" si="16"/>
        <v/>
      </c>
      <c r="Z154" s="389" t="str">
        <f t="shared" si="16"/>
        <v/>
      </c>
      <c r="AA154" s="389" t="str">
        <f t="shared" si="16"/>
        <v/>
      </c>
      <c r="AB154" s="389" t="str">
        <f t="shared" si="16"/>
        <v/>
      </c>
      <c r="AC154" s="389" t="str">
        <f t="shared" si="16"/>
        <v/>
      </c>
      <c r="AD154" s="325"/>
      <c r="AE154" s="326"/>
      <c r="AF154" s="317" t="str">
        <f t="shared" si="19"/>
        <v/>
      </c>
      <c r="AG154" s="317" t="str">
        <f t="shared" si="20"/>
        <v/>
      </c>
    </row>
    <row r="155" spans="1:33" ht="45" customHeight="1">
      <c r="A155" s="316">
        <f t="shared" si="18"/>
        <v>43519</v>
      </c>
      <c r="B155" s="317" t="str">
        <f t="shared" si="21"/>
        <v>土</v>
      </c>
      <c r="C155" s="329">
        <v>43532</v>
      </c>
      <c r="D155" s="329">
        <v>43535</v>
      </c>
      <c r="E155" s="79"/>
      <c r="F155" s="79"/>
      <c r="G155" s="79"/>
      <c r="H155" s="79"/>
      <c r="I155" s="79"/>
      <c r="J155" s="79"/>
      <c r="K155" s="79"/>
      <c r="L155" s="79"/>
      <c r="M155" s="79"/>
      <c r="N155" s="79"/>
      <c r="O155" s="79"/>
      <c r="P155" s="79"/>
      <c r="Q155" s="79"/>
      <c r="R155" s="79"/>
      <c r="S155" s="79"/>
      <c r="T155" s="79"/>
      <c r="U155" s="388"/>
      <c r="V155" s="388"/>
      <c r="W155" s="374"/>
      <c r="X155" s="389" t="str">
        <f t="shared" si="17"/>
        <v/>
      </c>
      <c r="Y155" s="389" t="str">
        <f t="shared" si="16"/>
        <v/>
      </c>
      <c r="Z155" s="389" t="str">
        <f t="shared" si="16"/>
        <v/>
      </c>
      <c r="AA155" s="389" t="str">
        <f t="shared" si="16"/>
        <v/>
      </c>
      <c r="AB155" s="389" t="str">
        <f t="shared" si="16"/>
        <v>●</v>
      </c>
      <c r="AC155" s="389" t="str">
        <f t="shared" si="16"/>
        <v/>
      </c>
      <c r="AD155" s="325"/>
      <c r="AE155" s="326"/>
      <c r="AF155" s="317">
        <f t="shared" si="19"/>
        <v>14</v>
      </c>
      <c r="AG155" s="317">
        <f t="shared" si="20"/>
        <v>17</v>
      </c>
    </row>
    <row r="156" spans="1:33" ht="45" customHeight="1">
      <c r="A156" s="316">
        <f t="shared" si="18"/>
        <v>43520</v>
      </c>
      <c r="B156" s="317" t="str">
        <f t="shared" si="21"/>
        <v>日</v>
      </c>
      <c r="C156" s="329"/>
      <c r="D156" s="329"/>
      <c r="E156" s="79"/>
      <c r="F156" s="79"/>
      <c r="G156" s="79"/>
      <c r="H156" s="79"/>
      <c r="I156" s="79"/>
      <c r="J156" s="79"/>
      <c r="K156" s="79"/>
      <c r="L156" s="79"/>
      <c r="M156" s="79"/>
      <c r="N156" s="79"/>
      <c r="O156" s="79"/>
      <c r="P156" s="79"/>
      <c r="Q156" s="79"/>
      <c r="R156" s="79"/>
      <c r="S156" s="79"/>
      <c r="T156" s="79"/>
      <c r="U156" s="388"/>
      <c r="V156" s="388"/>
      <c r="W156" s="374"/>
      <c r="X156" s="389" t="str">
        <f t="shared" si="17"/>
        <v/>
      </c>
      <c r="Y156" s="389" t="str">
        <f t="shared" si="16"/>
        <v/>
      </c>
      <c r="Z156" s="389" t="str">
        <f t="shared" si="16"/>
        <v/>
      </c>
      <c r="AA156" s="389" t="str">
        <f t="shared" si="16"/>
        <v/>
      </c>
      <c r="AB156" s="389" t="str">
        <f t="shared" si="16"/>
        <v/>
      </c>
      <c r="AC156" s="389" t="str">
        <f t="shared" si="16"/>
        <v/>
      </c>
      <c r="AD156" s="325"/>
      <c r="AE156" s="326"/>
      <c r="AF156" s="317" t="str">
        <f t="shared" si="19"/>
        <v/>
      </c>
      <c r="AG156" s="317" t="str">
        <f t="shared" si="20"/>
        <v/>
      </c>
    </row>
    <row r="157" spans="1:33" ht="45" customHeight="1">
      <c r="A157" s="316">
        <f t="shared" si="18"/>
        <v>43521</v>
      </c>
      <c r="B157" s="317" t="str">
        <f t="shared" si="21"/>
        <v>月</v>
      </c>
      <c r="C157" s="329"/>
      <c r="D157" s="329"/>
      <c r="E157" s="79"/>
      <c r="F157" s="79"/>
      <c r="G157" s="79"/>
      <c r="H157" s="79"/>
      <c r="I157" s="79"/>
      <c r="J157" s="79"/>
      <c r="K157" s="79"/>
      <c r="L157" s="79"/>
      <c r="M157" s="79"/>
      <c r="N157" s="79"/>
      <c r="O157" s="79"/>
      <c r="P157" s="79"/>
      <c r="Q157" s="79"/>
      <c r="R157" s="79"/>
      <c r="S157" s="79"/>
      <c r="T157" s="79"/>
      <c r="U157" s="388"/>
      <c r="V157" s="388"/>
      <c r="W157" s="374"/>
      <c r="X157" s="389" t="str">
        <f t="shared" si="17"/>
        <v/>
      </c>
      <c r="Y157" s="389" t="str">
        <f t="shared" si="16"/>
        <v/>
      </c>
      <c r="Z157" s="389" t="str">
        <f t="shared" si="16"/>
        <v/>
      </c>
      <c r="AA157" s="389" t="str">
        <f t="shared" si="16"/>
        <v/>
      </c>
      <c r="AB157" s="389" t="str">
        <f t="shared" si="16"/>
        <v/>
      </c>
      <c r="AC157" s="389" t="str">
        <f t="shared" si="16"/>
        <v/>
      </c>
      <c r="AD157" s="325"/>
      <c r="AE157" s="326"/>
      <c r="AF157" s="317" t="str">
        <f t="shared" si="19"/>
        <v/>
      </c>
      <c r="AG157" s="317" t="str">
        <f t="shared" si="20"/>
        <v/>
      </c>
    </row>
    <row r="158" spans="1:33" ht="45" customHeight="1">
      <c r="A158" s="316">
        <f t="shared" si="18"/>
        <v>43522</v>
      </c>
      <c r="B158" s="317" t="str">
        <f t="shared" si="21"/>
        <v>火</v>
      </c>
      <c r="C158" s="329">
        <v>43535</v>
      </c>
      <c r="D158" s="329">
        <v>43537</v>
      </c>
      <c r="E158" s="79"/>
      <c r="F158" s="79"/>
      <c r="G158" s="79"/>
      <c r="H158" s="79"/>
      <c r="I158" s="79"/>
      <c r="J158" s="79"/>
      <c r="K158" s="79"/>
      <c r="L158" s="79"/>
      <c r="M158" s="79"/>
      <c r="N158" s="79"/>
      <c r="O158" s="79"/>
      <c r="P158" s="79"/>
      <c r="Q158" s="79"/>
      <c r="R158" s="79"/>
      <c r="S158" s="79"/>
      <c r="T158" s="79"/>
      <c r="U158" s="388"/>
      <c r="V158" s="388"/>
      <c r="W158" s="374"/>
      <c r="X158" s="389" t="str">
        <f t="shared" si="17"/>
        <v/>
      </c>
      <c r="Y158" s="389" t="str">
        <f t="shared" si="16"/>
        <v/>
      </c>
      <c r="Z158" s="389" t="str">
        <f t="shared" si="16"/>
        <v/>
      </c>
      <c r="AA158" s="389" t="str">
        <f t="shared" si="16"/>
        <v/>
      </c>
      <c r="AB158" s="389" t="str">
        <f t="shared" si="16"/>
        <v>●</v>
      </c>
      <c r="AC158" s="389" t="str">
        <f t="shared" si="16"/>
        <v/>
      </c>
      <c r="AD158" s="325"/>
      <c r="AE158" s="326"/>
      <c r="AF158" s="317">
        <f t="shared" si="19"/>
        <v>14</v>
      </c>
      <c r="AG158" s="317">
        <f t="shared" si="20"/>
        <v>16</v>
      </c>
    </row>
    <row r="159" spans="1:33" ht="45" customHeight="1">
      <c r="A159" s="316">
        <f t="shared" si="18"/>
        <v>43523</v>
      </c>
      <c r="B159" s="317" t="str">
        <f t="shared" si="21"/>
        <v>水</v>
      </c>
      <c r="C159" s="329"/>
      <c r="D159" s="329"/>
      <c r="E159" s="79"/>
      <c r="F159" s="79"/>
      <c r="G159" s="79"/>
      <c r="H159" s="79"/>
      <c r="I159" s="79"/>
      <c r="J159" s="79"/>
      <c r="K159" s="79"/>
      <c r="L159" s="79"/>
      <c r="M159" s="79"/>
      <c r="N159" s="79"/>
      <c r="O159" s="79"/>
      <c r="P159" s="79"/>
      <c r="Q159" s="79"/>
      <c r="R159" s="79"/>
      <c r="S159" s="79"/>
      <c r="T159" s="79"/>
      <c r="U159" s="388"/>
      <c r="V159" s="388"/>
      <c r="W159" s="374"/>
      <c r="X159" s="389" t="str">
        <f t="shared" si="17"/>
        <v/>
      </c>
      <c r="Y159" s="389" t="str">
        <f t="shared" si="16"/>
        <v/>
      </c>
      <c r="Z159" s="389" t="str">
        <f t="shared" si="16"/>
        <v/>
      </c>
      <c r="AA159" s="389" t="str">
        <f t="shared" si="16"/>
        <v/>
      </c>
      <c r="AB159" s="389" t="str">
        <f t="shared" si="16"/>
        <v/>
      </c>
      <c r="AC159" s="389" t="str">
        <f t="shared" si="16"/>
        <v/>
      </c>
      <c r="AD159" s="325"/>
      <c r="AE159" s="326"/>
      <c r="AF159" s="317" t="str">
        <f t="shared" si="19"/>
        <v/>
      </c>
      <c r="AG159" s="317" t="str">
        <f t="shared" si="20"/>
        <v/>
      </c>
    </row>
    <row r="160" spans="1:33" ht="45" customHeight="1">
      <c r="A160" s="316">
        <f t="shared" si="18"/>
        <v>43524</v>
      </c>
      <c r="B160" s="317" t="str">
        <f t="shared" si="21"/>
        <v>木</v>
      </c>
      <c r="C160" s="329">
        <v>43537</v>
      </c>
      <c r="D160" s="329">
        <v>43539</v>
      </c>
      <c r="E160" s="79"/>
      <c r="F160" s="79"/>
      <c r="G160" s="79"/>
      <c r="H160" s="79"/>
      <c r="I160" s="79"/>
      <c r="J160" s="79"/>
      <c r="K160" s="79"/>
      <c r="L160" s="79"/>
      <c r="M160" s="79"/>
      <c r="N160" s="79"/>
      <c r="O160" s="79"/>
      <c r="P160" s="79"/>
      <c r="Q160" s="79"/>
      <c r="R160" s="79"/>
      <c r="S160" s="79"/>
      <c r="T160" s="79"/>
      <c r="U160" s="388"/>
      <c r="V160" s="388"/>
      <c r="W160" s="374"/>
      <c r="X160" s="389" t="str">
        <f t="shared" si="17"/>
        <v/>
      </c>
      <c r="Y160" s="389" t="str">
        <f t="shared" si="16"/>
        <v/>
      </c>
      <c r="Z160" s="389" t="str">
        <f t="shared" si="16"/>
        <v/>
      </c>
      <c r="AA160" s="389" t="str">
        <f t="shared" si="16"/>
        <v/>
      </c>
      <c r="AB160" s="389" t="str">
        <f t="shared" si="16"/>
        <v>●</v>
      </c>
      <c r="AC160" s="389" t="str">
        <f t="shared" si="16"/>
        <v/>
      </c>
      <c r="AD160" s="325"/>
      <c r="AE160" s="326"/>
      <c r="AF160" s="317">
        <f t="shared" si="19"/>
        <v>14</v>
      </c>
      <c r="AG160" s="317">
        <f t="shared" si="20"/>
        <v>16</v>
      </c>
    </row>
    <row r="161" spans="1:33" ht="45" customHeight="1">
      <c r="A161" s="316">
        <f t="shared" si="18"/>
        <v>43525</v>
      </c>
      <c r="B161" s="317" t="str">
        <f t="shared" si="21"/>
        <v>金</v>
      </c>
      <c r="C161" s="329"/>
      <c r="D161" s="329"/>
      <c r="E161" s="79"/>
      <c r="F161" s="79"/>
      <c r="G161" s="79"/>
      <c r="H161" s="79"/>
      <c r="I161" s="79"/>
      <c r="J161" s="79"/>
      <c r="K161" s="79"/>
      <c r="L161" s="79"/>
      <c r="M161" s="79"/>
      <c r="N161" s="79"/>
      <c r="O161" s="79"/>
      <c r="P161" s="79"/>
      <c r="Q161" s="79"/>
      <c r="R161" s="79"/>
      <c r="S161" s="79"/>
      <c r="T161" s="79"/>
      <c r="U161" s="388"/>
      <c r="V161" s="388"/>
      <c r="W161" s="374"/>
      <c r="X161" s="389" t="str">
        <f t="shared" si="17"/>
        <v/>
      </c>
      <c r="Y161" s="389" t="str">
        <f t="shared" si="16"/>
        <v/>
      </c>
      <c r="Z161" s="389" t="str">
        <f t="shared" si="16"/>
        <v/>
      </c>
      <c r="AA161" s="389" t="str">
        <f t="shared" si="16"/>
        <v/>
      </c>
      <c r="AB161" s="389" t="str">
        <f t="shared" si="16"/>
        <v/>
      </c>
      <c r="AC161" s="389" t="str">
        <f t="shared" si="16"/>
        <v/>
      </c>
      <c r="AD161" s="325"/>
      <c r="AE161" s="326"/>
      <c r="AF161" s="317" t="str">
        <f t="shared" si="19"/>
        <v/>
      </c>
      <c r="AG161" s="317" t="str">
        <f t="shared" si="20"/>
        <v/>
      </c>
    </row>
    <row r="162" spans="1:33" ht="45" customHeight="1">
      <c r="A162" s="316">
        <f t="shared" si="18"/>
        <v>43526</v>
      </c>
      <c r="B162" s="317" t="str">
        <f t="shared" si="21"/>
        <v>土</v>
      </c>
      <c r="C162" s="329">
        <v>43539</v>
      </c>
      <c r="D162" s="329">
        <v>43542</v>
      </c>
      <c r="E162" s="79"/>
      <c r="F162" s="79"/>
      <c r="G162" s="79"/>
      <c r="H162" s="79"/>
      <c r="I162" s="79"/>
      <c r="J162" s="79"/>
      <c r="K162" s="79"/>
      <c r="L162" s="79"/>
      <c r="M162" s="79"/>
      <c r="N162" s="79"/>
      <c r="O162" s="79"/>
      <c r="P162" s="79"/>
      <c r="Q162" s="79"/>
      <c r="R162" s="79"/>
      <c r="S162" s="79"/>
      <c r="T162" s="79"/>
      <c r="U162" s="388"/>
      <c r="V162" s="388"/>
      <c r="W162" s="374"/>
      <c r="X162" s="389" t="str">
        <f t="shared" si="17"/>
        <v/>
      </c>
      <c r="Y162" s="389" t="str">
        <f t="shared" si="16"/>
        <v/>
      </c>
      <c r="Z162" s="389" t="str">
        <f t="shared" si="16"/>
        <v/>
      </c>
      <c r="AA162" s="389" t="str">
        <f t="shared" si="16"/>
        <v/>
      </c>
      <c r="AB162" s="389" t="str">
        <f t="shared" si="16"/>
        <v>●</v>
      </c>
      <c r="AC162" s="389" t="str">
        <f t="shared" si="16"/>
        <v/>
      </c>
      <c r="AD162" s="325"/>
      <c r="AE162" s="326"/>
      <c r="AF162" s="317">
        <f t="shared" si="19"/>
        <v>14</v>
      </c>
      <c r="AG162" s="317">
        <f t="shared" si="20"/>
        <v>17</v>
      </c>
    </row>
    <row r="163" spans="1:33" ht="45" customHeight="1">
      <c r="A163" s="316">
        <f t="shared" si="18"/>
        <v>43527</v>
      </c>
      <c r="B163" s="317" t="str">
        <f t="shared" si="21"/>
        <v>日</v>
      </c>
      <c r="C163" s="329"/>
      <c r="D163" s="329"/>
      <c r="E163" s="79"/>
      <c r="F163" s="79"/>
      <c r="G163" s="79"/>
      <c r="H163" s="79"/>
      <c r="I163" s="79"/>
      <c r="J163" s="79"/>
      <c r="K163" s="79"/>
      <c r="L163" s="79"/>
      <c r="M163" s="79"/>
      <c r="N163" s="79"/>
      <c r="O163" s="79"/>
      <c r="P163" s="79"/>
      <c r="Q163" s="79"/>
      <c r="R163" s="79"/>
      <c r="S163" s="79"/>
      <c r="T163" s="79"/>
      <c r="U163" s="388"/>
      <c r="V163" s="388"/>
      <c r="W163" s="374"/>
      <c r="X163" s="389" t="str">
        <f t="shared" si="17"/>
        <v/>
      </c>
      <c r="Y163" s="389" t="str">
        <f t="shared" si="16"/>
        <v/>
      </c>
      <c r="Z163" s="389" t="str">
        <f t="shared" si="16"/>
        <v/>
      </c>
      <c r="AA163" s="389" t="str">
        <f t="shared" si="16"/>
        <v/>
      </c>
      <c r="AB163" s="389" t="str">
        <f t="shared" si="16"/>
        <v/>
      </c>
      <c r="AC163" s="389" t="str">
        <f t="shared" si="16"/>
        <v/>
      </c>
      <c r="AD163" s="325"/>
      <c r="AE163" s="326"/>
      <c r="AF163" s="317" t="str">
        <f t="shared" si="19"/>
        <v/>
      </c>
      <c r="AG163" s="317" t="str">
        <f t="shared" si="20"/>
        <v/>
      </c>
    </row>
    <row r="164" spans="1:33" ht="45" customHeight="1">
      <c r="A164" s="316">
        <f t="shared" si="18"/>
        <v>43528</v>
      </c>
      <c r="B164" s="317" t="str">
        <f t="shared" si="21"/>
        <v>月</v>
      </c>
      <c r="C164" s="329"/>
      <c r="D164" s="329"/>
      <c r="E164" s="79"/>
      <c r="F164" s="79"/>
      <c r="G164" s="79"/>
      <c r="H164" s="79"/>
      <c r="I164" s="79"/>
      <c r="J164" s="79"/>
      <c r="K164" s="79"/>
      <c r="L164" s="79"/>
      <c r="M164" s="79"/>
      <c r="N164" s="79"/>
      <c r="O164" s="79"/>
      <c r="P164" s="79"/>
      <c r="Q164" s="79"/>
      <c r="R164" s="79"/>
      <c r="S164" s="79"/>
      <c r="T164" s="79"/>
      <c r="U164" s="388"/>
      <c r="V164" s="388"/>
      <c r="W164" s="374"/>
      <c r="X164" s="389" t="str">
        <f t="shared" si="17"/>
        <v/>
      </c>
      <c r="Y164" s="389" t="str">
        <f t="shared" si="16"/>
        <v/>
      </c>
      <c r="Z164" s="389" t="str">
        <f t="shared" si="16"/>
        <v/>
      </c>
      <c r="AA164" s="389" t="str">
        <f t="shared" si="16"/>
        <v/>
      </c>
      <c r="AB164" s="389" t="str">
        <f t="shared" si="16"/>
        <v/>
      </c>
      <c r="AC164" s="389" t="str">
        <f t="shared" si="16"/>
        <v/>
      </c>
      <c r="AD164" s="325"/>
      <c r="AE164" s="326"/>
      <c r="AF164" s="317" t="str">
        <f t="shared" si="19"/>
        <v/>
      </c>
      <c r="AG164" s="317" t="str">
        <f t="shared" si="20"/>
        <v/>
      </c>
    </row>
    <row r="165" spans="1:33" ht="45" customHeight="1">
      <c r="A165" s="316">
        <f t="shared" si="18"/>
        <v>43529</v>
      </c>
      <c r="B165" s="317" t="str">
        <f t="shared" si="21"/>
        <v>火</v>
      </c>
      <c r="C165" s="329">
        <v>43542</v>
      </c>
      <c r="D165" s="329">
        <v>43544</v>
      </c>
      <c r="E165" s="79"/>
      <c r="F165" s="79"/>
      <c r="G165" s="79"/>
      <c r="H165" s="79"/>
      <c r="I165" s="79"/>
      <c r="J165" s="79"/>
      <c r="K165" s="79"/>
      <c r="L165" s="79"/>
      <c r="M165" s="79"/>
      <c r="N165" s="79"/>
      <c r="O165" s="79"/>
      <c r="P165" s="79"/>
      <c r="Q165" s="79"/>
      <c r="R165" s="79"/>
      <c r="S165" s="79"/>
      <c r="T165" s="79"/>
      <c r="U165" s="388"/>
      <c r="V165" s="388"/>
      <c r="W165" s="374"/>
      <c r="X165" s="389" t="str">
        <f t="shared" si="17"/>
        <v/>
      </c>
      <c r="Y165" s="389" t="str">
        <f t="shared" si="16"/>
        <v/>
      </c>
      <c r="Z165" s="389" t="str">
        <f t="shared" si="16"/>
        <v/>
      </c>
      <c r="AA165" s="389" t="str">
        <f t="shared" si="16"/>
        <v/>
      </c>
      <c r="AB165" s="389" t="str">
        <f t="shared" si="16"/>
        <v>●</v>
      </c>
      <c r="AC165" s="389" t="str">
        <f t="shared" si="16"/>
        <v/>
      </c>
      <c r="AD165" s="325"/>
      <c r="AE165" s="326"/>
      <c r="AF165" s="317">
        <f t="shared" si="19"/>
        <v>14</v>
      </c>
      <c r="AG165" s="317">
        <f t="shared" si="20"/>
        <v>16</v>
      </c>
    </row>
    <row r="166" spans="1:33" ht="45" customHeight="1">
      <c r="A166" s="316">
        <f t="shared" si="18"/>
        <v>43530</v>
      </c>
      <c r="B166" s="317" t="str">
        <f t="shared" si="21"/>
        <v>水</v>
      </c>
      <c r="C166" s="329"/>
      <c r="D166" s="329"/>
      <c r="E166" s="79"/>
      <c r="F166" s="79"/>
      <c r="G166" s="79"/>
      <c r="H166" s="79"/>
      <c r="I166" s="79"/>
      <c r="J166" s="79"/>
      <c r="K166" s="79"/>
      <c r="L166" s="79"/>
      <c r="M166" s="79"/>
      <c r="N166" s="79"/>
      <c r="O166" s="79"/>
      <c r="P166" s="79"/>
      <c r="Q166" s="79"/>
      <c r="R166" s="79"/>
      <c r="S166" s="79"/>
      <c r="T166" s="79"/>
      <c r="U166" s="388"/>
      <c r="V166" s="388"/>
      <c r="W166" s="374"/>
      <c r="X166" s="389" t="str">
        <f t="shared" si="17"/>
        <v/>
      </c>
      <c r="Y166" s="389" t="str">
        <f t="shared" si="16"/>
        <v/>
      </c>
      <c r="Z166" s="389" t="str">
        <f t="shared" si="16"/>
        <v/>
      </c>
      <c r="AA166" s="389" t="str">
        <f t="shared" si="16"/>
        <v/>
      </c>
      <c r="AB166" s="389" t="str">
        <f t="shared" si="16"/>
        <v/>
      </c>
      <c r="AC166" s="389" t="str">
        <f t="shared" si="16"/>
        <v/>
      </c>
      <c r="AD166" s="325"/>
      <c r="AE166" s="326"/>
      <c r="AF166" s="317" t="str">
        <f t="shared" si="19"/>
        <v/>
      </c>
      <c r="AG166" s="317" t="str">
        <f t="shared" si="20"/>
        <v/>
      </c>
    </row>
    <row r="167" spans="1:33" ht="45" customHeight="1">
      <c r="A167" s="316">
        <f t="shared" si="18"/>
        <v>43531</v>
      </c>
      <c r="B167" s="317" t="str">
        <f t="shared" si="21"/>
        <v>木</v>
      </c>
      <c r="C167" s="329">
        <v>43544</v>
      </c>
      <c r="D167" s="329">
        <v>43546</v>
      </c>
      <c r="E167" s="79"/>
      <c r="F167" s="79"/>
      <c r="G167" s="79"/>
      <c r="H167" s="79"/>
      <c r="I167" s="79"/>
      <c r="J167" s="79"/>
      <c r="K167" s="79"/>
      <c r="L167" s="79"/>
      <c r="M167" s="79"/>
      <c r="N167" s="79"/>
      <c r="O167" s="79"/>
      <c r="P167" s="79"/>
      <c r="Q167" s="79"/>
      <c r="R167" s="79"/>
      <c r="S167" s="79"/>
      <c r="T167" s="79"/>
      <c r="U167" s="388"/>
      <c r="V167" s="388"/>
      <c r="W167" s="374"/>
      <c r="X167" s="389" t="str">
        <f t="shared" si="17"/>
        <v/>
      </c>
      <c r="Y167" s="389" t="str">
        <f t="shared" si="16"/>
        <v/>
      </c>
      <c r="Z167" s="389" t="str">
        <f t="shared" si="16"/>
        <v/>
      </c>
      <c r="AA167" s="389" t="str">
        <f t="shared" si="16"/>
        <v/>
      </c>
      <c r="AB167" s="389" t="str">
        <f t="shared" si="16"/>
        <v>●</v>
      </c>
      <c r="AC167" s="389" t="str">
        <f t="shared" si="16"/>
        <v/>
      </c>
      <c r="AD167" s="325"/>
      <c r="AE167" s="326"/>
      <c r="AF167" s="317">
        <f t="shared" si="19"/>
        <v>14</v>
      </c>
      <c r="AG167" s="317">
        <f t="shared" si="20"/>
        <v>16</v>
      </c>
    </row>
    <row r="168" spans="1:33" ht="45" customHeight="1">
      <c r="A168" s="316">
        <f t="shared" si="18"/>
        <v>43532</v>
      </c>
      <c r="B168" s="317" t="str">
        <f t="shared" si="21"/>
        <v>金</v>
      </c>
      <c r="C168" s="329"/>
      <c r="D168" s="329"/>
      <c r="E168" s="79"/>
      <c r="F168" s="79"/>
      <c r="G168" s="79"/>
      <c r="H168" s="79"/>
      <c r="I168" s="79"/>
      <c r="J168" s="79"/>
      <c r="K168" s="79"/>
      <c r="L168" s="79"/>
      <c r="M168" s="79"/>
      <c r="N168" s="79"/>
      <c r="O168" s="79"/>
      <c r="P168" s="79"/>
      <c r="Q168" s="79"/>
      <c r="R168" s="79"/>
      <c r="S168" s="79"/>
      <c r="T168" s="79"/>
      <c r="U168" s="388"/>
      <c r="V168" s="388"/>
      <c r="W168" s="374"/>
      <c r="X168" s="389" t="str">
        <f t="shared" si="17"/>
        <v/>
      </c>
      <c r="Y168" s="389" t="str">
        <f t="shared" si="16"/>
        <v/>
      </c>
      <c r="Z168" s="389" t="str">
        <f t="shared" si="16"/>
        <v/>
      </c>
      <c r="AA168" s="389" t="str">
        <f t="shared" si="16"/>
        <v/>
      </c>
      <c r="AB168" s="389" t="str">
        <f t="shared" si="16"/>
        <v/>
      </c>
      <c r="AC168" s="389" t="str">
        <f t="shared" si="16"/>
        <v/>
      </c>
      <c r="AD168" s="325"/>
      <c r="AE168" s="326"/>
      <c r="AF168" s="317" t="str">
        <f t="shared" si="19"/>
        <v/>
      </c>
      <c r="AG168" s="317" t="str">
        <f t="shared" si="20"/>
        <v/>
      </c>
    </row>
    <row r="169" spans="1:33" ht="45" customHeight="1">
      <c r="A169" s="316">
        <f t="shared" si="18"/>
        <v>43533</v>
      </c>
      <c r="B169" s="317" t="str">
        <f t="shared" si="21"/>
        <v>土</v>
      </c>
      <c r="C169" s="329">
        <v>43546</v>
      </c>
      <c r="D169" s="329">
        <v>43549</v>
      </c>
      <c r="E169" s="79"/>
      <c r="F169" s="79"/>
      <c r="G169" s="79"/>
      <c r="H169" s="79"/>
      <c r="I169" s="79"/>
      <c r="J169" s="79"/>
      <c r="K169" s="79"/>
      <c r="L169" s="79"/>
      <c r="M169" s="79"/>
      <c r="N169" s="79"/>
      <c r="O169" s="79"/>
      <c r="P169" s="79"/>
      <c r="Q169" s="79"/>
      <c r="R169" s="79"/>
      <c r="S169" s="79"/>
      <c r="T169" s="79"/>
      <c r="U169" s="388"/>
      <c r="V169" s="388"/>
      <c r="W169" s="374"/>
      <c r="X169" s="389" t="str">
        <f t="shared" si="17"/>
        <v/>
      </c>
      <c r="Y169" s="389" t="str">
        <f t="shared" si="16"/>
        <v/>
      </c>
      <c r="Z169" s="389" t="str">
        <f t="shared" si="16"/>
        <v/>
      </c>
      <c r="AA169" s="389" t="str">
        <f t="shared" si="16"/>
        <v/>
      </c>
      <c r="AB169" s="389" t="str">
        <f t="shared" si="16"/>
        <v>●</v>
      </c>
      <c r="AC169" s="389" t="str">
        <f t="shared" si="16"/>
        <v/>
      </c>
      <c r="AD169" s="325"/>
      <c r="AE169" s="326"/>
      <c r="AF169" s="317">
        <f t="shared" si="19"/>
        <v>14</v>
      </c>
      <c r="AG169" s="317">
        <f t="shared" si="20"/>
        <v>17</v>
      </c>
    </row>
    <row r="170" spans="1:33" ht="45" customHeight="1">
      <c r="A170" s="316">
        <f t="shared" si="18"/>
        <v>43534</v>
      </c>
      <c r="B170" s="317" t="str">
        <f t="shared" si="21"/>
        <v>日</v>
      </c>
      <c r="C170" s="329"/>
      <c r="D170" s="329"/>
      <c r="E170" s="79"/>
      <c r="F170" s="79"/>
      <c r="G170" s="79"/>
      <c r="H170" s="79"/>
      <c r="I170" s="79"/>
      <c r="J170" s="79"/>
      <c r="K170" s="79"/>
      <c r="L170" s="79"/>
      <c r="M170" s="79"/>
      <c r="N170" s="79"/>
      <c r="O170" s="79"/>
      <c r="P170" s="79"/>
      <c r="Q170" s="79"/>
      <c r="R170" s="79"/>
      <c r="S170" s="79"/>
      <c r="T170" s="79"/>
      <c r="U170" s="388"/>
      <c r="V170" s="388"/>
      <c r="W170" s="374"/>
      <c r="X170" s="389" t="str">
        <f t="shared" si="17"/>
        <v/>
      </c>
      <c r="Y170" s="389" t="str">
        <f t="shared" si="16"/>
        <v/>
      </c>
      <c r="Z170" s="389" t="str">
        <f t="shared" si="16"/>
        <v/>
      </c>
      <c r="AA170" s="389" t="str">
        <f t="shared" si="16"/>
        <v/>
      </c>
      <c r="AB170" s="389" t="str">
        <f t="shared" si="16"/>
        <v/>
      </c>
      <c r="AC170" s="389" t="str">
        <f t="shared" si="16"/>
        <v/>
      </c>
      <c r="AD170" s="325"/>
      <c r="AE170" s="326"/>
      <c r="AF170" s="317" t="str">
        <f t="shared" si="19"/>
        <v/>
      </c>
      <c r="AG170" s="317" t="str">
        <f t="shared" si="20"/>
        <v/>
      </c>
    </row>
    <row r="171" spans="1:33" ht="45" customHeight="1">
      <c r="A171" s="316">
        <f t="shared" si="18"/>
        <v>43535</v>
      </c>
      <c r="B171" s="317" t="str">
        <f t="shared" si="21"/>
        <v>月</v>
      </c>
      <c r="C171" s="329"/>
      <c r="D171" s="329"/>
      <c r="E171" s="79"/>
      <c r="F171" s="79"/>
      <c r="G171" s="79"/>
      <c r="H171" s="79"/>
      <c r="I171" s="79"/>
      <c r="J171" s="79"/>
      <c r="K171" s="79"/>
      <c r="L171" s="79"/>
      <c r="M171" s="79"/>
      <c r="N171" s="79"/>
      <c r="O171" s="79"/>
      <c r="P171" s="79"/>
      <c r="Q171" s="79"/>
      <c r="R171" s="79"/>
      <c r="S171" s="79"/>
      <c r="T171" s="79"/>
      <c r="U171" s="388"/>
      <c r="V171" s="388"/>
      <c r="W171" s="374"/>
      <c r="X171" s="389" t="str">
        <f t="shared" si="17"/>
        <v/>
      </c>
      <c r="Y171" s="389" t="str">
        <f t="shared" si="16"/>
        <v/>
      </c>
      <c r="Z171" s="389" t="str">
        <f t="shared" si="16"/>
        <v/>
      </c>
      <c r="AA171" s="389" t="str">
        <f t="shared" ref="Y171:AC222" si="22">IF(AND(OR(AND(($A171&gt;=AA$2),($A171&lt;=AA$3)),AND(($A171&gt;=AA$4),($A171&lt;=AA$6)),AND(($A171&gt;=AA$7),($A171&lt;=AA$8))),OR($D171&lt;&gt;"",$C171&lt;&gt;"")),"●","")</f>
        <v/>
      </c>
      <c r="AB171" s="389" t="str">
        <f t="shared" si="22"/>
        <v/>
      </c>
      <c r="AC171" s="389" t="str">
        <f t="shared" si="22"/>
        <v/>
      </c>
      <c r="AD171" s="325"/>
      <c r="AE171" s="326"/>
      <c r="AF171" s="317" t="str">
        <f t="shared" si="19"/>
        <v/>
      </c>
      <c r="AG171" s="317" t="str">
        <f t="shared" si="20"/>
        <v/>
      </c>
    </row>
    <row r="172" spans="1:33" ht="45" customHeight="1">
      <c r="A172" s="316">
        <f t="shared" si="18"/>
        <v>43536</v>
      </c>
      <c r="B172" s="317" t="str">
        <f t="shared" si="21"/>
        <v>火</v>
      </c>
      <c r="C172" s="329">
        <v>43549</v>
      </c>
      <c r="D172" s="329">
        <v>43551</v>
      </c>
      <c r="E172" s="79"/>
      <c r="F172" s="79"/>
      <c r="G172" s="79"/>
      <c r="H172" s="79"/>
      <c r="I172" s="79"/>
      <c r="J172" s="79"/>
      <c r="K172" s="79"/>
      <c r="L172" s="79"/>
      <c r="M172" s="79"/>
      <c r="N172" s="79"/>
      <c r="O172" s="79"/>
      <c r="P172" s="79"/>
      <c r="Q172" s="79"/>
      <c r="R172" s="79"/>
      <c r="S172" s="79"/>
      <c r="T172" s="79"/>
      <c r="U172" s="388"/>
      <c r="V172" s="388"/>
      <c r="W172" s="374"/>
      <c r="X172" s="389" t="str">
        <f t="shared" si="17"/>
        <v/>
      </c>
      <c r="Y172" s="389" t="str">
        <f t="shared" si="22"/>
        <v/>
      </c>
      <c r="Z172" s="389" t="str">
        <f t="shared" si="22"/>
        <v/>
      </c>
      <c r="AA172" s="389" t="str">
        <f t="shared" si="22"/>
        <v>●</v>
      </c>
      <c r="AB172" s="389" t="str">
        <f t="shared" si="22"/>
        <v/>
      </c>
      <c r="AC172" s="389" t="str">
        <f t="shared" si="22"/>
        <v/>
      </c>
      <c r="AD172" s="325"/>
      <c r="AE172" s="326"/>
      <c r="AF172" s="317">
        <f t="shared" si="19"/>
        <v>14</v>
      </c>
      <c r="AG172" s="317">
        <f t="shared" si="20"/>
        <v>16</v>
      </c>
    </row>
    <row r="173" spans="1:33" ht="45" customHeight="1">
      <c r="A173" s="316">
        <f t="shared" si="18"/>
        <v>43537</v>
      </c>
      <c r="B173" s="317" t="str">
        <f t="shared" si="21"/>
        <v>水</v>
      </c>
      <c r="C173" s="329"/>
      <c r="D173" s="329"/>
      <c r="E173" s="79"/>
      <c r="F173" s="79"/>
      <c r="G173" s="79"/>
      <c r="H173" s="79"/>
      <c r="I173" s="79"/>
      <c r="J173" s="79"/>
      <c r="K173" s="79"/>
      <c r="L173" s="79"/>
      <c r="M173" s="79"/>
      <c r="N173" s="79"/>
      <c r="O173" s="79"/>
      <c r="P173" s="79"/>
      <c r="Q173" s="79"/>
      <c r="R173" s="79"/>
      <c r="S173" s="79"/>
      <c r="T173" s="79"/>
      <c r="U173" s="388"/>
      <c r="V173" s="388"/>
      <c r="W173" s="374"/>
      <c r="X173" s="389" t="str">
        <f t="shared" si="17"/>
        <v/>
      </c>
      <c r="Y173" s="389" t="str">
        <f t="shared" si="22"/>
        <v/>
      </c>
      <c r="Z173" s="389" t="str">
        <f t="shared" si="22"/>
        <v/>
      </c>
      <c r="AA173" s="389" t="str">
        <f t="shared" si="22"/>
        <v/>
      </c>
      <c r="AB173" s="389" t="str">
        <f t="shared" si="22"/>
        <v/>
      </c>
      <c r="AC173" s="389" t="str">
        <f t="shared" si="22"/>
        <v/>
      </c>
      <c r="AD173" s="325"/>
      <c r="AE173" s="326"/>
      <c r="AF173" s="317" t="str">
        <f t="shared" si="19"/>
        <v/>
      </c>
      <c r="AG173" s="317" t="str">
        <f t="shared" si="20"/>
        <v/>
      </c>
    </row>
    <row r="174" spans="1:33" ht="45" customHeight="1">
      <c r="A174" s="316">
        <f t="shared" si="18"/>
        <v>43538</v>
      </c>
      <c r="B174" s="317" t="str">
        <f t="shared" si="21"/>
        <v>木</v>
      </c>
      <c r="C174" s="329">
        <v>43551</v>
      </c>
      <c r="D174" s="329">
        <v>43553</v>
      </c>
      <c r="E174" s="79"/>
      <c r="F174" s="79"/>
      <c r="G174" s="79"/>
      <c r="H174" s="79"/>
      <c r="I174" s="79"/>
      <c r="J174" s="79"/>
      <c r="K174" s="79"/>
      <c r="L174" s="79"/>
      <c r="M174" s="79"/>
      <c r="N174" s="79"/>
      <c r="O174" s="79"/>
      <c r="P174" s="79"/>
      <c r="Q174" s="79"/>
      <c r="R174" s="79"/>
      <c r="S174" s="79"/>
      <c r="T174" s="79"/>
      <c r="U174" s="388"/>
      <c r="V174" s="388"/>
      <c r="W174" s="374"/>
      <c r="X174" s="389" t="str">
        <f t="shared" si="17"/>
        <v/>
      </c>
      <c r="Y174" s="389" t="str">
        <f t="shared" si="22"/>
        <v/>
      </c>
      <c r="Z174" s="389" t="str">
        <f t="shared" si="22"/>
        <v/>
      </c>
      <c r="AA174" s="389" t="str">
        <f t="shared" si="22"/>
        <v>●</v>
      </c>
      <c r="AB174" s="389" t="str">
        <f t="shared" si="22"/>
        <v/>
      </c>
      <c r="AC174" s="389" t="str">
        <f t="shared" si="22"/>
        <v/>
      </c>
      <c r="AD174" s="325"/>
      <c r="AE174" s="326"/>
      <c r="AF174" s="317">
        <f t="shared" si="19"/>
        <v>14</v>
      </c>
      <c r="AG174" s="317">
        <f t="shared" si="20"/>
        <v>16</v>
      </c>
    </row>
    <row r="175" spans="1:33" ht="45" customHeight="1">
      <c r="A175" s="316">
        <f t="shared" si="18"/>
        <v>43539</v>
      </c>
      <c r="B175" s="317" t="str">
        <f t="shared" si="21"/>
        <v>金</v>
      </c>
      <c r="C175" s="329"/>
      <c r="D175" s="329"/>
      <c r="E175" s="79"/>
      <c r="F175" s="79"/>
      <c r="G175" s="79"/>
      <c r="H175" s="79"/>
      <c r="I175" s="79"/>
      <c r="J175" s="79"/>
      <c r="K175" s="79"/>
      <c r="L175" s="79"/>
      <c r="M175" s="79"/>
      <c r="N175" s="79"/>
      <c r="O175" s="79"/>
      <c r="P175" s="79"/>
      <c r="Q175" s="79"/>
      <c r="R175" s="79"/>
      <c r="S175" s="79"/>
      <c r="T175" s="79"/>
      <c r="U175" s="388"/>
      <c r="V175" s="388"/>
      <c r="W175" s="374"/>
      <c r="X175" s="389" t="str">
        <f t="shared" si="17"/>
        <v/>
      </c>
      <c r="Y175" s="389" t="str">
        <f t="shared" si="22"/>
        <v/>
      </c>
      <c r="Z175" s="389" t="str">
        <f t="shared" si="22"/>
        <v/>
      </c>
      <c r="AA175" s="389" t="str">
        <f t="shared" si="22"/>
        <v/>
      </c>
      <c r="AB175" s="389" t="str">
        <f t="shared" si="22"/>
        <v/>
      </c>
      <c r="AC175" s="389" t="str">
        <f t="shared" si="22"/>
        <v/>
      </c>
      <c r="AD175" s="325"/>
      <c r="AE175" s="326"/>
      <c r="AF175" s="317" t="str">
        <f t="shared" si="19"/>
        <v/>
      </c>
      <c r="AG175" s="317" t="str">
        <f t="shared" si="20"/>
        <v/>
      </c>
    </row>
    <row r="176" spans="1:33" ht="45" customHeight="1">
      <c r="A176" s="316">
        <f t="shared" si="18"/>
        <v>43540</v>
      </c>
      <c r="B176" s="317" t="str">
        <f t="shared" si="21"/>
        <v>土</v>
      </c>
      <c r="C176" s="329">
        <v>43553</v>
      </c>
      <c r="D176" s="329">
        <v>43556</v>
      </c>
      <c r="E176" s="79"/>
      <c r="F176" s="79"/>
      <c r="G176" s="79"/>
      <c r="H176" s="79"/>
      <c r="I176" s="79"/>
      <c r="J176" s="79"/>
      <c r="K176" s="79"/>
      <c r="L176" s="79"/>
      <c r="M176" s="79"/>
      <c r="N176" s="79"/>
      <c r="O176" s="79"/>
      <c r="P176" s="79"/>
      <c r="Q176" s="79"/>
      <c r="R176" s="79"/>
      <c r="S176" s="79"/>
      <c r="T176" s="79"/>
      <c r="U176" s="388"/>
      <c r="V176" s="388"/>
      <c r="W176" s="374"/>
      <c r="X176" s="389" t="str">
        <f t="shared" si="17"/>
        <v/>
      </c>
      <c r="Y176" s="389" t="str">
        <f t="shared" si="22"/>
        <v/>
      </c>
      <c r="Z176" s="389" t="str">
        <f t="shared" si="22"/>
        <v>●</v>
      </c>
      <c r="AA176" s="389" t="str">
        <f t="shared" si="22"/>
        <v/>
      </c>
      <c r="AB176" s="389" t="str">
        <f t="shared" si="22"/>
        <v/>
      </c>
      <c r="AC176" s="389" t="str">
        <f t="shared" si="22"/>
        <v/>
      </c>
      <c r="AD176" s="325"/>
      <c r="AE176" s="326"/>
      <c r="AF176" s="317">
        <f t="shared" si="19"/>
        <v>14</v>
      </c>
      <c r="AG176" s="317">
        <f t="shared" si="20"/>
        <v>17</v>
      </c>
    </row>
    <row r="177" spans="1:33" ht="45" customHeight="1">
      <c r="A177" s="316">
        <f t="shared" si="18"/>
        <v>43541</v>
      </c>
      <c r="B177" s="317" t="str">
        <f t="shared" si="21"/>
        <v>日</v>
      </c>
      <c r="C177" s="329"/>
      <c r="D177" s="329"/>
      <c r="E177" s="79"/>
      <c r="F177" s="79"/>
      <c r="G177" s="79"/>
      <c r="H177" s="79"/>
      <c r="I177" s="79"/>
      <c r="J177" s="79"/>
      <c r="K177" s="79"/>
      <c r="L177" s="79"/>
      <c r="M177" s="79"/>
      <c r="N177" s="79"/>
      <c r="O177" s="79"/>
      <c r="P177" s="79"/>
      <c r="Q177" s="79"/>
      <c r="R177" s="79"/>
      <c r="S177" s="79"/>
      <c r="T177" s="79"/>
      <c r="U177" s="388"/>
      <c r="V177" s="388"/>
      <c r="W177" s="374"/>
      <c r="X177" s="389" t="str">
        <f t="shared" si="17"/>
        <v/>
      </c>
      <c r="Y177" s="389" t="str">
        <f t="shared" si="22"/>
        <v/>
      </c>
      <c r="Z177" s="389" t="str">
        <f t="shared" si="22"/>
        <v/>
      </c>
      <c r="AA177" s="389" t="str">
        <f t="shared" si="22"/>
        <v/>
      </c>
      <c r="AB177" s="389" t="str">
        <f t="shared" si="22"/>
        <v/>
      </c>
      <c r="AC177" s="389" t="str">
        <f t="shared" si="22"/>
        <v/>
      </c>
      <c r="AD177" s="325"/>
      <c r="AE177" s="326"/>
      <c r="AF177" s="317" t="str">
        <f t="shared" si="19"/>
        <v/>
      </c>
      <c r="AG177" s="317" t="str">
        <f t="shared" si="20"/>
        <v/>
      </c>
    </row>
    <row r="178" spans="1:33" ht="45" customHeight="1">
      <c r="A178" s="316">
        <f t="shared" si="18"/>
        <v>43542</v>
      </c>
      <c r="B178" s="317" t="str">
        <f t="shared" si="21"/>
        <v>月</v>
      </c>
      <c r="C178" s="329"/>
      <c r="D178" s="329"/>
      <c r="E178" s="79"/>
      <c r="F178" s="79"/>
      <c r="G178" s="79"/>
      <c r="H178" s="79"/>
      <c r="I178" s="79"/>
      <c r="J178" s="79"/>
      <c r="K178" s="79"/>
      <c r="L178" s="79"/>
      <c r="M178" s="79"/>
      <c r="N178" s="79"/>
      <c r="O178" s="79"/>
      <c r="P178" s="79"/>
      <c r="Q178" s="79"/>
      <c r="R178" s="79"/>
      <c r="S178" s="79"/>
      <c r="T178" s="79"/>
      <c r="U178" s="388"/>
      <c r="V178" s="388"/>
      <c r="W178" s="374"/>
      <c r="X178" s="389" t="str">
        <f t="shared" si="17"/>
        <v/>
      </c>
      <c r="Y178" s="389" t="str">
        <f t="shared" si="22"/>
        <v/>
      </c>
      <c r="Z178" s="389" t="str">
        <f t="shared" si="22"/>
        <v/>
      </c>
      <c r="AA178" s="389" t="str">
        <f t="shared" si="22"/>
        <v/>
      </c>
      <c r="AB178" s="389" t="str">
        <f t="shared" si="22"/>
        <v/>
      </c>
      <c r="AC178" s="389" t="str">
        <f t="shared" si="22"/>
        <v/>
      </c>
      <c r="AD178" s="325"/>
      <c r="AE178" s="326"/>
      <c r="AF178" s="317" t="str">
        <f t="shared" si="19"/>
        <v/>
      </c>
      <c r="AG178" s="317" t="str">
        <f t="shared" si="20"/>
        <v/>
      </c>
    </row>
    <row r="179" spans="1:33" ht="45" customHeight="1">
      <c r="A179" s="316">
        <f t="shared" si="18"/>
        <v>43543</v>
      </c>
      <c r="B179" s="317" t="str">
        <f t="shared" si="21"/>
        <v>火</v>
      </c>
      <c r="C179" s="329">
        <v>43556</v>
      </c>
      <c r="D179" s="329">
        <v>43558</v>
      </c>
      <c r="E179" s="79"/>
      <c r="F179" s="79"/>
      <c r="G179" s="79"/>
      <c r="H179" s="79"/>
      <c r="I179" s="79"/>
      <c r="J179" s="79"/>
      <c r="K179" s="79"/>
      <c r="L179" s="79"/>
      <c r="M179" s="79"/>
      <c r="N179" s="79"/>
      <c r="O179" s="79"/>
      <c r="P179" s="79"/>
      <c r="Q179" s="79"/>
      <c r="R179" s="79"/>
      <c r="S179" s="79"/>
      <c r="T179" s="79"/>
      <c r="U179" s="388"/>
      <c r="V179" s="388"/>
      <c r="W179" s="374"/>
      <c r="X179" s="389" t="str">
        <f t="shared" si="17"/>
        <v/>
      </c>
      <c r="Y179" s="389" t="str">
        <f t="shared" si="22"/>
        <v/>
      </c>
      <c r="Z179" s="389" t="str">
        <f t="shared" si="22"/>
        <v>●</v>
      </c>
      <c r="AA179" s="389" t="str">
        <f t="shared" si="22"/>
        <v/>
      </c>
      <c r="AB179" s="389" t="str">
        <f t="shared" si="22"/>
        <v/>
      </c>
      <c r="AC179" s="389" t="str">
        <f t="shared" si="22"/>
        <v/>
      </c>
      <c r="AD179" s="325"/>
      <c r="AE179" s="326"/>
      <c r="AF179" s="317">
        <f t="shared" si="19"/>
        <v>14</v>
      </c>
      <c r="AG179" s="317">
        <f t="shared" si="20"/>
        <v>16</v>
      </c>
    </row>
    <row r="180" spans="1:33" ht="45" customHeight="1">
      <c r="A180" s="316">
        <f t="shared" si="18"/>
        <v>43544</v>
      </c>
      <c r="B180" s="317" t="str">
        <f t="shared" si="21"/>
        <v>水</v>
      </c>
      <c r="C180" s="329"/>
      <c r="D180" s="329"/>
      <c r="E180" s="79"/>
      <c r="F180" s="79"/>
      <c r="G180" s="79"/>
      <c r="H180" s="79"/>
      <c r="I180" s="79"/>
      <c r="J180" s="79"/>
      <c r="K180" s="79"/>
      <c r="L180" s="79"/>
      <c r="M180" s="79"/>
      <c r="N180" s="79"/>
      <c r="O180" s="79"/>
      <c r="P180" s="79"/>
      <c r="Q180" s="79"/>
      <c r="R180" s="79"/>
      <c r="S180" s="79"/>
      <c r="T180" s="79"/>
      <c r="U180" s="388"/>
      <c r="V180" s="388"/>
      <c r="W180" s="374"/>
      <c r="X180" s="389" t="str">
        <f t="shared" si="17"/>
        <v/>
      </c>
      <c r="Y180" s="389" t="str">
        <f t="shared" si="22"/>
        <v/>
      </c>
      <c r="Z180" s="389" t="str">
        <f t="shared" si="22"/>
        <v/>
      </c>
      <c r="AA180" s="389" t="str">
        <f t="shared" si="22"/>
        <v/>
      </c>
      <c r="AB180" s="389" t="str">
        <f t="shared" si="22"/>
        <v/>
      </c>
      <c r="AC180" s="389" t="str">
        <f t="shared" si="22"/>
        <v/>
      </c>
      <c r="AD180" s="325"/>
      <c r="AE180" s="326"/>
      <c r="AF180" s="317" t="str">
        <f t="shared" si="19"/>
        <v/>
      </c>
      <c r="AG180" s="317" t="str">
        <f t="shared" si="20"/>
        <v/>
      </c>
    </row>
    <row r="181" spans="1:33" ht="45" customHeight="1">
      <c r="A181" s="316">
        <f t="shared" si="18"/>
        <v>43545</v>
      </c>
      <c r="B181" s="317" t="str">
        <f t="shared" si="21"/>
        <v>木</v>
      </c>
      <c r="C181" s="329">
        <v>43558</v>
      </c>
      <c r="D181" s="329">
        <v>43560</v>
      </c>
      <c r="E181" s="79"/>
      <c r="F181" s="79"/>
      <c r="G181" s="79"/>
      <c r="H181" s="79"/>
      <c r="I181" s="79"/>
      <c r="J181" s="79"/>
      <c r="K181" s="79"/>
      <c r="L181" s="79"/>
      <c r="M181" s="79"/>
      <c r="N181" s="79"/>
      <c r="O181" s="79"/>
      <c r="P181" s="79"/>
      <c r="Q181" s="79"/>
      <c r="R181" s="79"/>
      <c r="S181" s="79"/>
      <c r="T181" s="79"/>
      <c r="U181" s="388"/>
      <c r="V181" s="388"/>
      <c r="W181" s="374"/>
      <c r="X181" s="389" t="str">
        <f t="shared" si="17"/>
        <v/>
      </c>
      <c r="Y181" s="389" t="str">
        <f t="shared" si="22"/>
        <v/>
      </c>
      <c r="Z181" s="389" t="str">
        <f t="shared" si="22"/>
        <v>●</v>
      </c>
      <c r="AA181" s="389" t="str">
        <f t="shared" si="22"/>
        <v/>
      </c>
      <c r="AB181" s="389" t="str">
        <f t="shared" si="22"/>
        <v/>
      </c>
      <c r="AC181" s="389" t="str">
        <f t="shared" si="22"/>
        <v/>
      </c>
      <c r="AD181" s="325"/>
      <c r="AE181" s="326"/>
      <c r="AF181" s="317">
        <f t="shared" si="19"/>
        <v>14</v>
      </c>
      <c r="AG181" s="317">
        <f t="shared" si="20"/>
        <v>16</v>
      </c>
    </row>
    <row r="182" spans="1:33" ht="45" customHeight="1">
      <c r="A182" s="316">
        <f t="shared" si="18"/>
        <v>43546</v>
      </c>
      <c r="B182" s="317" t="str">
        <f t="shared" si="21"/>
        <v>金</v>
      </c>
      <c r="C182" s="329"/>
      <c r="D182" s="329"/>
      <c r="E182" s="79"/>
      <c r="F182" s="79"/>
      <c r="G182" s="79"/>
      <c r="H182" s="79"/>
      <c r="I182" s="79"/>
      <c r="J182" s="79"/>
      <c r="K182" s="79"/>
      <c r="L182" s="79"/>
      <c r="M182" s="79"/>
      <c r="N182" s="79"/>
      <c r="O182" s="79"/>
      <c r="P182" s="79"/>
      <c r="Q182" s="79"/>
      <c r="R182" s="79"/>
      <c r="S182" s="79"/>
      <c r="T182" s="79"/>
      <c r="U182" s="388"/>
      <c r="V182" s="388"/>
      <c r="W182" s="374"/>
      <c r="X182" s="389" t="str">
        <f t="shared" si="17"/>
        <v/>
      </c>
      <c r="Y182" s="389" t="str">
        <f t="shared" si="22"/>
        <v/>
      </c>
      <c r="Z182" s="389" t="str">
        <f t="shared" si="22"/>
        <v/>
      </c>
      <c r="AA182" s="389" t="str">
        <f t="shared" si="22"/>
        <v/>
      </c>
      <c r="AB182" s="389" t="str">
        <f t="shared" si="22"/>
        <v/>
      </c>
      <c r="AC182" s="389" t="str">
        <f t="shared" si="22"/>
        <v/>
      </c>
      <c r="AD182" s="325"/>
      <c r="AE182" s="326"/>
      <c r="AF182" s="317" t="str">
        <f t="shared" si="19"/>
        <v/>
      </c>
      <c r="AG182" s="317" t="str">
        <f t="shared" si="20"/>
        <v/>
      </c>
    </row>
    <row r="183" spans="1:33" ht="45" customHeight="1">
      <c r="A183" s="316">
        <f t="shared" si="18"/>
        <v>43547</v>
      </c>
      <c r="B183" s="317" t="str">
        <f t="shared" si="21"/>
        <v>土</v>
      </c>
      <c r="C183" s="329">
        <v>43560</v>
      </c>
      <c r="D183" s="329">
        <v>43563</v>
      </c>
      <c r="E183" s="79"/>
      <c r="F183" s="79"/>
      <c r="G183" s="79"/>
      <c r="H183" s="79" t="s">
        <v>95</v>
      </c>
      <c r="I183" s="79"/>
      <c r="J183" s="79"/>
      <c r="K183" s="79"/>
      <c r="L183" s="79"/>
      <c r="M183" s="79"/>
      <c r="N183" s="79"/>
      <c r="O183" s="79"/>
      <c r="P183" s="79"/>
      <c r="Q183" s="79"/>
      <c r="R183" s="79"/>
      <c r="S183" s="79"/>
      <c r="T183" s="79"/>
      <c r="U183" s="388"/>
      <c r="V183" s="388"/>
      <c r="W183" s="374"/>
      <c r="X183" s="389" t="str">
        <f t="shared" si="17"/>
        <v/>
      </c>
      <c r="Y183" s="389" t="str">
        <f t="shared" si="22"/>
        <v/>
      </c>
      <c r="Z183" s="389" t="str">
        <f t="shared" si="22"/>
        <v>●</v>
      </c>
      <c r="AA183" s="389" t="str">
        <f t="shared" si="22"/>
        <v/>
      </c>
      <c r="AB183" s="389" t="str">
        <f t="shared" si="22"/>
        <v/>
      </c>
      <c r="AC183" s="389" t="str">
        <f t="shared" si="22"/>
        <v/>
      </c>
      <c r="AD183" s="325"/>
      <c r="AE183" s="326"/>
      <c r="AF183" s="317">
        <f t="shared" si="19"/>
        <v>14</v>
      </c>
      <c r="AG183" s="317">
        <f t="shared" si="20"/>
        <v>17</v>
      </c>
    </row>
    <row r="184" spans="1:33" ht="45" customHeight="1">
      <c r="A184" s="316">
        <f t="shared" si="18"/>
        <v>43548</v>
      </c>
      <c r="B184" s="317" t="str">
        <f t="shared" si="21"/>
        <v>日</v>
      </c>
      <c r="C184" s="329"/>
      <c r="D184" s="329"/>
      <c r="E184" s="79"/>
      <c r="F184" s="79"/>
      <c r="G184" s="79"/>
      <c r="H184" s="79"/>
      <c r="I184" s="79"/>
      <c r="J184" s="79"/>
      <c r="K184" s="79"/>
      <c r="L184" s="79"/>
      <c r="M184" s="79"/>
      <c r="N184" s="79"/>
      <c r="O184" s="79"/>
      <c r="P184" s="79"/>
      <c r="Q184" s="79"/>
      <c r="R184" s="79"/>
      <c r="S184" s="79"/>
      <c r="T184" s="79"/>
      <c r="U184" s="388"/>
      <c r="V184" s="388"/>
      <c r="W184" s="374"/>
      <c r="X184" s="389" t="str">
        <f t="shared" si="17"/>
        <v/>
      </c>
      <c r="Y184" s="389" t="str">
        <f t="shared" si="22"/>
        <v/>
      </c>
      <c r="Z184" s="389" t="str">
        <f t="shared" si="22"/>
        <v/>
      </c>
      <c r="AA184" s="389" t="str">
        <f t="shared" si="22"/>
        <v/>
      </c>
      <c r="AB184" s="389" t="str">
        <f t="shared" si="22"/>
        <v/>
      </c>
      <c r="AC184" s="389" t="str">
        <f t="shared" si="22"/>
        <v/>
      </c>
      <c r="AD184" s="325"/>
      <c r="AE184" s="326"/>
      <c r="AF184" s="317" t="str">
        <f t="shared" si="19"/>
        <v/>
      </c>
      <c r="AG184" s="317" t="str">
        <f t="shared" si="20"/>
        <v/>
      </c>
    </row>
    <row r="185" spans="1:33" ht="45" customHeight="1">
      <c r="A185" s="316">
        <f t="shared" si="18"/>
        <v>43549</v>
      </c>
      <c r="B185" s="317" t="str">
        <f t="shared" si="21"/>
        <v>月</v>
      </c>
      <c r="C185" s="329">
        <v>43563</v>
      </c>
      <c r="D185" s="329">
        <v>43564</v>
      </c>
      <c r="E185" s="79" t="s">
        <v>95</v>
      </c>
      <c r="F185" s="79"/>
      <c r="G185" s="79"/>
      <c r="H185" s="79"/>
      <c r="I185" s="79"/>
      <c r="J185" s="79"/>
      <c r="K185" s="79"/>
      <c r="L185" s="79"/>
      <c r="M185" s="79"/>
      <c r="N185" s="79"/>
      <c r="O185" s="79"/>
      <c r="P185" s="79"/>
      <c r="Q185" s="79"/>
      <c r="R185" s="79"/>
      <c r="S185" s="79"/>
      <c r="T185" s="79"/>
      <c r="U185" s="388"/>
      <c r="V185" s="388"/>
      <c r="W185" s="374"/>
      <c r="X185" s="389" t="str">
        <f t="shared" si="17"/>
        <v>●</v>
      </c>
      <c r="Y185" s="389" t="str">
        <f t="shared" si="22"/>
        <v/>
      </c>
      <c r="Z185" s="389" t="str">
        <f t="shared" si="22"/>
        <v/>
      </c>
      <c r="AA185" s="389" t="str">
        <f t="shared" si="22"/>
        <v/>
      </c>
      <c r="AB185" s="389" t="str">
        <f t="shared" si="22"/>
        <v/>
      </c>
      <c r="AC185" s="389" t="str">
        <f t="shared" si="22"/>
        <v/>
      </c>
      <c r="AD185" s="325"/>
      <c r="AE185" s="326"/>
      <c r="AF185" s="317">
        <f t="shared" si="19"/>
        <v>15</v>
      </c>
      <c r="AG185" s="317">
        <f t="shared" si="20"/>
        <v>16</v>
      </c>
    </row>
    <row r="186" spans="1:33" ht="45" customHeight="1">
      <c r="A186" s="316">
        <f t="shared" si="18"/>
        <v>43550</v>
      </c>
      <c r="B186" s="317" t="str">
        <f t="shared" si="21"/>
        <v>火</v>
      </c>
      <c r="C186" s="329">
        <v>43563</v>
      </c>
      <c r="D186" s="329">
        <v>43565</v>
      </c>
      <c r="E186" s="79" t="s">
        <v>95</v>
      </c>
      <c r="F186" s="79"/>
      <c r="G186" s="79"/>
      <c r="H186" s="79"/>
      <c r="I186" s="79"/>
      <c r="J186" s="79"/>
      <c r="K186" s="79"/>
      <c r="L186" s="79"/>
      <c r="M186" s="79"/>
      <c r="N186" s="79"/>
      <c r="O186" s="79"/>
      <c r="P186" s="79"/>
      <c r="Q186" s="79"/>
      <c r="R186" s="79"/>
      <c r="S186" s="79"/>
      <c r="T186" s="79"/>
      <c r="U186" s="388"/>
      <c r="V186" s="388"/>
      <c r="W186" s="374"/>
      <c r="X186" s="389" t="str">
        <f t="shared" si="17"/>
        <v>●</v>
      </c>
      <c r="Y186" s="389" t="str">
        <f t="shared" si="22"/>
        <v/>
      </c>
      <c r="Z186" s="389" t="str">
        <f t="shared" si="22"/>
        <v/>
      </c>
      <c r="AA186" s="389" t="str">
        <f t="shared" si="22"/>
        <v/>
      </c>
      <c r="AB186" s="389" t="str">
        <f t="shared" si="22"/>
        <v/>
      </c>
      <c r="AC186" s="389" t="str">
        <f t="shared" si="22"/>
        <v/>
      </c>
      <c r="AD186" s="325"/>
      <c r="AE186" s="326"/>
      <c r="AF186" s="317">
        <f t="shared" si="19"/>
        <v>14</v>
      </c>
      <c r="AG186" s="317">
        <f t="shared" si="20"/>
        <v>16</v>
      </c>
    </row>
    <row r="187" spans="1:33" ht="45" customHeight="1">
      <c r="A187" s="316">
        <f t="shared" si="18"/>
        <v>43551</v>
      </c>
      <c r="B187" s="317" t="str">
        <f t="shared" si="21"/>
        <v>水</v>
      </c>
      <c r="C187" s="329">
        <v>43564</v>
      </c>
      <c r="D187" s="329">
        <v>43566</v>
      </c>
      <c r="E187" s="79" t="s">
        <v>95</v>
      </c>
      <c r="F187" s="79"/>
      <c r="G187" s="79"/>
      <c r="H187" s="79"/>
      <c r="I187" s="79"/>
      <c r="J187" s="79"/>
      <c r="K187" s="79"/>
      <c r="L187" s="79"/>
      <c r="M187" s="79"/>
      <c r="N187" s="79"/>
      <c r="O187" s="79"/>
      <c r="P187" s="79"/>
      <c r="Q187" s="79"/>
      <c r="R187" s="79"/>
      <c r="S187" s="79"/>
      <c r="T187" s="79"/>
      <c r="U187" s="388"/>
      <c r="V187" s="388"/>
      <c r="W187" s="374"/>
      <c r="X187" s="389" t="str">
        <f t="shared" si="17"/>
        <v>●</v>
      </c>
      <c r="Y187" s="389" t="str">
        <f t="shared" si="22"/>
        <v/>
      </c>
      <c r="Z187" s="389" t="str">
        <f t="shared" si="22"/>
        <v/>
      </c>
      <c r="AA187" s="389" t="str">
        <f t="shared" si="22"/>
        <v/>
      </c>
      <c r="AB187" s="389" t="str">
        <f t="shared" si="22"/>
        <v/>
      </c>
      <c r="AC187" s="389" t="str">
        <f t="shared" si="22"/>
        <v/>
      </c>
      <c r="AD187" s="325"/>
      <c r="AE187" s="326"/>
      <c r="AF187" s="317">
        <f t="shared" si="19"/>
        <v>14</v>
      </c>
      <c r="AG187" s="317">
        <f t="shared" si="20"/>
        <v>16</v>
      </c>
    </row>
    <row r="188" spans="1:33" ht="45" customHeight="1">
      <c r="A188" s="316">
        <f t="shared" si="18"/>
        <v>43552</v>
      </c>
      <c r="B188" s="317" t="str">
        <f t="shared" si="21"/>
        <v>木</v>
      </c>
      <c r="C188" s="329">
        <v>43565</v>
      </c>
      <c r="D188" s="329">
        <v>43567</v>
      </c>
      <c r="E188" s="79" t="s">
        <v>95</v>
      </c>
      <c r="F188" s="79"/>
      <c r="G188" s="79"/>
      <c r="H188" s="79"/>
      <c r="I188" s="79"/>
      <c r="J188" s="79"/>
      <c r="K188" s="79"/>
      <c r="L188" s="79"/>
      <c r="M188" s="79"/>
      <c r="N188" s="79"/>
      <c r="O188" s="79"/>
      <c r="P188" s="79"/>
      <c r="Q188" s="79"/>
      <c r="R188" s="79"/>
      <c r="S188" s="79"/>
      <c r="T188" s="79"/>
      <c r="U188" s="388"/>
      <c r="V188" s="388"/>
      <c r="W188" s="374"/>
      <c r="X188" s="389" t="str">
        <f t="shared" si="17"/>
        <v>●</v>
      </c>
      <c r="Y188" s="389" t="str">
        <f t="shared" si="22"/>
        <v/>
      </c>
      <c r="Z188" s="389" t="str">
        <f t="shared" si="22"/>
        <v/>
      </c>
      <c r="AA188" s="389" t="str">
        <f t="shared" si="22"/>
        <v/>
      </c>
      <c r="AB188" s="389" t="str">
        <f t="shared" si="22"/>
        <v/>
      </c>
      <c r="AC188" s="389" t="str">
        <f t="shared" si="22"/>
        <v/>
      </c>
      <c r="AD188" s="325"/>
      <c r="AE188" s="326"/>
      <c r="AF188" s="317">
        <f t="shared" si="19"/>
        <v>14</v>
      </c>
      <c r="AG188" s="317">
        <f t="shared" si="20"/>
        <v>16</v>
      </c>
    </row>
    <row r="189" spans="1:33" ht="45" customHeight="1">
      <c r="A189" s="316">
        <f t="shared" si="18"/>
        <v>43553</v>
      </c>
      <c r="B189" s="317" t="str">
        <f t="shared" si="21"/>
        <v>金</v>
      </c>
      <c r="C189" s="329">
        <v>43566</v>
      </c>
      <c r="D189" s="329"/>
      <c r="E189" s="79" t="s">
        <v>95</v>
      </c>
      <c r="F189" s="79"/>
      <c r="G189" s="79"/>
      <c r="H189" s="79"/>
      <c r="I189" s="79"/>
      <c r="J189" s="79"/>
      <c r="K189" s="79"/>
      <c r="L189" s="79"/>
      <c r="M189" s="79"/>
      <c r="N189" s="79"/>
      <c r="O189" s="79"/>
      <c r="P189" s="79"/>
      <c r="Q189" s="79"/>
      <c r="R189" s="79"/>
      <c r="S189" s="79"/>
      <c r="T189" s="79"/>
      <c r="U189" s="388"/>
      <c r="V189" s="388"/>
      <c r="W189" s="374"/>
      <c r="X189" s="389" t="str">
        <f t="shared" si="17"/>
        <v>●</v>
      </c>
      <c r="Y189" s="389" t="str">
        <f t="shared" si="22"/>
        <v/>
      </c>
      <c r="Z189" s="389" t="str">
        <f t="shared" si="22"/>
        <v/>
      </c>
      <c r="AA189" s="389" t="str">
        <f t="shared" si="22"/>
        <v/>
      </c>
      <c r="AB189" s="389" t="str">
        <f t="shared" si="22"/>
        <v/>
      </c>
      <c r="AC189" s="389" t="str">
        <f t="shared" si="22"/>
        <v/>
      </c>
      <c r="AD189" s="325"/>
      <c r="AE189" s="326"/>
      <c r="AF189" s="317">
        <f t="shared" si="19"/>
        <v>14</v>
      </c>
      <c r="AG189" s="317" t="str">
        <f t="shared" si="20"/>
        <v/>
      </c>
    </row>
    <row r="190" spans="1:33" ht="45" customHeight="1">
      <c r="A190" s="316">
        <f t="shared" si="18"/>
        <v>43554</v>
      </c>
      <c r="B190" s="317" t="str">
        <f t="shared" si="21"/>
        <v>土</v>
      </c>
      <c r="C190" s="329">
        <v>43567</v>
      </c>
      <c r="D190" s="329">
        <v>43570</v>
      </c>
      <c r="E190" s="79" t="s">
        <v>95</v>
      </c>
      <c r="F190" s="79"/>
      <c r="G190" s="79"/>
      <c r="H190" s="79"/>
      <c r="I190" s="79"/>
      <c r="J190" s="79"/>
      <c r="K190" s="79"/>
      <c r="L190" s="79"/>
      <c r="M190" s="79"/>
      <c r="N190" s="79"/>
      <c r="O190" s="79"/>
      <c r="P190" s="79"/>
      <c r="Q190" s="79"/>
      <c r="R190" s="79"/>
      <c r="S190" s="79"/>
      <c r="T190" s="79"/>
      <c r="U190" s="388"/>
      <c r="V190" s="388"/>
      <c r="W190" s="374"/>
      <c r="X190" s="389" t="str">
        <f t="shared" si="17"/>
        <v>●</v>
      </c>
      <c r="Y190" s="389" t="str">
        <f t="shared" si="22"/>
        <v/>
      </c>
      <c r="Z190" s="389" t="str">
        <f t="shared" si="22"/>
        <v/>
      </c>
      <c r="AA190" s="389" t="str">
        <f t="shared" si="22"/>
        <v/>
      </c>
      <c r="AB190" s="389" t="str">
        <f t="shared" si="22"/>
        <v/>
      </c>
      <c r="AC190" s="389" t="str">
        <f t="shared" si="22"/>
        <v/>
      </c>
      <c r="AD190" s="325"/>
      <c r="AE190" s="326"/>
      <c r="AF190" s="317">
        <f t="shared" si="19"/>
        <v>14</v>
      </c>
      <c r="AG190" s="317">
        <f t="shared" si="20"/>
        <v>17</v>
      </c>
    </row>
    <row r="191" spans="1:33" ht="45" customHeight="1">
      <c r="A191" s="316">
        <f t="shared" si="18"/>
        <v>43555</v>
      </c>
      <c r="B191" s="317" t="str">
        <f t="shared" si="21"/>
        <v>日</v>
      </c>
      <c r="C191" s="329"/>
      <c r="D191" s="329"/>
      <c r="E191" s="79"/>
      <c r="F191" s="79"/>
      <c r="G191" s="79"/>
      <c r="H191" s="79"/>
      <c r="I191" s="79"/>
      <c r="J191" s="79"/>
      <c r="K191" s="79"/>
      <c r="L191" s="79"/>
      <c r="M191" s="79"/>
      <c r="N191" s="79"/>
      <c r="O191" s="79"/>
      <c r="P191" s="79"/>
      <c r="Q191" s="79"/>
      <c r="R191" s="79"/>
      <c r="S191" s="79"/>
      <c r="T191" s="79"/>
      <c r="U191" s="388"/>
      <c r="V191" s="388"/>
      <c r="W191" s="374"/>
      <c r="X191" s="389" t="str">
        <f t="shared" si="17"/>
        <v/>
      </c>
      <c r="Y191" s="389" t="str">
        <f t="shared" si="22"/>
        <v/>
      </c>
      <c r="Z191" s="389" t="str">
        <f t="shared" si="22"/>
        <v/>
      </c>
      <c r="AA191" s="389" t="str">
        <f t="shared" si="22"/>
        <v/>
      </c>
      <c r="AB191" s="389" t="str">
        <f t="shared" si="22"/>
        <v/>
      </c>
      <c r="AC191" s="389" t="str">
        <f t="shared" si="22"/>
        <v/>
      </c>
      <c r="AD191" s="325"/>
      <c r="AE191" s="326"/>
      <c r="AF191" s="317" t="str">
        <f t="shared" si="19"/>
        <v/>
      </c>
      <c r="AG191" s="317" t="str">
        <f t="shared" si="20"/>
        <v/>
      </c>
    </row>
    <row r="192" spans="1:33" ht="45" customHeight="1">
      <c r="A192" s="316">
        <f t="shared" si="18"/>
        <v>43556</v>
      </c>
      <c r="B192" s="317" t="str">
        <f t="shared" si="21"/>
        <v>月</v>
      </c>
      <c r="C192" s="329">
        <v>43570</v>
      </c>
      <c r="D192" s="329">
        <v>43571</v>
      </c>
      <c r="E192" s="79"/>
      <c r="F192" s="79"/>
      <c r="G192" s="79"/>
      <c r="H192" s="79"/>
      <c r="I192" s="79"/>
      <c r="J192" s="79"/>
      <c r="K192" s="79"/>
      <c r="L192" s="79"/>
      <c r="M192" s="79"/>
      <c r="N192" s="79"/>
      <c r="O192" s="79"/>
      <c r="P192" s="79"/>
      <c r="Q192" s="79"/>
      <c r="R192" s="79"/>
      <c r="S192" s="79"/>
      <c r="T192" s="79"/>
      <c r="U192" s="388"/>
      <c r="V192" s="388"/>
      <c r="W192" s="374"/>
      <c r="X192" s="389" t="str">
        <f t="shared" si="17"/>
        <v>●</v>
      </c>
      <c r="Y192" s="389" t="str">
        <f t="shared" si="22"/>
        <v/>
      </c>
      <c r="Z192" s="389" t="str">
        <f t="shared" si="22"/>
        <v/>
      </c>
      <c r="AA192" s="389" t="str">
        <f t="shared" si="22"/>
        <v/>
      </c>
      <c r="AB192" s="389" t="str">
        <f t="shared" si="22"/>
        <v/>
      </c>
      <c r="AC192" s="389" t="str">
        <f t="shared" si="22"/>
        <v/>
      </c>
      <c r="AD192" s="325"/>
      <c r="AE192" s="326"/>
      <c r="AF192" s="317">
        <f t="shared" si="19"/>
        <v>15</v>
      </c>
      <c r="AG192" s="317">
        <f t="shared" si="20"/>
        <v>16</v>
      </c>
    </row>
    <row r="193" spans="1:33" ht="45" customHeight="1">
      <c r="A193" s="316">
        <f t="shared" si="18"/>
        <v>43557</v>
      </c>
      <c r="B193" s="317" t="str">
        <f t="shared" si="21"/>
        <v>火</v>
      </c>
      <c r="C193" s="329">
        <v>43570</v>
      </c>
      <c r="D193" s="329">
        <v>43572</v>
      </c>
      <c r="E193" s="79"/>
      <c r="F193" s="79"/>
      <c r="G193" s="79"/>
      <c r="H193" s="79"/>
      <c r="I193" s="79"/>
      <c r="J193" s="79"/>
      <c r="K193" s="79"/>
      <c r="L193" s="79"/>
      <c r="M193" s="79"/>
      <c r="N193" s="79"/>
      <c r="O193" s="79"/>
      <c r="P193" s="79"/>
      <c r="Q193" s="79"/>
      <c r="R193" s="79"/>
      <c r="S193" s="79"/>
      <c r="T193" s="79"/>
      <c r="U193" s="388"/>
      <c r="V193" s="388"/>
      <c r="W193" s="374"/>
      <c r="X193" s="389" t="str">
        <f t="shared" si="17"/>
        <v>●</v>
      </c>
      <c r="Y193" s="389" t="str">
        <f t="shared" si="22"/>
        <v/>
      </c>
      <c r="Z193" s="389" t="str">
        <f t="shared" si="22"/>
        <v/>
      </c>
      <c r="AA193" s="389" t="str">
        <f t="shared" si="22"/>
        <v/>
      </c>
      <c r="AB193" s="389" t="str">
        <f t="shared" si="22"/>
        <v/>
      </c>
      <c r="AC193" s="389" t="str">
        <f t="shared" si="22"/>
        <v/>
      </c>
      <c r="AD193" s="325"/>
      <c r="AE193" s="326"/>
      <c r="AF193" s="317">
        <f t="shared" si="19"/>
        <v>14</v>
      </c>
      <c r="AG193" s="317">
        <f t="shared" si="20"/>
        <v>16</v>
      </c>
    </row>
    <row r="194" spans="1:33" ht="45" customHeight="1">
      <c r="A194" s="316">
        <f t="shared" si="18"/>
        <v>43558</v>
      </c>
      <c r="B194" s="317" t="str">
        <f t="shared" si="21"/>
        <v>水</v>
      </c>
      <c r="C194" s="329">
        <v>43571</v>
      </c>
      <c r="D194" s="329">
        <v>43573</v>
      </c>
      <c r="E194" s="79"/>
      <c r="F194" s="79"/>
      <c r="G194" s="79"/>
      <c r="H194" s="79"/>
      <c r="I194" s="79"/>
      <c r="J194" s="79"/>
      <c r="K194" s="79"/>
      <c r="L194" s="79"/>
      <c r="M194" s="79"/>
      <c r="N194" s="79"/>
      <c r="O194" s="79"/>
      <c r="P194" s="79"/>
      <c r="Q194" s="79"/>
      <c r="R194" s="79"/>
      <c r="S194" s="79"/>
      <c r="T194" s="79"/>
      <c r="U194" s="388"/>
      <c r="V194" s="388"/>
      <c r="W194" s="374"/>
      <c r="X194" s="389" t="str">
        <f t="shared" si="17"/>
        <v>●</v>
      </c>
      <c r="Y194" s="389" t="str">
        <f t="shared" si="22"/>
        <v/>
      </c>
      <c r="Z194" s="389" t="str">
        <f t="shared" si="22"/>
        <v/>
      </c>
      <c r="AA194" s="389" t="str">
        <f t="shared" si="22"/>
        <v/>
      </c>
      <c r="AB194" s="389" t="str">
        <f t="shared" si="22"/>
        <v/>
      </c>
      <c r="AC194" s="389" t="str">
        <f t="shared" si="22"/>
        <v/>
      </c>
      <c r="AD194" s="325"/>
      <c r="AE194" s="326"/>
      <c r="AF194" s="317">
        <f t="shared" si="19"/>
        <v>14</v>
      </c>
      <c r="AG194" s="317">
        <f t="shared" si="20"/>
        <v>16</v>
      </c>
    </row>
    <row r="195" spans="1:33" ht="45" customHeight="1">
      <c r="A195" s="316">
        <f t="shared" si="18"/>
        <v>43559</v>
      </c>
      <c r="B195" s="317" t="str">
        <f t="shared" si="21"/>
        <v>木</v>
      </c>
      <c r="C195" s="329">
        <v>43572</v>
      </c>
      <c r="D195" s="329">
        <v>43574</v>
      </c>
      <c r="E195" s="79"/>
      <c r="F195" s="79"/>
      <c r="G195" s="79"/>
      <c r="H195" s="79"/>
      <c r="I195" s="79"/>
      <c r="J195" s="79"/>
      <c r="K195" s="79"/>
      <c r="L195" s="79"/>
      <c r="M195" s="79"/>
      <c r="N195" s="79"/>
      <c r="O195" s="79"/>
      <c r="P195" s="79"/>
      <c r="Q195" s="79"/>
      <c r="R195" s="79"/>
      <c r="S195" s="79"/>
      <c r="T195" s="79"/>
      <c r="U195" s="388"/>
      <c r="V195" s="388"/>
      <c r="W195" s="374"/>
      <c r="X195" s="389" t="str">
        <f t="shared" si="17"/>
        <v>●</v>
      </c>
      <c r="Y195" s="389" t="str">
        <f t="shared" si="22"/>
        <v/>
      </c>
      <c r="Z195" s="389" t="str">
        <f t="shared" si="22"/>
        <v/>
      </c>
      <c r="AA195" s="389" t="str">
        <f t="shared" si="22"/>
        <v/>
      </c>
      <c r="AB195" s="389" t="str">
        <f t="shared" si="22"/>
        <v/>
      </c>
      <c r="AC195" s="389" t="str">
        <f t="shared" si="22"/>
        <v/>
      </c>
      <c r="AD195" s="325"/>
      <c r="AE195" s="326"/>
      <c r="AF195" s="317">
        <f t="shared" si="19"/>
        <v>14</v>
      </c>
      <c r="AG195" s="317">
        <f t="shared" si="20"/>
        <v>16</v>
      </c>
    </row>
    <row r="196" spans="1:33" ht="45" customHeight="1">
      <c r="A196" s="316">
        <f t="shared" si="18"/>
        <v>43560</v>
      </c>
      <c r="B196" s="317" t="str">
        <f t="shared" si="21"/>
        <v>金</v>
      </c>
      <c r="C196" s="329">
        <v>43573</v>
      </c>
      <c r="D196" s="329"/>
      <c r="E196" s="79"/>
      <c r="F196" s="79"/>
      <c r="G196" s="79"/>
      <c r="H196" s="79"/>
      <c r="I196" s="79"/>
      <c r="J196" s="79"/>
      <c r="K196" s="79"/>
      <c r="L196" s="79"/>
      <c r="M196" s="79"/>
      <c r="N196" s="79"/>
      <c r="O196" s="79"/>
      <c r="P196" s="79"/>
      <c r="Q196" s="79"/>
      <c r="R196" s="79"/>
      <c r="S196" s="79"/>
      <c r="T196" s="79"/>
      <c r="U196" s="388"/>
      <c r="V196" s="388"/>
      <c r="W196" s="374"/>
      <c r="X196" s="389" t="str">
        <f t="shared" si="17"/>
        <v>●</v>
      </c>
      <c r="Y196" s="389" t="str">
        <f t="shared" si="22"/>
        <v/>
      </c>
      <c r="Z196" s="389" t="str">
        <f t="shared" si="22"/>
        <v/>
      </c>
      <c r="AA196" s="389" t="str">
        <f t="shared" si="22"/>
        <v/>
      </c>
      <c r="AB196" s="389" t="str">
        <f t="shared" si="22"/>
        <v/>
      </c>
      <c r="AC196" s="389" t="str">
        <f t="shared" si="22"/>
        <v/>
      </c>
      <c r="AD196" s="325"/>
      <c r="AE196" s="326"/>
      <c r="AF196" s="317">
        <f t="shared" si="19"/>
        <v>14</v>
      </c>
      <c r="AG196" s="317" t="str">
        <f t="shared" si="20"/>
        <v/>
      </c>
    </row>
    <row r="197" spans="1:33" ht="45" customHeight="1">
      <c r="A197" s="316">
        <f t="shared" si="18"/>
        <v>43561</v>
      </c>
      <c r="B197" s="317" t="str">
        <f t="shared" si="21"/>
        <v>土</v>
      </c>
      <c r="C197" s="329">
        <v>43574</v>
      </c>
      <c r="D197" s="329">
        <v>43577</v>
      </c>
      <c r="E197" s="79"/>
      <c r="F197" s="79"/>
      <c r="G197" s="79"/>
      <c r="H197" s="79"/>
      <c r="I197" s="79"/>
      <c r="J197" s="79"/>
      <c r="K197" s="79"/>
      <c r="L197" s="79"/>
      <c r="M197" s="79"/>
      <c r="N197" s="79"/>
      <c r="O197" s="79"/>
      <c r="P197" s="79"/>
      <c r="Q197" s="79"/>
      <c r="R197" s="79"/>
      <c r="S197" s="79"/>
      <c r="T197" s="79"/>
      <c r="U197" s="388"/>
      <c r="V197" s="388"/>
      <c r="W197" s="374"/>
      <c r="X197" s="389" t="str">
        <f t="shared" si="17"/>
        <v>●</v>
      </c>
      <c r="Y197" s="389" t="str">
        <f t="shared" si="22"/>
        <v/>
      </c>
      <c r="Z197" s="389" t="str">
        <f t="shared" si="22"/>
        <v/>
      </c>
      <c r="AA197" s="389" t="str">
        <f t="shared" si="22"/>
        <v/>
      </c>
      <c r="AB197" s="389" t="str">
        <f t="shared" si="22"/>
        <v/>
      </c>
      <c r="AC197" s="389" t="str">
        <f t="shared" si="22"/>
        <v/>
      </c>
      <c r="AD197" s="325"/>
      <c r="AE197" s="326"/>
      <c r="AF197" s="317">
        <f t="shared" si="19"/>
        <v>14</v>
      </c>
      <c r="AG197" s="317">
        <f t="shared" si="20"/>
        <v>17</v>
      </c>
    </row>
    <row r="198" spans="1:33" ht="45" customHeight="1">
      <c r="A198" s="316">
        <f t="shared" si="18"/>
        <v>43562</v>
      </c>
      <c r="B198" s="317" t="str">
        <f t="shared" si="21"/>
        <v>日</v>
      </c>
      <c r="C198" s="329"/>
      <c r="D198" s="329"/>
      <c r="E198" s="79"/>
      <c r="F198" s="79"/>
      <c r="G198" s="79"/>
      <c r="H198" s="79"/>
      <c r="I198" s="79"/>
      <c r="J198" s="79"/>
      <c r="K198" s="79"/>
      <c r="L198" s="79"/>
      <c r="M198" s="79"/>
      <c r="N198" s="79"/>
      <c r="O198" s="79"/>
      <c r="P198" s="79"/>
      <c r="Q198" s="79"/>
      <c r="R198" s="79"/>
      <c r="S198" s="79"/>
      <c r="T198" s="79"/>
      <c r="U198" s="388"/>
      <c r="V198" s="388"/>
      <c r="W198" s="374"/>
      <c r="X198" s="389" t="str">
        <f t="shared" ref="X198:X252" si="23">IF(AND(OR(AND(($A198&gt;=X$2),($A198&lt;=X$3)),AND(($A198&gt;=X$4),($A198&lt;=X$6)),AND(($A198&gt;=X$7),($A198&lt;=X$8))),OR($D198&lt;&gt;"",$C198&lt;&gt;"")),"●","")</f>
        <v/>
      </c>
      <c r="Y198" s="389" t="str">
        <f t="shared" si="22"/>
        <v/>
      </c>
      <c r="Z198" s="389" t="str">
        <f t="shared" si="22"/>
        <v/>
      </c>
      <c r="AA198" s="389" t="str">
        <f t="shared" si="22"/>
        <v/>
      </c>
      <c r="AB198" s="389" t="str">
        <f t="shared" si="22"/>
        <v/>
      </c>
      <c r="AC198" s="389" t="str">
        <f t="shared" si="22"/>
        <v/>
      </c>
      <c r="AD198" s="325"/>
      <c r="AE198" s="326"/>
      <c r="AF198" s="317" t="str">
        <f t="shared" si="19"/>
        <v/>
      </c>
      <c r="AG198" s="317" t="str">
        <f t="shared" si="20"/>
        <v/>
      </c>
    </row>
    <row r="199" spans="1:33" ht="45" customHeight="1">
      <c r="A199" s="316">
        <f t="shared" si="18"/>
        <v>43563</v>
      </c>
      <c r="B199" s="317" t="str">
        <f t="shared" si="21"/>
        <v>月</v>
      </c>
      <c r="C199" s="329">
        <v>43577</v>
      </c>
      <c r="D199" s="329">
        <v>43578</v>
      </c>
      <c r="E199" s="79" t="s">
        <v>95</v>
      </c>
      <c r="F199" s="79"/>
      <c r="G199" s="79"/>
      <c r="H199" s="79"/>
      <c r="I199" s="79"/>
      <c r="J199" s="79"/>
      <c r="K199" s="79"/>
      <c r="L199" s="79"/>
      <c r="M199" s="79"/>
      <c r="N199" s="79"/>
      <c r="O199" s="79"/>
      <c r="P199" s="79"/>
      <c r="Q199" s="79"/>
      <c r="R199" s="79"/>
      <c r="S199" s="79"/>
      <c r="T199" s="79"/>
      <c r="U199" s="388"/>
      <c r="V199" s="388"/>
      <c r="W199" s="374"/>
      <c r="X199" s="389" t="str">
        <f t="shared" si="23"/>
        <v>●</v>
      </c>
      <c r="Y199" s="389" t="str">
        <f t="shared" si="22"/>
        <v/>
      </c>
      <c r="Z199" s="389" t="str">
        <f t="shared" si="22"/>
        <v/>
      </c>
      <c r="AA199" s="389" t="str">
        <f t="shared" si="22"/>
        <v/>
      </c>
      <c r="AB199" s="389" t="str">
        <f t="shared" si="22"/>
        <v/>
      </c>
      <c r="AC199" s="389" t="str">
        <f t="shared" si="22"/>
        <v/>
      </c>
      <c r="AD199" s="325"/>
      <c r="AE199" s="326"/>
      <c r="AF199" s="317">
        <f t="shared" si="19"/>
        <v>15</v>
      </c>
      <c r="AG199" s="317">
        <f t="shared" si="20"/>
        <v>16</v>
      </c>
    </row>
    <row r="200" spans="1:33" ht="45" customHeight="1">
      <c r="A200" s="316">
        <f t="shared" si="18"/>
        <v>43564</v>
      </c>
      <c r="B200" s="317" t="str">
        <f t="shared" si="21"/>
        <v>火</v>
      </c>
      <c r="C200" s="329">
        <v>43577</v>
      </c>
      <c r="D200" s="329">
        <v>43579</v>
      </c>
      <c r="E200" s="79" t="s">
        <v>95</v>
      </c>
      <c r="F200" s="79"/>
      <c r="G200" s="79"/>
      <c r="H200" s="79"/>
      <c r="I200" s="79"/>
      <c r="J200" s="79"/>
      <c r="K200" s="79"/>
      <c r="L200" s="79"/>
      <c r="M200" s="79"/>
      <c r="N200" s="79"/>
      <c r="O200" s="79"/>
      <c r="P200" s="79"/>
      <c r="Q200" s="79"/>
      <c r="R200" s="79"/>
      <c r="S200" s="79"/>
      <c r="T200" s="79"/>
      <c r="U200" s="388"/>
      <c r="V200" s="388"/>
      <c r="W200" s="374"/>
      <c r="X200" s="389" t="str">
        <f t="shared" si="23"/>
        <v>●</v>
      </c>
      <c r="Y200" s="389" t="str">
        <f t="shared" si="22"/>
        <v/>
      </c>
      <c r="Z200" s="389" t="str">
        <f t="shared" si="22"/>
        <v/>
      </c>
      <c r="AA200" s="389" t="str">
        <f t="shared" si="22"/>
        <v/>
      </c>
      <c r="AB200" s="389" t="str">
        <f t="shared" si="22"/>
        <v/>
      </c>
      <c r="AC200" s="389" t="str">
        <f t="shared" si="22"/>
        <v/>
      </c>
      <c r="AD200" s="325"/>
      <c r="AE200" s="326"/>
      <c r="AF200" s="317">
        <f t="shared" si="19"/>
        <v>14</v>
      </c>
      <c r="AG200" s="317">
        <f t="shared" si="20"/>
        <v>16</v>
      </c>
    </row>
    <row r="201" spans="1:33" ht="45" customHeight="1">
      <c r="A201" s="316">
        <f t="shared" si="18"/>
        <v>43565</v>
      </c>
      <c r="B201" s="317" t="str">
        <f t="shared" si="21"/>
        <v>水</v>
      </c>
      <c r="C201" s="329">
        <v>43578</v>
      </c>
      <c r="D201" s="329">
        <v>43580</v>
      </c>
      <c r="E201" s="79" t="s">
        <v>95</v>
      </c>
      <c r="F201" s="79"/>
      <c r="G201" s="79"/>
      <c r="H201" s="79"/>
      <c r="I201" s="79"/>
      <c r="J201" s="79"/>
      <c r="K201" s="79"/>
      <c r="L201" s="79"/>
      <c r="M201" s="79"/>
      <c r="N201" s="79"/>
      <c r="O201" s="79"/>
      <c r="P201" s="79"/>
      <c r="Q201" s="79"/>
      <c r="R201" s="79"/>
      <c r="S201" s="79"/>
      <c r="T201" s="79"/>
      <c r="U201" s="388"/>
      <c r="V201" s="388"/>
      <c r="W201" s="374"/>
      <c r="X201" s="389" t="str">
        <f t="shared" si="23"/>
        <v>●</v>
      </c>
      <c r="Y201" s="389" t="str">
        <f t="shared" si="22"/>
        <v/>
      </c>
      <c r="Z201" s="389" t="str">
        <f t="shared" si="22"/>
        <v/>
      </c>
      <c r="AA201" s="389" t="str">
        <f t="shared" si="22"/>
        <v/>
      </c>
      <c r="AB201" s="389" t="str">
        <f t="shared" si="22"/>
        <v/>
      </c>
      <c r="AC201" s="389" t="str">
        <f t="shared" si="22"/>
        <v/>
      </c>
      <c r="AD201" s="325"/>
      <c r="AE201" s="326"/>
      <c r="AF201" s="317">
        <f t="shared" si="19"/>
        <v>14</v>
      </c>
      <c r="AG201" s="317">
        <f t="shared" si="20"/>
        <v>16</v>
      </c>
    </row>
    <row r="202" spans="1:33" ht="45" customHeight="1">
      <c r="A202" s="316">
        <f t="shared" si="18"/>
        <v>43566</v>
      </c>
      <c r="B202" s="317" t="str">
        <f t="shared" si="21"/>
        <v>木</v>
      </c>
      <c r="C202" s="329">
        <v>43579</v>
      </c>
      <c r="D202" s="329">
        <v>43581</v>
      </c>
      <c r="E202" s="79" t="s">
        <v>95</v>
      </c>
      <c r="F202" s="79"/>
      <c r="G202" s="79"/>
      <c r="H202" s="79"/>
      <c r="I202" s="79"/>
      <c r="J202" s="79"/>
      <c r="K202" s="79"/>
      <c r="L202" s="79"/>
      <c r="M202" s="79"/>
      <c r="N202" s="79"/>
      <c r="O202" s="79"/>
      <c r="P202" s="79"/>
      <c r="Q202" s="79"/>
      <c r="R202" s="79"/>
      <c r="S202" s="79"/>
      <c r="T202" s="79"/>
      <c r="U202" s="388"/>
      <c r="V202" s="388"/>
      <c r="W202" s="374"/>
      <c r="X202" s="389" t="str">
        <f t="shared" si="23"/>
        <v>●</v>
      </c>
      <c r="Y202" s="389" t="str">
        <f t="shared" si="22"/>
        <v/>
      </c>
      <c r="Z202" s="389" t="str">
        <f t="shared" si="22"/>
        <v/>
      </c>
      <c r="AA202" s="389" t="str">
        <f t="shared" si="22"/>
        <v/>
      </c>
      <c r="AB202" s="389" t="str">
        <f t="shared" si="22"/>
        <v/>
      </c>
      <c r="AC202" s="389" t="str">
        <f t="shared" si="22"/>
        <v/>
      </c>
      <c r="AD202" s="325"/>
      <c r="AE202" s="326"/>
      <c r="AF202" s="317">
        <f t="shared" si="19"/>
        <v>14</v>
      </c>
      <c r="AG202" s="317">
        <f t="shared" si="20"/>
        <v>16</v>
      </c>
    </row>
    <row r="203" spans="1:33" ht="45" customHeight="1">
      <c r="A203" s="316">
        <f t="shared" ref="A203:A266" si="24">IF(A202&gt;=B$3,"",A202+1)</f>
        <v>43567</v>
      </c>
      <c r="B203" s="317" t="str">
        <f t="shared" si="21"/>
        <v>金</v>
      </c>
      <c r="C203" s="329">
        <v>43580</v>
      </c>
      <c r="D203" s="329"/>
      <c r="E203" s="79" t="s">
        <v>95</v>
      </c>
      <c r="F203" s="79"/>
      <c r="G203" s="79"/>
      <c r="H203" s="79"/>
      <c r="I203" s="79"/>
      <c r="J203" s="79"/>
      <c r="K203" s="79"/>
      <c r="L203" s="79"/>
      <c r="M203" s="79"/>
      <c r="N203" s="79"/>
      <c r="O203" s="79"/>
      <c r="P203" s="79"/>
      <c r="Q203" s="79"/>
      <c r="R203" s="79"/>
      <c r="S203" s="79"/>
      <c r="T203" s="79"/>
      <c r="U203" s="388"/>
      <c r="V203" s="388"/>
      <c r="W203" s="374"/>
      <c r="X203" s="389" t="str">
        <f t="shared" si="23"/>
        <v>●</v>
      </c>
      <c r="Y203" s="389" t="str">
        <f t="shared" si="22"/>
        <v/>
      </c>
      <c r="Z203" s="389" t="str">
        <f t="shared" si="22"/>
        <v/>
      </c>
      <c r="AA203" s="389" t="str">
        <f t="shared" si="22"/>
        <v/>
      </c>
      <c r="AB203" s="389" t="str">
        <f t="shared" si="22"/>
        <v/>
      </c>
      <c r="AC203" s="389" t="str">
        <f t="shared" si="22"/>
        <v/>
      </c>
      <c r="AD203" s="325"/>
      <c r="AE203" s="326"/>
      <c r="AF203" s="317">
        <f t="shared" ref="AF203:AF252" si="25">IF(ISBLANK(C203),"",C203-$A203+1)</f>
        <v>14</v>
      </c>
      <c r="AG203" s="317" t="str">
        <f t="shared" ref="AG203:AG252" si="26">IF(ISBLANK(D203),"",D203-$A203+1)</f>
        <v/>
      </c>
    </row>
    <row r="204" spans="1:33" ht="45" customHeight="1">
      <c r="A204" s="316">
        <f t="shared" si="24"/>
        <v>43568</v>
      </c>
      <c r="B204" s="317" t="str">
        <f t="shared" ref="B204:B267" si="27">IF(ISBLANK(A204),"",TEXT(A204,"aaa"))</f>
        <v>土</v>
      </c>
      <c r="C204" s="329"/>
      <c r="D204" s="329">
        <v>43584</v>
      </c>
      <c r="E204" s="79" t="s">
        <v>95</v>
      </c>
      <c r="F204" s="79"/>
      <c r="G204" s="79"/>
      <c r="H204" s="79"/>
      <c r="I204" s="79"/>
      <c r="J204" s="79"/>
      <c r="K204" s="79"/>
      <c r="L204" s="79"/>
      <c r="M204" s="79"/>
      <c r="N204" s="79"/>
      <c r="O204" s="79"/>
      <c r="P204" s="79"/>
      <c r="Q204" s="79"/>
      <c r="R204" s="79"/>
      <c r="S204" s="79"/>
      <c r="T204" s="79"/>
      <c r="U204" s="388"/>
      <c r="V204" s="388"/>
      <c r="W204" s="374"/>
      <c r="X204" s="389" t="str">
        <f t="shared" si="23"/>
        <v>●</v>
      </c>
      <c r="Y204" s="389" t="str">
        <f t="shared" si="22"/>
        <v/>
      </c>
      <c r="Z204" s="389" t="str">
        <f t="shared" si="22"/>
        <v/>
      </c>
      <c r="AA204" s="389" t="str">
        <f t="shared" si="22"/>
        <v/>
      </c>
      <c r="AB204" s="389" t="str">
        <f t="shared" si="22"/>
        <v/>
      </c>
      <c r="AC204" s="389" t="str">
        <f t="shared" si="22"/>
        <v/>
      </c>
      <c r="AD204" s="325"/>
      <c r="AE204" s="326"/>
      <c r="AF204" s="317" t="str">
        <f t="shared" si="25"/>
        <v/>
      </c>
      <c r="AG204" s="317">
        <f t="shared" si="26"/>
        <v>17</v>
      </c>
    </row>
    <row r="205" spans="1:33" ht="45" customHeight="1">
      <c r="A205" s="316">
        <f t="shared" si="24"/>
        <v>43569</v>
      </c>
      <c r="B205" s="317" t="str">
        <f t="shared" si="27"/>
        <v>日</v>
      </c>
      <c r="C205" s="329"/>
      <c r="D205" s="329"/>
      <c r="E205" s="79"/>
      <c r="F205" s="79"/>
      <c r="G205" s="79"/>
      <c r="H205" s="79"/>
      <c r="I205" s="79"/>
      <c r="J205" s="79"/>
      <c r="K205" s="79"/>
      <c r="L205" s="79"/>
      <c r="M205" s="79"/>
      <c r="N205" s="79"/>
      <c r="O205" s="79"/>
      <c r="P205" s="79"/>
      <c r="Q205" s="79"/>
      <c r="R205" s="79"/>
      <c r="S205" s="79"/>
      <c r="T205" s="79"/>
      <c r="U205" s="388"/>
      <c r="V205" s="388"/>
      <c r="W205" s="374"/>
      <c r="X205" s="389" t="str">
        <f t="shared" si="23"/>
        <v/>
      </c>
      <c r="Y205" s="389" t="str">
        <f t="shared" si="22"/>
        <v/>
      </c>
      <c r="Z205" s="389" t="str">
        <f t="shared" si="22"/>
        <v/>
      </c>
      <c r="AA205" s="389" t="str">
        <f t="shared" si="22"/>
        <v/>
      </c>
      <c r="AB205" s="389" t="str">
        <f t="shared" si="22"/>
        <v/>
      </c>
      <c r="AC205" s="389" t="str">
        <f t="shared" si="22"/>
        <v/>
      </c>
      <c r="AD205" s="325"/>
      <c r="AE205" s="326"/>
      <c r="AF205" s="317" t="str">
        <f t="shared" si="25"/>
        <v/>
      </c>
      <c r="AG205" s="317" t="str">
        <f t="shared" si="26"/>
        <v/>
      </c>
    </row>
    <row r="206" spans="1:33" ht="45" customHeight="1">
      <c r="A206" s="316">
        <f t="shared" si="24"/>
        <v>43570</v>
      </c>
      <c r="B206" s="317" t="str">
        <f t="shared" si="27"/>
        <v>月</v>
      </c>
      <c r="C206" s="329">
        <v>43584</v>
      </c>
      <c r="D206" s="329">
        <v>43585</v>
      </c>
      <c r="E206" s="79"/>
      <c r="F206" s="79"/>
      <c r="G206" s="79"/>
      <c r="H206" s="79"/>
      <c r="I206" s="79"/>
      <c r="J206" s="79"/>
      <c r="K206" s="79"/>
      <c r="L206" s="79"/>
      <c r="M206" s="79"/>
      <c r="N206" s="79"/>
      <c r="O206" s="79"/>
      <c r="P206" s="79"/>
      <c r="Q206" s="79"/>
      <c r="R206" s="79"/>
      <c r="S206" s="79"/>
      <c r="T206" s="79"/>
      <c r="U206" s="388"/>
      <c r="V206" s="388"/>
      <c r="W206" s="374"/>
      <c r="X206" s="389" t="str">
        <f t="shared" si="23"/>
        <v>●</v>
      </c>
      <c r="Y206" s="389" t="str">
        <f t="shared" si="22"/>
        <v/>
      </c>
      <c r="Z206" s="389" t="str">
        <f t="shared" si="22"/>
        <v/>
      </c>
      <c r="AA206" s="389" t="str">
        <f t="shared" si="22"/>
        <v/>
      </c>
      <c r="AB206" s="389" t="str">
        <f t="shared" si="22"/>
        <v/>
      </c>
      <c r="AC206" s="389" t="str">
        <f t="shared" si="22"/>
        <v/>
      </c>
      <c r="AD206" s="325"/>
      <c r="AE206" s="326"/>
      <c r="AF206" s="317">
        <f t="shared" si="25"/>
        <v>15</v>
      </c>
      <c r="AG206" s="317">
        <f t="shared" si="26"/>
        <v>16</v>
      </c>
    </row>
    <row r="207" spans="1:33" ht="45" customHeight="1">
      <c r="A207" s="316">
        <f t="shared" si="24"/>
        <v>43571</v>
      </c>
      <c r="B207" s="317" t="str">
        <f t="shared" si="27"/>
        <v>火</v>
      </c>
      <c r="C207" s="329">
        <v>43584</v>
      </c>
      <c r="D207" s="329">
        <v>43586</v>
      </c>
      <c r="E207" s="79"/>
      <c r="F207" s="79"/>
      <c r="G207" s="79"/>
      <c r="H207" s="79"/>
      <c r="I207" s="79"/>
      <c r="J207" s="79"/>
      <c r="K207" s="79"/>
      <c r="L207" s="79"/>
      <c r="M207" s="79"/>
      <c r="N207" s="79"/>
      <c r="O207" s="79"/>
      <c r="P207" s="79"/>
      <c r="Q207" s="79"/>
      <c r="R207" s="79"/>
      <c r="S207" s="79"/>
      <c r="T207" s="79"/>
      <c r="U207" s="388"/>
      <c r="V207" s="388"/>
      <c r="W207" s="374"/>
      <c r="X207" s="389" t="str">
        <f t="shared" si="23"/>
        <v>●</v>
      </c>
      <c r="Y207" s="389" t="str">
        <f t="shared" si="22"/>
        <v/>
      </c>
      <c r="Z207" s="389" t="str">
        <f t="shared" si="22"/>
        <v/>
      </c>
      <c r="AA207" s="389" t="str">
        <f t="shared" si="22"/>
        <v/>
      </c>
      <c r="AB207" s="389" t="str">
        <f t="shared" si="22"/>
        <v/>
      </c>
      <c r="AC207" s="389" t="str">
        <f t="shared" si="22"/>
        <v/>
      </c>
      <c r="AD207" s="325"/>
      <c r="AE207" s="326"/>
      <c r="AF207" s="317">
        <f t="shared" si="25"/>
        <v>14</v>
      </c>
      <c r="AG207" s="317">
        <f t="shared" si="26"/>
        <v>16</v>
      </c>
    </row>
    <row r="208" spans="1:33" ht="45" customHeight="1">
      <c r="A208" s="316">
        <f t="shared" si="24"/>
        <v>43572</v>
      </c>
      <c r="B208" s="317" t="str">
        <f t="shared" si="27"/>
        <v>水</v>
      </c>
      <c r="C208" s="329">
        <v>43585</v>
      </c>
      <c r="D208" s="329">
        <v>43587</v>
      </c>
      <c r="E208" s="79"/>
      <c r="F208" s="79"/>
      <c r="G208" s="79"/>
      <c r="H208" s="79"/>
      <c r="I208" s="79"/>
      <c r="J208" s="79"/>
      <c r="K208" s="79"/>
      <c r="L208" s="79"/>
      <c r="M208" s="79"/>
      <c r="N208" s="79"/>
      <c r="O208" s="79"/>
      <c r="P208" s="79"/>
      <c r="Q208" s="79"/>
      <c r="R208" s="79"/>
      <c r="S208" s="79"/>
      <c r="T208" s="79"/>
      <c r="U208" s="388"/>
      <c r="V208" s="388"/>
      <c r="W208" s="374"/>
      <c r="X208" s="389" t="str">
        <f t="shared" si="23"/>
        <v>●</v>
      </c>
      <c r="Y208" s="389" t="str">
        <f t="shared" si="22"/>
        <v/>
      </c>
      <c r="Z208" s="389" t="str">
        <f t="shared" si="22"/>
        <v/>
      </c>
      <c r="AA208" s="389" t="str">
        <f t="shared" si="22"/>
        <v/>
      </c>
      <c r="AB208" s="389" t="str">
        <f t="shared" si="22"/>
        <v/>
      </c>
      <c r="AC208" s="389" t="str">
        <f t="shared" si="22"/>
        <v/>
      </c>
      <c r="AD208" s="325"/>
      <c r="AE208" s="326"/>
      <c r="AF208" s="317">
        <f t="shared" si="25"/>
        <v>14</v>
      </c>
      <c r="AG208" s="317">
        <f t="shared" si="26"/>
        <v>16</v>
      </c>
    </row>
    <row r="209" spans="1:33" ht="45" customHeight="1">
      <c r="A209" s="316">
        <f t="shared" si="24"/>
        <v>43573</v>
      </c>
      <c r="B209" s="317" t="str">
        <f t="shared" si="27"/>
        <v>木</v>
      </c>
      <c r="C209" s="329">
        <v>43586</v>
      </c>
      <c r="D209" s="329">
        <v>43588</v>
      </c>
      <c r="E209" s="79"/>
      <c r="F209" s="79"/>
      <c r="G209" s="79"/>
      <c r="H209" s="79"/>
      <c r="I209" s="79"/>
      <c r="J209" s="79"/>
      <c r="K209" s="79"/>
      <c r="L209" s="79"/>
      <c r="M209" s="79"/>
      <c r="N209" s="79"/>
      <c r="O209" s="79"/>
      <c r="P209" s="79"/>
      <c r="Q209" s="79"/>
      <c r="R209" s="79"/>
      <c r="S209" s="79"/>
      <c r="T209" s="79"/>
      <c r="U209" s="388"/>
      <c r="V209" s="388"/>
      <c r="W209" s="374"/>
      <c r="X209" s="389" t="str">
        <f t="shared" si="23"/>
        <v>●</v>
      </c>
      <c r="Y209" s="389" t="str">
        <f t="shared" si="22"/>
        <v/>
      </c>
      <c r="Z209" s="389" t="str">
        <f t="shared" si="22"/>
        <v/>
      </c>
      <c r="AA209" s="389" t="str">
        <f t="shared" si="22"/>
        <v/>
      </c>
      <c r="AB209" s="389" t="str">
        <f t="shared" si="22"/>
        <v/>
      </c>
      <c r="AC209" s="389" t="str">
        <f t="shared" si="22"/>
        <v/>
      </c>
      <c r="AD209" s="325"/>
      <c r="AE209" s="326"/>
      <c r="AF209" s="317">
        <f t="shared" si="25"/>
        <v>14</v>
      </c>
      <c r="AG209" s="317">
        <f t="shared" si="26"/>
        <v>16</v>
      </c>
    </row>
    <row r="210" spans="1:33" ht="45" customHeight="1">
      <c r="A210" s="316">
        <f t="shared" si="24"/>
        <v>43574</v>
      </c>
      <c r="B210" s="317" t="str">
        <f t="shared" si="27"/>
        <v>金</v>
      </c>
      <c r="C210" s="329">
        <v>43587</v>
      </c>
      <c r="D210" s="329"/>
      <c r="E210" s="79"/>
      <c r="F210" s="79"/>
      <c r="G210" s="79"/>
      <c r="H210" s="79"/>
      <c r="I210" s="79"/>
      <c r="J210" s="79"/>
      <c r="K210" s="79"/>
      <c r="L210" s="79"/>
      <c r="M210" s="79"/>
      <c r="N210" s="79"/>
      <c r="O210" s="79"/>
      <c r="P210" s="79"/>
      <c r="Q210" s="79"/>
      <c r="R210" s="79"/>
      <c r="S210" s="79"/>
      <c r="T210" s="79"/>
      <c r="U210" s="388"/>
      <c r="V210" s="388"/>
      <c r="W210" s="374"/>
      <c r="X210" s="389" t="str">
        <f t="shared" si="23"/>
        <v>●</v>
      </c>
      <c r="Y210" s="389" t="str">
        <f t="shared" si="22"/>
        <v/>
      </c>
      <c r="Z210" s="389" t="str">
        <f t="shared" si="22"/>
        <v/>
      </c>
      <c r="AA210" s="389" t="str">
        <f t="shared" si="22"/>
        <v/>
      </c>
      <c r="AB210" s="389" t="str">
        <f t="shared" si="22"/>
        <v/>
      </c>
      <c r="AC210" s="389" t="str">
        <f t="shared" si="22"/>
        <v/>
      </c>
      <c r="AD210" s="325"/>
      <c r="AE210" s="326"/>
      <c r="AF210" s="317">
        <f t="shared" si="25"/>
        <v>14</v>
      </c>
      <c r="AG210" s="317" t="str">
        <f t="shared" si="26"/>
        <v/>
      </c>
    </row>
    <row r="211" spans="1:33" ht="45" customHeight="1">
      <c r="A211" s="316">
        <f t="shared" si="24"/>
        <v>43575</v>
      </c>
      <c r="B211" s="317" t="str">
        <f t="shared" si="27"/>
        <v>土</v>
      </c>
      <c r="C211" s="329"/>
      <c r="D211" s="329"/>
      <c r="E211" s="79"/>
      <c r="F211" s="79"/>
      <c r="G211" s="79"/>
      <c r="H211" s="79"/>
      <c r="I211" s="79"/>
      <c r="J211" s="79"/>
      <c r="K211" s="79"/>
      <c r="L211" s="79"/>
      <c r="M211" s="79"/>
      <c r="N211" s="79"/>
      <c r="O211" s="79"/>
      <c r="P211" s="79"/>
      <c r="Q211" s="79"/>
      <c r="R211" s="79"/>
      <c r="S211" s="79"/>
      <c r="T211" s="79"/>
      <c r="U211" s="388"/>
      <c r="V211" s="388"/>
      <c r="W211" s="374"/>
      <c r="X211" s="389" t="str">
        <f t="shared" si="23"/>
        <v/>
      </c>
      <c r="Y211" s="389" t="str">
        <f t="shared" si="22"/>
        <v/>
      </c>
      <c r="Z211" s="389" t="str">
        <f t="shared" si="22"/>
        <v/>
      </c>
      <c r="AA211" s="389" t="str">
        <f t="shared" si="22"/>
        <v/>
      </c>
      <c r="AB211" s="389" t="str">
        <f t="shared" si="22"/>
        <v/>
      </c>
      <c r="AC211" s="389" t="str">
        <f t="shared" si="22"/>
        <v/>
      </c>
      <c r="AD211" s="325"/>
      <c r="AE211" s="326"/>
      <c r="AF211" s="317" t="str">
        <f t="shared" si="25"/>
        <v/>
      </c>
      <c r="AG211" s="317" t="str">
        <f t="shared" si="26"/>
        <v/>
      </c>
    </row>
    <row r="212" spans="1:33" ht="45" customHeight="1">
      <c r="A212" s="316">
        <f t="shared" si="24"/>
        <v>43576</v>
      </c>
      <c r="B212" s="317" t="str">
        <f t="shared" si="27"/>
        <v>日</v>
      </c>
      <c r="C212" s="329"/>
      <c r="D212" s="329"/>
      <c r="E212" s="79"/>
      <c r="F212" s="79"/>
      <c r="G212" s="79"/>
      <c r="H212" s="79"/>
      <c r="I212" s="79"/>
      <c r="J212" s="79"/>
      <c r="K212" s="79"/>
      <c r="L212" s="79"/>
      <c r="M212" s="79"/>
      <c r="N212" s="79"/>
      <c r="O212" s="79"/>
      <c r="P212" s="79"/>
      <c r="Q212" s="79"/>
      <c r="R212" s="79"/>
      <c r="S212" s="79"/>
      <c r="T212" s="79"/>
      <c r="U212" s="388"/>
      <c r="V212" s="388"/>
      <c r="W212" s="374"/>
      <c r="X212" s="389" t="str">
        <f t="shared" si="23"/>
        <v/>
      </c>
      <c r="Y212" s="389" t="str">
        <f t="shared" si="22"/>
        <v/>
      </c>
      <c r="Z212" s="389" t="str">
        <f t="shared" si="22"/>
        <v/>
      </c>
      <c r="AA212" s="389" t="str">
        <f t="shared" si="22"/>
        <v/>
      </c>
      <c r="AB212" s="389" t="str">
        <f t="shared" si="22"/>
        <v/>
      </c>
      <c r="AC212" s="389" t="str">
        <f t="shared" si="22"/>
        <v/>
      </c>
      <c r="AD212" s="325"/>
      <c r="AE212" s="326"/>
      <c r="AF212" s="317" t="str">
        <f t="shared" si="25"/>
        <v/>
      </c>
      <c r="AG212" s="317" t="str">
        <f t="shared" si="26"/>
        <v/>
      </c>
    </row>
    <row r="213" spans="1:33" ht="45" customHeight="1">
      <c r="A213" s="316">
        <f t="shared" si="24"/>
        <v>43577</v>
      </c>
      <c r="B213" s="317" t="str">
        <f t="shared" si="27"/>
        <v>月</v>
      </c>
      <c r="C213" s="329"/>
      <c r="D213" s="329">
        <v>43592</v>
      </c>
      <c r="E213" s="79" t="s">
        <v>95</v>
      </c>
      <c r="F213" s="79"/>
      <c r="G213" s="79"/>
      <c r="H213" s="79"/>
      <c r="I213" s="79"/>
      <c r="J213" s="79"/>
      <c r="K213" s="79"/>
      <c r="L213" s="79"/>
      <c r="M213" s="79"/>
      <c r="N213" s="79"/>
      <c r="O213" s="79"/>
      <c r="P213" s="79"/>
      <c r="Q213" s="79"/>
      <c r="R213" s="79"/>
      <c r="S213" s="79"/>
      <c r="T213" s="79"/>
      <c r="U213" s="388"/>
      <c r="V213" s="388"/>
      <c r="W213" s="374"/>
      <c r="X213" s="389" t="str">
        <f t="shared" si="23"/>
        <v>●</v>
      </c>
      <c r="Y213" s="389" t="str">
        <f t="shared" si="22"/>
        <v/>
      </c>
      <c r="Z213" s="389" t="str">
        <f t="shared" si="22"/>
        <v/>
      </c>
      <c r="AA213" s="389" t="str">
        <f t="shared" si="22"/>
        <v/>
      </c>
      <c r="AB213" s="389" t="str">
        <f t="shared" si="22"/>
        <v/>
      </c>
      <c r="AC213" s="389" t="str">
        <f t="shared" si="22"/>
        <v/>
      </c>
      <c r="AD213" s="325"/>
      <c r="AE213" s="326"/>
      <c r="AF213" s="317" t="str">
        <f t="shared" si="25"/>
        <v/>
      </c>
      <c r="AG213" s="317">
        <f t="shared" si="26"/>
        <v>16</v>
      </c>
    </row>
    <row r="214" spans="1:33" ht="45" customHeight="1">
      <c r="A214" s="316">
        <f t="shared" si="24"/>
        <v>43578</v>
      </c>
      <c r="B214" s="317" t="str">
        <f t="shared" si="27"/>
        <v>火</v>
      </c>
      <c r="C214" s="329">
        <v>43592</v>
      </c>
      <c r="D214" s="329">
        <v>43593</v>
      </c>
      <c r="E214" s="79" t="s">
        <v>95</v>
      </c>
      <c r="F214" s="79"/>
      <c r="G214" s="79"/>
      <c r="H214" s="79"/>
      <c r="I214" s="79"/>
      <c r="J214" s="79"/>
      <c r="K214" s="79"/>
      <c r="L214" s="79"/>
      <c r="M214" s="79"/>
      <c r="N214" s="79"/>
      <c r="O214" s="79"/>
      <c r="P214" s="79"/>
      <c r="Q214" s="79"/>
      <c r="R214" s="79"/>
      <c r="S214" s="79"/>
      <c r="T214" s="79"/>
      <c r="U214" s="388"/>
      <c r="V214" s="388"/>
      <c r="W214" s="374"/>
      <c r="X214" s="389" t="str">
        <f t="shared" si="23"/>
        <v>●</v>
      </c>
      <c r="Y214" s="389" t="str">
        <f t="shared" si="22"/>
        <v/>
      </c>
      <c r="Z214" s="389" t="str">
        <f t="shared" si="22"/>
        <v/>
      </c>
      <c r="AA214" s="389" t="str">
        <f t="shared" si="22"/>
        <v/>
      </c>
      <c r="AB214" s="389" t="str">
        <f t="shared" si="22"/>
        <v/>
      </c>
      <c r="AC214" s="389" t="str">
        <f t="shared" si="22"/>
        <v/>
      </c>
      <c r="AD214" s="325"/>
      <c r="AE214" s="326"/>
      <c r="AF214" s="317">
        <f t="shared" si="25"/>
        <v>15</v>
      </c>
      <c r="AG214" s="317">
        <f t="shared" si="26"/>
        <v>16</v>
      </c>
    </row>
    <row r="215" spans="1:33" ht="45" customHeight="1">
      <c r="A215" s="316">
        <f t="shared" si="24"/>
        <v>43579</v>
      </c>
      <c r="B215" s="317" t="str">
        <f t="shared" si="27"/>
        <v>水</v>
      </c>
      <c r="C215" s="329">
        <v>43592</v>
      </c>
      <c r="D215" s="329">
        <v>43594</v>
      </c>
      <c r="E215" s="79" t="s">
        <v>95</v>
      </c>
      <c r="F215" s="79"/>
      <c r="G215" s="79"/>
      <c r="H215" s="79"/>
      <c r="I215" s="79"/>
      <c r="J215" s="79"/>
      <c r="K215" s="79"/>
      <c r="L215" s="79"/>
      <c r="M215" s="79"/>
      <c r="N215" s="79"/>
      <c r="O215" s="79"/>
      <c r="P215" s="79"/>
      <c r="Q215" s="79"/>
      <c r="R215" s="79"/>
      <c r="S215" s="79"/>
      <c r="T215" s="79"/>
      <c r="U215" s="388"/>
      <c r="V215" s="388"/>
      <c r="W215" s="374"/>
      <c r="X215" s="389" t="str">
        <f t="shared" si="23"/>
        <v>●</v>
      </c>
      <c r="Y215" s="389" t="str">
        <f t="shared" si="22"/>
        <v/>
      </c>
      <c r="Z215" s="389" t="str">
        <f t="shared" si="22"/>
        <v/>
      </c>
      <c r="AA215" s="389" t="str">
        <f t="shared" si="22"/>
        <v/>
      </c>
      <c r="AB215" s="389" t="str">
        <f t="shared" si="22"/>
        <v/>
      </c>
      <c r="AC215" s="389" t="str">
        <f t="shared" si="22"/>
        <v/>
      </c>
      <c r="AD215" s="325"/>
      <c r="AE215" s="326"/>
      <c r="AF215" s="317">
        <f t="shared" si="25"/>
        <v>14</v>
      </c>
      <c r="AG215" s="317">
        <f t="shared" si="26"/>
        <v>16</v>
      </c>
    </row>
    <row r="216" spans="1:33" ht="45" customHeight="1">
      <c r="A216" s="316">
        <f t="shared" si="24"/>
        <v>43580</v>
      </c>
      <c r="B216" s="317" t="str">
        <f t="shared" si="27"/>
        <v>木</v>
      </c>
      <c r="C216" s="329">
        <v>43593</v>
      </c>
      <c r="D216" s="329"/>
      <c r="E216" s="79" t="s">
        <v>95</v>
      </c>
      <c r="F216" s="79"/>
      <c r="G216" s="79"/>
      <c r="H216" s="79"/>
      <c r="I216" s="79"/>
      <c r="J216" s="79"/>
      <c r="K216" s="79"/>
      <c r="L216" s="79"/>
      <c r="M216" s="79"/>
      <c r="N216" s="79"/>
      <c r="O216" s="79"/>
      <c r="P216" s="79"/>
      <c r="Q216" s="79"/>
      <c r="R216" s="79"/>
      <c r="S216" s="79"/>
      <c r="T216" s="79"/>
      <c r="U216" s="388"/>
      <c r="V216" s="388"/>
      <c r="W216" s="374"/>
      <c r="X216" s="389" t="str">
        <f t="shared" si="23"/>
        <v>●</v>
      </c>
      <c r="Y216" s="389" t="str">
        <f t="shared" si="22"/>
        <v/>
      </c>
      <c r="Z216" s="389" t="str">
        <f t="shared" si="22"/>
        <v/>
      </c>
      <c r="AA216" s="389" t="str">
        <f t="shared" si="22"/>
        <v/>
      </c>
      <c r="AB216" s="389" t="str">
        <f t="shared" si="22"/>
        <v/>
      </c>
      <c r="AC216" s="389" t="str">
        <f t="shared" si="22"/>
        <v/>
      </c>
      <c r="AD216" s="325"/>
      <c r="AE216" s="326"/>
      <c r="AF216" s="317">
        <f t="shared" si="25"/>
        <v>14</v>
      </c>
      <c r="AG216" s="317" t="str">
        <f t="shared" si="26"/>
        <v/>
      </c>
    </row>
    <row r="217" spans="1:33" ht="45" customHeight="1">
      <c r="A217" s="316">
        <f t="shared" si="24"/>
        <v>43581</v>
      </c>
      <c r="B217" s="317" t="str">
        <f t="shared" si="27"/>
        <v>金</v>
      </c>
      <c r="C217" s="329">
        <v>43594</v>
      </c>
      <c r="D217" s="329"/>
      <c r="E217" s="79" t="s">
        <v>95</v>
      </c>
      <c r="F217" s="79"/>
      <c r="G217" s="79"/>
      <c r="H217" s="79"/>
      <c r="I217" s="79"/>
      <c r="J217" s="79"/>
      <c r="K217" s="79"/>
      <c r="L217" s="79"/>
      <c r="M217" s="79"/>
      <c r="N217" s="79"/>
      <c r="O217" s="79"/>
      <c r="P217" s="79"/>
      <c r="Q217" s="79"/>
      <c r="R217" s="79"/>
      <c r="S217" s="79"/>
      <c r="T217" s="79"/>
      <c r="U217" s="388"/>
      <c r="V217" s="388"/>
      <c r="W217" s="374"/>
      <c r="X217" s="389" t="str">
        <f t="shared" si="23"/>
        <v>●</v>
      </c>
      <c r="Y217" s="389" t="str">
        <f t="shared" si="22"/>
        <v/>
      </c>
      <c r="Z217" s="389" t="str">
        <f t="shared" si="22"/>
        <v/>
      </c>
      <c r="AA217" s="389" t="str">
        <f t="shared" si="22"/>
        <v/>
      </c>
      <c r="AB217" s="389" t="str">
        <f t="shared" si="22"/>
        <v/>
      </c>
      <c r="AC217" s="389" t="str">
        <f t="shared" si="22"/>
        <v/>
      </c>
      <c r="AD217" s="325"/>
      <c r="AE217" s="326"/>
      <c r="AF217" s="317">
        <f t="shared" si="25"/>
        <v>14</v>
      </c>
      <c r="AG217" s="317" t="str">
        <f t="shared" si="26"/>
        <v/>
      </c>
    </row>
    <row r="218" spans="1:33" ht="45" customHeight="1">
      <c r="A218" s="316">
        <f t="shared" si="24"/>
        <v>43582</v>
      </c>
      <c r="B218" s="317" t="str">
        <f t="shared" si="27"/>
        <v>土</v>
      </c>
      <c r="C218" s="329"/>
      <c r="D218" s="329">
        <v>43599</v>
      </c>
      <c r="E218" s="79" t="s">
        <v>95</v>
      </c>
      <c r="F218" s="79"/>
      <c r="G218" s="79"/>
      <c r="H218" s="79"/>
      <c r="I218" s="79"/>
      <c r="J218" s="79"/>
      <c r="K218" s="79"/>
      <c r="L218" s="79"/>
      <c r="M218" s="79"/>
      <c r="N218" s="79"/>
      <c r="O218" s="79"/>
      <c r="P218" s="79"/>
      <c r="Q218" s="79"/>
      <c r="R218" s="79"/>
      <c r="S218" s="79"/>
      <c r="T218" s="79"/>
      <c r="U218" s="388"/>
      <c r="V218" s="388"/>
      <c r="W218" s="374"/>
      <c r="X218" s="389" t="str">
        <f t="shared" si="23"/>
        <v>●</v>
      </c>
      <c r="Y218" s="389" t="str">
        <f t="shared" si="22"/>
        <v/>
      </c>
      <c r="Z218" s="389" t="str">
        <f t="shared" si="22"/>
        <v/>
      </c>
      <c r="AA218" s="389" t="str">
        <f t="shared" si="22"/>
        <v/>
      </c>
      <c r="AB218" s="389" t="str">
        <f t="shared" si="22"/>
        <v/>
      </c>
      <c r="AC218" s="389" t="str">
        <f t="shared" si="22"/>
        <v/>
      </c>
      <c r="AD218" s="325"/>
      <c r="AE218" s="326"/>
      <c r="AF218" s="317" t="str">
        <f t="shared" si="25"/>
        <v/>
      </c>
      <c r="AG218" s="317">
        <f t="shared" si="26"/>
        <v>18</v>
      </c>
    </row>
    <row r="219" spans="1:33" ht="45" customHeight="1">
      <c r="A219" s="316">
        <f t="shared" si="24"/>
        <v>43583</v>
      </c>
      <c r="B219" s="317" t="str">
        <f t="shared" si="27"/>
        <v>日</v>
      </c>
      <c r="C219" s="329"/>
      <c r="D219" s="329"/>
      <c r="E219" s="79"/>
      <c r="F219" s="79"/>
      <c r="G219" s="79"/>
      <c r="H219" s="79"/>
      <c r="I219" s="79"/>
      <c r="J219" s="79"/>
      <c r="K219" s="79"/>
      <c r="L219" s="79"/>
      <c r="M219" s="79"/>
      <c r="N219" s="79"/>
      <c r="O219" s="79"/>
      <c r="P219" s="79"/>
      <c r="Q219" s="79"/>
      <c r="R219" s="79"/>
      <c r="S219" s="79"/>
      <c r="T219" s="79"/>
      <c r="U219" s="388"/>
      <c r="V219" s="388"/>
      <c r="W219" s="374"/>
      <c r="X219" s="389" t="str">
        <f t="shared" si="23"/>
        <v/>
      </c>
      <c r="Y219" s="389" t="str">
        <f t="shared" si="22"/>
        <v/>
      </c>
      <c r="Z219" s="389" t="str">
        <f t="shared" si="22"/>
        <v/>
      </c>
      <c r="AA219" s="389" t="str">
        <f t="shared" si="22"/>
        <v/>
      </c>
      <c r="AB219" s="389" t="str">
        <f t="shared" si="22"/>
        <v/>
      </c>
      <c r="AC219" s="389" t="str">
        <f t="shared" si="22"/>
        <v/>
      </c>
      <c r="AD219" s="325"/>
      <c r="AE219" s="326"/>
      <c r="AF219" s="317" t="str">
        <f t="shared" si="25"/>
        <v/>
      </c>
      <c r="AG219" s="317" t="str">
        <f t="shared" si="26"/>
        <v/>
      </c>
    </row>
    <row r="220" spans="1:33" ht="45" customHeight="1">
      <c r="A220" s="316">
        <f t="shared" si="24"/>
        <v>43584</v>
      </c>
      <c r="B220" s="317" t="str">
        <f t="shared" si="27"/>
        <v>月</v>
      </c>
      <c r="C220" s="329">
        <v>43599</v>
      </c>
      <c r="D220" s="329">
        <v>43599</v>
      </c>
      <c r="E220" s="79"/>
      <c r="F220" s="79"/>
      <c r="G220" s="79"/>
      <c r="H220" s="79"/>
      <c r="I220" s="79"/>
      <c r="J220" s="79"/>
      <c r="K220" s="79"/>
      <c r="L220" s="79"/>
      <c r="M220" s="79"/>
      <c r="N220" s="79"/>
      <c r="O220" s="79"/>
      <c r="P220" s="79"/>
      <c r="Q220" s="79"/>
      <c r="R220" s="79"/>
      <c r="S220" s="79"/>
      <c r="T220" s="79"/>
      <c r="U220" s="388"/>
      <c r="V220" s="388"/>
      <c r="W220" s="374"/>
      <c r="X220" s="389" t="str">
        <f t="shared" si="23"/>
        <v>●</v>
      </c>
      <c r="Y220" s="389" t="str">
        <f t="shared" si="22"/>
        <v/>
      </c>
      <c r="Z220" s="389" t="str">
        <f t="shared" si="22"/>
        <v/>
      </c>
      <c r="AA220" s="389" t="str">
        <f t="shared" si="22"/>
        <v/>
      </c>
      <c r="AB220" s="389" t="str">
        <f t="shared" si="22"/>
        <v/>
      </c>
      <c r="AC220" s="389" t="str">
        <f t="shared" si="22"/>
        <v/>
      </c>
      <c r="AD220" s="325"/>
      <c r="AE220" s="326"/>
      <c r="AF220" s="317">
        <f t="shared" si="25"/>
        <v>16</v>
      </c>
      <c r="AG220" s="317">
        <f t="shared" si="26"/>
        <v>16</v>
      </c>
    </row>
    <row r="221" spans="1:33" ht="45" customHeight="1">
      <c r="A221" s="316">
        <f t="shared" si="24"/>
        <v>43585</v>
      </c>
      <c r="B221" s="317" t="str">
        <f t="shared" si="27"/>
        <v>火</v>
      </c>
      <c r="C221" s="329">
        <v>43599</v>
      </c>
      <c r="D221" s="329">
        <v>43600</v>
      </c>
      <c r="E221" s="79"/>
      <c r="F221" s="79"/>
      <c r="G221" s="79"/>
      <c r="H221" s="79"/>
      <c r="I221" s="79"/>
      <c r="J221" s="79"/>
      <c r="K221" s="79"/>
      <c r="L221" s="79"/>
      <c r="M221" s="79"/>
      <c r="N221" s="79"/>
      <c r="O221" s="79"/>
      <c r="P221" s="79"/>
      <c r="Q221" s="79"/>
      <c r="R221" s="79"/>
      <c r="S221" s="79"/>
      <c r="T221" s="79"/>
      <c r="U221" s="388"/>
      <c r="V221" s="388"/>
      <c r="W221" s="374"/>
      <c r="X221" s="389" t="str">
        <f t="shared" si="23"/>
        <v>●</v>
      </c>
      <c r="Y221" s="389" t="str">
        <f t="shared" si="22"/>
        <v/>
      </c>
      <c r="Z221" s="389" t="str">
        <f t="shared" si="22"/>
        <v/>
      </c>
      <c r="AA221" s="389" t="str">
        <f t="shared" si="22"/>
        <v/>
      </c>
      <c r="AB221" s="389" t="str">
        <f t="shared" si="22"/>
        <v/>
      </c>
      <c r="AC221" s="389" t="str">
        <f t="shared" si="22"/>
        <v/>
      </c>
      <c r="AD221" s="325"/>
      <c r="AE221" s="326"/>
      <c r="AF221" s="317">
        <f t="shared" si="25"/>
        <v>15</v>
      </c>
      <c r="AG221" s="317">
        <f t="shared" si="26"/>
        <v>16</v>
      </c>
    </row>
    <row r="222" spans="1:33" ht="45" customHeight="1">
      <c r="A222" s="316">
        <f t="shared" si="24"/>
        <v>43586</v>
      </c>
      <c r="B222" s="317" t="str">
        <f t="shared" si="27"/>
        <v>水</v>
      </c>
      <c r="C222" s="329">
        <v>43599</v>
      </c>
      <c r="D222" s="329">
        <v>43601</v>
      </c>
      <c r="E222" s="79"/>
      <c r="F222" s="79"/>
      <c r="G222" s="79"/>
      <c r="H222" s="79"/>
      <c r="I222" s="79"/>
      <c r="J222" s="79"/>
      <c r="K222" s="79"/>
      <c r="L222" s="79"/>
      <c r="M222" s="79"/>
      <c r="N222" s="79"/>
      <c r="O222" s="79"/>
      <c r="P222" s="79"/>
      <c r="Q222" s="79"/>
      <c r="R222" s="79"/>
      <c r="S222" s="79"/>
      <c r="T222" s="79"/>
      <c r="U222" s="388"/>
      <c r="V222" s="388"/>
      <c r="W222" s="374"/>
      <c r="X222" s="389" t="str">
        <f t="shared" si="23"/>
        <v>●</v>
      </c>
      <c r="Y222" s="389" t="str">
        <f t="shared" si="22"/>
        <v/>
      </c>
      <c r="Z222" s="389" t="str">
        <f t="shared" si="22"/>
        <v/>
      </c>
      <c r="AA222" s="389" t="str">
        <f t="shared" ref="Y222:AC252" si="28">IF(AND(OR(AND(($A222&gt;=AA$2),($A222&lt;=AA$3)),AND(($A222&gt;=AA$4),($A222&lt;=AA$6)),AND(($A222&gt;=AA$7),($A222&lt;=AA$8))),OR($D222&lt;&gt;"",$C222&lt;&gt;"")),"●","")</f>
        <v/>
      </c>
      <c r="AB222" s="389" t="str">
        <f t="shared" si="28"/>
        <v/>
      </c>
      <c r="AC222" s="389" t="str">
        <f t="shared" si="28"/>
        <v/>
      </c>
      <c r="AD222" s="325"/>
      <c r="AE222" s="326"/>
      <c r="AF222" s="317">
        <f t="shared" si="25"/>
        <v>14</v>
      </c>
      <c r="AG222" s="317">
        <f t="shared" si="26"/>
        <v>16</v>
      </c>
    </row>
    <row r="223" spans="1:33" ht="45" customHeight="1">
      <c r="A223" s="316">
        <f t="shared" si="24"/>
        <v>43587</v>
      </c>
      <c r="B223" s="317" t="str">
        <f t="shared" si="27"/>
        <v>木</v>
      </c>
      <c r="C223" s="329">
        <v>43600</v>
      </c>
      <c r="D223" s="329">
        <v>43602</v>
      </c>
      <c r="E223" s="79"/>
      <c r="F223" s="79"/>
      <c r="G223" s="79"/>
      <c r="H223" s="79"/>
      <c r="I223" s="79"/>
      <c r="J223" s="79"/>
      <c r="K223" s="79"/>
      <c r="L223" s="79"/>
      <c r="M223" s="79"/>
      <c r="N223" s="79"/>
      <c r="O223" s="79"/>
      <c r="P223" s="79"/>
      <c r="Q223" s="79"/>
      <c r="R223" s="79"/>
      <c r="S223" s="79"/>
      <c r="T223" s="79"/>
      <c r="U223" s="388"/>
      <c r="V223" s="388"/>
      <c r="W223" s="374"/>
      <c r="X223" s="389" t="str">
        <f t="shared" si="23"/>
        <v>●</v>
      </c>
      <c r="Y223" s="389" t="str">
        <f t="shared" si="28"/>
        <v/>
      </c>
      <c r="Z223" s="389" t="str">
        <f t="shared" si="28"/>
        <v/>
      </c>
      <c r="AA223" s="389" t="str">
        <f t="shared" si="28"/>
        <v/>
      </c>
      <c r="AB223" s="389" t="str">
        <f t="shared" si="28"/>
        <v/>
      </c>
      <c r="AC223" s="389" t="str">
        <f t="shared" si="28"/>
        <v/>
      </c>
      <c r="AD223" s="325"/>
      <c r="AE223" s="326"/>
      <c r="AF223" s="317">
        <f t="shared" si="25"/>
        <v>14</v>
      </c>
      <c r="AG223" s="317">
        <f t="shared" si="26"/>
        <v>16</v>
      </c>
    </row>
    <row r="224" spans="1:33" ht="45" customHeight="1">
      <c r="A224" s="316">
        <f t="shared" si="24"/>
        <v>43588</v>
      </c>
      <c r="B224" s="317" t="str">
        <f t="shared" si="27"/>
        <v>金</v>
      </c>
      <c r="C224" s="329">
        <v>43601</v>
      </c>
      <c r="D224" s="329"/>
      <c r="E224" s="79"/>
      <c r="F224" s="79"/>
      <c r="G224" s="79"/>
      <c r="H224" s="79"/>
      <c r="I224" s="79"/>
      <c r="J224" s="79"/>
      <c r="K224" s="79"/>
      <c r="L224" s="79"/>
      <c r="M224" s="79"/>
      <c r="N224" s="79"/>
      <c r="O224" s="79"/>
      <c r="P224" s="79"/>
      <c r="Q224" s="79"/>
      <c r="R224" s="79"/>
      <c r="S224" s="79"/>
      <c r="T224" s="79"/>
      <c r="U224" s="388"/>
      <c r="V224" s="388"/>
      <c r="W224" s="374"/>
      <c r="X224" s="389" t="str">
        <f t="shared" si="23"/>
        <v>●</v>
      </c>
      <c r="Y224" s="389" t="str">
        <f t="shared" si="28"/>
        <v/>
      </c>
      <c r="Z224" s="389" t="str">
        <f t="shared" si="28"/>
        <v/>
      </c>
      <c r="AA224" s="389" t="str">
        <f t="shared" si="28"/>
        <v/>
      </c>
      <c r="AB224" s="389" t="str">
        <f t="shared" si="28"/>
        <v/>
      </c>
      <c r="AC224" s="389" t="str">
        <f t="shared" si="28"/>
        <v/>
      </c>
      <c r="AD224" s="325"/>
      <c r="AE224" s="326"/>
      <c r="AF224" s="317">
        <f t="shared" si="25"/>
        <v>14</v>
      </c>
      <c r="AG224" s="317" t="str">
        <f t="shared" si="26"/>
        <v/>
      </c>
    </row>
    <row r="225" spans="1:33" ht="45" customHeight="1">
      <c r="A225" s="316">
        <f t="shared" si="24"/>
        <v>43589</v>
      </c>
      <c r="B225" s="317" t="str">
        <f t="shared" si="27"/>
        <v>土</v>
      </c>
      <c r="C225" s="329"/>
      <c r="D225" s="329">
        <v>43605</v>
      </c>
      <c r="E225" s="79"/>
      <c r="F225" s="79"/>
      <c r="G225" s="79"/>
      <c r="H225" s="79"/>
      <c r="I225" s="79"/>
      <c r="J225" s="79"/>
      <c r="K225" s="79"/>
      <c r="L225" s="79"/>
      <c r="M225" s="79"/>
      <c r="N225" s="79"/>
      <c r="O225" s="79"/>
      <c r="P225" s="79"/>
      <c r="Q225" s="79"/>
      <c r="R225" s="79"/>
      <c r="S225" s="79"/>
      <c r="T225" s="79"/>
      <c r="U225" s="388"/>
      <c r="V225" s="388"/>
      <c r="W225" s="374"/>
      <c r="X225" s="389" t="str">
        <f t="shared" si="23"/>
        <v>●</v>
      </c>
      <c r="Y225" s="389" t="str">
        <f t="shared" si="28"/>
        <v/>
      </c>
      <c r="Z225" s="389" t="str">
        <f t="shared" si="28"/>
        <v/>
      </c>
      <c r="AA225" s="389" t="str">
        <f t="shared" si="28"/>
        <v/>
      </c>
      <c r="AB225" s="389" t="str">
        <f t="shared" si="28"/>
        <v/>
      </c>
      <c r="AC225" s="389" t="str">
        <f t="shared" si="28"/>
        <v/>
      </c>
      <c r="AD225" s="325"/>
      <c r="AE225" s="326"/>
      <c r="AF225" s="317" t="str">
        <f t="shared" si="25"/>
        <v/>
      </c>
      <c r="AG225" s="317">
        <f t="shared" si="26"/>
        <v>17</v>
      </c>
    </row>
    <row r="226" spans="1:33" ht="45" customHeight="1">
      <c r="A226" s="316">
        <f t="shared" si="24"/>
        <v>43590</v>
      </c>
      <c r="B226" s="317" t="str">
        <f t="shared" si="27"/>
        <v>日</v>
      </c>
      <c r="C226" s="329"/>
      <c r="D226" s="329"/>
      <c r="E226" s="79"/>
      <c r="F226" s="79"/>
      <c r="G226" s="79"/>
      <c r="H226" s="79"/>
      <c r="I226" s="79"/>
      <c r="J226" s="79"/>
      <c r="K226" s="79"/>
      <c r="L226" s="79"/>
      <c r="M226" s="79"/>
      <c r="N226" s="79"/>
      <c r="O226" s="79"/>
      <c r="P226" s="79"/>
      <c r="Q226" s="79"/>
      <c r="R226" s="79"/>
      <c r="S226" s="79"/>
      <c r="T226" s="79"/>
      <c r="U226" s="388"/>
      <c r="V226" s="388"/>
      <c r="W226" s="374"/>
      <c r="X226" s="389" t="str">
        <f t="shared" si="23"/>
        <v/>
      </c>
      <c r="Y226" s="389" t="str">
        <f t="shared" si="28"/>
        <v/>
      </c>
      <c r="Z226" s="389" t="str">
        <f t="shared" si="28"/>
        <v/>
      </c>
      <c r="AA226" s="389" t="str">
        <f t="shared" si="28"/>
        <v/>
      </c>
      <c r="AB226" s="389" t="str">
        <f t="shared" si="28"/>
        <v/>
      </c>
      <c r="AC226" s="389" t="str">
        <f t="shared" si="28"/>
        <v/>
      </c>
      <c r="AD226" s="325"/>
      <c r="AE226" s="326"/>
      <c r="AF226" s="317" t="str">
        <f t="shared" si="25"/>
        <v/>
      </c>
      <c r="AG226" s="317" t="str">
        <f t="shared" si="26"/>
        <v/>
      </c>
    </row>
    <row r="227" spans="1:33" ht="45" customHeight="1">
      <c r="A227" s="316">
        <f t="shared" si="24"/>
        <v>43591</v>
      </c>
      <c r="B227" s="317" t="str">
        <f t="shared" si="27"/>
        <v>月</v>
      </c>
      <c r="C227" s="329">
        <v>43605</v>
      </c>
      <c r="D227" s="329">
        <v>43606</v>
      </c>
      <c r="E227" s="79" t="s">
        <v>95</v>
      </c>
      <c r="F227" s="79"/>
      <c r="G227" s="79"/>
      <c r="H227" s="79"/>
      <c r="I227" s="79"/>
      <c r="J227" s="79"/>
      <c r="K227" s="79"/>
      <c r="L227" s="79"/>
      <c r="M227" s="79"/>
      <c r="N227" s="79"/>
      <c r="O227" s="79"/>
      <c r="P227" s="79"/>
      <c r="Q227" s="79"/>
      <c r="R227" s="79"/>
      <c r="S227" s="79"/>
      <c r="T227" s="79"/>
      <c r="U227" s="388"/>
      <c r="V227" s="388"/>
      <c r="W227" s="374"/>
      <c r="X227" s="389" t="str">
        <f t="shared" si="23"/>
        <v>●</v>
      </c>
      <c r="Y227" s="389" t="str">
        <f t="shared" si="28"/>
        <v/>
      </c>
      <c r="Z227" s="389" t="str">
        <f t="shared" si="28"/>
        <v/>
      </c>
      <c r="AA227" s="389" t="str">
        <f t="shared" si="28"/>
        <v/>
      </c>
      <c r="AB227" s="389" t="str">
        <f t="shared" si="28"/>
        <v/>
      </c>
      <c r="AC227" s="389" t="str">
        <f t="shared" si="28"/>
        <v/>
      </c>
      <c r="AD227" s="325"/>
      <c r="AE227" s="326"/>
      <c r="AF227" s="317">
        <f t="shared" si="25"/>
        <v>15</v>
      </c>
      <c r="AG227" s="317">
        <f t="shared" si="26"/>
        <v>16</v>
      </c>
    </row>
    <row r="228" spans="1:33" ht="45" customHeight="1">
      <c r="A228" s="316">
        <f t="shared" si="24"/>
        <v>43592</v>
      </c>
      <c r="B228" s="317" t="str">
        <f t="shared" si="27"/>
        <v>火</v>
      </c>
      <c r="C228" s="329">
        <v>43605</v>
      </c>
      <c r="D228" s="329">
        <v>43607</v>
      </c>
      <c r="E228" s="79" t="s">
        <v>95</v>
      </c>
      <c r="F228" s="79"/>
      <c r="G228" s="79"/>
      <c r="H228" s="79"/>
      <c r="I228" s="79"/>
      <c r="J228" s="79"/>
      <c r="K228" s="79"/>
      <c r="L228" s="79"/>
      <c r="M228" s="79"/>
      <c r="N228" s="79"/>
      <c r="O228" s="79"/>
      <c r="P228" s="79"/>
      <c r="Q228" s="79"/>
      <c r="R228" s="79"/>
      <c r="S228" s="79"/>
      <c r="T228" s="79"/>
      <c r="U228" s="388"/>
      <c r="V228" s="388"/>
      <c r="W228" s="374"/>
      <c r="X228" s="389" t="str">
        <f t="shared" si="23"/>
        <v>●</v>
      </c>
      <c r="Y228" s="389" t="str">
        <f t="shared" si="28"/>
        <v/>
      </c>
      <c r="Z228" s="389" t="str">
        <f t="shared" si="28"/>
        <v/>
      </c>
      <c r="AA228" s="389" t="str">
        <f t="shared" si="28"/>
        <v/>
      </c>
      <c r="AB228" s="389" t="str">
        <f t="shared" si="28"/>
        <v/>
      </c>
      <c r="AC228" s="389" t="str">
        <f t="shared" si="28"/>
        <v/>
      </c>
      <c r="AD228" s="325"/>
      <c r="AE228" s="326"/>
      <c r="AF228" s="317">
        <f t="shared" si="25"/>
        <v>14</v>
      </c>
      <c r="AG228" s="317">
        <f t="shared" si="26"/>
        <v>16</v>
      </c>
    </row>
    <row r="229" spans="1:33" ht="45" customHeight="1">
      <c r="A229" s="316">
        <f t="shared" si="24"/>
        <v>43593</v>
      </c>
      <c r="B229" s="317" t="str">
        <f t="shared" si="27"/>
        <v>水</v>
      </c>
      <c r="C229" s="329">
        <v>43606</v>
      </c>
      <c r="D229" s="329">
        <v>43608</v>
      </c>
      <c r="E229" s="79" t="s">
        <v>95</v>
      </c>
      <c r="F229" s="79"/>
      <c r="G229" s="79"/>
      <c r="H229" s="79"/>
      <c r="I229" s="79"/>
      <c r="J229" s="79"/>
      <c r="K229" s="79"/>
      <c r="L229" s="79"/>
      <c r="M229" s="79"/>
      <c r="N229" s="79"/>
      <c r="O229" s="79"/>
      <c r="P229" s="79"/>
      <c r="Q229" s="79"/>
      <c r="R229" s="79"/>
      <c r="S229" s="79"/>
      <c r="T229" s="79"/>
      <c r="U229" s="388"/>
      <c r="V229" s="388"/>
      <c r="W229" s="374"/>
      <c r="X229" s="389" t="str">
        <f t="shared" si="23"/>
        <v>●</v>
      </c>
      <c r="Y229" s="389" t="str">
        <f t="shared" si="28"/>
        <v/>
      </c>
      <c r="Z229" s="389" t="str">
        <f t="shared" si="28"/>
        <v/>
      </c>
      <c r="AA229" s="389" t="str">
        <f t="shared" si="28"/>
        <v/>
      </c>
      <c r="AB229" s="389" t="str">
        <f t="shared" si="28"/>
        <v/>
      </c>
      <c r="AC229" s="389" t="str">
        <f t="shared" si="28"/>
        <v/>
      </c>
      <c r="AD229" s="325"/>
      <c r="AE229" s="326"/>
      <c r="AF229" s="317">
        <f t="shared" si="25"/>
        <v>14</v>
      </c>
      <c r="AG229" s="317">
        <f t="shared" si="26"/>
        <v>16</v>
      </c>
    </row>
    <row r="230" spans="1:33" ht="45" customHeight="1">
      <c r="A230" s="316">
        <f t="shared" si="24"/>
        <v>43594</v>
      </c>
      <c r="B230" s="317" t="str">
        <f t="shared" si="27"/>
        <v>木</v>
      </c>
      <c r="C230" s="329">
        <v>43607</v>
      </c>
      <c r="D230" s="329">
        <v>43609</v>
      </c>
      <c r="E230" s="79" t="s">
        <v>95</v>
      </c>
      <c r="F230" s="79"/>
      <c r="G230" s="79"/>
      <c r="H230" s="79"/>
      <c r="I230" s="79"/>
      <c r="J230" s="79"/>
      <c r="K230" s="79"/>
      <c r="L230" s="79"/>
      <c r="M230" s="79"/>
      <c r="N230" s="79"/>
      <c r="O230" s="79"/>
      <c r="P230" s="79"/>
      <c r="Q230" s="79"/>
      <c r="R230" s="79"/>
      <c r="S230" s="79"/>
      <c r="T230" s="79"/>
      <c r="U230" s="388"/>
      <c r="V230" s="388"/>
      <c r="W230" s="374"/>
      <c r="X230" s="389" t="str">
        <f t="shared" si="23"/>
        <v>●</v>
      </c>
      <c r="Y230" s="389" t="str">
        <f t="shared" si="28"/>
        <v/>
      </c>
      <c r="Z230" s="389" t="str">
        <f t="shared" si="28"/>
        <v/>
      </c>
      <c r="AA230" s="389" t="str">
        <f t="shared" si="28"/>
        <v/>
      </c>
      <c r="AB230" s="389" t="str">
        <f t="shared" si="28"/>
        <v/>
      </c>
      <c r="AC230" s="389" t="str">
        <f t="shared" si="28"/>
        <v/>
      </c>
      <c r="AD230" s="325"/>
      <c r="AE230" s="326"/>
      <c r="AF230" s="317">
        <f t="shared" si="25"/>
        <v>14</v>
      </c>
      <c r="AG230" s="317">
        <f t="shared" si="26"/>
        <v>16</v>
      </c>
    </row>
    <row r="231" spans="1:33" ht="45" customHeight="1">
      <c r="A231" s="316">
        <f t="shared" si="24"/>
        <v>43595</v>
      </c>
      <c r="B231" s="317" t="str">
        <f t="shared" si="27"/>
        <v>金</v>
      </c>
      <c r="C231" s="329">
        <v>43608</v>
      </c>
      <c r="D231" s="329"/>
      <c r="E231" s="79" t="s">
        <v>95</v>
      </c>
      <c r="F231" s="79"/>
      <c r="G231" s="79"/>
      <c r="H231" s="79"/>
      <c r="I231" s="79"/>
      <c r="J231" s="79"/>
      <c r="K231" s="79"/>
      <c r="L231" s="79"/>
      <c r="M231" s="79"/>
      <c r="N231" s="79"/>
      <c r="O231" s="79"/>
      <c r="P231" s="79"/>
      <c r="Q231" s="79"/>
      <c r="R231" s="79"/>
      <c r="S231" s="79"/>
      <c r="T231" s="79"/>
      <c r="U231" s="388"/>
      <c r="V231" s="388"/>
      <c r="W231" s="374"/>
      <c r="X231" s="389" t="str">
        <f t="shared" si="23"/>
        <v>●</v>
      </c>
      <c r="Y231" s="389" t="str">
        <f t="shared" si="28"/>
        <v/>
      </c>
      <c r="Z231" s="389" t="str">
        <f t="shared" si="28"/>
        <v/>
      </c>
      <c r="AA231" s="389" t="str">
        <f t="shared" si="28"/>
        <v/>
      </c>
      <c r="AB231" s="389" t="str">
        <f t="shared" si="28"/>
        <v/>
      </c>
      <c r="AC231" s="389" t="str">
        <f t="shared" si="28"/>
        <v/>
      </c>
      <c r="AD231" s="325"/>
      <c r="AE231" s="326"/>
      <c r="AF231" s="317">
        <f t="shared" si="25"/>
        <v>14</v>
      </c>
      <c r="AG231" s="317" t="str">
        <f t="shared" si="26"/>
        <v/>
      </c>
    </row>
    <row r="232" spans="1:33" ht="45" customHeight="1">
      <c r="A232" s="316">
        <f t="shared" si="24"/>
        <v>43596</v>
      </c>
      <c r="B232" s="317" t="str">
        <f t="shared" si="27"/>
        <v>土</v>
      </c>
      <c r="C232" s="329"/>
      <c r="D232" s="329">
        <v>43612</v>
      </c>
      <c r="E232" s="79" t="s">
        <v>95</v>
      </c>
      <c r="F232" s="79"/>
      <c r="G232" s="79"/>
      <c r="H232" s="79"/>
      <c r="I232" s="79"/>
      <c r="J232" s="79"/>
      <c r="K232" s="79"/>
      <c r="L232" s="79"/>
      <c r="M232" s="79"/>
      <c r="N232" s="79"/>
      <c r="O232" s="79"/>
      <c r="P232" s="79"/>
      <c r="Q232" s="79"/>
      <c r="R232" s="79"/>
      <c r="S232" s="79"/>
      <c r="T232" s="79"/>
      <c r="U232" s="388"/>
      <c r="V232" s="388"/>
      <c r="W232" s="374"/>
      <c r="X232" s="389" t="str">
        <f t="shared" si="23"/>
        <v>●</v>
      </c>
      <c r="Y232" s="389" t="str">
        <f t="shared" si="28"/>
        <v/>
      </c>
      <c r="Z232" s="389" t="str">
        <f t="shared" si="28"/>
        <v/>
      </c>
      <c r="AA232" s="389" t="str">
        <f t="shared" si="28"/>
        <v/>
      </c>
      <c r="AB232" s="389" t="str">
        <f t="shared" si="28"/>
        <v/>
      </c>
      <c r="AC232" s="389" t="str">
        <f t="shared" si="28"/>
        <v/>
      </c>
      <c r="AD232" s="325"/>
      <c r="AE232" s="326"/>
      <c r="AF232" s="317" t="str">
        <f t="shared" si="25"/>
        <v/>
      </c>
      <c r="AG232" s="317">
        <f t="shared" si="26"/>
        <v>17</v>
      </c>
    </row>
    <row r="233" spans="1:33" ht="45" customHeight="1">
      <c r="A233" s="316">
        <f t="shared" si="24"/>
        <v>43597</v>
      </c>
      <c r="B233" s="317" t="str">
        <f t="shared" si="27"/>
        <v>日</v>
      </c>
      <c r="C233" s="329"/>
      <c r="D233" s="329"/>
      <c r="E233" s="79"/>
      <c r="F233" s="79"/>
      <c r="G233" s="79"/>
      <c r="H233" s="79"/>
      <c r="I233" s="79"/>
      <c r="J233" s="79"/>
      <c r="K233" s="79"/>
      <c r="L233" s="79"/>
      <c r="M233" s="79"/>
      <c r="N233" s="79"/>
      <c r="O233" s="79"/>
      <c r="P233" s="79"/>
      <c r="Q233" s="79"/>
      <c r="R233" s="79"/>
      <c r="S233" s="79"/>
      <c r="T233" s="79"/>
      <c r="U233" s="388"/>
      <c r="V233" s="388"/>
      <c r="W233" s="374"/>
      <c r="X233" s="389" t="str">
        <f t="shared" si="23"/>
        <v/>
      </c>
      <c r="Y233" s="389" t="str">
        <f t="shared" si="28"/>
        <v/>
      </c>
      <c r="Z233" s="389" t="str">
        <f t="shared" si="28"/>
        <v/>
      </c>
      <c r="AA233" s="389" t="str">
        <f t="shared" si="28"/>
        <v/>
      </c>
      <c r="AB233" s="389" t="str">
        <f t="shared" si="28"/>
        <v/>
      </c>
      <c r="AC233" s="389" t="str">
        <f t="shared" si="28"/>
        <v/>
      </c>
      <c r="AD233" s="325"/>
      <c r="AE233" s="326"/>
      <c r="AF233" s="317" t="str">
        <f t="shared" si="25"/>
        <v/>
      </c>
      <c r="AG233" s="317" t="str">
        <f t="shared" si="26"/>
        <v/>
      </c>
    </row>
    <row r="234" spans="1:33" ht="45" customHeight="1">
      <c r="A234" s="316">
        <f t="shared" si="24"/>
        <v>43598</v>
      </c>
      <c r="B234" s="317" t="str">
        <f t="shared" si="27"/>
        <v>月</v>
      </c>
      <c r="C234" s="329">
        <v>43612</v>
      </c>
      <c r="D234" s="329">
        <v>43613</v>
      </c>
      <c r="E234" s="79"/>
      <c r="F234" s="79"/>
      <c r="G234" s="79"/>
      <c r="H234" s="79"/>
      <c r="I234" s="79"/>
      <c r="J234" s="79"/>
      <c r="K234" s="79"/>
      <c r="L234" s="79"/>
      <c r="M234" s="79"/>
      <c r="N234" s="79"/>
      <c r="O234" s="79"/>
      <c r="P234" s="79"/>
      <c r="Q234" s="79"/>
      <c r="R234" s="79"/>
      <c r="S234" s="79"/>
      <c r="T234" s="79"/>
      <c r="U234" s="388"/>
      <c r="V234" s="388"/>
      <c r="W234" s="374"/>
      <c r="X234" s="389" t="str">
        <f t="shared" si="23"/>
        <v>●</v>
      </c>
      <c r="Y234" s="389" t="str">
        <f t="shared" si="28"/>
        <v/>
      </c>
      <c r="Z234" s="389" t="str">
        <f t="shared" si="28"/>
        <v/>
      </c>
      <c r="AA234" s="389" t="str">
        <f t="shared" si="28"/>
        <v/>
      </c>
      <c r="AB234" s="389" t="str">
        <f t="shared" si="28"/>
        <v/>
      </c>
      <c r="AC234" s="389" t="str">
        <f t="shared" si="28"/>
        <v/>
      </c>
      <c r="AD234" s="325"/>
      <c r="AE234" s="326"/>
      <c r="AF234" s="317">
        <f t="shared" si="25"/>
        <v>15</v>
      </c>
      <c r="AG234" s="317">
        <f t="shared" si="26"/>
        <v>16</v>
      </c>
    </row>
    <row r="235" spans="1:33" ht="45" customHeight="1">
      <c r="A235" s="316">
        <f t="shared" si="24"/>
        <v>43599</v>
      </c>
      <c r="B235" s="317" t="str">
        <f t="shared" si="27"/>
        <v>火</v>
      </c>
      <c r="C235" s="329">
        <v>43612</v>
      </c>
      <c r="D235" s="329">
        <v>43614</v>
      </c>
      <c r="E235" s="79"/>
      <c r="F235" s="79"/>
      <c r="G235" s="79"/>
      <c r="H235" s="79"/>
      <c r="I235" s="79"/>
      <c r="J235" s="79"/>
      <c r="K235" s="79"/>
      <c r="L235" s="79"/>
      <c r="M235" s="79"/>
      <c r="N235" s="79"/>
      <c r="O235" s="79"/>
      <c r="P235" s="79"/>
      <c r="Q235" s="79"/>
      <c r="R235" s="79"/>
      <c r="S235" s="79"/>
      <c r="T235" s="79"/>
      <c r="U235" s="388"/>
      <c r="V235" s="388"/>
      <c r="W235" s="374"/>
      <c r="X235" s="389" t="str">
        <f t="shared" si="23"/>
        <v>●</v>
      </c>
      <c r="Y235" s="389" t="str">
        <f t="shared" si="28"/>
        <v/>
      </c>
      <c r="Z235" s="389" t="str">
        <f t="shared" si="28"/>
        <v/>
      </c>
      <c r="AA235" s="389" t="str">
        <f t="shared" si="28"/>
        <v/>
      </c>
      <c r="AB235" s="389" t="str">
        <f t="shared" si="28"/>
        <v/>
      </c>
      <c r="AC235" s="389" t="str">
        <f t="shared" si="28"/>
        <v/>
      </c>
      <c r="AD235" s="325"/>
      <c r="AE235" s="326"/>
      <c r="AF235" s="317">
        <f t="shared" si="25"/>
        <v>14</v>
      </c>
      <c r="AG235" s="317">
        <f t="shared" si="26"/>
        <v>16</v>
      </c>
    </row>
    <row r="236" spans="1:33" ht="45" customHeight="1">
      <c r="A236" s="316">
        <f t="shared" si="24"/>
        <v>43600</v>
      </c>
      <c r="B236" s="317" t="str">
        <f t="shared" si="27"/>
        <v>水</v>
      </c>
      <c r="C236" s="329">
        <v>43613</v>
      </c>
      <c r="D236" s="329">
        <v>43615</v>
      </c>
      <c r="E236" s="79"/>
      <c r="F236" s="79"/>
      <c r="G236" s="79"/>
      <c r="H236" s="79"/>
      <c r="I236" s="79"/>
      <c r="J236" s="79"/>
      <c r="K236" s="79"/>
      <c r="L236" s="79"/>
      <c r="M236" s="79"/>
      <c r="N236" s="79"/>
      <c r="O236" s="79"/>
      <c r="P236" s="79"/>
      <c r="Q236" s="79"/>
      <c r="R236" s="79"/>
      <c r="S236" s="79"/>
      <c r="T236" s="79"/>
      <c r="U236" s="388"/>
      <c r="V236" s="388"/>
      <c r="W236" s="374"/>
      <c r="X236" s="389" t="str">
        <f t="shared" si="23"/>
        <v>●</v>
      </c>
      <c r="Y236" s="389" t="str">
        <f t="shared" si="28"/>
        <v/>
      </c>
      <c r="Z236" s="389" t="str">
        <f t="shared" si="28"/>
        <v/>
      </c>
      <c r="AA236" s="389" t="str">
        <f t="shared" si="28"/>
        <v/>
      </c>
      <c r="AB236" s="389" t="str">
        <f t="shared" si="28"/>
        <v/>
      </c>
      <c r="AC236" s="389" t="str">
        <f t="shared" si="28"/>
        <v/>
      </c>
      <c r="AD236" s="325"/>
      <c r="AE236" s="326"/>
      <c r="AF236" s="317">
        <f t="shared" si="25"/>
        <v>14</v>
      </c>
      <c r="AG236" s="317">
        <f t="shared" si="26"/>
        <v>16</v>
      </c>
    </row>
    <row r="237" spans="1:33" ht="45" customHeight="1">
      <c r="A237" s="316">
        <f t="shared" si="24"/>
        <v>43601</v>
      </c>
      <c r="B237" s="317" t="str">
        <f t="shared" si="27"/>
        <v>木</v>
      </c>
      <c r="C237" s="329">
        <v>43614</v>
      </c>
      <c r="D237" s="329">
        <v>43616</v>
      </c>
      <c r="E237" s="79"/>
      <c r="F237" s="79"/>
      <c r="G237" s="79"/>
      <c r="H237" s="79"/>
      <c r="I237" s="79"/>
      <c r="J237" s="79"/>
      <c r="K237" s="79"/>
      <c r="L237" s="79"/>
      <c r="M237" s="79"/>
      <c r="N237" s="79"/>
      <c r="O237" s="79"/>
      <c r="P237" s="79"/>
      <c r="Q237" s="79"/>
      <c r="R237" s="79"/>
      <c r="S237" s="79"/>
      <c r="T237" s="79"/>
      <c r="U237" s="388"/>
      <c r="V237" s="388"/>
      <c r="W237" s="374"/>
      <c r="X237" s="389" t="str">
        <f t="shared" si="23"/>
        <v>●</v>
      </c>
      <c r="Y237" s="389" t="str">
        <f t="shared" si="28"/>
        <v/>
      </c>
      <c r="Z237" s="389" t="str">
        <f t="shared" si="28"/>
        <v/>
      </c>
      <c r="AA237" s="389" t="str">
        <f t="shared" si="28"/>
        <v/>
      </c>
      <c r="AB237" s="389" t="str">
        <f t="shared" si="28"/>
        <v/>
      </c>
      <c r="AC237" s="389" t="str">
        <f t="shared" si="28"/>
        <v/>
      </c>
      <c r="AD237" s="325"/>
      <c r="AE237" s="326"/>
      <c r="AF237" s="317">
        <f t="shared" si="25"/>
        <v>14</v>
      </c>
      <c r="AG237" s="317">
        <f t="shared" si="26"/>
        <v>16</v>
      </c>
    </row>
    <row r="238" spans="1:33" ht="45" customHeight="1">
      <c r="A238" s="316">
        <f t="shared" si="24"/>
        <v>43602</v>
      </c>
      <c r="B238" s="317" t="str">
        <f t="shared" si="27"/>
        <v>金</v>
      </c>
      <c r="C238" s="329">
        <v>43615</v>
      </c>
      <c r="D238" s="329"/>
      <c r="E238" s="79"/>
      <c r="F238" s="79"/>
      <c r="G238" s="79"/>
      <c r="H238" s="79"/>
      <c r="I238" s="79"/>
      <c r="J238" s="79"/>
      <c r="K238" s="79"/>
      <c r="L238" s="79"/>
      <c r="M238" s="79"/>
      <c r="N238" s="79"/>
      <c r="O238" s="79"/>
      <c r="P238" s="79"/>
      <c r="Q238" s="79"/>
      <c r="R238" s="79"/>
      <c r="S238" s="79"/>
      <c r="T238" s="79"/>
      <c r="U238" s="388"/>
      <c r="V238" s="388"/>
      <c r="W238" s="374"/>
      <c r="X238" s="389" t="str">
        <f t="shared" si="23"/>
        <v>●</v>
      </c>
      <c r="Y238" s="389" t="str">
        <f t="shared" si="28"/>
        <v/>
      </c>
      <c r="Z238" s="389" t="str">
        <f t="shared" si="28"/>
        <v/>
      </c>
      <c r="AA238" s="389" t="str">
        <f t="shared" si="28"/>
        <v/>
      </c>
      <c r="AB238" s="389" t="str">
        <f t="shared" si="28"/>
        <v/>
      </c>
      <c r="AC238" s="389" t="str">
        <f t="shared" si="28"/>
        <v/>
      </c>
      <c r="AD238" s="325"/>
      <c r="AE238" s="326"/>
      <c r="AF238" s="317">
        <f t="shared" si="25"/>
        <v>14</v>
      </c>
      <c r="AG238" s="317" t="str">
        <f t="shared" si="26"/>
        <v/>
      </c>
    </row>
    <row r="239" spans="1:33" ht="45" customHeight="1">
      <c r="A239" s="316">
        <f t="shared" si="24"/>
        <v>43603</v>
      </c>
      <c r="B239" s="317" t="str">
        <f t="shared" si="27"/>
        <v>土</v>
      </c>
      <c r="C239" s="329"/>
      <c r="D239" s="329">
        <v>43619</v>
      </c>
      <c r="E239" s="79"/>
      <c r="F239" s="79"/>
      <c r="G239" s="79"/>
      <c r="H239" s="79"/>
      <c r="I239" s="79"/>
      <c r="J239" s="79"/>
      <c r="K239" s="79"/>
      <c r="L239" s="79"/>
      <c r="M239" s="79"/>
      <c r="N239" s="79"/>
      <c r="O239" s="79"/>
      <c r="P239" s="79"/>
      <c r="Q239" s="79"/>
      <c r="R239" s="79"/>
      <c r="S239" s="79"/>
      <c r="T239" s="79"/>
      <c r="U239" s="388"/>
      <c r="V239" s="388"/>
      <c r="W239" s="374"/>
      <c r="X239" s="389" t="str">
        <f t="shared" si="23"/>
        <v>●</v>
      </c>
      <c r="Y239" s="389" t="str">
        <f t="shared" si="28"/>
        <v/>
      </c>
      <c r="Z239" s="389" t="str">
        <f t="shared" si="28"/>
        <v/>
      </c>
      <c r="AA239" s="389" t="str">
        <f t="shared" si="28"/>
        <v/>
      </c>
      <c r="AB239" s="389" t="str">
        <f t="shared" si="28"/>
        <v/>
      </c>
      <c r="AC239" s="389" t="str">
        <f t="shared" si="28"/>
        <v/>
      </c>
      <c r="AD239" s="325"/>
      <c r="AE239" s="326"/>
      <c r="AF239" s="317" t="str">
        <f t="shared" si="25"/>
        <v/>
      </c>
      <c r="AG239" s="317">
        <f t="shared" si="26"/>
        <v>17</v>
      </c>
    </row>
    <row r="240" spans="1:33" ht="45" customHeight="1">
      <c r="A240" s="316">
        <f t="shared" si="24"/>
        <v>43604</v>
      </c>
      <c r="B240" s="317" t="str">
        <f t="shared" si="27"/>
        <v>日</v>
      </c>
      <c r="C240" s="329"/>
      <c r="D240" s="329"/>
      <c r="E240" s="79"/>
      <c r="F240" s="79"/>
      <c r="G240" s="79"/>
      <c r="H240" s="79"/>
      <c r="I240" s="79"/>
      <c r="J240" s="79"/>
      <c r="K240" s="79"/>
      <c r="L240" s="79"/>
      <c r="M240" s="79"/>
      <c r="N240" s="79"/>
      <c r="O240" s="79"/>
      <c r="P240" s="79"/>
      <c r="Q240" s="79"/>
      <c r="R240" s="79"/>
      <c r="S240" s="79"/>
      <c r="T240" s="79"/>
      <c r="U240" s="388"/>
      <c r="V240" s="388"/>
      <c r="W240" s="374"/>
      <c r="X240" s="389" t="str">
        <f t="shared" si="23"/>
        <v/>
      </c>
      <c r="Y240" s="389" t="str">
        <f t="shared" si="28"/>
        <v/>
      </c>
      <c r="Z240" s="389" t="str">
        <f t="shared" si="28"/>
        <v/>
      </c>
      <c r="AA240" s="389" t="str">
        <f t="shared" si="28"/>
        <v/>
      </c>
      <c r="AB240" s="389" t="str">
        <f t="shared" si="28"/>
        <v/>
      </c>
      <c r="AC240" s="389" t="str">
        <f t="shared" si="28"/>
        <v/>
      </c>
      <c r="AD240" s="325"/>
      <c r="AE240" s="325"/>
      <c r="AF240" s="317" t="str">
        <f t="shared" si="25"/>
        <v/>
      </c>
      <c r="AG240" s="317" t="str">
        <f t="shared" si="26"/>
        <v/>
      </c>
    </row>
    <row r="241" spans="1:33" ht="45" customHeight="1">
      <c r="A241" s="316">
        <f t="shared" si="24"/>
        <v>43605</v>
      </c>
      <c r="B241" s="317" t="str">
        <f t="shared" si="27"/>
        <v>月</v>
      </c>
      <c r="C241" s="329">
        <v>43618</v>
      </c>
      <c r="D241" s="329">
        <v>43619</v>
      </c>
      <c r="E241" s="79" t="s">
        <v>95</v>
      </c>
      <c r="F241" s="79"/>
      <c r="G241" s="79"/>
      <c r="H241" s="79"/>
      <c r="I241" s="79"/>
      <c r="J241" s="79"/>
      <c r="K241" s="79"/>
      <c r="L241" s="79"/>
      <c r="M241" s="79"/>
      <c r="N241" s="79"/>
      <c r="O241" s="79"/>
      <c r="P241" s="79"/>
      <c r="Q241" s="79"/>
      <c r="R241" s="79"/>
      <c r="S241" s="79"/>
      <c r="T241" s="79"/>
      <c r="U241" s="388"/>
      <c r="V241" s="388"/>
      <c r="W241" s="374"/>
      <c r="X241" s="389" t="str">
        <f t="shared" si="23"/>
        <v>●</v>
      </c>
      <c r="Y241" s="389" t="str">
        <f t="shared" si="28"/>
        <v/>
      </c>
      <c r="Z241" s="389" t="str">
        <f t="shared" si="28"/>
        <v/>
      </c>
      <c r="AA241" s="389" t="str">
        <f t="shared" si="28"/>
        <v/>
      </c>
      <c r="AB241" s="389" t="str">
        <f t="shared" si="28"/>
        <v/>
      </c>
      <c r="AC241" s="389" t="str">
        <f t="shared" si="28"/>
        <v/>
      </c>
      <c r="AD241" s="325"/>
      <c r="AE241" s="325"/>
      <c r="AF241" s="317">
        <f t="shared" si="25"/>
        <v>14</v>
      </c>
      <c r="AG241" s="317">
        <f t="shared" si="26"/>
        <v>15</v>
      </c>
    </row>
    <row r="242" spans="1:33" ht="45" customHeight="1">
      <c r="A242" s="316">
        <f t="shared" si="24"/>
        <v>43606</v>
      </c>
      <c r="B242" s="317" t="str">
        <f t="shared" si="27"/>
        <v>火</v>
      </c>
      <c r="C242" s="329">
        <v>43618</v>
      </c>
      <c r="D242" s="329">
        <v>43620</v>
      </c>
      <c r="E242" s="79" t="s">
        <v>95</v>
      </c>
      <c r="F242" s="79"/>
      <c r="G242" s="79"/>
      <c r="H242" s="79"/>
      <c r="I242" s="79"/>
      <c r="J242" s="79"/>
      <c r="K242" s="79"/>
      <c r="L242" s="79"/>
      <c r="M242" s="79"/>
      <c r="N242" s="79"/>
      <c r="O242" s="79"/>
      <c r="P242" s="79"/>
      <c r="Q242" s="79"/>
      <c r="R242" s="79"/>
      <c r="S242" s="79"/>
      <c r="T242" s="79"/>
      <c r="U242" s="388"/>
      <c r="V242" s="388"/>
      <c r="W242" s="374"/>
      <c r="X242" s="389" t="str">
        <f t="shared" si="23"/>
        <v>●</v>
      </c>
      <c r="Y242" s="389" t="str">
        <f t="shared" si="28"/>
        <v/>
      </c>
      <c r="Z242" s="389" t="str">
        <f t="shared" si="28"/>
        <v/>
      </c>
      <c r="AA242" s="389" t="str">
        <f t="shared" si="28"/>
        <v/>
      </c>
      <c r="AB242" s="389" t="str">
        <f t="shared" si="28"/>
        <v/>
      </c>
      <c r="AC242" s="389" t="str">
        <f t="shared" si="28"/>
        <v/>
      </c>
      <c r="AD242" s="325"/>
      <c r="AE242" s="325"/>
      <c r="AF242" s="317">
        <f t="shared" si="25"/>
        <v>13</v>
      </c>
      <c r="AG242" s="317">
        <f t="shared" si="26"/>
        <v>15</v>
      </c>
    </row>
    <row r="243" spans="1:33" ht="45" customHeight="1">
      <c r="A243" s="316">
        <f t="shared" si="24"/>
        <v>43607</v>
      </c>
      <c r="B243" s="317" t="str">
        <f t="shared" si="27"/>
        <v>水</v>
      </c>
      <c r="C243" s="329">
        <v>43619</v>
      </c>
      <c r="D243" s="329">
        <v>43621</v>
      </c>
      <c r="E243" s="79" t="s">
        <v>95</v>
      </c>
      <c r="F243" s="79"/>
      <c r="G243" s="79"/>
      <c r="H243" s="79"/>
      <c r="I243" s="79"/>
      <c r="J243" s="79"/>
      <c r="K243" s="79"/>
      <c r="L243" s="79"/>
      <c r="M243" s="79"/>
      <c r="N243" s="79"/>
      <c r="O243" s="79"/>
      <c r="P243" s="79"/>
      <c r="Q243" s="79"/>
      <c r="R243" s="79"/>
      <c r="S243" s="79"/>
      <c r="T243" s="79"/>
      <c r="U243" s="388"/>
      <c r="V243" s="388"/>
      <c r="W243" s="374"/>
      <c r="X243" s="389" t="str">
        <f t="shared" si="23"/>
        <v>●</v>
      </c>
      <c r="Y243" s="389" t="str">
        <f t="shared" si="28"/>
        <v/>
      </c>
      <c r="Z243" s="389" t="str">
        <f t="shared" si="28"/>
        <v/>
      </c>
      <c r="AA243" s="389" t="str">
        <f t="shared" si="28"/>
        <v/>
      </c>
      <c r="AB243" s="389" t="str">
        <f t="shared" si="28"/>
        <v/>
      </c>
      <c r="AC243" s="389" t="str">
        <f t="shared" si="28"/>
        <v/>
      </c>
      <c r="AD243" s="325"/>
      <c r="AE243" s="325"/>
      <c r="AF243" s="317">
        <f t="shared" si="25"/>
        <v>13</v>
      </c>
      <c r="AG243" s="317">
        <f t="shared" si="26"/>
        <v>15</v>
      </c>
    </row>
    <row r="244" spans="1:33" ht="45" customHeight="1">
      <c r="A244" s="316">
        <f t="shared" si="24"/>
        <v>43608</v>
      </c>
      <c r="B244" s="317" t="str">
        <f t="shared" si="27"/>
        <v>木</v>
      </c>
      <c r="C244" s="329">
        <v>43620</v>
      </c>
      <c r="D244" s="329">
        <v>43622</v>
      </c>
      <c r="E244" s="79" t="s">
        <v>95</v>
      </c>
      <c r="F244" s="79"/>
      <c r="G244" s="79"/>
      <c r="H244" s="79"/>
      <c r="I244" s="79"/>
      <c r="J244" s="79"/>
      <c r="K244" s="79"/>
      <c r="L244" s="79"/>
      <c r="M244" s="79"/>
      <c r="N244" s="79"/>
      <c r="O244" s="79"/>
      <c r="P244" s="79"/>
      <c r="Q244" s="79"/>
      <c r="R244" s="79"/>
      <c r="S244" s="79"/>
      <c r="T244" s="79"/>
      <c r="U244" s="388"/>
      <c r="V244" s="388"/>
      <c r="W244" s="374"/>
      <c r="X244" s="389" t="str">
        <f t="shared" si="23"/>
        <v>●</v>
      </c>
      <c r="Y244" s="389" t="str">
        <f t="shared" si="28"/>
        <v/>
      </c>
      <c r="Z244" s="389" t="str">
        <f t="shared" si="28"/>
        <v/>
      </c>
      <c r="AA244" s="389" t="str">
        <f t="shared" si="28"/>
        <v/>
      </c>
      <c r="AB244" s="389" t="str">
        <f t="shared" si="28"/>
        <v/>
      </c>
      <c r="AC244" s="389" t="str">
        <f t="shared" si="28"/>
        <v/>
      </c>
      <c r="AD244" s="326"/>
      <c r="AE244" s="325"/>
      <c r="AF244" s="317">
        <f t="shared" si="25"/>
        <v>13</v>
      </c>
      <c r="AG244" s="317">
        <f t="shared" si="26"/>
        <v>15</v>
      </c>
    </row>
    <row r="245" spans="1:33" ht="45" customHeight="1">
      <c r="A245" s="316">
        <f t="shared" si="24"/>
        <v>43609</v>
      </c>
      <c r="B245" s="317" t="str">
        <f t="shared" si="27"/>
        <v>金</v>
      </c>
      <c r="C245" s="329">
        <v>43621</v>
      </c>
      <c r="D245" s="329"/>
      <c r="E245" s="79" t="s">
        <v>95</v>
      </c>
      <c r="F245" s="79"/>
      <c r="G245" s="79"/>
      <c r="H245" s="79"/>
      <c r="I245" s="79"/>
      <c r="J245" s="79"/>
      <c r="K245" s="79"/>
      <c r="L245" s="79"/>
      <c r="M245" s="79"/>
      <c r="N245" s="79"/>
      <c r="O245" s="79"/>
      <c r="P245" s="79"/>
      <c r="Q245" s="79"/>
      <c r="R245" s="79"/>
      <c r="S245" s="79"/>
      <c r="T245" s="79"/>
      <c r="U245" s="388"/>
      <c r="V245" s="388"/>
      <c r="W245" s="374"/>
      <c r="X245" s="389" t="str">
        <f t="shared" si="23"/>
        <v>●</v>
      </c>
      <c r="Y245" s="389" t="str">
        <f t="shared" si="28"/>
        <v/>
      </c>
      <c r="Z245" s="389" t="str">
        <f t="shared" si="28"/>
        <v/>
      </c>
      <c r="AA245" s="389" t="str">
        <f t="shared" si="28"/>
        <v/>
      </c>
      <c r="AB245" s="389" t="str">
        <f t="shared" si="28"/>
        <v/>
      </c>
      <c r="AC245" s="389" t="str">
        <f t="shared" si="28"/>
        <v/>
      </c>
      <c r="AD245" s="325"/>
      <c r="AE245" s="325"/>
      <c r="AF245" s="317">
        <f t="shared" si="25"/>
        <v>13</v>
      </c>
      <c r="AG245" s="317" t="str">
        <f t="shared" si="26"/>
        <v/>
      </c>
    </row>
    <row r="246" spans="1:33" ht="45" customHeight="1">
      <c r="A246" s="316">
        <f t="shared" si="24"/>
        <v>43610</v>
      </c>
      <c r="B246" s="317" t="str">
        <f t="shared" si="27"/>
        <v>土</v>
      </c>
      <c r="C246" s="329"/>
      <c r="D246" s="329">
        <v>43625</v>
      </c>
      <c r="E246" s="79" t="s">
        <v>95</v>
      </c>
      <c r="F246" s="79"/>
      <c r="G246" s="79"/>
      <c r="H246" s="79"/>
      <c r="I246" s="79"/>
      <c r="J246" s="79"/>
      <c r="K246" s="79"/>
      <c r="L246" s="79"/>
      <c r="M246" s="79"/>
      <c r="N246" s="79"/>
      <c r="O246" s="79"/>
      <c r="P246" s="79"/>
      <c r="Q246" s="79"/>
      <c r="R246" s="79"/>
      <c r="S246" s="79"/>
      <c r="T246" s="79"/>
      <c r="U246" s="388"/>
      <c r="V246" s="388"/>
      <c r="W246" s="374"/>
      <c r="X246" s="389" t="str">
        <f t="shared" si="23"/>
        <v>●</v>
      </c>
      <c r="Y246" s="389" t="str">
        <f t="shared" si="28"/>
        <v/>
      </c>
      <c r="Z246" s="389" t="str">
        <f t="shared" si="28"/>
        <v/>
      </c>
      <c r="AA246" s="389" t="str">
        <f t="shared" si="28"/>
        <v/>
      </c>
      <c r="AB246" s="389" t="str">
        <f t="shared" si="28"/>
        <v/>
      </c>
      <c r="AC246" s="389" t="str">
        <f t="shared" si="28"/>
        <v/>
      </c>
      <c r="AD246" s="325"/>
      <c r="AE246" s="325"/>
      <c r="AF246" s="317" t="str">
        <f t="shared" si="25"/>
        <v/>
      </c>
      <c r="AG246" s="317">
        <f t="shared" si="26"/>
        <v>16</v>
      </c>
    </row>
    <row r="247" spans="1:33" ht="45" customHeight="1">
      <c r="A247" s="316">
        <f t="shared" si="24"/>
        <v>43611</v>
      </c>
      <c r="B247" s="317" t="str">
        <f t="shared" si="27"/>
        <v>日</v>
      </c>
      <c r="C247" s="329"/>
      <c r="D247" s="329"/>
      <c r="E247" s="79"/>
      <c r="F247" s="79"/>
      <c r="G247" s="79"/>
      <c r="H247" s="79"/>
      <c r="I247" s="79"/>
      <c r="J247" s="79"/>
      <c r="K247" s="79"/>
      <c r="L247" s="79"/>
      <c r="M247" s="79"/>
      <c r="N247" s="79"/>
      <c r="O247" s="79"/>
      <c r="P247" s="79"/>
      <c r="Q247" s="79"/>
      <c r="R247" s="79"/>
      <c r="S247" s="79"/>
      <c r="T247" s="79"/>
      <c r="U247" s="388"/>
      <c r="V247" s="388"/>
      <c r="W247" s="374"/>
      <c r="X247" s="389" t="str">
        <f t="shared" si="23"/>
        <v/>
      </c>
      <c r="Y247" s="389" t="str">
        <f t="shared" si="28"/>
        <v/>
      </c>
      <c r="Z247" s="389" t="str">
        <f t="shared" si="28"/>
        <v/>
      </c>
      <c r="AA247" s="389" t="str">
        <f t="shared" si="28"/>
        <v/>
      </c>
      <c r="AB247" s="389" t="str">
        <f t="shared" si="28"/>
        <v/>
      </c>
      <c r="AC247" s="389" t="str">
        <f t="shared" si="28"/>
        <v/>
      </c>
      <c r="AD247" s="325"/>
      <c r="AE247" s="325"/>
      <c r="AF247" s="317" t="str">
        <f t="shared" si="25"/>
        <v/>
      </c>
      <c r="AG247" s="317" t="str">
        <f t="shared" si="26"/>
        <v/>
      </c>
    </row>
    <row r="248" spans="1:33" ht="45" customHeight="1">
      <c r="A248" s="316">
        <f t="shared" si="24"/>
        <v>43612</v>
      </c>
      <c r="B248" s="317" t="str">
        <f t="shared" si="27"/>
        <v>月</v>
      </c>
      <c r="C248" s="329">
        <v>43625</v>
      </c>
      <c r="D248" s="329">
        <v>43626</v>
      </c>
      <c r="E248" s="79"/>
      <c r="F248" s="79"/>
      <c r="G248" s="79"/>
      <c r="H248" s="79"/>
      <c r="I248" s="79"/>
      <c r="J248" s="79"/>
      <c r="K248" s="79"/>
      <c r="L248" s="79"/>
      <c r="M248" s="79"/>
      <c r="N248" s="79"/>
      <c r="O248" s="79"/>
      <c r="P248" s="79"/>
      <c r="Q248" s="79"/>
      <c r="R248" s="79"/>
      <c r="S248" s="79"/>
      <c r="T248" s="79"/>
      <c r="U248" s="388"/>
      <c r="V248" s="388"/>
      <c r="W248" s="374"/>
      <c r="X248" s="389" t="str">
        <f t="shared" si="23"/>
        <v>●</v>
      </c>
      <c r="Y248" s="389" t="str">
        <f t="shared" si="28"/>
        <v/>
      </c>
      <c r="Z248" s="389" t="str">
        <f t="shared" si="28"/>
        <v/>
      </c>
      <c r="AA248" s="389" t="str">
        <f t="shared" si="28"/>
        <v/>
      </c>
      <c r="AB248" s="389" t="str">
        <f t="shared" si="28"/>
        <v/>
      </c>
      <c r="AC248" s="389" t="str">
        <f t="shared" si="28"/>
        <v/>
      </c>
      <c r="AD248" s="325"/>
      <c r="AE248" s="325"/>
      <c r="AF248" s="317">
        <f t="shared" si="25"/>
        <v>14</v>
      </c>
      <c r="AG248" s="317">
        <f t="shared" si="26"/>
        <v>15</v>
      </c>
    </row>
    <row r="249" spans="1:33" ht="45" customHeight="1">
      <c r="A249" s="316">
        <f t="shared" si="24"/>
        <v>43613</v>
      </c>
      <c r="B249" s="317" t="str">
        <f t="shared" si="27"/>
        <v>火</v>
      </c>
      <c r="C249" s="329">
        <v>43625</v>
      </c>
      <c r="D249" s="329">
        <v>43627</v>
      </c>
      <c r="E249" s="79"/>
      <c r="F249" s="79"/>
      <c r="G249" s="79"/>
      <c r="H249" s="79"/>
      <c r="I249" s="79"/>
      <c r="J249" s="79"/>
      <c r="K249" s="79"/>
      <c r="L249" s="79"/>
      <c r="M249" s="79"/>
      <c r="N249" s="79"/>
      <c r="O249" s="79"/>
      <c r="P249" s="79"/>
      <c r="Q249" s="79"/>
      <c r="R249" s="79"/>
      <c r="S249" s="79"/>
      <c r="T249" s="79"/>
      <c r="U249" s="388"/>
      <c r="V249" s="388"/>
      <c r="W249" s="374"/>
      <c r="X249" s="389" t="str">
        <f t="shared" si="23"/>
        <v>●</v>
      </c>
      <c r="Y249" s="389" t="str">
        <f t="shared" si="28"/>
        <v/>
      </c>
      <c r="Z249" s="389" t="str">
        <f t="shared" si="28"/>
        <v/>
      </c>
      <c r="AA249" s="389" t="str">
        <f t="shared" si="28"/>
        <v/>
      </c>
      <c r="AB249" s="389" t="str">
        <f t="shared" si="28"/>
        <v/>
      </c>
      <c r="AC249" s="389" t="str">
        <f t="shared" si="28"/>
        <v/>
      </c>
      <c r="AD249" s="325"/>
      <c r="AE249" s="325"/>
      <c r="AF249" s="317">
        <f t="shared" si="25"/>
        <v>13</v>
      </c>
      <c r="AG249" s="317">
        <f t="shared" si="26"/>
        <v>15</v>
      </c>
    </row>
    <row r="250" spans="1:33" ht="45" customHeight="1">
      <c r="A250" s="316">
        <f t="shared" si="24"/>
        <v>43614</v>
      </c>
      <c r="B250" s="317" t="str">
        <f t="shared" si="27"/>
        <v>水</v>
      </c>
      <c r="C250" s="329">
        <v>43626</v>
      </c>
      <c r="D250" s="329">
        <v>43628</v>
      </c>
      <c r="E250" s="79"/>
      <c r="F250" s="79"/>
      <c r="G250" s="79"/>
      <c r="H250" s="79"/>
      <c r="I250" s="79"/>
      <c r="J250" s="79"/>
      <c r="K250" s="79"/>
      <c r="L250" s="79"/>
      <c r="M250" s="79"/>
      <c r="N250" s="79"/>
      <c r="O250" s="79"/>
      <c r="P250" s="79"/>
      <c r="Q250" s="79"/>
      <c r="R250" s="79"/>
      <c r="S250" s="79"/>
      <c r="T250" s="79"/>
      <c r="U250" s="388"/>
      <c r="V250" s="388"/>
      <c r="W250" s="374"/>
      <c r="X250" s="389" t="str">
        <f t="shared" si="23"/>
        <v>●</v>
      </c>
      <c r="Y250" s="389" t="str">
        <f t="shared" si="28"/>
        <v/>
      </c>
      <c r="Z250" s="389" t="str">
        <f t="shared" si="28"/>
        <v/>
      </c>
      <c r="AA250" s="389" t="str">
        <f t="shared" si="28"/>
        <v/>
      </c>
      <c r="AB250" s="389" t="str">
        <f t="shared" si="28"/>
        <v/>
      </c>
      <c r="AC250" s="389" t="str">
        <f t="shared" si="28"/>
        <v/>
      </c>
      <c r="AD250" s="325"/>
      <c r="AE250" s="325"/>
      <c r="AF250" s="317">
        <f t="shared" si="25"/>
        <v>13</v>
      </c>
      <c r="AG250" s="317">
        <f t="shared" si="26"/>
        <v>15</v>
      </c>
    </row>
    <row r="251" spans="1:33" ht="45" customHeight="1">
      <c r="A251" s="316">
        <f t="shared" si="24"/>
        <v>43615</v>
      </c>
      <c r="B251" s="317" t="str">
        <f t="shared" si="27"/>
        <v>木</v>
      </c>
      <c r="C251" s="329">
        <v>43627</v>
      </c>
      <c r="D251" s="329">
        <v>43629</v>
      </c>
      <c r="E251" s="79"/>
      <c r="F251" s="79"/>
      <c r="G251" s="79"/>
      <c r="H251" s="79"/>
      <c r="I251" s="79"/>
      <c r="J251" s="79"/>
      <c r="K251" s="79"/>
      <c r="L251" s="79"/>
      <c r="M251" s="79"/>
      <c r="N251" s="79"/>
      <c r="O251" s="79"/>
      <c r="P251" s="79"/>
      <c r="Q251" s="79"/>
      <c r="R251" s="79"/>
      <c r="S251" s="79"/>
      <c r="T251" s="79"/>
      <c r="U251" s="388"/>
      <c r="V251" s="388"/>
      <c r="W251" s="374"/>
      <c r="X251" s="389" t="str">
        <f t="shared" si="23"/>
        <v>●</v>
      </c>
      <c r="Y251" s="389" t="str">
        <f t="shared" si="28"/>
        <v/>
      </c>
      <c r="Z251" s="389" t="str">
        <f t="shared" si="28"/>
        <v/>
      </c>
      <c r="AA251" s="389" t="str">
        <f t="shared" si="28"/>
        <v/>
      </c>
      <c r="AB251" s="389" t="str">
        <f t="shared" si="28"/>
        <v/>
      </c>
      <c r="AC251" s="389" t="str">
        <f t="shared" si="28"/>
        <v/>
      </c>
      <c r="AD251" s="325"/>
      <c r="AE251" s="325"/>
      <c r="AF251" s="317">
        <f t="shared" si="25"/>
        <v>13</v>
      </c>
      <c r="AG251" s="317">
        <f t="shared" si="26"/>
        <v>15</v>
      </c>
    </row>
    <row r="252" spans="1:33" ht="45" customHeight="1">
      <c r="A252" s="316">
        <f t="shared" si="24"/>
        <v>43616</v>
      </c>
      <c r="B252" s="317" t="str">
        <f>IF(ISBLANK(A252),"",TEXT(A252,"aaa"))</f>
        <v>金</v>
      </c>
      <c r="C252" s="329">
        <v>43628</v>
      </c>
      <c r="D252" s="329"/>
      <c r="E252" s="79"/>
      <c r="F252" s="79"/>
      <c r="G252" s="79"/>
      <c r="H252" s="79"/>
      <c r="I252" s="79"/>
      <c r="J252" s="79"/>
      <c r="K252" s="79"/>
      <c r="L252" s="79"/>
      <c r="M252" s="79"/>
      <c r="N252" s="79"/>
      <c r="O252" s="79"/>
      <c r="P252" s="79"/>
      <c r="Q252" s="79"/>
      <c r="R252" s="79"/>
      <c r="S252" s="79"/>
      <c r="T252" s="79"/>
      <c r="U252" s="388"/>
      <c r="V252" s="388"/>
      <c r="W252" s="374"/>
      <c r="X252" s="389" t="str">
        <f t="shared" si="23"/>
        <v>●</v>
      </c>
      <c r="Y252" s="389" t="str">
        <f t="shared" si="28"/>
        <v/>
      </c>
      <c r="Z252" s="389" t="str">
        <f t="shared" si="28"/>
        <v/>
      </c>
      <c r="AA252" s="389" t="str">
        <f t="shared" si="28"/>
        <v/>
      </c>
      <c r="AB252" s="389" t="str">
        <f t="shared" si="28"/>
        <v/>
      </c>
      <c r="AC252" s="389" t="str">
        <f t="shared" si="28"/>
        <v/>
      </c>
      <c r="AD252" s="325"/>
      <c r="AE252" s="325"/>
      <c r="AF252" s="317">
        <f t="shared" si="25"/>
        <v>13</v>
      </c>
      <c r="AG252" s="317" t="str">
        <f t="shared" si="26"/>
        <v/>
      </c>
    </row>
    <row r="253" spans="1:33" s="381" customFormat="1" ht="45" customHeight="1">
      <c r="A253" s="376" t="str">
        <f t="shared" si="24"/>
        <v/>
      </c>
      <c r="B253" s="377" t="str">
        <f t="shared" si="27"/>
        <v/>
      </c>
      <c r="C253" s="378"/>
      <c r="D253" s="378"/>
      <c r="E253" s="379"/>
      <c r="F253" s="379"/>
      <c r="G253" s="379"/>
      <c r="H253" s="379"/>
      <c r="I253" s="379"/>
      <c r="J253" s="379"/>
      <c r="K253" s="379"/>
      <c r="L253" s="379"/>
      <c r="M253" s="379"/>
      <c r="N253" s="379"/>
      <c r="O253" s="379"/>
      <c r="P253" s="379"/>
      <c r="Q253" s="379"/>
      <c r="R253" s="379"/>
      <c r="S253" s="379"/>
      <c r="T253" s="379"/>
      <c r="U253" s="379"/>
      <c r="V253" s="379"/>
      <c r="AD253" s="267"/>
      <c r="AE253" s="267"/>
      <c r="AF253" s="377"/>
      <c r="AG253" s="377"/>
    </row>
    <row r="254" spans="1:33" s="381" customFormat="1" ht="45" customHeight="1">
      <c r="A254" s="376" t="str">
        <f t="shared" si="24"/>
        <v/>
      </c>
      <c r="B254" s="377" t="str">
        <f t="shared" si="27"/>
        <v/>
      </c>
      <c r="C254" s="378"/>
      <c r="D254" s="378"/>
      <c r="E254" s="379"/>
      <c r="F254" s="379"/>
      <c r="G254" s="379"/>
      <c r="H254" s="379"/>
      <c r="I254" s="379"/>
      <c r="J254" s="379"/>
      <c r="K254" s="379"/>
      <c r="L254" s="379"/>
      <c r="M254" s="379"/>
      <c r="N254" s="379"/>
      <c r="O254" s="379"/>
      <c r="P254" s="379"/>
      <c r="Q254" s="379"/>
      <c r="R254" s="379"/>
      <c r="S254" s="379"/>
      <c r="T254" s="379"/>
      <c r="U254" s="379"/>
      <c r="V254" s="379"/>
      <c r="AD254" s="262"/>
      <c r="AE254" s="262"/>
      <c r="AF254" s="377"/>
      <c r="AG254" s="377"/>
    </row>
    <row r="255" spans="1:33" s="381" customFormat="1" ht="45" customHeight="1">
      <c r="A255" s="376" t="str">
        <f t="shared" si="24"/>
        <v/>
      </c>
      <c r="B255" s="377" t="str">
        <f t="shared" si="27"/>
        <v/>
      </c>
      <c r="C255" s="378"/>
      <c r="D255" s="378"/>
      <c r="E255" s="379"/>
      <c r="F255" s="379"/>
      <c r="G255" s="379"/>
      <c r="H255" s="379"/>
      <c r="I255" s="379"/>
      <c r="J255" s="379"/>
      <c r="K255" s="379"/>
      <c r="L255" s="379"/>
      <c r="M255" s="379"/>
      <c r="N255" s="379"/>
      <c r="O255" s="379"/>
      <c r="P255" s="379"/>
      <c r="Q255" s="379"/>
      <c r="R255" s="379"/>
      <c r="S255" s="379"/>
      <c r="T255" s="379"/>
      <c r="U255" s="379"/>
      <c r="V255" s="379"/>
      <c r="AD255" s="262"/>
      <c r="AE255" s="262"/>
      <c r="AF255" s="377"/>
      <c r="AG255" s="377"/>
    </row>
    <row r="256" spans="1:33" s="381" customFormat="1" ht="45" customHeight="1">
      <c r="A256" s="376" t="str">
        <f t="shared" si="24"/>
        <v/>
      </c>
      <c r="B256" s="377" t="str">
        <f t="shared" si="27"/>
        <v/>
      </c>
      <c r="C256" s="378"/>
      <c r="D256" s="378"/>
      <c r="E256" s="379"/>
      <c r="F256" s="379"/>
      <c r="G256" s="379"/>
      <c r="H256" s="379"/>
      <c r="I256" s="379"/>
      <c r="J256" s="379"/>
      <c r="K256" s="379"/>
      <c r="L256" s="379"/>
      <c r="M256" s="379"/>
      <c r="N256" s="379"/>
      <c r="O256" s="379"/>
      <c r="P256" s="379"/>
      <c r="Q256" s="379"/>
      <c r="R256" s="379"/>
      <c r="S256" s="379"/>
      <c r="T256" s="379"/>
      <c r="U256" s="379"/>
      <c r="V256" s="379"/>
      <c r="AD256" s="262"/>
      <c r="AE256" s="262"/>
      <c r="AF256" s="377"/>
      <c r="AG256" s="377"/>
    </row>
    <row r="257" spans="1:33" s="381" customFormat="1" ht="45" customHeight="1">
      <c r="A257" s="376" t="str">
        <f t="shared" si="24"/>
        <v/>
      </c>
      <c r="B257" s="377" t="str">
        <f t="shared" si="27"/>
        <v/>
      </c>
      <c r="C257" s="378"/>
      <c r="D257" s="378"/>
      <c r="E257" s="379"/>
      <c r="F257" s="379"/>
      <c r="G257" s="379"/>
      <c r="H257" s="379"/>
      <c r="I257" s="379"/>
      <c r="J257" s="379"/>
      <c r="K257" s="379"/>
      <c r="L257" s="379"/>
      <c r="M257" s="379"/>
      <c r="N257" s="379"/>
      <c r="O257" s="379"/>
      <c r="P257" s="379"/>
      <c r="Q257" s="379"/>
      <c r="R257" s="379"/>
      <c r="S257" s="379"/>
      <c r="T257" s="379"/>
      <c r="U257" s="379"/>
      <c r="V257" s="379"/>
      <c r="AD257" s="262"/>
      <c r="AE257" s="262"/>
      <c r="AF257" s="377"/>
      <c r="AG257" s="377"/>
    </row>
    <row r="258" spans="1:33" s="381" customFormat="1" ht="45" customHeight="1">
      <c r="A258" s="376" t="str">
        <f t="shared" si="24"/>
        <v/>
      </c>
      <c r="B258" s="377" t="str">
        <f t="shared" si="27"/>
        <v/>
      </c>
      <c r="C258" s="378"/>
      <c r="D258" s="378"/>
      <c r="E258" s="379"/>
      <c r="F258" s="379"/>
      <c r="G258" s="379"/>
      <c r="H258" s="379"/>
      <c r="I258" s="379"/>
      <c r="J258" s="379"/>
      <c r="K258" s="379"/>
      <c r="L258" s="379"/>
      <c r="M258" s="379"/>
      <c r="N258" s="379"/>
      <c r="O258" s="379"/>
      <c r="P258" s="379"/>
      <c r="Q258" s="379"/>
      <c r="R258" s="379"/>
      <c r="S258" s="379"/>
      <c r="T258" s="379"/>
      <c r="U258" s="379"/>
      <c r="V258" s="379"/>
      <c r="AD258" s="262"/>
      <c r="AE258" s="262"/>
      <c r="AF258" s="377"/>
      <c r="AG258" s="377"/>
    </row>
    <row r="259" spans="1:33" s="381" customFormat="1" ht="45" customHeight="1">
      <c r="A259" s="376" t="str">
        <f t="shared" si="24"/>
        <v/>
      </c>
      <c r="B259" s="377" t="str">
        <f t="shared" si="27"/>
        <v/>
      </c>
      <c r="C259" s="378"/>
      <c r="D259" s="378"/>
      <c r="E259" s="379"/>
      <c r="F259" s="379"/>
      <c r="G259" s="379"/>
      <c r="H259" s="379"/>
      <c r="I259" s="379"/>
      <c r="J259" s="379"/>
      <c r="K259" s="379"/>
      <c r="L259" s="379"/>
      <c r="M259" s="379"/>
      <c r="N259" s="379"/>
      <c r="O259" s="379"/>
      <c r="P259" s="379"/>
      <c r="Q259" s="379"/>
      <c r="R259" s="379"/>
      <c r="S259" s="379"/>
      <c r="T259" s="379"/>
      <c r="U259" s="379"/>
      <c r="V259" s="379"/>
      <c r="AD259" s="262"/>
      <c r="AE259" s="262"/>
      <c r="AF259" s="377"/>
      <c r="AG259" s="377"/>
    </row>
    <row r="260" spans="1:33" s="381" customFormat="1" ht="45" customHeight="1">
      <c r="A260" s="376" t="str">
        <f t="shared" si="24"/>
        <v/>
      </c>
      <c r="B260" s="377" t="str">
        <f t="shared" si="27"/>
        <v/>
      </c>
      <c r="C260" s="378"/>
      <c r="D260" s="378"/>
      <c r="E260" s="379"/>
      <c r="F260" s="379"/>
      <c r="G260" s="379"/>
      <c r="H260" s="379"/>
      <c r="I260" s="379"/>
      <c r="J260" s="379"/>
      <c r="K260" s="379"/>
      <c r="L260" s="379"/>
      <c r="M260" s="379"/>
      <c r="N260" s="379"/>
      <c r="O260" s="379"/>
      <c r="P260" s="379"/>
      <c r="Q260" s="379"/>
      <c r="R260" s="379"/>
      <c r="S260" s="379"/>
      <c r="T260" s="379"/>
      <c r="U260" s="379"/>
      <c r="V260" s="379"/>
      <c r="AD260" s="262"/>
      <c r="AE260" s="262"/>
      <c r="AF260" s="377"/>
      <c r="AG260" s="377"/>
    </row>
    <row r="261" spans="1:33" s="381" customFormat="1" ht="45" customHeight="1">
      <c r="A261" s="376" t="str">
        <f t="shared" si="24"/>
        <v/>
      </c>
      <c r="B261" s="377" t="str">
        <f t="shared" si="27"/>
        <v/>
      </c>
      <c r="C261" s="378"/>
      <c r="D261" s="378"/>
      <c r="E261" s="379"/>
      <c r="F261" s="379"/>
      <c r="G261" s="379"/>
      <c r="H261" s="379"/>
      <c r="I261" s="379"/>
      <c r="J261" s="379"/>
      <c r="K261" s="379"/>
      <c r="L261" s="379"/>
      <c r="M261" s="379"/>
      <c r="N261" s="379"/>
      <c r="O261" s="379"/>
      <c r="P261" s="379"/>
      <c r="Q261" s="379"/>
      <c r="R261" s="379"/>
      <c r="S261" s="379"/>
      <c r="T261" s="379"/>
      <c r="U261" s="379"/>
      <c r="V261" s="379"/>
      <c r="AD261" s="262"/>
      <c r="AE261" s="262"/>
      <c r="AF261" s="377"/>
      <c r="AG261" s="377"/>
    </row>
    <row r="262" spans="1:33" s="381" customFormat="1" ht="45" customHeight="1">
      <c r="A262" s="376" t="str">
        <f t="shared" si="24"/>
        <v/>
      </c>
      <c r="B262" s="377" t="str">
        <f t="shared" si="27"/>
        <v/>
      </c>
      <c r="C262" s="378"/>
      <c r="D262" s="378"/>
      <c r="E262" s="379"/>
      <c r="F262" s="379"/>
      <c r="G262" s="379"/>
      <c r="H262" s="379"/>
      <c r="I262" s="379"/>
      <c r="J262" s="379"/>
      <c r="K262" s="379"/>
      <c r="L262" s="379"/>
      <c r="M262" s="379"/>
      <c r="N262" s="379"/>
      <c r="O262" s="379"/>
      <c r="P262" s="379"/>
      <c r="Q262" s="379"/>
      <c r="R262" s="379"/>
      <c r="S262" s="379"/>
      <c r="T262" s="379"/>
      <c r="U262" s="379"/>
      <c r="V262" s="379"/>
      <c r="AD262" s="262"/>
      <c r="AE262" s="262"/>
      <c r="AF262" s="377"/>
      <c r="AG262" s="377"/>
    </row>
    <row r="263" spans="1:33" s="381" customFormat="1" ht="45" customHeight="1">
      <c r="A263" s="376" t="str">
        <f t="shared" si="24"/>
        <v/>
      </c>
      <c r="B263" s="377" t="str">
        <f t="shared" si="27"/>
        <v/>
      </c>
      <c r="C263" s="378"/>
      <c r="D263" s="378"/>
      <c r="E263" s="379"/>
      <c r="F263" s="379"/>
      <c r="G263" s="379"/>
      <c r="H263" s="379"/>
      <c r="I263" s="379"/>
      <c r="J263" s="379"/>
      <c r="K263" s="379"/>
      <c r="L263" s="379"/>
      <c r="M263" s="379"/>
      <c r="N263" s="379"/>
      <c r="O263" s="379"/>
      <c r="P263" s="379"/>
      <c r="Q263" s="379"/>
      <c r="R263" s="379"/>
      <c r="S263" s="379"/>
      <c r="T263" s="379"/>
      <c r="U263" s="379"/>
      <c r="V263" s="379"/>
      <c r="AD263" s="262"/>
      <c r="AE263" s="262"/>
      <c r="AF263" s="377"/>
      <c r="AG263" s="377"/>
    </row>
    <row r="264" spans="1:33" s="381" customFormat="1" ht="45" customHeight="1">
      <c r="A264" s="376" t="str">
        <f t="shared" si="24"/>
        <v/>
      </c>
      <c r="B264" s="377" t="str">
        <f t="shared" si="27"/>
        <v/>
      </c>
      <c r="C264" s="378"/>
      <c r="D264" s="378"/>
      <c r="E264" s="379"/>
      <c r="F264" s="379"/>
      <c r="G264" s="379"/>
      <c r="H264" s="379"/>
      <c r="I264" s="379"/>
      <c r="J264" s="379"/>
      <c r="K264" s="379"/>
      <c r="L264" s="379"/>
      <c r="M264" s="379"/>
      <c r="N264" s="379"/>
      <c r="O264" s="379"/>
      <c r="P264" s="379"/>
      <c r="Q264" s="379"/>
      <c r="R264" s="379"/>
      <c r="S264" s="379"/>
      <c r="T264" s="379"/>
      <c r="U264" s="379"/>
      <c r="V264" s="379"/>
      <c r="AD264" s="262"/>
      <c r="AE264" s="262"/>
      <c r="AF264" s="377"/>
      <c r="AG264" s="377"/>
    </row>
    <row r="265" spans="1:33" s="381" customFormat="1" ht="45" customHeight="1">
      <c r="A265" s="376" t="str">
        <f t="shared" si="24"/>
        <v/>
      </c>
      <c r="B265" s="377" t="str">
        <f t="shared" si="27"/>
        <v/>
      </c>
      <c r="C265" s="378"/>
      <c r="D265" s="378"/>
      <c r="E265" s="379"/>
      <c r="F265" s="379"/>
      <c r="G265" s="379"/>
      <c r="H265" s="379"/>
      <c r="I265" s="379"/>
      <c r="J265" s="379"/>
      <c r="K265" s="379"/>
      <c r="L265" s="379"/>
      <c r="M265" s="379"/>
      <c r="N265" s="379"/>
      <c r="O265" s="379"/>
      <c r="P265" s="379"/>
      <c r="Q265" s="379"/>
      <c r="R265" s="379"/>
      <c r="S265" s="379"/>
      <c r="T265" s="379"/>
      <c r="U265" s="379"/>
      <c r="V265" s="379"/>
      <c r="AD265" s="262"/>
      <c r="AE265" s="262"/>
      <c r="AF265" s="377"/>
      <c r="AG265" s="377"/>
    </row>
    <row r="266" spans="1:33" s="381" customFormat="1" ht="45" customHeight="1">
      <c r="A266" s="376" t="str">
        <f t="shared" si="24"/>
        <v/>
      </c>
      <c r="B266" s="377" t="str">
        <f t="shared" si="27"/>
        <v/>
      </c>
      <c r="C266" s="378"/>
      <c r="D266" s="378"/>
      <c r="E266" s="379"/>
      <c r="F266" s="379"/>
      <c r="G266" s="379"/>
      <c r="H266" s="379"/>
      <c r="I266" s="379"/>
      <c r="J266" s="379"/>
      <c r="K266" s="379"/>
      <c r="L266" s="379"/>
      <c r="M266" s="379"/>
      <c r="N266" s="379"/>
      <c r="O266" s="379"/>
      <c r="P266" s="379"/>
      <c r="Q266" s="379"/>
      <c r="R266" s="379"/>
      <c r="S266" s="379"/>
      <c r="T266" s="379"/>
      <c r="U266" s="379"/>
      <c r="V266" s="379"/>
      <c r="AD266" s="262"/>
      <c r="AE266" s="262"/>
      <c r="AF266" s="377"/>
      <c r="AG266" s="377"/>
    </row>
    <row r="267" spans="1:33" s="381" customFormat="1" ht="26.25" customHeight="1">
      <c r="A267" s="376" t="str">
        <f t="shared" ref="A267:A282" si="29">IF(A266&gt;=B$3,"",A266+1)</f>
        <v/>
      </c>
      <c r="B267" s="377" t="str">
        <f t="shared" si="27"/>
        <v/>
      </c>
      <c r="C267" s="378"/>
      <c r="D267" s="378"/>
      <c r="E267" s="379"/>
      <c r="F267" s="379"/>
      <c r="G267" s="379"/>
      <c r="H267" s="379"/>
      <c r="I267" s="379"/>
      <c r="J267" s="379"/>
      <c r="K267" s="379"/>
      <c r="L267" s="379"/>
      <c r="M267" s="379"/>
      <c r="N267" s="379"/>
      <c r="O267" s="379"/>
      <c r="P267" s="379"/>
      <c r="Q267" s="379"/>
      <c r="R267" s="379"/>
      <c r="S267" s="379"/>
      <c r="T267" s="379"/>
      <c r="U267" s="379"/>
      <c r="V267" s="379"/>
      <c r="AD267" s="262"/>
      <c r="AE267" s="262"/>
      <c r="AF267" s="377"/>
      <c r="AG267" s="377"/>
    </row>
    <row r="268" spans="1:33" s="381" customFormat="1" ht="26.25" customHeight="1">
      <c r="A268" s="376" t="str">
        <f t="shared" si="29"/>
        <v/>
      </c>
      <c r="B268" s="377" t="str">
        <f t="shared" ref="B268:B282" si="30">IF(ISBLANK(A268),"",TEXT(A268,"aaa"))</f>
        <v/>
      </c>
      <c r="C268" s="378"/>
      <c r="D268" s="378"/>
      <c r="E268" s="379"/>
      <c r="F268" s="379"/>
      <c r="G268" s="379"/>
      <c r="H268" s="379"/>
      <c r="I268" s="379"/>
      <c r="J268" s="379"/>
      <c r="K268" s="379"/>
      <c r="L268" s="379"/>
      <c r="M268" s="379"/>
      <c r="N268" s="379"/>
      <c r="O268" s="379"/>
      <c r="P268" s="379"/>
      <c r="Q268" s="379"/>
      <c r="R268" s="379"/>
      <c r="S268" s="379"/>
      <c r="T268" s="379"/>
      <c r="U268" s="379"/>
      <c r="V268" s="379"/>
      <c r="AD268" s="262"/>
      <c r="AE268" s="262"/>
      <c r="AF268" s="377"/>
      <c r="AG268" s="377"/>
    </row>
    <row r="269" spans="1:33" s="381" customFormat="1" ht="26.25" customHeight="1">
      <c r="A269" s="376" t="str">
        <f t="shared" si="29"/>
        <v/>
      </c>
      <c r="B269" s="377" t="str">
        <f t="shared" si="30"/>
        <v/>
      </c>
      <c r="C269" s="378"/>
      <c r="D269" s="378"/>
      <c r="E269" s="379"/>
      <c r="F269" s="379"/>
      <c r="G269" s="379"/>
      <c r="H269" s="379"/>
      <c r="I269" s="379"/>
      <c r="J269" s="379"/>
      <c r="K269" s="379"/>
      <c r="L269" s="379"/>
      <c r="M269" s="379"/>
      <c r="N269" s="379"/>
      <c r="O269" s="379"/>
      <c r="P269" s="379"/>
      <c r="Q269" s="379"/>
      <c r="R269" s="379"/>
      <c r="S269" s="379"/>
      <c r="T269" s="379"/>
      <c r="U269" s="379"/>
      <c r="V269" s="379"/>
      <c r="AD269" s="262"/>
      <c r="AE269" s="262"/>
      <c r="AF269" s="377"/>
      <c r="AG269" s="377"/>
    </row>
    <row r="270" spans="1:33" s="381" customFormat="1" ht="26.25" customHeight="1">
      <c r="A270" s="376" t="str">
        <f t="shared" si="29"/>
        <v/>
      </c>
      <c r="B270" s="377" t="str">
        <f t="shared" si="30"/>
        <v/>
      </c>
      <c r="C270" s="378"/>
      <c r="D270" s="378"/>
      <c r="E270" s="379"/>
      <c r="F270" s="379"/>
      <c r="G270" s="379"/>
      <c r="H270" s="379"/>
      <c r="I270" s="379"/>
      <c r="J270" s="379"/>
      <c r="K270" s="379"/>
      <c r="L270" s="379"/>
      <c r="M270" s="379"/>
      <c r="N270" s="379"/>
      <c r="O270" s="379"/>
      <c r="P270" s="379"/>
      <c r="Q270" s="379"/>
      <c r="R270" s="379"/>
      <c r="S270" s="379"/>
      <c r="T270" s="379"/>
      <c r="U270" s="379"/>
      <c r="V270" s="379"/>
      <c r="AD270" s="262"/>
      <c r="AE270" s="262"/>
      <c r="AF270" s="377"/>
      <c r="AG270" s="377"/>
    </row>
    <row r="271" spans="1:33" s="381" customFormat="1" ht="26.25" customHeight="1">
      <c r="A271" s="376" t="str">
        <f t="shared" si="29"/>
        <v/>
      </c>
      <c r="B271" s="377" t="str">
        <f t="shared" si="30"/>
        <v/>
      </c>
      <c r="C271" s="378"/>
      <c r="D271" s="378"/>
      <c r="E271" s="379"/>
      <c r="F271" s="379"/>
      <c r="G271" s="379"/>
      <c r="H271" s="379"/>
      <c r="I271" s="379"/>
      <c r="J271" s="379"/>
      <c r="K271" s="379"/>
      <c r="L271" s="379"/>
      <c r="M271" s="379"/>
      <c r="N271" s="379"/>
      <c r="O271" s="379"/>
      <c r="P271" s="379"/>
      <c r="Q271" s="379"/>
      <c r="R271" s="379"/>
      <c r="S271" s="379"/>
      <c r="T271" s="379"/>
      <c r="U271" s="379"/>
      <c r="V271" s="379"/>
      <c r="AD271" s="262"/>
      <c r="AE271" s="262"/>
      <c r="AF271" s="377"/>
      <c r="AG271" s="377"/>
    </row>
    <row r="272" spans="1:33" s="381" customFormat="1" ht="26.25" customHeight="1">
      <c r="A272" s="376" t="str">
        <f t="shared" si="29"/>
        <v/>
      </c>
      <c r="B272" s="377" t="str">
        <f t="shared" si="30"/>
        <v/>
      </c>
      <c r="C272" s="378"/>
      <c r="D272" s="378"/>
      <c r="E272" s="379"/>
      <c r="F272" s="379"/>
      <c r="G272" s="379"/>
      <c r="H272" s="379"/>
      <c r="I272" s="379"/>
      <c r="J272" s="379"/>
      <c r="K272" s="379"/>
      <c r="L272" s="379"/>
      <c r="M272" s="379"/>
      <c r="N272" s="379"/>
      <c r="O272" s="379"/>
      <c r="P272" s="379"/>
      <c r="Q272" s="379"/>
      <c r="R272" s="379"/>
      <c r="S272" s="379"/>
      <c r="T272" s="379"/>
      <c r="U272" s="379"/>
      <c r="V272" s="379"/>
      <c r="AD272" s="262"/>
      <c r="AE272" s="262"/>
      <c r="AF272" s="377"/>
      <c r="AG272" s="377"/>
    </row>
    <row r="273" spans="1:33" s="381" customFormat="1" ht="26.25" customHeight="1">
      <c r="A273" s="376" t="str">
        <f t="shared" si="29"/>
        <v/>
      </c>
      <c r="B273" s="377" t="str">
        <f t="shared" si="30"/>
        <v/>
      </c>
      <c r="C273" s="378"/>
      <c r="D273" s="378"/>
      <c r="E273" s="379"/>
      <c r="F273" s="379"/>
      <c r="G273" s="379"/>
      <c r="H273" s="379"/>
      <c r="I273" s="379"/>
      <c r="J273" s="379"/>
      <c r="K273" s="379"/>
      <c r="L273" s="379"/>
      <c r="M273" s="379"/>
      <c r="N273" s="379"/>
      <c r="O273" s="379"/>
      <c r="P273" s="379"/>
      <c r="Q273" s="379"/>
      <c r="R273" s="379"/>
      <c r="S273" s="379"/>
      <c r="T273" s="379"/>
      <c r="U273" s="379"/>
      <c r="V273" s="379"/>
      <c r="AD273" s="262"/>
      <c r="AE273" s="262"/>
      <c r="AF273" s="377"/>
      <c r="AG273" s="377"/>
    </row>
    <row r="274" spans="1:33" s="381" customFormat="1" ht="26.25" customHeight="1">
      <c r="A274" s="376" t="str">
        <f t="shared" si="29"/>
        <v/>
      </c>
      <c r="B274" s="377" t="str">
        <f t="shared" si="30"/>
        <v/>
      </c>
      <c r="C274" s="378"/>
      <c r="D274" s="378"/>
      <c r="E274" s="379"/>
      <c r="F274" s="379"/>
      <c r="G274" s="379"/>
      <c r="H274" s="379"/>
      <c r="I274" s="379"/>
      <c r="J274" s="379"/>
      <c r="K274" s="379"/>
      <c r="L274" s="379"/>
      <c r="M274" s="379"/>
      <c r="N274" s="379"/>
      <c r="O274" s="379"/>
      <c r="P274" s="379"/>
      <c r="Q274" s="379"/>
      <c r="R274" s="379"/>
      <c r="S274" s="379"/>
      <c r="T274" s="379"/>
      <c r="U274" s="379"/>
      <c r="V274" s="379"/>
      <c r="AD274" s="262"/>
      <c r="AE274" s="262"/>
      <c r="AF274" s="377"/>
      <c r="AG274" s="377"/>
    </row>
    <row r="275" spans="1:33" s="381" customFormat="1" ht="26.25" customHeight="1">
      <c r="A275" s="376" t="str">
        <f t="shared" si="29"/>
        <v/>
      </c>
      <c r="B275" s="377" t="str">
        <f t="shared" si="30"/>
        <v/>
      </c>
      <c r="C275" s="378"/>
      <c r="D275" s="378"/>
      <c r="E275" s="379"/>
      <c r="F275" s="379"/>
      <c r="G275" s="379"/>
      <c r="H275" s="379"/>
      <c r="I275" s="379"/>
      <c r="J275" s="379"/>
      <c r="K275" s="379"/>
      <c r="L275" s="379"/>
      <c r="M275" s="379"/>
      <c r="N275" s="379"/>
      <c r="O275" s="379"/>
      <c r="P275" s="379"/>
      <c r="Q275" s="379"/>
      <c r="R275" s="379"/>
      <c r="S275" s="379"/>
      <c r="T275" s="379"/>
      <c r="U275" s="379"/>
      <c r="V275" s="379"/>
      <c r="AD275" s="262"/>
      <c r="AE275" s="262"/>
      <c r="AF275" s="377"/>
      <c r="AG275" s="377"/>
    </row>
    <row r="276" spans="1:33" s="381" customFormat="1" ht="26.25" customHeight="1">
      <c r="A276" s="376" t="str">
        <f t="shared" si="29"/>
        <v/>
      </c>
      <c r="B276" s="377" t="str">
        <f t="shared" si="30"/>
        <v/>
      </c>
      <c r="C276" s="378"/>
      <c r="D276" s="378"/>
      <c r="E276" s="379"/>
      <c r="F276" s="379"/>
      <c r="G276" s="379"/>
      <c r="H276" s="379"/>
      <c r="I276" s="379"/>
      <c r="J276" s="379"/>
      <c r="K276" s="379"/>
      <c r="L276" s="379"/>
      <c r="M276" s="379"/>
      <c r="N276" s="379"/>
      <c r="O276" s="379"/>
      <c r="P276" s="379"/>
      <c r="Q276" s="379"/>
      <c r="R276" s="379"/>
      <c r="S276" s="379"/>
      <c r="T276" s="379"/>
      <c r="U276" s="379"/>
      <c r="V276" s="379"/>
      <c r="AD276" s="262"/>
      <c r="AE276" s="262"/>
      <c r="AF276" s="377"/>
      <c r="AG276" s="377"/>
    </row>
    <row r="277" spans="1:33" s="381" customFormat="1" ht="26.25" customHeight="1">
      <c r="A277" s="376" t="str">
        <f t="shared" si="29"/>
        <v/>
      </c>
      <c r="B277" s="377" t="str">
        <f t="shared" si="30"/>
        <v/>
      </c>
      <c r="C277" s="378"/>
      <c r="D277" s="378"/>
      <c r="E277" s="379"/>
      <c r="F277" s="379"/>
      <c r="G277" s="379"/>
      <c r="H277" s="379"/>
      <c r="I277" s="379"/>
      <c r="J277" s="379"/>
      <c r="K277" s="379"/>
      <c r="L277" s="379"/>
      <c r="M277" s="379"/>
      <c r="N277" s="379"/>
      <c r="O277" s="379"/>
      <c r="P277" s="379"/>
      <c r="Q277" s="379"/>
      <c r="R277" s="379"/>
      <c r="S277" s="379"/>
      <c r="T277" s="379"/>
      <c r="U277" s="379"/>
      <c r="V277" s="379"/>
      <c r="AD277" s="262"/>
      <c r="AE277" s="262"/>
      <c r="AF277" s="377"/>
      <c r="AG277" s="377"/>
    </row>
    <row r="278" spans="1:33" s="381" customFormat="1" ht="26.25" customHeight="1">
      <c r="A278" s="376" t="str">
        <f t="shared" si="29"/>
        <v/>
      </c>
      <c r="B278" s="377" t="str">
        <f t="shared" si="30"/>
        <v/>
      </c>
      <c r="C278" s="378"/>
      <c r="D278" s="378"/>
      <c r="E278" s="379"/>
      <c r="F278" s="379"/>
      <c r="G278" s="379"/>
      <c r="H278" s="379"/>
      <c r="I278" s="379"/>
      <c r="J278" s="379"/>
      <c r="K278" s="379"/>
      <c r="L278" s="379"/>
      <c r="M278" s="379"/>
      <c r="N278" s="379"/>
      <c r="O278" s="379"/>
      <c r="P278" s="379"/>
      <c r="Q278" s="379"/>
      <c r="R278" s="379"/>
      <c r="S278" s="379"/>
      <c r="T278" s="379"/>
      <c r="U278" s="379"/>
      <c r="V278" s="379"/>
      <c r="AD278" s="262"/>
      <c r="AE278" s="262"/>
      <c r="AF278" s="377"/>
      <c r="AG278" s="377"/>
    </row>
    <row r="279" spans="1:33" s="381" customFormat="1" ht="26.25" customHeight="1">
      <c r="A279" s="376" t="str">
        <f t="shared" si="29"/>
        <v/>
      </c>
      <c r="B279" s="377" t="str">
        <f t="shared" si="30"/>
        <v/>
      </c>
      <c r="C279" s="378"/>
      <c r="D279" s="378"/>
      <c r="E279" s="379"/>
      <c r="F279" s="379"/>
      <c r="G279" s="379"/>
      <c r="H279" s="379"/>
      <c r="I279" s="379"/>
      <c r="J279" s="379"/>
      <c r="K279" s="379"/>
      <c r="L279" s="379"/>
      <c r="M279" s="379"/>
      <c r="N279" s="379"/>
      <c r="O279" s="379"/>
      <c r="P279" s="379"/>
      <c r="Q279" s="379"/>
      <c r="R279" s="379"/>
      <c r="S279" s="379"/>
      <c r="T279" s="379"/>
      <c r="U279" s="379"/>
      <c r="V279" s="379"/>
      <c r="AD279" s="380"/>
      <c r="AE279" s="380"/>
      <c r="AF279" s="377"/>
      <c r="AG279" s="377"/>
    </row>
    <row r="280" spans="1:33" s="381" customFormat="1" ht="26.25" customHeight="1">
      <c r="A280" s="376" t="str">
        <f t="shared" si="29"/>
        <v/>
      </c>
      <c r="B280" s="377" t="str">
        <f t="shared" si="30"/>
        <v/>
      </c>
      <c r="C280" s="378"/>
      <c r="D280" s="378"/>
      <c r="E280" s="379"/>
      <c r="F280" s="379"/>
      <c r="G280" s="379"/>
      <c r="H280" s="379"/>
      <c r="I280" s="379"/>
      <c r="J280" s="379"/>
      <c r="K280" s="379"/>
      <c r="L280" s="379"/>
      <c r="M280" s="379"/>
      <c r="N280" s="379"/>
      <c r="O280" s="379"/>
      <c r="P280" s="379"/>
      <c r="Q280" s="379"/>
      <c r="R280" s="379"/>
      <c r="S280" s="379"/>
      <c r="T280" s="379"/>
      <c r="U280" s="379"/>
      <c r="V280" s="379"/>
      <c r="AD280" s="380"/>
      <c r="AE280" s="380"/>
      <c r="AF280" s="377"/>
      <c r="AG280" s="377"/>
    </row>
    <row r="281" spans="1:33" s="381" customFormat="1" ht="26.25" customHeight="1">
      <c r="A281" s="376" t="str">
        <f t="shared" si="29"/>
        <v/>
      </c>
      <c r="B281" s="377" t="str">
        <f t="shared" si="30"/>
        <v/>
      </c>
      <c r="C281" s="378"/>
      <c r="D281" s="378"/>
      <c r="E281" s="379"/>
      <c r="F281" s="379"/>
      <c r="G281" s="379"/>
      <c r="H281" s="379"/>
      <c r="I281" s="379"/>
      <c r="J281" s="379"/>
      <c r="K281" s="379"/>
      <c r="L281" s="379"/>
      <c r="M281" s="379"/>
      <c r="N281" s="379"/>
      <c r="O281" s="379"/>
      <c r="P281" s="379"/>
      <c r="Q281" s="379"/>
      <c r="R281" s="379"/>
      <c r="S281" s="379"/>
      <c r="T281" s="379"/>
      <c r="U281" s="379"/>
      <c r="V281" s="379"/>
      <c r="AD281" s="380"/>
      <c r="AE281" s="380"/>
      <c r="AF281" s="377"/>
      <c r="AG281" s="377"/>
    </row>
    <row r="282" spans="1:33" s="381" customFormat="1" ht="26.25" customHeight="1">
      <c r="A282" s="376" t="str">
        <f t="shared" si="29"/>
        <v/>
      </c>
      <c r="B282" s="377" t="str">
        <f t="shared" si="30"/>
        <v/>
      </c>
      <c r="C282" s="378"/>
      <c r="D282" s="378"/>
      <c r="E282" s="379"/>
      <c r="F282" s="379"/>
      <c r="G282" s="379"/>
      <c r="H282" s="379"/>
      <c r="I282" s="379"/>
      <c r="J282" s="379"/>
      <c r="K282" s="379"/>
      <c r="L282" s="379"/>
      <c r="M282" s="379"/>
      <c r="N282" s="379"/>
      <c r="O282" s="379"/>
      <c r="P282" s="379"/>
      <c r="Q282" s="379"/>
      <c r="R282" s="379"/>
      <c r="S282" s="379"/>
      <c r="T282" s="379"/>
      <c r="U282" s="379"/>
      <c r="V282" s="379"/>
      <c r="AD282" s="380"/>
      <c r="AE282" s="380"/>
      <c r="AF282" s="377"/>
      <c r="AG282" s="377"/>
    </row>
  </sheetData>
  <sheetProtection selectLockedCells="1"/>
  <customSheetViews>
    <customSheetView guid="{38C676DE-4484-4432-918A-73D9B0DE6B69}" scale="40" showPageBreaks="1" fitToPage="1" printArea="1" hiddenColumns="1" view="pageBreakPreview">
      <pane xSplit="4" ySplit="8" topLeftCell="E9" activePane="bottomRight" state="frozen"/>
      <selection pane="bottomRight" activeCell="C9" sqref="C9:AE251"/>
      <rowBreaks count="2" manualBreakCount="2">
        <brk id="91" max="32" man="1"/>
        <brk id="180" max="32" man="1"/>
      </rowBreaks>
      <pageMargins left="1.0629921259842521" right="0.70866141732283472" top="0.51181102362204722" bottom="0.39370078740157483" header="0.31496062992125984" footer="0.19685039370078741"/>
      <pageSetup paperSize="8" scale="31" fitToHeight="3" orientation="portrait" r:id="rId1"/>
    </customSheetView>
  </customSheetViews>
  <mergeCells count="13">
    <mergeCell ref="A5:B5"/>
    <mergeCell ref="C5:AG5"/>
    <mergeCell ref="E4:V4"/>
    <mergeCell ref="C8:C9"/>
    <mergeCell ref="D8:D9"/>
    <mergeCell ref="AF8:AF9"/>
    <mergeCell ref="AE8:AE9"/>
    <mergeCell ref="A8:B9"/>
    <mergeCell ref="A7:B7"/>
    <mergeCell ref="C7:D7"/>
    <mergeCell ref="AD8:AD9"/>
    <mergeCell ref="AG8:AG9"/>
    <mergeCell ref="E7:V7"/>
  </mergeCells>
  <phoneticPr fontId="10"/>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2"/>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cols>
    <col min="1" max="1" width="31.5" style="262" customWidth="1"/>
    <col min="2" max="2" width="23.125" style="312" customWidth="1"/>
    <col min="3" max="3" width="38.625" style="327" customWidth="1"/>
    <col min="4" max="4" width="41" style="32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62" customWidth="1"/>
    <col min="31" max="31" width="19.875" style="262" customWidth="1"/>
    <col min="32" max="33" width="21.125" style="312" customWidth="1"/>
    <col min="34" max="16384" width="8.875" style="31"/>
  </cols>
  <sheetData>
    <row r="1" spans="1:33" ht="57" customHeight="1">
      <c r="A1" s="338" t="s">
        <v>347</v>
      </c>
      <c r="D1" s="341" t="s">
        <v>406</v>
      </c>
    </row>
    <row r="2" spans="1:33" ht="39.75" customHeight="1">
      <c r="A2" s="313" t="s">
        <v>8</v>
      </c>
      <c r="B2" s="31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43484</v>
      </c>
      <c r="Z2" s="77">
        <f>IF(ISBLANK('入力シート１＜普通車　料金表＞'!I10),"",'入力シート１＜普通車　料金表＞'!I10)</f>
        <v>43491</v>
      </c>
      <c r="AA2" s="77">
        <f>IF(ISBLANK('入力シート１＜普通車　料金表＞'!L10),"",'入力シート１＜普通車　料金表＞'!L10)</f>
        <v>43497</v>
      </c>
      <c r="AB2" s="77">
        <f>IF(ISBLANK('入力シート１＜普通車　料金表＞'!O10),"",'入力シート１＜普通車　料金表＞'!O10)</f>
        <v>43511</v>
      </c>
      <c r="AC2" s="77" t="str">
        <f>IF(ISBLANK('入力シート１＜普通車　料金表＞'!R10),"",'入力シート１＜普通車　料金表＞'!R10)</f>
        <v/>
      </c>
    </row>
    <row r="3" spans="1:33" ht="39.75" customHeight="1">
      <c r="A3" s="313" t="s">
        <v>9</v>
      </c>
      <c r="B3" s="31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43483</v>
      </c>
      <c r="Y3" s="77">
        <f>IF(ISBLANK('入力シート１＜普通車　料金表＞'!H10),"",'入力シート１＜普通車　料金表＞'!H10)</f>
        <v>43490</v>
      </c>
      <c r="Z3" s="77">
        <f>IF(ISBLANK('入力シート１＜普通車　料金表＞'!K10),"",'入力シート１＜普通車　料金表＞'!K10)</f>
        <v>43496</v>
      </c>
      <c r="AA3" s="77">
        <f>IF(ISBLANK('入力シート１＜普通車　料金表＞'!N10),"",'入力シート１＜普通車　料金表＞'!N10)</f>
        <v>43510</v>
      </c>
      <c r="AB3" s="77">
        <f>IF(ISBLANK('入力シート１＜普通車　料金表＞'!Q10),"",'入力シート１＜普通車　料金表＞'!Q10)</f>
        <v>43534</v>
      </c>
      <c r="AC3" s="77" t="str">
        <f>IF(ISBLANK('入力シート１＜普通車　料金表＞'!T10),"",'入力シート１＜普通車　料金表＞'!T10)</f>
        <v/>
      </c>
    </row>
    <row r="4" spans="1:33" ht="54" customHeight="1">
      <c r="E4" s="585" t="s">
        <v>112</v>
      </c>
      <c r="F4" s="585"/>
      <c r="G4" s="585"/>
      <c r="H4" s="585"/>
      <c r="I4" s="585"/>
      <c r="J4" s="585"/>
      <c r="K4" s="585"/>
      <c r="L4" s="585"/>
      <c r="M4" s="585"/>
      <c r="N4" s="585"/>
      <c r="O4" s="585"/>
      <c r="P4" s="585"/>
      <c r="Q4" s="585"/>
      <c r="R4" s="585"/>
      <c r="S4" s="585"/>
      <c r="T4" s="585"/>
      <c r="U4" s="585"/>
      <c r="V4" s="585"/>
      <c r="W4" s="51" t="s">
        <v>0</v>
      </c>
      <c r="X4" s="77">
        <f>IF(ISBLANK('入力シート１＜普通車　料金表＞'!C11),"",'入力シート１＜普通車　料金表＞'!C11)</f>
        <v>43548</v>
      </c>
      <c r="Y4" s="77" t="str">
        <f>IF(ISBLANK('入力シート１＜普通車　料金表＞'!F11),"",'入力シート１＜普通車　料金表＞'!F11)</f>
        <v/>
      </c>
      <c r="Z4" s="77">
        <f>IF(ISBLANK('入力シート１＜普通車　料金表＞'!I11),"",'入力シート１＜普通車　料金表＞'!I11)</f>
        <v>43540</v>
      </c>
      <c r="AA4" s="77">
        <f>IF(ISBLANK('入力シート１＜普通車　料金表＞'!L11),"",'入力シート１＜普通車　料金表＞'!L11)</f>
        <v>43535</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67"/>
      <c r="B5" s="315"/>
      <c r="C5" s="328"/>
      <c r="D5" s="32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t="str">
        <f>IF(ISBLANK('入力シート１＜普通車　料金表＞'!H11),"",'入力シート１＜普通車　料金表＞'!H11)</f>
        <v/>
      </c>
      <c r="Z5" s="213">
        <f>IF(ISBLANK('入力シート１＜普通車　料金表＞'!K11),"",'入力シート１＜普通車　料金表＞'!K11)</f>
        <v>43547</v>
      </c>
      <c r="AA5" s="213">
        <f>IF(ISBLANK('入力シート１＜普通車　料金表＞'!N11),"",'入力シート１＜普通車　料金表＞'!N11)</f>
        <v>43539</v>
      </c>
      <c r="AB5" s="213" t="str">
        <f>IF(ISBLANK('入力シート１＜普通車　料金表＞'!Q11),"",'入力シート１＜普通車　料金表＞'!Q11)</f>
        <v/>
      </c>
      <c r="AC5" s="213" t="str">
        <f>IF(ISBLANK('入力シート１＜普通車　料金表＞'!T11),"",'入力シート１＜普通車　料金表＞'!T11)</f>
        <v/>
      </c>
      <c r="AD5" s="267"/>
      <c r="AE5" s="267"/>
      <c r="AF5" s="315"/>
      <c r="AG5" s="315"/>
    </row>
    <row r="6" spans="1:33" ht="54" customHeight="1">
      <c r="A6" s="595" t="s">
        <v>352</v>
      </c>
      <c r="B6" s="596"/>
      <c r="C6" s="597" t="s">
        <v>355</v>
      </c>
      <c r="D6" s="598"/>
      <c r="E6" s="599" t="s">
        <v>118</v>
      </c>
      <c r="F6" s="600"/>
      <c r="G6" s="600"/>
      <c r="H6" s="600"/>
      <c r="I6" s="600"/>
      <c r="J6" s="600"/>
      <c r="K6" s="600"/>
      <c r="L6" s="600"/>
      <c r="M6" s="600"/>
      <c r="N6" s="600"/>
      <c r="O6" s="600"/>
      <c r="P6" s="600"/>
      <c r="Q6" s="600"/>
      <c r="R6" s="600"/>
      <c r="S6" s="600"/>
      <c r="T6" s="600"/>
      <c r="U6" s="600"/>
      <c r="V6" s="600"/>
      <c r="W6" s="307" t="s">
        <v>0</v>
      </c>
      <c r="X6" s="308" t="s">
        <v>356</v>
      </c>
      <c r="Y6" s="308" t="s">
        <v>356</v>
      </c>
      <c r="Z6" s="308" t="s">
        <v>356</v>
      </c>
      <c r="AA6" s="308" t="s">
        <v>356</v>
      </c>
      <c r="AB6" s="308" t="s">
        <v>356</v>
      </c>
      <c r="AC6" s="308" t="s">
        <v>356</v>
      </c>
      <c r="AD6" s="321"/>
      <c r="AE6" s="322"/>
      <c r="AF6" s="323"/>
      <c r="AG6" s="324"/>
    </row>
    <row r="7" spans="1:33" ht="26.25" customHeight="1">
      <c r="A7" s="591"/>
      <c r="B7" s="592"/>
      <c r="C7" s="586" t="s">
        <v>91</v>
      </c>
      <c r="D7" s="586" t="s">
        <v>117</v>
      </c>
      <c r="E7" s="146" t="s">
        <v>95</v>
      </c>
      <c r="F7" s="146" t="s">
        <v>356</v>
      </c>
      <c r="G7" s="146" t="s">
        <v>95</v>
      </c>
      <c r="H7" s="146" t="s">
        <v>95</v>
      </c>
      <c r="I7" s="146" t="s">
        <v>356</v>
      </c>
      <c r="J7" s="146" t="s">
        <v>356</v>
      </c>
      <c r="K7" s="146" t="s">
        <v>356</v>
      </c>
      <c r="L7" s="146" t="s">
        <v>356</v>
      </c>
      <c r="M7" s="146" t="s">
        <v>356</v>
      </c>
      <c r="N7" s="146" t="s">
        <v>356</v>
      </c>
      <c r="O7" s="146" t="s">
        <v>356</v>
      </c>
      <c r="P7" s="146" t="s">
        <v>356</v>
      </c>
      <c r="Q7" s="146" t="s">
        <v>95</v>
      </c>
      <c r="R7" s="146" t="s">
        <v>356</v>
      </c>
      <c r="S7" s="146" t="s">
        <v>356</v>
      </c>
      <c r="T7" s="146" t="s">
        <v>356</v>
      </c>
      <c r="U7" s="146" t="s">
        <v>356</v>
      </c>
      <c r="V7" s="146" t="s">
        <v>356</v>
      </c>
      <c r="W7" s="75" t="s">
        <v>1</v>
      </c>
      <c r="X7" s="78" t="s">
        <v>356</v>
      </c>
      <c r="Y7" s="78" t="s">
        <v>356</v>
      </c>
      <c r="Z7" s="78" t="s">
        <v>356</v>
      </c>
      <c r="AA7" s="78" t="s">
        <v>356</v>
      </c>
      <c r="AB7" s="78" t="s">
        <v>356</v>
      </c>
      <c r="AC7" s="78" t="s">
        <v>356</v>
      </c>
      <c r="AD7" s="589" t="s">
        <v>349</v>
      </c>
      <c r="AE7" s="589" t="s">
        <v>350</v>
      </c>
      <c r="AF7" s="587" t="s">
        <v>109</v>
      </c>
      <c r="AG7" s="587" t="s">
        <v>110</v>
      </c>
    </row>
    <row r="8" spans="1:33" ht="61.5" customHeight="1">
      <c r="A8" s="593"/>
      <c r="B8" s="594"/>
      <c r="C8" s="586"/>
      <c r="D8" s="586"/>
      <c r="E8" s="320" t="s">
        <v>362</v>
      </c>
      <c r="F8" s="320" t="s">
        <v>364</v>
      </c>
      <c r="G8" s="320" t="s">
        <v>366</v>
      </c>
      <c r="H8" s="320" t="s">
        <v>368</v>
      </c>
      <c r="I8" s="320" t="s">
        <v>369</v>
      </c>
      <c r="J8" s="320" t="s">
        <v>370</v>
      </c>
      <c r="K8" s="320" t="s">
        <v>372</v>
      </c>
      <c r="L8" s="320" t="s">
        <v>374</v>
      </c>
      <c r="M8" s="320" t="s">
        <v>376</v>
      </c>
      <c r="N8" s="320" t="s">
        <v>378</v>
      </c>
      <c r="O8" s="320" t="s">
        <v>380</v>
      </c>
      <c r="P8" s="320" t="s">
        <v>382</v>
      </c>
      <c r="Q8" s="320" t="s">
        <v>386</v>
      </c>
      <c r="R8" s="320" t="s">
        <v>356</v>
      </c>
      <c r="S8" s="320" t="s">
        <v>356</v>
      </c>
      <c r="T8" s="320" t="s">
        <v>356</v>
      </c>
      <c r="U8" s="146" t="s">
        <v>356</v>
      </c>
      <c r="V8" s="146" t="e">
        <v>#REF!</v>
      </c>
      <c r="W8" s="75"/>
      <c r="X8" s="75" t="s">
        <v>2</v>
      </c>
      <c r="Y8" s="75" t="s">
        <v>3</v>
      </c>
      <c r="Z8" s="75" t="s">
        <v>4</v>
      </c>
      <c r="AA8" s="75" t="s">
        <v>5</v>
      </c>
      <c r="AB8" s="75" t="s">
        <v>6</v>
      </c>
      <c r="AC8" s="75" t="s">
        <v>7</v>
      </c>
      <c r="AD8" s="590"/>
      <c r="AE8" s="590"/>
      <c r="AF8" s="588"/>
      <c r="AG8" s="588"/>
    </row>
    <row r="9" spans="1:33" ht="45" customHeight="1">
      <c r="A9" s="316">
        <v>43374</v>
      </c>
      <c r="B9" s="317" t="s">
        <v>395</v>
      </c>
      <c r="C9" s="329">
        <v>43388</v>
      </c>
      <c r="D9" s="329">
        <v>43390</v>
      </c>
      <c r="E9" s="79" t="s">
        <v>93</v>
      </c>
      <c r="F9" s="79"/>
      <c r="G9" s="79"/>
      <c r="H9" s="79"/>
      <c r="I9" s="79"/>
      <c r="J9" s="79"/>
      <c r="K9" s="79"/>
      <c r="L9" s="79"/>
      <c r="M9" s="79"/>
      <c r="N9" s="79"/>
      <c r="O9" s="79"/>
      <c r="P9" s="79"/>
      <c r="Q9" s="79"/>
      <c r="R9" s="79"/>
      <c r="S9" s="79"/>
      <c r="T9" s="79"/>
      <c r="U9" s="79"/>
      <c r="V9" s="79"/>
      <c r="W9" s="75"/>
      <c r="X9" s="80" t="s">
        <v>356</v>
      </c>
      <c r="Y9" s="80" t="s">
        <v>95</v>
      </c>
      <c r="Z9" s="80" t="s">
        <v>356</v>
      </c>
      <c r="AA9" s="80" t="s">
        <v>356</v>
      </c>
      <c r="AB9" s="80" t="s">
        <v>356</v>
      </c>
      <c r="AC9" s="80" t="s">
        <v>356</v>
      </c>
      <c r="AD9" s="325"/>
      <c r="AE9" s="325"/>
      <c r="AF9" s="317">
        <v>14</v>
      </c>
      <c r="AG9" s="317">
        <v>16</v>
      </c>
    </row>
    <row r="10" spans="1:33" ht="45" customHeight="1">
      <c r="A10" s="316">
        <v>43375</v>
      </c>
      <c r="B10" s="317" t="s">
        <v>396</v>
      </c>
      <c r="C10" s="329">
        <v>43389</v>
      </c>
      <c r="D10" s="329">
        <v>43391</v>
      </c>
      <c r="E10" s="79"/>
      <c r="F10" s="79"/>
      <c r="G10" s="79"/>
      <c r="H10" s="79"/>
      <c r="I10" s="79"/>
      <c r="J10" s="79"/>
      <c r="K10" s="79"/>
      <c r="L10" s="79"/>
      <c r="M10" s="79"/>
      <c r="N10" s="79"/>
      <c r="O10" s="79"/>
      <c r="P10" s="79"/>
      <c r="Q10" s="79"/>
      <c r="R10" s="79"/>
      <c r="S10" s="79"/>
      <c r="T10" s="79"/>
      <c r="U10" s="79"/>
      <c r="V10" s="79"/>
      <c r="W10" s="75"/>
      <c r="X10" s="80" t="s">
        <v>356</v>
      </c>
      <c r="Y10" s="80" t="s">
        <v>95</v>
      </c>
      <c r="Z10" s="80" t="s">
        <v>356</v>
      </c>
      <c r="AA10" s="80" t="s">
        <v>356</v>
      </c>
      <c r="AB10" s="80" t="s">
        <v>356</v>
      </c>
      <c r="AC10" s="80" t="s">
        <v>356</v>
      </c>
      <c r="AD10" s="325"/>
      <c r="AE10" s="325"/>
      <c r="AF10" s="317">
        <v>14</v>
      </c>
      <c r="AG10" s="317">
        <v>16</v>
      </c>
    </row>
    <row r="11" spans="1:33" ht="45" customHeight="1">
      <c r="A11" s="316">
        <v>43376</v>
      </c>
      <c r="B11" s="317" t="s">
        <v>397</v>
      </c>
      <c r="C11" s="329">
        <v>43390</v>
      </c>
      <c r="D11" s="329">
        <v>43392</v>
      </c>
      <c r="E11" s="79"/>
      <c r="F11" s="79"/>
      <c r="G11" s="79"/>
      <c r="H11" s="79"/>
      <c r="I11" s="79"/>
      <c r="J11" s="79"/>
      <c r="K11" s="79"/>
      <c r="L11" s="79"/>
      <c r="M11" s="79"/>
      <c r="N11" s="79"/>
      <c r="O11" s="79"/>
      <c r="P11" s="79"/>
      <c r="Q11" s="79"/>
      <c r="R11" s="79"/>
      <c r="S11" s="79"/>
      <c r="T11" s="79"/>
      <c r="U11" s="79"/>
      <c r="V11" s="79"/>
      <c r="W11" s="75"/>
      <c r="X11" s="80" t="s">
        <v>356</v>
      </c>
      <c r="Y11" s="80" t="s">
        <v>95</v>
      </c>
      <c r="Z11" s="80" t="s">
        <v>356</v>
      </c>
      <c r="AA11" s="80" t="s">
        <v>356</v>
      </c>
      <c r="AB11" s="80" t="s">
        <v>356</v>
      </c>
      <c r="AC11" s="80" t="s">
        <v>356</v>
      </c>
      <c r="AD11" s="325"/>
      <c r="AE11" s="325"/>
      <c r="AF11" s="317">
        <v>14</v>
      </c>
      <c r="AG11" s="317">
        <v>16</v>
      </c>
    </row>
    <row r="12" spans="1:33" ht="45" customHeight="1">
      <c r="A12" s="316">
        <v>43377</v>
      </c>
      <c r="B12" s="317" t="s">
        <v>398</v>
      </c>
      <c r="C12" s="329">
        <v>43391</v>
      </c>
      <c r="D12" s="329">
        <v>43393</v>
      </c>
      <c r="E12" s="79"/>
      <c r="F12" s="79"/>
      <c r="G12" s="79"/>
      <c r="H12" s="79"/>
      <c r="I12" s="79"/>
      <c r="J12" s="79"/>
      <c r="K12" s="79"/>
      <c r="L12" s="79"/>
      <c r="M12" s="79"/>
      <c r="N12" s="79"/>
      <c r="O12" s="79"/>
      <c r="P12" s="79"/>
      <c r="Q12" s="79"/>
      <c r="R12" s="79"/>
      <c r="S12" s="79"/>
      <c r="T12" s="79"/>
      <c r="U12" s="79"/>
      <c r="V12" s="79"/>
      <c r="W12" s="75"/>
      <c r="X12" s="80" t="s">
        <v>356</v>
      </c>
      <c r="Y12" s="80" t="s">
        <v>95</v>
      </c>
      <c r="Z12" s="80" t="s">
        <v>356</v>
      </c>
      <c r="AA12" s="80" t="s">
        <v>356</v>
      </c>
      <c r="AB12" s="80" t="s">
        <v>356</v>
      </c>
      <c r="AC12" s="80" t="s">
        <v>356</v>
      </c>
      <c r="AD12" s="325"/>
      <c r="AE12" s="325"/>
      <c r="AF12" s="317">
        <v>14</v>
      </c>
      <c r="AG12" s="317">
        <v>16</v>
      </c>
    </row>
    <row r="13" spans="1:33" ht="45" customHeight="1">
      <c r="A13" s="316">
        <v>43378</v>
      </c>
      <c r="B13" s="317" t="s">
        <v>399</v>
      </c>
      <c r="C13" s="329">
        <v>43392</v>
      </c>
      <c r="D13" s="329">
        <v>43394</v>
      </c>
      <c r="E13" s="79"/>
      <c r="F13" s="79"/>
      <c r="G13" s="79"/>
      <c r="H13" s="79"/>
      <c r="I13" s="79"/>
      <c r="J13" s="79"/>
      <c r="K13" s="79"/>
      <c r="L13" s="79"/>
      <c r="M13" s="79"/>
      <c r="N13" s="79"/>
      <c r="O13" s="79"/>
      <c r="P13" s="79"/>
      <c r="Q13" s="79"/>
      <c r="R13" s="79"/>
      <c r="S13" s="79"/>
      <c r="T13" s="79"/>
      <c r="U13" s="79"/>
      <c r="V13" s="79"/>
      <c r="W13" s="75"/>
      <c r="X13" s="80" t="s">
        <v>356</v>
      </c>
      <c r="Y13" s="80" t="s">
        <v>95</v>
      </c>
      <c r="Z13" s="80" t="s">
        <v>356</v>
      </c>
      <c r="AA13" s="80" t="s">
        <v>356</v>
      </c>
      <c r="AB13" s="80" t="s">
        <v>356</v>
      </c>
      <c r="AC13" s="80" t="s">
        <v>356</v>
      </c>
      <c r="AD13" s="325"/>
      <c r="AE13" s="325"/>
      <c r="AF13" s="317">
        <v>14</v>
      </c>
      <c r="AG13" s="317">
        <v>16</v>
      </c>
    </row>
    <row r="14" spans="1:33" ht="45" customHeight="1">
      <c r="A14" s="316">
        <v>43379</v>
      </c>
      <c r="B14" s="317" t="s">
        <v>400</v>
      </c>
      <c r="C14" s="329">
        <v>43393</v>
      </c>
      <c r="D14" s="329">
        <v>43395</v>
      </c>
      <c r="E14" s="79"/>
      <c r="F14" s="79"/>
      <c r="G14" s="79"/>
      <c r="H14" s="79"/>
      <c r="I14" s="79"/>
      <c r="J14" s="79"/>
      <c r="K14" s="79"/>
      <c r="L14" s="79"/>
      <c r="M14" s="79"/>
      <c r="N14" s="79"/>
      <c r="O14" s="79"/>
      <c r="P14" s="79"/>
      <c r="Q14" s="79"/>
      <c r="R14" s="79"/>
      <c r="S14" s="79"/>
      <c r="T14" s="79"/>
      <c r="U14" s="79"/>
      <c r="V14" s="79"/>
      <c r="W14" s="75"/>
      <c r="X14" s="80" t="s">
        <v>356</v>
      </c>
      <c r="Y14" s="80" t="s">
        <v>95</v>
      </c>
      <c r="Z14" s="80" t="s">
        <v>356</v>
      </c>
      <c r="AA14" s="80" t="s">
        <v>356</v>
      </c>
      <c r="AB14" s="80" t="s">
        <v>356</v>
      </c>
      <c r="AC14" s="80" t="s">
        <v>356</v>
      </c>
      <c r="AD14" s="325"/>
      <c r="AE14" s="325"/>
      <c r="AF14" s="317">
        <v>14</v>
      </c>
      <c r="AG14" s="317">
        <v>16</v>
      </c>
    </row>
    <row r="15" spans="1:33" ht="45" customHeight="1">
      <c r="A15" s="316">
        <v>43380</v>
      </c>
      <c r="B15" s="317" t="s">
        <v>401</v>
      </c>
      <c r="C15" s="329"/>
      <c r="D15" s="329"/>
      <c r="E15" s="79"/>
      <c r="F15" s="79"/>
      <c r="G15" s="79"/>
      <c r="H15" s="79"/>
      <c r="I15" s="79"/>
      <c r="J15" s="79"/>
      <c r="K15" s="79"/>
      <c r="L15" s="79"/>
      <c r="M15" s="79"/>
      <c r="N15" s="79"/>
      <c r="O15" s="79"/>
      <c r="P15" s="79"/>
      <c r="Q15" s="79"/>
      <c r="R15" s="79"/>
      <c r="S15" s="79"/>
      <c r="T15" s="79"/>
      <c r="U15" s="79"/>
      <c r="V15" s="79"/>
      <c r="W15" s="75"/>
      <c r="X15" s="80" t="s">
        <v>356</v>
      </c>
      <c r="Y15" s="80" t="s">
        <v>356</v>
      </c>
      <c r="Z15" s="80" t="s">
        <v>356</v>
      </c>
      <c r="AA15" s="80" t="s">
        <v>356</v>
      </c>
      <c r="AB15" s="80" t="s">
        <v>356</v>
      </c>
      <c r="AC15" s="80" t="s">
        <v>356</v>
      </c>
      <c r="AD15" s="325"/>
      <c r="AE15" s="325"/>
      <c r="AF15" s="317" t="s">
        <v>356</v>
      </c>
      <c r="AG15" s="317" t="s">
        <v>356</v>
      </c>
    </row>
    <row r="16" spans="1:33" ht="45" customHeight="1">
      <c r="A16" s="316">
        <v>43381</v>
      </c>
      <c r="B16" s="317" t="s">
        <v>395</v>
      </c>
      <c r="C16" s="329">
        <v>43395</v>
      </c>
      <c r="D16" s="329">
        <v>43397</v>
      </c>
      <c r="E16" s="79"/>
      <c r="F16" s="79"/>
      <c r="G16" s="79"/>
      <c r="H16" s="79"/>
      <c r="I16" s="79"/>
      <c r="J16" s="79"/>
      <c r="K16" s="79"/>
      <c r="L16" s="79"/>
      <c r="M16" s="79"/>
      <c r="N16" s="79"/>
      <c r="O16" s="79"/>
      <c r="P16" s="79"/>
      <c r="Q16" s="79"/>
      <c r="R16" s="79"/>
      <c r="S16" s="79"/>
      <c r="T16" s="79"/>
      <c r="U16" s="79"/>
      <c r="V16" s="79"/>
      <c r="W16" s="75"/>
      <c r="X16" s="80" t="s">
        <v>356</v>
      </c>
      <c r="Y16" s="80" t="s">
        <v>95</v>
      </c>
      <c r="Z16" s="80" t="s">
        <v>356</v>
      </c>
      <c r="AA16" s="80" t="s">
        <v>356</v>
      </c>
      <c r="AB16" s="80" t="s">
        <v>356</v>
      </c>
      <c r="AC16" s="80" t="s">
        <v>356</v>
      </c>
      <c r="AD16" s="325"/>
      <c r="AE16" s="325"/>
      <c r="AF16" s="317">
        <v>14</v>
      </c>
      <c r="AG16" s="317">
        <v>16</v>
      </c>
    </row>
    <row r="17" spans="1:33" ht="45" customHeight="1">
      <c r="A17" s="316">
        <v>43382</v>
      </c>
      <c r="B17" s="317" t="s">
        <v>396</v>
      </c>
      <c r="C17" s="329">
        <v>43396</v>
      </c>
      <c r="D17" s="329">
        <v>43398</v>
      </c>
      <c r="E17" s="79"/>
      <c r="F17" s="79"/>
      <c r="G17" s="79"/>
      <c r="H17" s="79"/>
      <c r="I17" s="79"/>
      <c r="J17" s="79"/>
      <c r="K17" s="79"/>
      <c r="L17" s="79"/>
      <c r="M17" s="79"/>
      <c r="N17" s="79"/>
      <c r="O17" s="79"/>
      <c r="P17" s="79"/>
      <c r="Q17" s="79"/>
      <c r="R17" s="79"/>
      <c r="S17" s="79"/>
      <c r="T17" s="79"/>
      <c r="U17" s="79"/>
      <c r="V17" s="79"/>
      <c r="W17" s="75"/>
      <c r="X17" s="80" t="s">
        <v>356</v>
      </c>
      <c r="Y17" s="80" t="s">
        <v>95</v>
      </c>
      <c r="Z17" s="80" t="s">
        <v>356</v>
      </c>
      <c r="AA17" s="80" t="s">
        <v>356</v>
      </c>
      <c r="AB17" s="80" t="s">
        <v>356</v>
      </c>
      <c r="AC17" s="80" t="s">
        <v>356</v>
      </c>
      <c r="AD17" s="325"/>
      <c r="AE17" s="325"/>
      <c r="AF17" s="317">
        <v>14</v>
      </c>
      <c r="AG17" s="317">
        <v>16</v>
      </c>
    </row>
    <row r="18" spans="1:33" ht="45" customHeight="1">
      <c r="A18" s="316">
        <v>43383</v>
      </c>
      <c r="B18" s="317" t="s">
        <v>397</v>
      </c>
      <c r="C18" s="329">
        <v>43397</v>
      </c>
      <c r="D18" s="329">
        <v>43399</v>
      </c>
      <c r="E18" s="79"/>
      <c r="F18" s="79"/>
      <c r="G18" s="79"/>
      <c r="H18" s="79"/>
      <c r="I18" s="79"/>
      <c r="J18" s="79"/>
      <c r="K18" s="79"/>
      <c r="L18" s="79"/>
      <c r="M18" s="79"/>
      <c r="N18" s="79"/>
      <c r="O18" s="79"/>
      <c r="P18" s="79"/>
      <c r="Q18" s="79" t="s">
        <v>93</v>
      </c>
      <c r="R18" s="79"/>
      <c r="S18" s="79"/>
      <c r="T18" s="79"/>
      <c r="U18" s="79"/>
      <c r="V18" s="79"/>
      <c r="W18" s="75"/>
      <c r="X18" s="80" t="s">
        <v>356</v>
      </c>
      <c r="Y18" s="80" t="s">
        <v>95</v>
      </c>
      <c r="Z18" s="80" t="s">
        <v>356</v>
      </c>
      <c r="AA18" s="80" t="s">
        <v>356</v>
      </c>
      <c r="AB18" s="80" t="s">
        <v>356</v>
      </c>
      <c r="AC18" s="80" t="s">
        <v>356</v>
      </c>
      <c r="AD18" s="325"/>
      <c r="AE18" s="325"/>
      <c r="AF18" s="317">
        <v>14</v>
      </c>
      <c r="AG18" s="317">
        <v>16</v>
      </c>
    </row>
    <row r="19" spans="1:33" ht="45" customHeight="1">
      <c r="A19" s="316">
        <v>43384</v>
      </c>
      <c r="B19" s="317" t="s">
        <v>398</v>
      </c>
      <c r="C19" s="329">
        <v>43398</v>
      </c>
      <c r="D19" s="329">
        <v>43400</v>
      </c>
      <c r="E19" s="79"/>
      <c r="F19" s="79"/>
      <c r="G19" s="79"/>
      <c r="H19" s="79"/>
      <c r="I19" s="79"/>
      <c r="J19" s="79"/>
      <c r="K19" s="79"/>
      <c r="L19" s="79"/>
      <c r="M19" s="79"/>
      <c r="N19" s="79"/>
      <c r="O19" s="79"/>
      <c r="P19" s="79"/>
      <c r="Q19" s="79"/>
      <c r="R19" s="79"/>
      <c r="S19" s="79"/>
      <c r="T19" s="79"/>
      <c r="U19" s="79"/>
      <c r="V19" s="79"/>
      <c r="W19" s="75"/>
      <c r="X19" s="80" t="s">
        <v>356</v>
      </c>
      <c r="Y19" s="80" t="s">
        <v>95</v>
      </c>
      <c r="Z19" s="80" t="s">
        <v>356</v>
      </c>
      <c r="AA19" s="80" t="s">
        <v>356</v>
      </c>
      <c r="AB19" s="80" t="s">
        <v>356</v>
      </c>
      <c r="AC19" s="80" t="s">
        <v>356</v>
      </c>
      <c r="AD19" s="325"/>
      <c r="AE19" s="325"/>
      <c r="AF19" s="317">
        <v>14</v>
      </c>
      <c r="AG19" s="317">
        <v>16</v>
      </c>
    </row>
    <row r="20" spans="1:33" ht="45" customHeight="1">
      <c r="A20" s="316">
        <v>43385</v>
      </c>
      <c r="B20" s="317" t="s">
        <v>399</v>
      </c>
      <c r="C20" s="329">
        <v>43399</v>
      </c>
      <c r="D20" s="329">
        <v>43401</v>
      </c>
      <c r="E20" s="79"/>
      <c r="F20" s="79"/>
      <c r="G20" s="79"/>
      <c r="H20" s="79"/>
      <c r="I20" s="79"/>
      <c r="J20" s="79"/>
      <c r="K20" s="79"/>
      <c r="L20" s="79"/>
      <c r="M20" s="79"/>
      <c r="N20" s="79"/>
      <c r="O20" s="79"/>
      <c r="P20" s="79"/>
      <c r="Q20" s="79"/>
      <c r="R20" s="79"/>
      <c r="S20" s="79"/>
      <c r="T20" s="79"/>
      <c r="U20" s="79"/>
      <c r="V20" s="79"/>
      <c r="W20" s="75"/>
      <c r="X20" s="80" t="s">
        <v>356</v>
      </c>
      <c r="Y20" s="80" t="s">
        <v>95</v>
      </c>
      <c r="Z20" s="80" t="s">
        <v>356</v>
      </c>
      <c r="AA20" s="80" t="s">
        <v>356</v>
      </c>
      <c r="AB20" s="80" t="s">
        <v>356</v>
      </c>
      <c r="AC20" s="80" t="s">
        <v>356</v>
      </c>
      <c r="AD20" s="325"/>
      <c r="AE20" s="325"/>
      <c r="AF20" s="317">
        <v>14</v>
      </c>
      <c r="AG20" s="317">
        <v>16</v>
      </c>
    </row>
    <row r="21" spans="1:33" ht="45" customHeight="1">
      <c r="A21" s="316">
        <v>43386</v>
      </c>
      <c r="B21" s="317" t="s">
        <v>400</v>
      </c>
      <c r="C21" s="329">
        <v>43400</v>
      </c>
      <c r="D21" s="329">
        <v>43402</v>
      </c>
      <c r="E21" s="79"/>
      <c r="F21" s="79"/>
      <c r="G21" s="79"/>
      <c r="H21" s="79"/>
      <c r="I21" s="79"/>
      <c r="J21" s="79"/>
      <c r="K21" s="79"/>
      <c r="L21" s="79"/>
      <c r="M21" s="79"/>
      <c r="N21" s="79"/>
      <c r="O21" s="79"/>
      <c r="P21" s="79"/>
      <c r="Q21" s="79"/>
      <c r="R21" s="79"/>
      <c r="S21" s="79"/>
      <c r="T21" s="79"/>
      <c r="U21" s="79"/>
      <c r="V21" s="79"/>
      <c r="W21" s="75"/>
      <c r="X21" s="80" t="s">
        <v>356</v>
      </c>
      <c r="Y21" s="80" t="s">
        <v>95</v>
      </c>
      <c r="Z21" s="80" t="s">
        <v>356</v>
      </c>
      <c r="AA21" s="80" t="s">
        <v>356</v>
      </c>
      <c r="AB21" s="80" t="s">
        <v>356</v>
      </c>
      <c r="AC21" s="80" t="s">
        <v>356</v>
      </c>
      <c r="AD21" s="325"/>
      <c r="AE21" s="325"/>
      <c r="AF21" s="317">
        <v>14</v>
      </c>
      <c r="AG21" s="317">
        <v>16</v>
      </c>
    </row>
    <row r="22" spans="1:33" ht="45" customHeight="1">
      <c r="A22" s="316">
        <v>43387</v>
      </c>
      <c r="B22" s="317" t="s">
        <v>401</v>
      </c>
      <c r="C22" s="329"/>
      <c r="D22" s="329"/>
      <c r="E22" s="79"/>
      <c r="F22" s="79"/>
      <c r="G22" s="79"/>
      <c r="H22" s="79"/>
      <c r="I22" s="79"/>
      <c r="J22" s="79"/>
      <c r="K22" s="79"/>
      <c r="L22" s="79"/>
      <c r="M22" s="79"/>
      <c r="N22" s="79"/>
      <c r="O22" s="79"/>
      <c r="P22" s="79"/>
      <c r="Q22" s="79"/>
      <c r="R22" s="79"/>
      <c r="S22" s="79"/>
      <c r="T22" s="79"/>
      <c r="U22" s="79"/>
      <c r="V22" s="79"/>
      <c r="W22" s="75"/>
      <c r="X22" s="80" t="s">
        <v>356</v>
      </c>
      <c r="Y22" s="80" t="s">
        <v>356</v>
      </c>
      <c r="Z22" s="80" t="s">
        <v>356</v>
      </c>
      <c r="AA22" s="80" t="s">
        <v>356</v>
      </c>
      <c r="AB22" s="80" t="s">
        <v>356</v>
      </c>
      <c r="AC22" s="80" t="s">
        <v>356</v>
      </c>
      <c r="AD22" s="325"/>
      <c r="AE22" s="325"/>
      <c r="AF22" s="317" t="s">
        <v>356</v>
      </c>
      <c r="AG22" s="317" t="s">
        <v>356</v>
      </c>
    </row>
    <row r="23" spans="1:33" ht="45" customHeight="1">
      <c r="A23" s="316">
        <v>43388</v>
      </c>
      <c r="B23" s="317" t="s">
        <v>395</v>
      </c>
      <c r="C23" s="329">
        <v>43402</v>
      </c>
      <c r="D23" s="329">
        <v>43404</v>
      </c>
      <c r="E23" s="79"/>
      <c r="F23" s="79"/>
      <c r="G23" s="79"/>
      <c r="H23" s="79"/>
      <c r="I23" s="79"/>
      <c r="J23" s="79"/>
      <c r="K23" s="79"/>
      <c r="L23" s="79"/>
      <c r="M23" s="79"/>
      <c r="N23" s="79"/>
      <c r="O23" s="79"/>
      <c r="P23" s="79"/>
      <c r="Q23" s="79"/>
      <c r="R23" s="79"/>
      <c r="S23" s="79"/>
      <c r="T23" s="79"/>
      <c r="U23" s="79"/>
      <c r="V23" s="79"/>
      <c r="W23" s="75"/>
      <c r="X23" s="80" t="s">
        <v>356</v>
      </c>
      <c r="Y23" s="80" t="s">
        <v>95</v>
      </c>
      <c r="Z23" s="80" t="s">
        <v>356</v>
      </c>
      <c r="AA23" s="80" t="s">
        <v>356</v>
      </c>
      <c r="AB23" s="80" t="s">
        <v>356</v>
      </c>
      <c r="AC23" s="80" t="s">
        <v>356</v>
      </c>
      <c r="AD23" s="325"/>
      <c r="AE23" s="325"/>
      <c r="AF23" s="317">
        <v>14</v>
      </c>
      <c r="AG23" s="317">
        <v>16</v>
      </c>
    </row>
    <row r="24" spans="1:33" ht="45" customHeight="1">
      <c r="A24" s="316">
        <v>43389</v>
      </c>
      <c r="B24" s="317" t="s">
        <v>396</v>
      </c>
      <c r="C24" s="329">
        <v>43403</v>
      </c>
      <c r="D24" s="329">
        <v>43405</v>
      </c>
      <c r="E24" s="79"/>
      <c r="F24" s="79"/>
      <c r="G24" s="79"/>
      <c r="H24" s="79"/>
      <c r="I24" s="79"/>
      <c r="J24" s="79"/>
      <c r="K24" s="79"/>
      <c r="L24" s="79"/>
      <c r="M24" s="79"/>
      <c r="N24" s="79"/>
      <c r="O24" s="79"/>
      <c r="P24" s="79"/>
      <c r="Q24" s="79" t="s">
        <v>93</v>
      </c>
      <c r="R24" s="79"/>
      <c r="S24" s="79"/>
      <c r="T24" s="79"/>
      <c r="U24" s="79"/>
      <c r="V24" s="79"/>
      <c r="W24" s="75"/>
      <c r="X24" s="80" t="s">
        <v>356</v>
      </c>
      <c r="Y24" s="80" t="s">
        <v>95</v>
      </c>
      <c r="Z24" s="80" t="s">
        <v>356</v>
      </c>
      <c r="AA24" s="80" t="s">
        <v>356</v>
      </c>
      <c r="AB24" s="80" t="s">
        <v>356</v>
      </c>
      <c r="AC24" s="80" t="s">
        <v>356</v>
      </c>
      <c r="AD24" s="325"/>
      <c r="AE24" s="325"/>
      <c r="AF24" s="317">
        <v>14</v>
      </c>
      <c r="AG24" s="317">
        <v>16</v>
      </c>
    </row>
    <row r="25" spans="1:33" ht="45" customHeight="1">
      <c r="A25" s="316">
        <v>43390</v>
      </c>
      <c r="B25" s="317" t="s">
        <v>397</v>
      </c>
      <c r="C25" s="329">
        <v>43404</v>
      </c>
      <c r="D25" s="329">
        <v>43406</v>
      </c>
      <c r="E25" s="79"/>
      <c r="F25" s="79"/>
      <c r="G25" s="79"/>
      <c r="H25" s="79"/>
      <c r="I25" s="79"/>
      <c r="J25" s="79"/>
      <c r="K25" s="79"/>
      <c r="L25" s="79"/>
      <c r="M25" s="79"/>
      <c r="N25" s="79"/>
      <c r="O25" s="79"/>
      <c r="P25" s="79"/>
      <c r="Q25" s="79"/>
      <c r="R25" s="79"/>
      <c r="S25" s="79"/>
      <c r="T25" s="79"/>
      <c r="U25" s="79"/>
      <c r="V25" s="79"/>
      <c r="W25" s="75"/>
      <c r="X25" s="80" t="s">
        <v>356</v>
      </c>
      <c r="Y25" s="80" t="s">
        <v>95</v>
      </c>
      <c r="Z25" s="80" t="s">
        <v>356</v>
      </c>
      <c r="AA25" s="80" t="s">
        <v>356</v>
      </c>
      <c r="AB25" s="80" t="s">
        <v>356</v>
      </c>
      <c r="AC25" s="80" t="s">
        <v>356</v>
      </c>
      <c r="AD25" s="325"/>
      <c r="AE25" s="325"/>
      <c r="AF25" s="317">
        <v>14</v>
      </c>
      <c r="AG25" s="317">
        <v>16</v>
      </c>
    </row>
    <row r="26" spans="1:33" ht="45" customHeight="1">
      <c r="A26" s="316">
        <v>43391</v>
      </c>
      <c r="B26" s="317" t="s">
        <v>398</v>
      </c>
      <c r="C26" s="329">
        <v>43405</v>
      </c>
      <c r="D26" s="329">
        <v>43407</v>
      </c>
      <c r="E26" s="79"/>
      <c r="F26" s="79"/>
      <c r="G26" s="79"/>
      <c r="H26" s="79"/>
      <c r="I26" s="79"/>
      <c r="J26" s="79"/>
      <c r="K26" s="79"/>
      <c r="L26" s="79"/>
      <c r="M26" s="79"/>
      <c r="N26" s="79"/>
      <c r="O26" s="79"/>
      <c r="P26" s="79"/>
      <c r="Q26" s="79"/>
      <c r="R26" s="79"/>
      <c r="S26" s="79"/>
      <c r="T26" s="79"/>
      <c r="U26" s="79"/>
      <c r="V26" s="79"/>
      <c r="W26" s="75"/>
      <c r="X26" s="80" t="s">
        <v>356</v>
      </c>
      <c r="Y26" s="80" t="s">
        <v>95</v>
      </c>
      <c r="Z26" s="80" t="s">
        <v>356</v>
      </c>
      <c r="AA26" s="80" t="s">
        <v>356</v>
      </c>
      <c r="AB26" s="80" t="s">
        <v>356</v>
      </c>
      <c r="AC26" s="80" t="s">
        <v>356</v>
      </c>
      <c r="AD26" s="325"/>
      <c r="AE26" s="325"/>
      <c r="AF26" s="317">
        <v>14</v>
      </c>
      <c r="AG26" s="317">
        <v>16</v>
      </c>
    </row>
    <row r="27" spans="1:33" ht="45" customHeight="1">
      <c r="A27" s="316">
        <v>43392</v>
      </c>
      <c r="B27" s="317" t="s">
        <v>399</v>
      </c>
      <c r="C27" s="329">
        <v>43406</v>
      </c>
      <c r="D27" s="329">
        <v>43408</v>
      </c>
      <c r="E27" s="79"/>
      <c r="F27" s="79"/>
      <c r="G27" s="79"/>
      <c r="H27" s="79"/>
      <c r="I27" s="79"/>
      <c r="J27" s="79"/>
      <c r="K27" s="79"/>
      <c r="L27" s="79"/>
      <c r="M27" s="79"/>
      <c r="N27" s="79"/>
      <c r="O27" s="79"/>
      <c r="P27" s="79"/>
      <c r="Q27" s="79"/>
      <c r="R27" s="79"/>
      <c r="S27" s="79"/>
      <c r="T27" s="79"/>
      <c r="U27" s="79"/>
      <c r="V27" s="79"/>
      <c r="W27" s="75"/>
      <c r="X27" s="80" t="s">
        <v>356</v>
      </c>
      <c r="Y27" s="80" t="s">
        <v>95</v>
      </c>
      <c r="Z27" s="80" t="s">
        <v>356</v>
      </c>
      <c r="AA27" s="80" t="s">
        <v>356</v>
      </c>
      <c r="AB27" s="80" t="s">
        <v>356</v>
      </c>
      <c r="AC27" s="80" t="s">
        <v>356</v>
      </c>
      <c r="AD27" s="325"/>
      <c r="AE27" s="325"/>
      <c r="AF27" s="317">
        <v>14</v>
      </c>
      <c r="AG27" s="317">
        <v>16</v>
      </c>
    </row>
    <row r="28" spans="1:33" ht="45" customHeight="1">
      <c r="A28" s="316">
        <v>43393</v>
      </c>
      <c r="B28" s="317" t="s">
        <v>400</v>
      </c>
      <c r="C28" s="329">
        <v>43407</v>
      </c>
      <c r="D28" s="329">
        <v>43409</v>
      </c>
      <c r="E28" s="79"/>
      <c r="F28" s="79"/>
      <c r="G28" s="79"/>
      <c r="H28" s="79"/>
      <c r="I28" s="79"/>
      <c r="J28" s="79"/>
      <c r="K28" s="79"/>
      <c r="L28" s="79"/>
      <c r="M28" s="79"/>
      <c r="N28" s="79"/>
      <c r="O28" s="79"/>
      <c r="P28" s="79"/>
      <c r="Q28" s="79"/>
      <c r="R28" s="79"/>
      <c r="S28" s="79"/>
      <c r="T28" s="79"/>
      <c r="U28" s="79"/>
      <c r="V28" s="79"/>
      <c r="W28" s="75"/>
      <c r="X28" s="80" t="s">
        <v>356</v>
      </c>
      <c r="Y28" s="80" t="s">
        <v>95</v>
      </c>
      <c r="Z28" s="80" t="s">
        <v>356</v>
      </c>
      <c r="AA28" s="80" t="s">
        <v>356</v>
      </c>
      <c r="AB28" s="80" t="s">
        <v>356</v>
      </c>
      <c r="AC28" s="80" t="s">
        <v>356</v>
      </c>
      <c r="AD28" s="325"/>
      <c r="AE28" s="325"/>
      <c r="AF28" s="317">
        <v>14</v>
      </c>
      <c r="AG28" s="317">
        <v>16</v>
      </c>
    </row>
    <row r="29" spans="1:33" ht="45" customHeight="1">
      <c r="A29" s="316">
        <v>43394</v>
      </c>
      <c r="B29" s="317" t="s">
        <v>401</v>
      </c>
      <c r="C29" s="329"/>
      <c r="D29" s="329"/>
      <c r="E29" s="79"/>
      <c r="F29" s="79"/>
      <c r="G29" s="79"/>
      <c r="H29" s="79"/>
      <c r="I29" s="79"/>
      <c r="J29" s="79"/>
      <c r="K29" s="79"/>
      <c r="L29" s="79"/>
      <c r="M29" s="79"/>
      <c r="N29" s="79"/>
      <c r="O29" s="79"/>
      <c r="P29" s="79"/>
      <c r="Q29" s="79"/>
      <c r="R29" s="79"/>
      <c r="S29" s="79"/>
      <c r="T29" s="79"/>
      <c r="U29" s="79"/>
      <c r="V29" s="79"/>
      <c r="W29" s="75"/>
      <c r="X29" s="80" t="s">
        <v>356</v>
      </c>
      <c r="Y29" s="80" t="s">
        <v>356</v>
      </c>
      <c r="Z29" s="80" t="s">
        <v>356</v>
      </c>
      <c r="AA29" s="80" t="s">
        <v>356</v>
      </c>
      <c r="AB29" s="80" t="s">
        <v>356</v>
      </c>
      <c r="AC29" s="80" t="s">
        <v>356</v>
      </c>
      <c r="AD29" s="325"/>
      <c r="AE29" s="325"/>
      <c r="AF29" s="317" t="s">
        <v>356</v>
      </c>
      <c r="AG29" s="317" t="s">
        <v>356</v>
      </c>
    </row>
    <row r="30" spans="1:33" ht="45" customHeight="1">
      <c r="A30" s="316">
        <v>43395</v>
      </c>
      <c r="B30" s="317" t="s">
        <v>395</v>
      </c>
      <c r="C30" s="329">
        <v>43409</v>
      </c>
      <c r="D30" s="329">
        <v>43411</v>
      </c>
      <c r="E30" s="79"/>
      <c r="F30" s="79"/>
      <c r="G30" s="79"/>
      <c r="H30" s="79"/>
      <c r="I30" s="79"/>
      <c r="J30" s="79"/>
      <c r="K30" s="79"/>
      <c r="L30" s="79"/>
      <c r="M30" s="79"/>
      <c r="N30" s="79"/>
      <c r="O30" s="79"/>
      <c r="P30" s="79"/>
      <c r="Q30" s="79"/>
      <c r="R30" s="79"/>
      <c r="S30" s="79"/>
      <c r="T30" s="79"/>
      <c r="U30" s="79"/>
      <c r="V30" s="79"/>
      <c r="W30" s="75"/>
      <c r="X30" s="80" t="s">
        <v>356</v>
      </c>
      <c r="Y30" s="80" t="s">
        <v>95</v>
      </c>
      <c r="Z30" s="80" t="s">
        <v>356</v>
      </c>
      <c r="AA30" s="80" t="s">
        <v>356</v>
      </c>
      <c r="AB30" s="80" t="s">
        <v>356</v>
      </c>
      <c r="AC30" s="80" t="s">
        <v>356</v>
      </c>
      <c r="AD30" s="325"/>
      <c r="AE30" s="325"/>
      <c r="AF30" s="317">
        <v>14</v>
      </c>
      <c r="AG30" s="317">
        <v>16</v>
      </c>
    </row>
    <row r="31" spans="1:33" ht="45" customHeight="1">
      <c r="A31" s="316">
        <v>43396</v>
      </c>
      <c r="B31" s="317" t="s">
        <v>396</v>
      </c>
      <c r="C31" s="329">
        <v>43410</v>
      </c>
      <c r="D31" s="329">
        <v>43412</v>
      </c>
      <c r="E31" s="79"/>
      <c r="F31" s="79"/>
      <c r="G31" s="79"/>
      <c r="H31" s="79"/>
      <c r="I31" s="79"/>
      <c r="J31" s="79"/>
      <c r="K31" s="79"/>
      <c r="L31" s="79"/>
      <c r="M31" s="79"/>
      <c r="N31" s="79"/>
      <c r="O31" s="79"/>
      <c r="P31" s="79"/>
      <c r="Q31" s="79" t="s">
        <v>93</v>
      </c>
      <c r="R31" s="79"/>
      <c r="S31" s="79"/>
      <c r="T31" s="79"/>
      <c r="U31" s="79"/>
      <c r="V31" s="79"/>
      <c r="W31" s="75"/>
      <c r="X31" s="80" t="s">
        <v>356</v>
      </c>
      <c r="Y31" s="80" t="s">
        <v>95</v>
      </c>
      <c r="Z31" s="80" t="s">
        <v>356</v>
      </c>
      <c r="AA31" s="80" t="s">
        <v>356</v>
      </c>
      <c r="AB31" s="80" t="s">
        <v>356</v>
      </c>
      <c r="AC31" s="80" t="s">
        <v>356</v>
      </c>
      <c r="AD31" s="325"/>
      <c r="AE31" s="325"/>
      <c r="AF31" s="317">
        <v>14</v>
      </c>
      <c r="AG31" s="317">
        <v>16</v>
      </c>
    </row>
    <row r="32" spans="1:33" ht="45" customHeight="1">
      <c r="A32" s="316">
        <v>43397</v>
      </c>
      <c r="B32" s="317" t="s">
        <v>397</v>
      </c>
      <c r="C32" s="329">
        <v>43411</v>
      </c>
      <c r="D32" s="329">
        <v>43413</v>
      </c>
      <c r="E32" s="79"/>
      <c r="F32" s="79"/>
      <c r="G32" s="79"/>
      <c r="H32" s="79"/>
      <c r="I32" s="79"/>
      <c r="J32" s="79"/>
      <c r="K32" s="79"/>
      <c r="L32" s="79"/>
      <c r="M32" s="79"/>
      <c r="N32" s="79"/>
      <c r="O32" s="79"/>
      <c r="P32" s="79"/>
      <c r="Q32" s="79"/>
      <c r="R32" s="79"/>
      <c r="S32" s="79"/>
      <c r="T32" s="79"/>
      <c r="U32" s="79"/>
      <c r="V32" s="79"/>
      <c r="W32" s="75"/>
      <c r="X32" s="80" t="s">
        <v>356</v>
      </c>
      <c r="Y32" s="80" t="s">
        <v>95</v>
      </c>
      <c r="Z32" s="80" t="s">
        <v>356</v>
      </c>
      <c r="AA32" s="80" t="s">
        <v>356</v>
      </c>
      <c r="AB32" s="80" t="s">
        <v>356</v>
      </c>
      <c r="AC32" s="80" t="s">
        <v>356</v>
      </c>
      <c r="AD32" s="325"/>
      <c r="AE32" s="325"/>
      <c r="AF32" s="317">
        <v>14</v>
      </c>
      <c r="AG32" s="317">
        <v>16</v>
      </c>
    </row>
    <row r="33" spans="1:33" ht="45" customHeight="1">
      <c r="A33" s="316">
        <v>43398</v>
      </c>
      <c r="B33" s="317" t="s">
        <v>398</v>
      </c>
      <c r="C33" s="329">
        <v>43412</v>
      </c>
      <c r="D33" s="329">
        <v>43414</v>
      </c>
      <c r="E33" s="79"/>
      <c r="F33" s="79"/>
      <c r="G33" s="79"/>
      <c r="H33" s="79"/>
      <c r="I33" s="79"/>
      <c r="J33" s="79"/>
      <c r="K33" s="79"/>
      <c r="L33" s="79"/>
      <c r="M33" s="79"/>
      <c r="N33" s="79"/>
      <c r="O33" s="79"/>
      <c r="P33" s="79"/>
      <c r="Q33" s="79"/>
      <c r="R33" s="79"/>
      <c r="S33" s="79"/>
      <c r="T33" s="79"/>
      <c r="U33" s="79"/>
      <c r="V33" s="79"/>
      <c r="W33" s="75"/>
      <c r="X33" s="80" t="s">
        <v>356</v>
      </c>
      <c r="Y33" s="80" t="s">
        <v>95</v>
      </c>
      <c r="Z33" s="80" t="s">
        <v>356</v>
      </c>
      <c r="AA33" s="80" t="s">
        <v>356</v>
      </c>
      <c r="AB33" s="80" t="s">
        <v>356</v>
      </c>
      <c r="AC33" s="80" t="s">
        <v>356</v>
      </c>
      <c r="AD33" s="325"/>
      <c r="AE33" s="325"/>
      <c r="AF33" s="317">
        <v>14</v>
      </c>
      <c r="AG33" s="317">
        <v>16</v>
      </c>
    </row>
    <row r="34" spans="1:33" ht="45" customHeight="1">
      <c r="A34" s="316">
        <v>43399</v>
      </c>
      <c r="B34" s="317" t="s">
        <v>399</v>
      </c>
      <c r="C34" s="329">
        <v>43413</v>
      </c>
      <c r="D34" s="329">
        <v>43415</v>
      </c>
      <c r="E34" s="79"/>
      <c r="F34" s="79"/>
      <c r="G34" s="79"/>
      <c r="H34" s="79"/>
      <c r="I34" s="79"/>
      <c r="J34" s="79"/>
      <c r="K34" s="79"/>
      <c r="L34" s="79"/>
      <c r="M34" s="79"/>
      <c r="N34" s="79"/>
      <c r="O34" s="79"/>
      <c r="P34" s="79"/>
      <c r="Q34" s="79"/>
      <c r="R34" s="79"/>
      <c r="S34" s="79"/>
      <c r="T34" s="79"/>
      <c r="U34" s="79"/>
      <c r="V34" s="79"/>
      <c r="W34" s="75"/>
      <c r="X34" s="80" t="s">
        <v>356</v>
      </c>
      <c r="Y34" s="80" t="s">
        <v>95</v>
      </c>
      <c r="Z34" s="80" t="s">
        <v>356</v>
      </c>
      <c r="AA34" s="80" t="s">
        <v>356</v>
      </c>
      <c r="AB34" s="80" t="s">
        <v>356</v>
      </c>
      <c r="AC34" s="80" t="s">
        <v>356</v>
      </c>
      <c r="AD34" s="325"/>
      <c r="AE34" s="325"/>
      <c r="AF34" s="317">
        <v>14</v>
      </c>
      <c r="AG34" s="317">
        <v>16</v>
      </c>
    </row>
    <row r="35" spans="1:33" ht="45" customHeight="1">
      <c r="A35" s="316">
        <v>43400</v>
      </c>
      <c r="B35" s="317" t="s">
        <v>400</v>
      </c>
      <c r="C35" s="329">
        <v>43414</v>
      </c>
      <c r="D35" s="329">
        <v>43416</v>
      </c>
      <c r="E35" s="79"/>
      <c r="F35" s="79"/>
      <c r="G35" s="79"/>
      <c r="H35" s="79"/>
      <c r="I35" s="79"/>
      <c r="J35" s="79"/>
      <c r="K35" s="79"/>
      <c r="L35" s="79"/>
      <c r="M35" s="79"/>
      <c r="N35" s="79"/>
      <c r="O35" s="79"/>
      <c r="P35" s="79"/>
      <c r="Q35" s="79"/>
      <c r="R35" s="79"/>
      <c r="S35" s="79"/>
      <c r="T35" s="79"/>
      <c r="U35" s="79"/>
      <c r="V35" s="79"/>
      <c r="W35" s="75"/>
      <c r="X35" s="80" t="s">
        <v>356</v>
      </c>
      <c r="Y35" s="80" t="s">
        <v>95</v>
      </c>
      <c r="Z35" s="80" t="s">
        <v>356</v>
      </c>
      <c r="AA35" s="80" t="s">
        <v>356</v>
      </c>
      <c r="AB35" s="80" t="s">
        <v>356</v>
      </c>
      <c r="AC35" s="80" t="s">
        <v>356</v>
      </c>
      <c r="AD35" s="325"/>
      <c r="AE35" s="325"/>
      <c r="AF35" s="317">
        <v>14</v>
      </c>
      <c r="AG35" s="317">
        <v>16</v>
      </c>
    </row>
    <row r="36" spans="1:33" ht="45" customHeight="1">
      <c r="A36" s="316">
        <v>43401</v>
      </c>
      <c r="B36" s="317" t="s">
        <v>401</v>
      </c>
      <c r="C36" s="329"/>
      <c r="D36" s="329"/>
      <c r="E36" s="79"/>
      <c r="F36" s="79"/>
      <c r="G36" s="79"/>
      <c r="H36" s="79"/>
      <c r="I36" s="79"/>
      <c r="J36" s="79"/>
      <c r="K36" s="79"/>
      <c r="L36" s="79"/>
      <c r="M36" s="79"/>
      <c r="N36" s="79"/>
      <c r="O36" s="79"/>
      <c r="P36" s="79"/>
      <c r="Q36" s="79"/>
      <c r="R36" s="79"/>
      <c r="S36" s="79"/>
      <c r="T36" s="79"/>
      <c r="U36" s="79"/>
      <c r="V36" s="79"/>
      <c r="W36" s="75"/>
      <c r="X36" s="80" t="s">
        <v>356</v>
      </c>
      <c r="Y36" s="80" t="s">
        <v>356</v>
      </c>
      <c r="Z36" s="80" t="s">
        <v>356</v>
      </c>
      <c r="AA36" s="80" t="s">
        <v>356</v>
      </c>
      <c r="AB36" s="80" t="s">
        <v>356</v>
      </c>
      <c r="AC36" s="80" t="s">
        <v>356</v>
      </c>
      <c r="AD36" s="325"/>
      <c r="AE36" s="325"/>
      <c r="AF36" s="317" t="s">
        <v>356</v>
      </c>
      <c r="AG36" s="317" t="s">
        <v>356</v>
      </c>
    </row>
    <row r="37" spans="1:33" ht="45" customHeight="1">
      <c r="A37" s="316">
        <v>43402</v>
      </c>
      <c r="B37" s="317" t="s">
        <v>395</v>
      </c>
      <c r="C37" s="329">
        <v>43416</v>
      </c>
      <c r="D37" s="329">
        <v>43418</v>
      </c>
      <c r="E37" s="79"/>
      <c r="F37" s="79"/>
      <c r="G37" s="79"/>
      <c r="H37" s="79"/>
      <c r="I37" s="79"/>
      <c r="J37" s="79"/>
      <c r="K37" s="79"/>
      <c r="L37" s="79"/>
      <c r="M37" s="79"/>
      <c r="N37" s="79"/>
      <c r="O37" s="79"/>
      <c r="P37" s="79"/>
      <c r="Q37" s="79"/>
      <c r="R37" s="79"/>
      <c r="S37" s="79"/>
      <c r="T37" s="79"/>
      <c r="U37" s="79"/>
      <c r="V37" s="79"/>
      <c r="W37" s="75"/>
      <c r="X37" s="80" t="s">
        <v>356</v>
      </c>
      <c r="Y37" s="80" t="s">
        <v>95</v>
      </c>
      <c r="Z37" s="80" t="s">
        <v>356</v>
      </c>
      <c r="AA37" s="80" t="s">
        <v>356</v>
      </c>
      <c r="AB37" s="80" t="s">
        <v>356</v>
      </c>
      <c r="AC37" s="80" t="s">
        <v>356</v>
      </c>
      <c r="AD37" s="325"/>
      <c r="AE37" s="325"/>
      <c r="AF37" s="317">
        <v>14</v>
      </c>
      <c r="AG37" s="317">
        <v>16</v>
      </c>
    </row>
    <row r="38" spans="1:33" ht="45" customHeight="1">
      <c r="A38" s="316">
        <v>43403</v>
      </c>
      <c r="B38" s="317" t="s">
        <v>396</v>
      </c>
      <c r="C38" s="329">
        <v>43417</v>
      </c>
      <c r="D38" s="329">
        <v>43419</v>
      </c>
      <c r="E38" s="79"/>
      <c r="F38" s="79"/>
      <c r="G38" s="79"/>
      <c r="H38" s="79"/>
      <c r="I38" s="79"/>
      <c r="J38" s="79"/>
      <c r="K38" s="79"/>
      <c r="L38" s="79"/>
      <c r="M38" s="79"/>
      <c r="N38" s="79"/>
      <c r="O38" s="79"/>
      <c r="P38" s="79"/>
      <c r="Q38" s="79" t="s">
        <v>93</v>
      </c>
      <c r="R38" s="79"/>
      <c r="S38" s="79"/>
      <c r="T38" s="79"/>
      <c r="U38" s="79"/>
      <c r="V38" s="79"/>
      <c r="W38" s="75"/>
      <c r="X38" s="80" t="s">
        <v>356</v>
      </c>
      <c r="Y38" s="80" t="s">
        <v>95</v>
      </c>
      <c r="Z38" s="80" t="s">
        <v>356</v>
      </c>
      <c r="AA38" s="80" t="s">
        <v>356</v>
      </c>
      <c r="AB38" s="80" t="s">
        <v>356</v>
      </c>
      <c r="AC38" s="80" t="s">
        <v>356</v>
      </c>
      <c r="AD38" s="325"/>
      <c r="AE38" s="325"/>
      <c r="AF38" s="317">
        <v>14</v>
      </c>
      <c r="AG38" s="317">
        <v>16</v>
      </c>
    </row>
    <row r="39" spans="1:33" ht="45" customHeight="1">
      <c r="A39" s="316">
        <v>43404</v>
      </c>
      <c r="B39" s="317" t="s">
        <v>397</v>
      </c>
      <c r="C39" s="329">
        <v>43418</v>
      </c>
      <c r="D39" s="329">
        <v>43420</v>
      </c>
      <c r="E39" s="79"/>
      <c r="F39" s="79"/>
      <c r="G39" s="79"/>
      <c r="H39" s="79"/>
      <c r="I39" s="79"/>
      <c r="J39" s="79"/>
      <c r="K39" s="79"/>
      <c r="L39" s="79"/>
      <c r="M39" s="79"/>
      <c r="N39" s="79"/>
      <c r="O39" s="79"/>
      <c r="P39" s="79"/>
      <c r="Q39" s="79"/>
      <c r="R39" s="79"/>
      <c r="S39" s="79"/>
      <c r="T39" s="79"/>
      <c r="U39" s="79"/>
      <c r="V39" s="79"/>
      <c r="W39" s="75"/>
      <c r="X39" s="80" t="s">
        <v>356</v>
      </c>
      <c r="Y39" s="80" t="s">
        <v>95</v>
      </c>
      <c r="Z39" s="80" t="s">
        <v>356</v>
      </c>
      <c r="AA39" s="80" t="s">
        <v>356</v>
      </c>
      <c r="AB39" s="80" t="s">
        <v>356</v>
      </c>
      <c r="AC39" s="80" t="s">
        <v>356</v>
      </c>
      <c r="AD39" s="325"/>
      <c r="AE39" s="325"/>
      <c r="AF39" s="317">
        <v>14</v>
      </c>
      <c r="AG39" s="317">
        <v>16</v>
      </c>
    </row>
    <row r="40" spans="1:33" ht="45" customHeight="1">
      <c r="A40" s="316">
        <v>43405</v>
      </c>
      <c r="B40" s="317" t="s">
        <v>398</v>
      </c>
      <c r="C40" s="329">
        <v>43419</v>
      </c>
      <c r="D40" s="329">
        <v>43421</v>
      </c>
      <c r="E40" s="79"/>
      <c r="F40" s="79"/>
      <c r="G40" s="79"/>
      <c r="H40" s="79"/>
      <c r="I40" s="79"/>
      <c r="J40" s="79"/>
      <c r="K40" s="79"/>
      <c r="L40" s="79"/>
      <c r="M40" s="79"/>
      <c r="N40" s="79"/>
      <c r="O40" s="79"/>
      <c r="P40" s="79"/>
      <c r="Q40" s="79"/>
      <c r="R40" s="79"/>
      <c r="S40" s="79"/>
      <c r="T40" s="79"/>
      <c r="U40" s="79"/>
      <c r="V40" s="79"/>
      <c r="W40" s="75"/>
      <c r="X40" s="80" t="s">
        <v>356</v>
      </c>
      <c r="Y40" s="80" t="s">
        <v>95</v>
      </c>
      <c r="Z40" s="80" t="s">
        <v>356</v>
      </c>
      <c r="AA40" s="80" t="s">
        <v>356</v>
      </c>
      <c r="AB40" s="80" t="s">
        <v>356</v>
      </c>
      <c r="AC40" s="80" t="s">
        <v>356</v>
      </c>
      <c r="AD40" s="325"/>
      <c r="AE40" s="325"/>
      <c r="AF40" s="317">
        <v>14</v>
      </c>
      <c r="AG40" s="317">
        <v>16</v>
      </c>
    </row>
    <row r="41" spans="1:33" ht="45" customHeight="1">
      <c r="A41" s="316">
        <v>43406</v>
      </c>
      <c r="B41" s="317" t="s">
        <v>399</v>
      </c>
      <c r="C41" s="329">
        <v>43420</v>
      </c>
      <c r="D41" s="329">
        <v>43422</v>
      </c>
      <c r="E41" s="79"/>
      <c r="F41" s="79"/>
      <c r="G41" s="79"/>
      <c r="H41" s="79"/>
      <c r="I41" s="79"/>
      <c r="J41" s="79"/>
      <c r="K41" s="79"/>
      <c r="L41" s="79"/>
      <c r="M41" s="79"/>
      <c r="N41" s="79"/>
      <c r="O41" s="79"/>
      <c r="P41" s="79"/>
      <c r="Q41" s="79"/>
      <c r="R41" s="79"/>
      <c r="S41" s="79"/>
      <c r="T41" s="79"/>
      <c r="U41" s="79"/>
      <c r="V41" s="79"/>
      <c r="W41" s="75"/>
      <c r="X41" s="80" t="s">
        <v>356</v>
      </c>
      <c r="Y41" s="80" t="s">
        <v>95</v>
      </c>
      <c r="Z41" s="80" t="s">
        <v>356</v>
      </c>
      <c r="AA41" s="80" t="s">
        <v>356</v>
      </c>
      <c r="AB41" s="80" t="s">
        <v>356</v>
      </c>
      <c r="AC41" s="80" t="s">
        <v>356</v>
      </c>
      <c r="AD41" s="325"/>
      <c r="AE41" s="325"/>
      <c r="AF41" s="317">
        <v>14</v>
      </c>
      <c r="AG41" s="317">
        <v>16</v>
      </c>
    </row>
    <row r="42" spans="1:33" ht="45" customHeight="1">
      <c r="A42" s="316">
        <v>43407</v>
      </c>
      <c r="B42" s="317" t="s">
        <v>400</v>
      </c>
      <c r="C42" s="329">
        <v>43421</v>
      </c>
      <c r="D42" s="329">
        <v>43423</v>
      </c>
      <c r="E42" s="79"/>
      <c r="F42" s="79"/>
      <c r="G42" s="79"/>
      <c r="H42" s="79"/>
      <c r="I42" s="79"/>
      <c r="J42" s="79"/>
      <c r="K42" s="79"/>
      <c r="L42" s="79"/>
      <c r="M42" s="79"/>
      <c r="N42" s="79"/>
      <c r="O42" s="79"/>
      <c r="P42" s="79"/>
      <c r="Q42" s="79"/>
      <c r="R42" s="79"/>
      <c r="S42" s="79"/>
      <c r="T42" s="79"/>
      <c r="U42" s="79"/>
      <c r="V42" s="79"/>
      <c r="W42" s="75"/>
      <c r="X42" s="80" t="s">
        <v>356</v>
      </c>
      <c r="Y42" s="80" t="s">
        <v>95</v>
      </c>
      <c r="Z42" s="80" t="s">
        <v>356</v>
      </c>
      <c r="AA42" s="80" t="s">
        <v>356</v>
      </c>
      <c r="AB42" s="80" t="s">
        <v>356</v>
      </c>
      <c r="AC42" s="80" t="s">
        <v>356</v>
      </c>
      <c r="AD42" s="325"/>
      <c r="AE42" s="325"/>
      <c r="AF42" s="317">
        <v>14</v>
      </c>
      <c r="AG42" s="317">
        <v>16</v>
      </c>
    </row>
    <row r="43" spans="1:33" ht="45" customHeight="1">
      <c r="A43" s="316">
        <v>43408</v>
      </c>
      <c r="B43" s="317" t="s">
        <v>401</v>
      </c>
      <c r="C43" s="329"/>
      <c r="D43" s="329"/>
      <c r="E43" s="79"/>
      <c r="F43" s="79"/>
      <c r="G43" s="79"/>
      <c r="H43" s="79"/>
      <c r="I43" s="79"/>
      <c r="J43" s="79"/>
      <c r="K43" s="79"/>
      <c r="L43" s="79"/>
      <c r="M43" s="79"/>
      <c r="N43" s="79"/>
      <c r="O43" s="79"/>
      <c r="P43" s="79"/>
      <c r="Q43" s="79"/>
      <c r="R43" s="79"/>
      <c r="S43" s="79"/>
      <c r="T43" s="79"/>
      <c r="U43" s="79"/>
      <c r="V43" s="79"/>
      <c r="W43" s="75"/>
      <c r="X43" s="80" t="s">
        <v>356</v>
      </c>
      <c r="Y43" s="80" t="s">
        <v>356</v>
      </c>
      <c r="Z43" s="80" t="s">
        <v>356</v>
      </c>
      <c r="AA43" s="80" t="s">
        <v>356</v>
      </c>
      <c r="AB43" s="80" t="s">
        <v>356</v>
      </c>
      <c r="AC43" s="80" t="s">
        <v>356</v>
      </c>
      <c r="AD43" s="325"/>
      <c r="AE43" s="325"/>
      <c r="AF43" s="317" t="s">
        <v>356</v>
      </c>
      <c r="AG43" s="317" t="s">
        <v>356</v>
      </c>
    </row>
    <row r="44" spans="1:33" ht="45" customHeight="1">
      <c r="A44" s="316">
        <v>43409</v>
      </c>
      <c r="B44" s="317" t="s">
        <v>395</v>
      </c>
      <c r="C44" s="329">
        <v>43423</v>
      </c>
      <c r="D44" s="329">
        <v>43425</v>
      </c>
      <c r="E44" s="79"/>
      <c r="F44" s="79"/>
      <c r="G44" s="79"/>
      <c r="H44" s="79"/>
      <c r="I44" s="79"/>
      <c r="J44" s="79"/>
      <c r="K44" s="79"/>
      <c r="L44" s="79"/>
      <c r="M44" s="79"/>
      <c r="N44" s="79"/>
      <c r="O44" s="79"/>
      <c r="P44" s="79"/>
      <c r="Q44" s="79"/>
      <c r="R44" s="79"/>
      <c r="S44" s="79"/>
      <c r="T44" s="79"/>
      <c r="U44" s="79"/>
      <c r="V44" s="79"/>
      <c r="W44" s="75"/>
      <c r="X44" s="80" t="s">
        <v>356</v>
      </c>
      <c r="Y44" s="80" t="s">
        <v>95</v>
      </c>
      <c r="Z44" s="80" t="s">
        <v>356</v>
      </c>
      <c r="AA44" s="80" t="s">
        <v>356</v>
      </c>
      <c r="AB44" s="80" t="s">
        <v>356</v>
      </c>
      <c r="AC44" s="80" t="s">
        <v>356</v>
      </c>
      <c r="AD44" s="325"/>
      <c r="AE44" s="325"/>
      <c r="AF44" s="317">
        <v>14</v>
      </c>
      <c r="AG44" s="317">
        <v>16</v>
      </c>
    </row>
    <row r="45" spans="1:33" ht="45" customHeight="1">
      <c r="A45" s="316">
        <v>43410</v>
      </c>
      <c r="B45" s="317" t="s">
        <v>396</v>
      </c>
      <c r="C45" s="329">
        <v>43424</v>
      </c>
      <c r="D45" s="329">
        <v>43426</v>
      </c>
      <c r="E45" s="79"/>
      <c r="F45" s="79"/>
      <c r="G45" s="79"/>
      <c r="H45" s="79"/>
      <c r="I45" s="79"/>
      <c r="J45" s="79"/>
      <c r="K45" s="79"/>
      <c r="L45" s="79"/>
      <c r="M45" s="79"/>
      <c r="N45" s="79"/>
      <c r="O45" s="79"/>
      <c r="P45" s="79"/>
      <c r="Q45" s="79" t="s">
        <v>93</v>
      </c>
      <c r="R45" s="79"/>
      <c r="S45" s="79"/>
      <c r="T45" s="79"/>
      <c r="U45" s="79"/>
      <c r="V45" s="79"/>
      <c r="W45" s="75"/>
      <c r="X45" s="80" t="s">
        <v>356</v>
      </c>
      <c r="Y45" s="80" t="s">
        <v>95</v>
      </c>
      <c r="Z45" s="80" t="s">
        <v>356</v>
      </c>
      <c r="AA45" s="80" t="s">
        <v>356</v>
      </c>
      <c r="AB45" s="80" t="s">
        <v>356</v>
      </c>
      <c r="AC45" s="80" t="s">
        <v>356</v>
      </c>
      <c r="AD45" s="325"/>
      <c r="AE45" s="325"/>
      <c r="AF45" s="317">
        <v>14</v>
      </c>
      <c r="AG45" s="317">
        <v>16</v>
      </c>
    </row>
    <row r="46" spans="1:33" ht="45" customHeight="1">
      <c r="A46" s="316">
        <v>43411</v>
      </c>
      <c r="B46" s="317" t="s">
        <v>397</v>
      </c>
      <c r="C46" s="329">
        <v>43425</v>
      </c>
      <c r="D46" s="329">
        <v>43427</v>
      </c>
      <c r="E46" s="79"/>
      <c r="F46" s="79"/>
      <c r="G46" s="79"/>
      <c r="H46" s="79"/>
      <c r="I46" s="79"/>
      <c r="J46" s="79"/>
      <c r="K46" s="79"/>
      <c r="L46" s="79"/>
      <c r="M46" s="79"/>
      <c r="N46" s="79"/>
      <c r="O46" s="79"/>
      <c r="P46" s="79"/>
      <c r="Q46" s="79"/>
      <c r="R46" s="79"/>
      <c r="S46" s="79"/>
      <c r="T46" s="79"/>
      <c r="U46" s="79"/>
      <c r="V46" s="79"/>
      <c r="W46" s="75"/>
      <c r="X46" s="80" t="s">
        <v>356</v>
      </c>
      <c r="Y46" s="80" t="s">
        <v>95</v>
      </c>
      <c r="Z46" s="80" t="s">
        <v>356</v>
      </c>
      <c r="AA46" s="80" t="s">
        <v>356</v>
      </c>
      <c r="AB46" s="80" t="s">
        <v>356</v>
      </c>
      <c r="AC46" s="80" t="s">
        <v>356</v>
      </c>
      <c r="AD46" s="325"/>
      <c r="AE46" s="325"/>
      <c r="AF46" s="317">
        <v>14</v>
      </c>
      <c r="AG46" s="317">
        <v>16</v>
      </c>
    </row>
    <row r="47" spans="1:33" ht="45" customHeight="1">
      <c r="A47" s="316">
        <v>43412</v>
      </c>
      <c r="B47" s="317" t="s">
        <v>398</v>
      </c>
      <c r="C47" s="329">
        <v>43426</v>
      </c>
      <c r="D47" s="329">
        <v>43428</v>
      </c>
      <c r="E47" s="79"/>
      <c r="F47" s="79"/>
      <c r="G47" s="79"/>
      <c r="H47" s="79"/>
      <c r="I47" s="79"/>
      <c r="J47" s="79"/>
      <c r="K47" s="79"/>
      <c r="L47" s="79"/>
      <c r="M47" s="79"/>
      <c r="N47" s="79"/>
      <c r="O47" s="79"/>
      <c r="P47" s="79"/>
      <c r="Q47" s="79"/>
      <c r="R47" s="79"/>
      <c r="S47" s="79"/>
      <c r="T47" s="79"/>
      <c r="U47" s="79"/>
      <c r="V47" s="79"/>
      <c r="W47" s="75"/>
      <c r="X47" s="80" t="s">
        <v>356</v>
      </c>
      <c r="Y47" s="80" t="s">
        <v>95</v>
      </c>
      <c r="Z47" s="80" t="s">
        <v>356</v>
      </c>
      <c r="AA47" s="80" t="s">
        <v>356</v>
      </c>
      <c r="AB47" s="80" t="s">
        <v>356</v>
      </c>
      <c r="AC47" s="80" t="s">
        <v>356</v>
      </c>
      <c r="AD47" s="325"/>
      <c r="AE47" s="325"/>
      <c r="AF47" s="317">
        <v>14</v>
      </c>
      <c r="AG47" s="317">
        <v>16</v>
      </c>
    </row>
    <row r="48" spans="1:33" ht="45" customHeight="1">
      <c r="A48" s="316">
        <v>43413</v>
      </c>
      <c r="B48" s="317" t="s">
        <v>399</v>
      </c>
      <c r="C48" s="329">
        <v>43427</v>
      </c>
      <c r="D48" s="329">
        <v>43429</v>
      </c>
      <c r="E48" s="79"/>
      <c r="F48" s="79"/>
      <c r="G48" s="79"/>
      <c r="H48" s="79"/>
      <c r="I48" s="79"/>
      <c r="J48" s="79"/>
      <c r="K48" s="79"/>
      <c r="L48" s="79"/>
      <c r="M48" s="79"/>
      <c r="N48" s="79"/>
      <c r="O48" s="79"/>
      <c r="P48" s="79"/>
      <c r="Q48" s="79"/>
      <c r="R48" s="79"/>
      <c r="S48" s="79"/>
      <c r="T48" s="79"/>
      <c r="U48" s="79"/>
      <c r="V48" s="79"/>
      <c r="W48" s="75"/>
      <c r="X48" s="80" t="s">
        <v>356</v>
      </c>
      <c r="Y48" s="80" t="s">
        <v>95</v>
      </c>
      <c r="Z48" s="80" t="s">
        <v>356</v>
      </c>
      <c r="AA48" s="80" t="s">
        <v>356</v>
      </c>
      <c r="AB48" s="80" t="s">
        <v>356</v>
      </c>
      <c r="AC48" s="80" t="s">
        <v>356</v>
      </c>
      <c r="AD48" s="325"/>
      <c r="AE48" s="325"/>
      <c r="AF48" s="317">
        <v>14</v>
      </c>
      <c r="AG48" s="317">
        <v>16</v>
      </c>
    </row>
    <row r="49" spans="1:33" ht="45" customHeight="1">
      <c r="A49" s="316">
        <v>43414</v>
      </c>
      <c r="B49" s="317" t="s">
        <v>400</v>
      </c>
      <c r="C49" s="329">
        <v>43428</v>
      </c>
      <c r="D49" s="329">
        <v>43430</v>
      </c>
      <c r="E49" s="79"/>
      <c r="F49" s="79"/>
      <c r="G49" s="79"/>
      <c r="H49" s="79"/>
      <c r="I49" s="79"/>
      <c r="J49" s="79"/>
      <c r="K49" s="79"/>
      <c r="L49" s="79"/>
      <c r="M49" s="79"/>
      <c r="N49" s="79"/>
      <c r="O49" s="79"/>
      <c r="P49" s="79"/>
      <c r="Q49" s="79"/>
      <c r="R49" s="79"/>
      <c r="S49" s="79"/>
      <c r="T49" s="79"/>
      <c r="U49" s="79"/>
      <c r="V49" s="79"/>
      <c r="W49" s="75"/>
      <c r="X49" s="80" t="s">
        <v>356</v>
      </c>
      <c r="Y49" s="80" t="s">
        <v>95</v>
      </c>
      <c r="Z49" s="80" t="s">
        <v>356</v>
      </c>
      <c r="AA49" s="80" t="s">
        <v>356</v>
      </c>
      <c r="AB49" s="80" t="s">
        <v>356</v>
      </c>
      <c r="AC49" s="80" t="s">
        <v>356</v>
      </c>
      <c r="AD49" s="325"/>
      <c r="AE49" s="325"/>
      <c r="AF49" s="317">
        <v>14</v>
      </c>
      <c r="AG49" s="317">
        <v>16</v>
      </c>
    </row>
    <row r="50" spans="1:33" ht="45" customHeight="1">
      <c r="A50" s="316">
        <v>43415</v>
      </c>
      <c r="B50" s="317" t="s">
        <v>401</v>
      </c>
      <c r="C50" s="329"/>
      <c r="D50" s="329"/>
      <c r="E50" s="79"/>
      <c r="F50" s="79"/>
      <c r="G50" s="79"/>
      <c r="H50" s="79"/>
      <c r="I50" s="79"/>
      <c r="J50" s="79"/>
      <c r="K50" s="79"/>
      <c r="L50" s="79"/>
      <c r="M50" s="79"/>
      <c r="N50" s="79"/>
      <c r="O50" s="79"/>
      <c r="P50" s="79"/>
      <c r="Q50" s="79"/>
      <c r="R50" s="79"/>
      <c r="S50" s="79"/>
      <c r="T50" s="79"/>
      <c r="U50" s="79"/>
      <c r="V50" s="79"/>
      <c r="W50" s="75"/>
      <c r="X50" s="80" t="s">
        <v>356</v>
      </c>
      <c r="Y50" s="80" t="s">
        <v>356</v>
      </c>
      <c r="Z50" s="80" t="s">
        <v>356</v>
      </c>
      <c r="AA50" s="80" t="s">
        <v>356</v>
      </c>
      <c r="AB50" s="80" t="s">
        <v>356</v>
      </c>
      <c r="AC50" s="80" t="s">
        <v>356</v>
      </c>
      <c r="AD50" s="325"/>
      <c r="AE50" s="325"/>
      <c r="AF50" s="317" t="s">
        <v>356</v>
      </c>
      <c r="AG50" s="317" t="s">
        <v>356</v>
      </c>
    </row>
    <row r="51" spans="1:33" ht="45" customHeight="1">
      <c r="A51" s="316">
        <v>43416</v>
      </c>
      <c r="B51" s="317" t="s">
        <v>395</v>
      </c>
      <c r="C51" s="329">
        <v>43430</v>
      </c>
      <c r="D51" s="329">
        <v>43432</v>
      </c>
      <c r="E51" s="79" t="s">
        <v>93</v>
      </c>
      <c r="F51" s="79"/>
      <c r="G51" s="79"/>
      <c r="H51" s="79"/>
      <c r="I51" s="79"/>
      <c r="J51" s="79"/>
      <c r="K51" s="79"/>
      <c r="L51" s="79"/>
      <c r="M51" s="79"/>
      <c r="N51" s="79"/>
      <c r="O51" s="79"/>
      <c r="P51" s="79"/>
      <c r="Q51" s="79"/>
      <c r="R51" s="79"/>
      <c r="S51" s="79"/>
      <c r="T51" s="79"/>
      <c r="U51" s="79"/>
      <c r="V51" s="79"/>
      <c r="W51" s="75"/>
      <c r="X51" s="80" t="s">
        <v>356</v>
      </c>
      <c r="Y51" s="80" t="s">
        <v>95</v>
      </c>
      <c r="Z51" s="80" t="s">
        <v>356</v>
      </c>
      <c r="AA51" s="80" t="s">
        <v>356</v>
      </c>
      <c r="AB51" s="80" t="s">
        <v>356</v>
      </c>
      <c r="AC51" s="80" t="s">
        <v>356</v>
      </c>
      <c r="AD51" s="325"/>
      <c r="AE51" s="325"/>
      <c r="AF51" s="317">
        <v>14</v>
      </c>
      <c r="AG51" s="317">
        <v>16</v>
      </c>
    </row>
    <row r="52" spans="1:33" ht="45" customHeight="1">
      <c r="A52" s="316">
        <v>43417</v>
      </c>
      <c r="B52" s="317" t="s">
        <v>396</v>
      </c>
      <c r="C52" s="329">
        <v>43431</v>
      </c>
      <c r="D52" s="329">
        <v>43433</v>
      </c>
      <c r="E52" s="79" t="s">
        <v>93</v>
      </c>
      <c r="F52" s="79"/>
      <c r="G52" s="79"/>
      <c r="H52" s="79"/>
      <c r="I52" s="79"/>
      <c r="J52" s="79"/>
      <c r="K52" s="79"/>
      <c r="L52" s="79"/>
      <c r="M52" s="79"/>
      <c r="N52" s="79"/>
      <c r="O52" s="79"/>
      <c r="P52" s="79"/>
      <c r="Q52" s="79" t="s">
        <v>93</v>
      </c>
      <c r="R52" s="79"/>
      <c r="S52" s="79"/>
      <c r="T52" s="79"/>
      <c r="U52" s="79"/>
      <c r="V52" s="79"/>
      <c r="W52" s="75"/>
      <c r="X52" s="80" t="s">
        <v>356</v>
      </c>
      <c r="Y52" s="80" t="s">
        <v>95</v>
      </c>
      <c r="Z52" s="80" t="s">
        <v>356</v>
      </c>
      <c r="AA52" s="80" t="s">
        <v>356</v>
      </c>
      <c r="AB52" s="80" t="s">
        <v>356</v>
      </c>
      <c r="AC52" s="80" t="s">
        <v>356</v>
      </c>
      <c r="AD52" s="325"/>
      <c r="AE52" s="325"/>
      <c r="AF52" s="317">
        <v>14</v>
      </c>
      <c r="AG52" s="317">
        <v>16</v>
      </c>
    </row>
    <row r="53" spans="1:33" ht="45" customHeight="1">
      <c r="A53" s="316">
        <v>43418</v>
      </c>
      <c r="B53" s="317" t="s">
        <v>397</v>
      </c>
      <c r="C53" s="329">
        <v>43432</v>
      </c>
      <c r="D53" s="329">
        <v>43434</v>
      </c>
      <c r="E53" s="79" t="s">
        <v>93</v>
      </c>
      <c r="F53" s="79"/>
      <c r="G53" s="79"/>
      <c r="H53" s="79"/>
      <c r="I53" s="211"/>
      <c r="J53" s="211"/>
      <c r="K53" s="211"/>
      <c r="L53" s="211"/>
      <c r="M53" s="211"/>
      <c r="N53" s="211"/>
      <c r="O53" s="79"/>
      <c r="P53" s="79"/>
      <c r="Q53" s="79"/>
      <c r="R53" s="79"/>
      <c r="S53" s="79"/>
      <c r="T53" s="79"/>
      <c r="U53" s="79"/>
      <c r="V53" s="79"/>
      <c r="W53" s="75"/>
      <c r="X53" s="80" t="s">
        <v>356</v>
      </c>
      <c r="Y53" s="80" t="s">
        <v>95</v>
      </c>
      <c r="Z53" s="80" t="s">
        <v>356</v>
      </c>
      <c r="AA53" s="80" t="s">
        <v>356</v>
      </c>
      <c r="AB53" s="80" t="s">
        <v>356</v>
      </c>
      <c r="AC53" s="80" t="s">
        <v>356</v>
      </c>
      <c r="AD53" s="325"/>
      <c r="AE53" s="325"/>
      <c r="AF53" s="317">
        <v>14</v>
      </c>
      <c r="AG53" s="317">
        <v>16</v>
      </c>
    </row>
    <row r="54" spans="1:33" ht="45" customHeight="1">
      <c r="A54" s="316">
        <v>43419</v>
      </c>
      <c r="B54" s="317" t="s">
        <v>398</v>
      </c>
      <c r="C54" s="329">
        <v>43433</v>
      </c>
      <c r="D54" s="329">
        <v>43435</v>
      </c>
      <c r="E54" s="79" t="s">
        <v>93</v>
      </c>
      <c r="F54" s="79"/>
      <c r="G54" s="79"/>
      <c r="H54" s="79"/>
      <c r="I54" s="79"/>
      <c r="J54" s="79"/>
      <c r="K54" s="79"/>
      <c r="L54" s="79"/>
      <c r="M54" s="79"/>
      <c r="N54" s="79"/>
      <c r="O54" s="79"/>
      <c r="P54" s="79"/>
      <c r="Q54" s="79"/>
      <c r="R54" s="79"/>
      <c r="S54" s="79"/>
      <c r="T54" s="79"/>
      <c r="U54" s="79"/>
      <c r="V54" s="79"/>
      <c r="W54" s="75"/>
      <c r="X54" s="80" t="s">
        <v>356</v>
      </c>
      <c r="Y54" s="80" t="s">
        <v>95</v>
      </c>
      <c r="Z54" s="80" t="s">
        <v>356</v>
      </c>
      <c r="AA54" s="80" t="s">
        <v>356</v>
      </c>
      <c r="AB54" s="80" t="s">
        <v>356</v>
      </c>
      <c r="AC54" s="80" t="s">
        <v>356</v>
      </c>
      <c r="AD54" s="325"/>
      <c r="AE54" s="325"/>
      <c r="AF54" s="317">
        <v>14</v>
      </c>
      <c r="AG54" s="317">
        <v>16</v>
      </c>
    </row>
    <row r="55" spans="1:33" ht="45" customHeight="1">
      <c r="A55" s="316">
        <v>43420</v>
      </c>
      <c r="B55" s="317" t="s">
        <v>399</v>
      </c>
      <c r="C55" s="329">
        <v>43434</v>
      </c>
      <c r="D55" s="329">
        <v>43436</v>
      </c>
      <c r="E55" s="79" t="s">
        <v>93</v>
      </c>
      <c r="F55" s="79"/>
      <c r="G55" s="79"/>
      <c r="H55" s="79"/>
      <c r="I55" s="79"/>
      <c r="J55" s="79"/>
      <c r="K55" s="79"/>
      <c r="L55" s="79"/>
      <c r="M55" s="79"/>
      <c r="N55" s="79"/>
      <c r="O55" s="79"/>
      <c r="P55" s="79"/>
      <c r="Q55" s="79"/>
      <c r="R55" s="79"/>
      <c r="S55" s="79"/>
      <c r="T55" s="79"/>
      <c r="U55" s="79"/>
      <c r="V55" s="79"/>
      <c r="W55" s="75"/>
      <c r="X55" s="80" t="s">
        <v>356</v>
      </c>
      <c r="Y55" s="80" t="s">
        <v>95</v>
      </c>
      <c r="Z55" s="80" t="s">
        <v>356</v>
      </c>
      <c r="AA55" s="80" t="s">
        <v>356</v>
      </c>
      <c r="AB55" s="80" t="s">
        <v>356</v>
      </c>
      <c r="AC55" s="80" t="s">
        <v>356</v>
      </c>
      <c r="AD55" s="325"/>
      <c r="AE55" s="325"/>
      <c r="AF55" s="317">
        <v>14</v>
      </c>
      <c r="AG55" s="317">
        <v>16</v>
      </c>
    </row>
    <row r="56" spans="1:33" ht="45" customHeight="1">
      <c r="A56" s="316">
        <v>43421</v>
      </c>
      <c r="B56" s="317" t="s">
        <v>400</v>
      </c>
      <c r="C56" s="329">
        <v>43435</v>
      </c>
      <c r="D56" s="329">
        <v>43437</v>
      </c>
      <c r="E56" s="79" t="s">
        <v>93</v>
      </c>
      <c r="F56" s="79"/>
      <c r="G56" s="79"/>
      <c r="H56" s="79"/>
      <c r="I56" s="79"/>
      <c r="J56" s="79"/>
      <c r="K56" s="79"/>
      <c r="L56" s="79"/>
      <c r="M56" s="79"/>
      <c r="N56" s="79"/>
      <c r="O56" s="79"/>
      <c r="P56" s="79"/>
      <c r="Q56" s="79"/>
      <c r="R56" s="79"/>
      <c r="S56" s="79"/>
      <c r="T56" s="79"/>
      <c r="U56" s="79"/>
      <c r="V56" s="79"/>
      <c r="W56" s="75"/>
      <c r="X56" s="80" t="s">
        <v>356</v>
      </c>
      <c r="Y56" s="80" t="s">
        <v>95</v>
      </c>
      <c r="Z56" s="80" t="s">
        <v>356</v>
      </c>
      <c r="AA56" s="80" t="s">
        <v>356</v>
      </c>
      <c r="AB56" s="80" t="s">
        <v>356</v>
      </c>
      <c r="AC56" s="80" t="s">
        <v>356</v>
      </c>
      <c r="AD56" s="325"/>
      <c r="AE56" s="325"/>
      <c r="AF56" s="317">
        <v>14</v>
      </c>
      <c r="AG56" s="317">
        <v>16</v>
      </c>
    </row>
    <row r="57" spans="1:33" ht="45" customHeight="1">
      <c r="A57" s="316">
        <v>43422</v>
      </c>
      <c r="B57" s="317" t="s">
        <v>401</v>
      </c>
      <c r="C57" s="329"/>
      <c r="D57" s="329"/>
      <c r="E57" s="79"/>
      <c r="F57" s="79"/>
      <c r="G57" s="79"/>
      <c r="H57" s="79"/>
      <c r="I57" s="79"/>
      <c r="J57" s="79"/>
      <c r="K57" s="79"/>
      <c r="L57" s="79"/>
      <c r="M57" s="79"/>
      <c r="N57" s="79"/>
      <c r="O57" s="79"/>
      <c r="P57" s="79"/>
      <c r="Q57" s="79"/>
      <c r="R57" s="79"/>
      <c r="S57" s="79"/>
      <c r="T57" s="79"/>
      <c r="U57" s="79"/>
      <c r="V57" s="79"/>
      <c r="W57" s="75"/>
      <c r="X57" s="80" t="s">
        <v>356</v>
      </c>
      <c r="Y57" s="80" t="s">
        <v>356</v>
      </c>
      <c r="Z57" s="80" t="s">
        <v>356</v>
      </c>
      <c r="AA57" s="80" t="s">
        <v>356</v>
      </c>
      <c r="AB57" s="80" t="s">
        <v>356</v>
      </c>
      <c r="AC57" s="80" t="s">
        <v>356</v>
      </c>
      <c r="AD57" s="325"/>
      <c r="AE57" s="325"/>
      <c r="AF57" s="317" t="s">
        <v>356</v>
      </c>
      <c r="AG57" s="317" t="s">
        <v>356</v>
      </c>
    </row>
    <row r="58" spans="1:33" ht="45" customHeight="1">
      <c r="A58" s="316">
        <v>43423</v>
      </c>
      <c r="B58" s="317" t="s">
        <v>395</v>
      </c>
      <c r="C58" s="329">
        <v>43437</v>
      </c>
      <c r="D58" s="329">
        <v>43439</v>
      </c>
      <c r="E58" s="79"/>
      <c r="F58" s="79"/>
      <c r="G58" s="79"/>
      <c r="H58" s="79"/>
      <c r="I58" s="79"/>
      <c r="J58" s="79"/>
      <c r="K58" s="79"/>
      <c r="L58" s="79"/>
      <c r="M58" s="79"/>
      <c r="N58" s="79"/>
      <c r="O58" s="79"/>
      <c r="P58" s="79"/>
      <c r="Q58" s="79"/>
      <c r="R58" s="79"/>
      <c r="S58" s="79"/>
      <c r="T58" s="79"/>
      <c r="U58" s="79"/>
      <c r="V58" s="79"/>
      <c r="W58" s="75"/>
      <c r="X58" s="80" t="s">
        <v>356</v>
      </c>
      <c r="Y58" s="80" t="s">
        <v>95</v>
      </c>
      <c r="Z58" s="80" t="s">
        <v>356</v>
      </c>
      <c r="AA58" s="80" t="s">
        <v>356</v>
      </c>
      <c r="AB58" s="80" t="s">
        <v>356</v>
      </c>
      <c r="AC58" s="80" t="s">
        <v>356</v>
      </c>
      <c r="AD58" s="325"/>
      <c r="AE58" s="325"/>
      <c r="AF58" s="317">
        <v>14</v>
      </c>
      <c r="AG58" s="317">
        <v>16</v>
      </c>
    </row>
    <row r="59" spans="1:33" ht="45" customHeight="1">
      <c r="A59" s="316">
        <v>43424</v>
      </c>
      <c r="B59" s="317" t="s">
        <v>396</v>
      </c>
      <c r="C59" s="329">
        <v>43438</v>
      </c>
      <c r="D59" s="329">
        <v>43440</v>
      </c>
      <c r="E59" s="79"/>
      <c r="F59" s="79"/>
      <c r="G59" s="79"/>
      <c r="H59" s="79"/>
      <c r="I59" s="79"/>
      <c r="J59" s="79"/>
      <c r="K59" s="79"/>
      <c r="L59" s="79"/>
      <c r="M59" s="79"/>
      <c r="N59" s="79"/>
      <c r="O59" s="79"/>
      <c r="P59" s="79"/>
      <c r="Q59" s="79" t="s">
        <v>93</v>
      </c>
      <c r="R59" s="79"/>
      <c r="S59" s="79"/>
      <c r="T59" s="79"/>
      <c r="U59" s="79"/>
      <c r="V59" s="79"/>
      <c r="W59" s="75"/>
      <c r="X59" s="80" t="s">
        <v>356</v>
      </c>
      <c r="Y59" s="80" t="s">
        <v>95</v>
      </c>
      <c r="Z59" s="80" t="s">
        <v>356</v>
      </c>
      <c r="AA59" s="80" t="s">
        <v>356</v>
      </c>
      <c r="AB59" s="80" t="s">
        <v>356</v>
      </c>
      <c r="AC59" s="80" t="s">
        <v>356</v>
      </c>
      <c r="AD59" s="325"/>
      <c r="AE59" s="325"/>
      <c r="AF59" s="317">
        <v>14</v>
      </c>
      <c r="AG59" s="317">
        <v>16</v>
      </c>
    </row>
    <row r="60" spans="1:33" ht="45" customHeight="1">
      <c r="A60" s="316">
        <v>43425</v>
      </c>
      <c r="B60" s="317" t="s">
        <v>397</v>
      </c>
      <c r="C60" s="329">
        <v>43439</v>
      </c>
      <c r="D60" s="329">
        <v>43441</v>
      </c>
      <c r="E60" s="79"/>
      <c r="F60" s="79"/>
      <c r="G60" s="79"/>
      <c r="H60" s="79"/>
      <c r="I60" s="79"/>
      <c r="J60" s="79"/>
      <c r="K60" s="79"/>
      <c r="L60" s="79"/>
      <c r="M60" s="79"/>
      <c r="N60" s="79"/>
      <c r="O60" s="79"/>
      <c r="P60" s="79"/>
      <c r="Q60" s="79"/>
      <c r="R60" s="79"/>
      <c r="S60" s="79"/>
      <c r="T60" s="79"/>
      <c r="U60" s="79"/>
      <c r="V60" s="79"/>
      <c r="W60" s="75"/>
      <c r="X60" s="80" t="s">
        <v>356</v>
      </c>
      <c r="Y60" s="80" t="s">
        <v>95</v>
      </c>
      <c r="Z60" s="80" t="s">
        <v>356</v>
      </c>
      <c r="AA60" s="80" t="s">
        <v>356</v>
      </c>
      <c r="AB60" s="80" t="s">
        <v>356</v>
      </c>
      <c r="AC60" s="80" t="s">
        <v>356</v>
      </c>
      <c r="AD60" s="325"/>
      <c r="AE60" s="325"/>
      <c r="AF60" s="317">
        <v>14</v>
      </c>
      <c r="AG60" s="317">
        <v>16</v>
      </c>
    </row>
    <row r="61" spans="1:33" ht="45" customHeight="1">
      <c r="A61" s="316">
        <v>43426</v>
      </c>
      <c r="B61" s="317" t="s">
        <v>398</v>
      </c>
      <c r="C61" s="329">
        <v>43440</v>
      </c>
      <c r="D61" s="329">
        <v>43442</v>
      </c>
      <c r="E61" s="79"/>
      <c r="F61" s="79"/>
      <c r="G61" s="79"/>
      <c r="H61" s="79"/>
      <c r="I61" s="79"/>
      <c r="J61" s="79"/>
      <c r="K61" s="79"/>
      <c r="L61" s="79"/>
      <c r="M61" s="79"/>
      <c r="N61" s="79"/>
      <c r="O61" s="79"/>
      <c r="P61" s="79"/>
      <c r="Q61" s="79"/>
      <c r="R61" s="79"/>
      <c r="S61" s="79"/>
      <c r="T61" s="79"/>
      <c r="U61" s="79"/>
      <c r="V61" s="79"/>
      <c r="W61" s="75"/>
      <c r="X61" s="80" t="s">
        <v>356</v>
      </c>
      <c r="Y61" s="80" t="s">
        <v>95</v>
      </c>
      <c r="Z61" s="80" t="s">
        <v>356</v>
      </c>
      <c r="AA61" s="80" t="s">
        <v>356</v>
      </c>
      <c r="AB61" s="80" t="s">
        <v>356</v>
      </c>
      <c r="AC61" s="80" t="s">
        <v>356</v>
      </c>
      <c r="AD61" s="325"/>
      <c r="AE61" s="325"/>
      <c r="AF61" s="317">
        <v>14</v>
      </c>
      <c r="AG61" s="317">
        <v>16</v>
      </c>
    </row>
    <row r="62" spans="1:33" ht="45" customHeight="1">
      <c r="A62" s="316">
        <v>43427</v>
      </c>
      <c r="B62" s="317" t="s">
        <v>399</v>
      </c>
      <c r="C62" s="329">
        <v>43441</v>
      </c>
      <c r="D62" s="329">
        <v>43443</v>
      </c>
      <c r="E62" s="79"/>
      <c r="F62" s="79"/>
      <c r="G62" s="79"/>
      <c r="H62" s="79"/>
      <c r="I62" s="79"/>
      <c r="J62" s="79"/>
      <c r="K62" s="79"/>
      <c r="L62" s="79"/>
      <c r="M62" s="79"/>
      <c r="N62" s="79"/>
      <c r="O62" s="79"/>
      <c r="P62" s="79"/>
      <c r="Q62" s="79"/>
      <c r="R62" s="79"/>
      <c r="S62" s="79"/>
      <c r="T62" s="79"/>
      <c r="U62" s="79"/>
      <c r="V62" s="79"/>
      <c r="W62" s="75"/>
      <c r="X62" s="80" t="s">
        <v>356</v>
      </c>
      <c r="Y62" s="80" t="s">
        <v>95</v>
      </c>
      <c r="Z62" s="80" t="s">
        <v>356</v>
      </c>
      <c r="AA62" s="80" t="s">
        <v>356</v>
      </c>
      <c r="AB62" s="80" t="s">
        <v>356</v>
      </c>
      <c r="AC62" s="80" t="s">
        <v>356</v>
      </c>
      <c r="AD62" s="325"/>
      <c r="AE62" s="325"/>
      <c r="AF62" s="317">
        <v>14</v>
      </c>
      <c r="AG62" s="317">
        <v>16</v>
      </c>
    </row>
    <row r="63" spans="1:33" ht="45" customHeight="1">
      <c r="A63" s="316">
        <v>43428</v>
      </c>
      <c r="B63" s="317" t="s">
        <v>400</v>
      </c>
      <c r="C63" s="329">
        <v>43442</v>
      </c>
      <c r="D63" s="329">
        <v>43444</v>
      </c>
      <c r="E63" s="79"/>
      <c r="F63" s="79"/>
      <c r="G63" s="79"/>
      <c r="H63" s="79"/>
      <c r="I63" s="79"/>
      <c r="J63" s="79"/>
      <c r="K63" s="79"/>
      <c r="L63" s="79"/>
      <c r="M63" s="79"/>
      <c r="N63" s="79"/>
      <c r="O63" s="79"/>
      <c r="P63" s="79"/>
      <c r="Q63" s="79"/>
      <c r="R63" s="79"/>
      <c r="S63" s="79"/>
      <c r="T63" s="79"/>
      <c r="U63" s="79"/>
      <c r="V63" s="79"/>
      <c r="W63" s="75"/>
      <c r="X63" s="80" t="s">
        <v>356</v>
      </c>
      <c r="Y63" s="80" t="s">
        <v>95</v>
      </c>
      <c r="Z63" s="80" t="s">
        <v>356</v>
      </c>
      <c r="AA63" s="80" t="s">
        <v>356</v>
      </c>
      <c r="AB63" s="80" t="s">
        <v>356</v>
      </c>
      <c r="AC63" s="80" t="s">
        <v>356</v>
      </c>
      <c r="AD63" s="325"/>
      <c r="AE63" s="325"/>
      <c r="AF63" s="317">
        <v>14</v>
      </c>
      <c r="AG63" s="317">
        <v>16</v>
      </c>
    </row>
    <row r="64" spans="1:33" ht="45" customHeight="1">
      <c r="A64" s="316">
        <v>43429</v>
      </c>
      <c r="B64" s="317" t="s">
        <v>401</v>
      </c>
      <c r="C64" s="329"/>
      <c r="D64" s="329"/>
      <c r="E64" s="79"/>
      <c r="F64" s="79"/>
      <c r="G64" s="79"/>
      <c r="H64" s="79"/>
      <c r="I64" s="79"/>
      <c r="J64" s="79"/>
      <c r="K64" s="79"/>
      <c r="L64" s="79"/>
      <c r="M64" s="79"/>
      <c r="N64" s="79"/>
      <c r="O64" s="79"/>
      <c r="P64" s="79"/>
      <c r="Q64" s="79"/>
      <c r="R64" s="79"/>
      <c r="S64" s="79"/>
      <c r="T64" s="79"/>
      <c r="U64" s="79"/>
      <c r="V64" s="79"/>
      <c r="W64" s="75"/>
      <c r="X64" s="80" t="s">
        <v>356</v>
      </c>
      <c r="Y64" s="80" t="s">
        <v>356</v>
      </c>
      <c r="Z64" s="80" t="s">
        <v>356</v>
      </c>
      <c r="AA64" s="80" t="s">
        <v>356</v>
      </c>
      <c r="AB64" s="80" t="s">
        <v>356</v>
      </c>
      <c r="AC64" s="80" t="s">
        <v>356</v>
      </c>
      <c r="AD64" s="325"/>
      <c r="AE64" s="325"/>
      <c r="AF64" s="317" t="s">
        <v>356</v>
      </c>
      <c r="AG64" s="317" t="s">
        <v>356</v>
      </c>
    </row>
    <row r="65" spans="1:33" ht="45" customHeight="1">
      <c r="A65" s="316">
        <v>43430</v>
      </c>
      <c r="B65" s="317" t="s">
        <v>395</v>
      </c>
      <c r="C65" s="329">
        <v>43444</v>
      </c>
      <c r="D65" s="329">
        <v>43446</v>
      </c>
      <c r="E65" s="79"/>
      <c r="F65" s="79"/>
      <c r="G65" s="79"/>
      <c r="H65" s="79"/>
      <c r="I65" s="79"/>
      <c r="J65" s="79"/>
      <c r="K65" s="79"/>
      <c r="L65" s="79"/>
      <c r="M65" s="79"/>
      <c r="N65" s="79"/>
      <c r="O65" s="79"/>
      <c r="P65" s="79"/>
      <c r="Q65" s="79"/>
      <c r="R65" s="79"/>
      <c r="S65" s="79"/>
      <c r="T65" s="79"/>
      <c r="U65" s="79"/>
      <c r="V65" s="79"/>
      <c r="W65" s="75"/>
      <c r="X65" s="80" t="s">
        <v>356</v>
      </c>
      <c r="Y65" s="80" t="s">
        <v>95</v>
      </c>
      <c r="Z65" s="80" t="s">
        <v>356</v>
      </c>
      <c r="AA65" s="80" t="s">
        <v>356</v>
      </c>
      <c r="AB65" s="80" t="s">
        <v>356</v>
      </c>
      <c r="AC65" s="80" t="s">
        <v>356</v>
      </c>
      <c r="AD65" s="325"/>
      <c r="AE65" s="325"/>
      <c r="AF65" s="317">
        <v>14</v>
      </c>
      <c r="AG65" s="317">
        <v>16</v>
      </c>
    </row>
    <row r="66" spans="1:33" ht="45" customHeight="1">
      <c r="A66" s="316">
        <v>43431</v>
      </c>
      <c r="B66" s="317" t="s">
        <v>396</v>
      </c>
      <c r="C66" s="329">
        <v>43445</v>
      </c>
      <c r="D66" s="329">
        <v>43447</v>
      </c>
      <c r="E66" s="79"/>
      <c r="F66" s="79"/>
      <c r="G66" s="79"/>
      <c r="H66" s="79"/>
      <c r="I66" s="79"/>
      <c r="J66" s="79"/>
      <c r="K66" s="79"/>
      <c r="L66" s="79"/>
      <c r="M66" s="79"/>
      <c r="N66" s="79"/>
      <c r="O66" s="79"/>
      <c r="P66" s="79"/>
      <c r="Q66" s="79" t="s">
        <v>93</v>
      </c>
      <c r="R66" s="79"/>
      <c r="S66" s="79"/>
      <c r="T66" s="79"/>
      <c r="U66" s="79"/>
      <c r="V66" s="79"/>
      <c r="W66" s="75"/>
      <c r="X66" s="80" t="s">
        <v>356</v>
      </c>
      <c r="Y66" s="80" t="s">
        <v>95</v>
      </c>
      <c r="Z66" s="80" t="s">
        <v>356</v>
      </c>
      <c r="AA66" s="80" t="s">
        <v>356</v>
      </c>
      <c r="AB66" s="80" t="s">
        <v>356</v>
      </c>
      <c r="AC66" s="80" t="s">
        <v>356</v>
      </c>
      <c r="AD66" s="325"/>
      <c r="AE66" s="325"/>
      <c r="AF66" s="317">
        <v>14</v>
      </c>
      <c r="AG66" s="317">
        <v>16</v>
      </c>
    </row>
    <row r="67" spans="1:33" ht="45" customHeight="1">
      <c r="A67" s="316">
        <v>43432</v>
      </c>
      <c r="B67" s="317" t="s">
        <v>397</v>
      </c>
      <c r="C67" s="329">
        <v>43446</v>
      </c>
      <c r="D67" s="329">
        <v>43448</v>
      </c>
      <c r="E67" s="79"/>
      <c r="F67" s="79"/>
      <c r="G67" s="79"/>
      <c r="H67" s="79"/>
      <c r="I67" s="79"/>
      <c r="J67" s="79"/>
      <c r="K67" s="79"/>
      <c r="L67" s="79"/>
      <c r="M67" s="79"/>
      <c r="N67" s="79"/>
      <c r="O67" s="79"/>
      <c r="P67" s="79"/>
      <c r="Q67" s="79"/>
      <c r="R67" s="79"/>
      <c r="S67" s="79"/>
      <c r="T67" s="79"/>
      <c r="U67" s="79"/>
      <c r="V67" s="79"/>
      <c r="W67" s="75"/>
      <c r="X67" s="80" t="s">
        <v>356</v>
      </c>
      <c r="Y67" s="80" t="s">
        <v>95</v>
      </c>
      <c r="Z67" s="80" t="s">
        <v>356</v>
      </c>
      <c r="AA67" s="80" t="s">
        <v>356</v>
      </c>
      <c r="AB67" s="80" t="s">
        <v>356</v>
      </c>
      <c r="AC67" s="80" t="s">
        <v>356</v>
      </c>
      <c r="AD67" s="325"/>
      <c r="AE67" s="325"/>
      <c r="AF67" s="317">
        <v>14</v>
      </c>
      <c r="AG67" s="317">
        <v>16</v>
      </c>
    </row>
    <row r="68" spans="1:33" ht="45" customHeight="1">
      <c r="A68" s="316">
        <v>43433</v>
      </c>
      <c r="B68" s="317" t="s">
        <v>398</v>
      </c>
      <c r="C68" s="329">
        <v>43447</v>
      </c>
      <c r="D68" s="329">
        <v>43449</v>
      </c>
      <c r="E68" s="79"/>
      <c r="F68" s="79"/>
      <c r="G68" s="79"/>
      <c r="H68" s="79"/>
      <c r="I68" s="79"/>
      <c r="J68" s="79"/>
      <c r="K68" s="79"/>
      <c r="L68" s="79"/>
      <c r="M68" s="79"/>
      <c r="N68" s="79"/>
      <c r="O68" s="79"/>
      <c r="P68" s="79"/>
      <c r="Q68" s="79"/>
      <c r="R68" s="79"/>
      <c r="S68" s="79"/>
      <c r="T68" s="79"/>
      <c r="U68" s="79"/>
      <c r="V68" s="79"/>
      <c r="W68" s="75"/>
      <c r="X68" s="80" t="s">
        <v>356</v>
      </c>
      <c r="Y68" s="80" t="s">
        <v>95</v>
      </c>
      <c r="Z68" s="80" t="s">
        <v>356</v>
      </c>
      <c r="AA68" s="80" t="s">
        <v>356</v>
      </c>
      <c r="AB68" s="80" t="s">
        <v>356</v>
      </c>
      <c r="AC68" s="80" t="s">
        <v>356</v>
      </c>
      <c r="AD68" s="325"/>
      <c r="AE68" s="325"/>
      <c r="AF68" s="317">
        <v>14</v>
      </c>
      <c r="AG68" s="317">
        <v>16</v>
      </c>
    </row>
    <row r="69" spans="1:33" ht="45" customHeight="1">
      <c r="A69" s="316">
        <v>43434</v>
      </c>
      <c r="B69" s="317" t="s">
        <v>399</v>
      </c>
      <c r="C69" s="329">
        <v>43448</v>
      </c>
      <c r="D69" s="329">
        <v>43450</v>
      </c>
      <c r="E69" s="79"/>
      <c r="F69" s="79"/>
      <c r="G69" s="79"/>
      <c r="H69" s="79"/>
      <c r="I69" s="79"/>
      <c r="J69" s="79"/>
      <c r="K69" s="79"/>
      <c r="L69" s="79"/>
      <c r="M69" s="79"/>
      <c r="N69" s="79"/>
      <c r="O69" s="79"/>
      <c r="P69" s="79"/>
      <c r="Q69" s="79"/>
      <c r="R69" s="79"/>
      <c r="S69" s="79"/>
      <c r="T69" s="79"/>
      <c r="U69" s="79"/>
      <c r="V69" s="79"/>
      <c r="W69" s="75"/>
      <c r="X69" s="80" t="s">
        <v>356</v>
      </c>
      <c r="Y69" s="80" t="s">
        <v>95</v>
      </c>
      <c r="Z69" s="80" t="s">
        <v>356</v>
      </c>
      <c r="AA69" s="80" t="s">
        <v>356</v>
      </c>
      <c r="AB69" s="80" t="s">
        <v>356</v>
      </c>
      <c r="AC69" s="80" t="s">
        <v>356</v>
      </c>
      <c r="AD69" s="325"/>
      <c r="AE69" s="325"/>
      <c r="AF69" s="317">
        <v>14</v>
      </c>
      <c r="AG69" s="317">
        <v>16</v>
      </c>
    </row>
    <row r="70" spans="1:33" ht="45" customHeight="1">
      <c r="A70" s="316">
        <v>43435</v>
      </c>
      <c r="B70" s="317" t="s">
        <v>400</v>
      </c>
      <c r="C70" s="329">
        <v>43449</v>
      </c>
      <c r="D70" s="329">
        <v>43451</v>
      </c>
      <c r="E70" s="79"/>
      <c r="F70" s="79"/>
      <c r="G70" s="79"/>
      <c r="H70" s="79"/>
      <c r="I70" s="79"/>
      <c r="J70" s="79"/>
      <c r="K70" s="79"/>
      <c r="L70" s="79"/>
      <c r="M70" s="79"/>
      <c r="N70" s="79"/>
      <c r="O70" s="79"/>
      <c r="P70" s="79"/>
      <c r="Q70" s="79"/>
      <c r="R70" s="79"/>
      <c r="S70" s="79"/>
      <c r="T70" s="79"/>
      <c r="U70" s="79"/>
      <c r="V70" s="79"/>
      <c r="W70" s="75"/>
      <c r="X70" s="80" t="s">
        <v>356</v>
      </c>
      <c r="Y70" s="80" t="s">
        <v>95</v>
      </c>
      <c r="Z70" s="80" t="s">
        <v>356</v>
      </c>
      <c r="AA70" s="80" t="s">
        <v>356</v>
      </c>
      <c r="AB70" s="80" t="s">
        <v>356</v>
      </c>
      <c r="AC70" s="80" t="s">
        <v>356</v>
      </c>
      <c r="AD70" s="325"/>
      <c r="AE70" s="325"/>
      <c r="AF70" s="317">
        <v>14</v>
      </c>
      <c r="AG70" s="317">
        <v>16</v>
      </c>
    </row>
    <row r="71" spans="1:33" ht="45" customHeight="1">
      <c r="A71" s="316">
        <v>43436</v>
      </c>
      <c r="B71" s="317" t="s">
        <v>401</v>
      </c>
      <c r="C71" s="329"/>
      <c r="D71" s="329"/>
      <c r="E71" s="79"/>
      <c r="F71" s="79"/>
      <c r="G71" s="79"/>
      <c r="H71" s="79"/>
      <c r="I71" s="79"/>
      <c r="J71" s="79"/>
      <c r="K71" s="79"/>
      <c r="L71" s="79"/>
      <c r="M71" s="79"/>
      <c r="N71" s="79"/>
      <c r="O71" s="79"/>
      <c r="P71" s="79"/>
      <c r="Q71" s="79"/>
      <c r="R71" s="79"/>
      <c r="S71" s="79"/>
      <c r="T71" s="79"/>
      <c r="U71" s="79"/>
      <c r="V71" s="79"/>
      <c r="W71" s="75"/>
      <c r="X71" s="80" t="s">
        <v>356</v>
      </c>
      <c r="Y71" s="80" t="s">
        <v>356</v>
      </c>
      <c r="Z71" s="80" t="s">
        <v>356</v>
      </c>
      <c r="AA71" s="80" t="s">
        <v>356</v>
      </c>
      <c r="AB71" s="80" t="s">
        <v>356</v>
      </c>
      <c r="AC71" s="80" t="s">
        <v>356</v>
      </c>
      <c r="AD71" s="325"/>
      <c r="AE71" s="325"/>
      <c r="AF71" s="317" t="s">
        <v>356</v>
      </c>
      <c r="AG71" s="317" t="s">
        <v>356</v>
      </c>
    </row>
    <row r="72" spans="1:33" ht="45" customHeight="1">
      <c r="A72" s="316">
        <v>43437</v>
      </c>
      <c r="B72" s="317" t="s">
        <v>395</v>
      </c>
      <c r="C72" s="329">
        <v>43451</v>
      </c>
      <c r="D72" s="329">
        <v>43453</v>
      </c>
      <c r="E72" s="79"/>
      <c r="F72" s="79"/>
      <c r="G72" s="79"/>
      <c r="H72" s="79"/>
      <c r="I72" s="79"/>
      <c r="J72" s="79"/>
      <c r="K72" s="79"/>
      <c r="L72" s="79"/>
      <c r="M72" s="79"/>
      <c r="N72" s="79"/>
      <c r="O72" s="79"/>
      <c r="P72" s="79"/>
      <c r="Q72" s="79"/>
      <c r="R72" s="79"/>
      <c r="S72" s="79"/>
      <c r="T72" s="79"/>
      <c r="U72" s="79"/>
      <c r="V72" s="79"/>
      <c r="W72" s="75"/>
      <c r="X72" s="80" t="s">
        <v>356</v>
      </c>
      <c r="Y72" s="80" t="s">
        <v>95</v>
      </c>
      <c r="Z72" s="80" t="s">
        <v>356</v>
      </c>
      <c r="AA72" s="80" t="s">
        <v>356</v>
      </c>
      <c r="AB72" s="80" t="s">
        <v>356</v>
      </c>
      <c r="AC72" s="80" t="s">
        <v>356</v>
      </c>
      <c r="AD72" s="325"/>
      <c r="AE72" s="325"/>
      <c r="AF72" s="317">
        <v>14</v>
      </c>
      <c r="AG72" s="317">
        <v>16</v>
      </c>
    </row>
    <row r="73" spans="1:33" ht="45" customHeight="1">
      <c r="A73" s="316">
        <v>43438</v>
      </c>
      <c r="B73" s="317" t="s">
        <v>396</v>
      </c>
      <c r="C73" s="329">
        <v>43452</v>
      </c>
      <c r="D73" s="329">
        <v>43454</v>
      </c>
      <c r="E73" s="79"/>
      <c r="F73" s="79"/>
      <c r="G73" s="79"/>
      <c r="H73" s="79"/>
      <c r="I73" s="79"/>
      <c r="J73" s="79"/>
      <c r="K73" s="79"/>
      <c r="L73" s="79"/>
      <c r="M73" s="79"/>
      <c r="N73" s="79"/>
      <c r="O73" s="79"/>
      <c r="P73" s="79"/>
      <c r="Q73" s="79" t="s">
        <v>93</v>
      </c>
      <c r="R73" s="79"/>
      <c r="S73" s="79"/>
      <c r="T73" s="79"/>
      <c r="U73" s="79"/>
      <c r="V73" s="79"/>
      <c r="W73" s="75"/>
      <c r="X73" s="80" t="s">
        <v>356</v>
      </c>
      <c r="Y73" s="80" t="s">
        <v>95</v>
      </c>
      <c r="Z73" s="80" t="s">
        <v>356</v>
      </c>
      <c r="AA73" s="80" t="s">
        <v>356</v>
      </c>
      <c r="AB73" s="80" t="s">
        <v>356</v>
      </c>
      <c r="AC73" s="80" t="s">
        <v>356</v>
      </c>
      <c r="AD73" s="325"/>
      <c r="AE73" s="325"/>
      <c r="AF73" s="317">
        <v>14</v>
      </c>
      <c r="AG73" s="317">
        <v>16</v>
      </c>
    </row>
    <row r="74" spans="1:33" ht="45" customHeight="1">
      <c r="A74" s="316">
        <v>43439</v>
      </c>
      <c r="B74" s="317" t="s">
        <v>397</v>
      </c>
      <c r="C74" s="329">
        <v>43453</v>
      </c>
      <c r="D74" s="329">
        <v>43455</v>
      </c>
      <c r="E74" s="79"/>
      <c r="F74" s="79"/>
      <c r="G74" s="79"/>
      <c r="H74" s="79"/>
      <c r="I74" s="79"/>
      <c r="J74" s="79"/>
      <c r="K74" s="79"/>
      <c r="L74" s="79"/>
      <c r="M74" s="79"/>
      <c r="N74" s="79"/>
      <c r="O74" s="79"/>
      <c r="P74" s="79"/>
      <c r="Q74" s="79"/>
      <c r="R74" s="79"/>
      <c r="S74" s="79"/>
      <c r="T74" s="79"/>
      <c r="U74" s="79"/>
      <c r="V74" s="79"/>
      <c r="W74" s="75"/>
      <c r="X74" s="80" t="s">
        <v>356</v>
      </c>
      <c r="Y74" s="80" t="s">
        <v>95</v>
      </c>
      <c r="Z74" s="80" t="s">
        <v>356</v>
      </c>
      <c r="AA74" s="80" t="s">
        <v>356</v>
      </c>
      <c r="AB74" s="80" t="s">
        <v>356</v>
      </c>
      <c r="AC74" s="80" t="s">
        <v>356</v>
      </c>
      <c r="AD74" s="325"/>
      <c r="AE74" s="325"/>
      <c r="AF74" s="317">
        <v>14</v>
      </c>
      <c r="AG74" s="317">
        <v>16</v>
      </c>
    </row>
    <row r="75" spans="1:33" ht="45" customHeight="1">
      <c r="A75" s="316">
        <v>43440</v>
      </c>
      <c r="B75" s="317" t="s">
        <v>398</v>
      </c>
      <c r="C75" s="329">
        <v>43454</v>
      </c>
      <c r="D75" s="329">
        <v>43456</v>
      </c>
      <c r="E75" s="79"/>
      <c r="F75" s="79"/>
      <c r="G75" s="79"/>
      <c r="H75" s="79"/>
      <c r="I75" s="79"/>
      <c r="J75" s="79"/>
      <c r="K75" s="79"/>
      <c r="L75" s="79"/>
      <c r="M75" s="79"/>
      <c r="N75" s="79"/>
      <c r="O75" s="79"/>
      <c r="P75" s="79"/>
      <c r="Q75" s="79"/>
      <c r="R75" s="79"/>
      <c r="S75" s="79"/>
      <c r="T75" s="79"/>
      <c r="U75" s="79"/>
      <c r="V75" s="79"/>
      <c r="W75" s="75"/>
      <c r="X75" s="80" t="s">
        <v>356</v>
      </c>
      <c r="Y75" s="80" t="s">
        <v>95</v>
      </c>
      <c r="Z75" s="80" t="s">
        <v>356</v>
      </c>
      <c r="AA75" s="80" t="s">
        <v>356</v>
      </c>
      <c r="AB75" s="80" t="s">
        <v>356</v>
      </c>
      <c r="AC75" s="80" t="s">
        <v>356</v>
      </c>
      <c r="AD75" s="325"/>
      <c r="AE75" s="325"/>
      <c r="AF75" s="317">
        <v>14</v>
      </c>
      <c r="AG75" s="317">
        <v>16</v>
      </c>
    </row>
    <row r="76" spans="1:33" ht="45" customHeight="1">
      <c r="A76" s="316">
        <v>43441</v>
      </c>
      <c r="B76" s="317" t="s">
        <v>399</v>
      </c>
      <c r="C76" s="329">
        <v>43455</v>
      </c>
      <c r="D76" s="329">
        <v>43457</v>
      </c>
      <c r="E76" s="79"/>
      <c r="F76" s="79"/>
      <c r="G76" s="79"/>
      <c r="H76" s="79"/>
      <c r="I76" s="79"/>
      <c r="J76" s="79"/>
      <c r="K76" s="79"/>
      <c r="L76" s="79"/>
      <c r="M76" s="79"/>
      <c r="N76" s="79"/>
      <c r="O76" s="79"/>
      <c r="P76" s="79"/>
      <c r="Q76" s="79"/>
      <c r="R76" s="79"/>
      <c r="S76" s="79"/>
      <c r="T76" s="79"/>
      <c r="U76" s="79"/>
      <c r="V76" s="79"/>
      <c r="W76" s="75"/>
      <c r="X76" s="80" t="s">
        <v>356</v>
      </c>
      <c r="Y76" s="80" t="s">
        <v>95</v>
      </c>
      <c r="Z76" s="80" t="s">
        <v>356</v>
      </c>
      <c r="AA76" s="80" t="s">
        <v>356</v>
      </c>
      <c r="AB76" s="80" t="s">
        <v>356</v>
      </c>
      <c r="AC76" s="80" t="s">
        <v>356</v>
      </c>
      <c r="AD76" s="325"/>
      <c r="AE76" s="325"/>
      <c r="AF76" s="317">
        <v>14</v>
      </c>
      <c r="AG76" s="317">
        <v>16</v>
      </c>
    </row>
    <row r="77" spans="1:33" ht="45" customHeight="1">
      <c r="A77" s="316">
        <v>43442</v>
      </c>
      <c r="B77" s="317" t="s">
        <v>400</v>
      </c>
      <c r="C77" s="329">
        <v>43456</v>
      </c>
      <c r="D77" s="329">
        <v>43458</v>
      </c>
      <c r="E77" s="79"/>
      <c r="F77" s="79"/>
      <c r="G77" s="79"/>
      <c r="H77" s="79"/>
      <c r="I77" s="79"/>
      <c r="J77" s="79"/>
      <c r="K77" s="79"/>
      <c r="L77" s="79"/>
      <c r="M77" s="79"/>
      <c r="N77" s="79"/>
      <c r="O77" s="79"/>
      <c r="P77" s="79"/>
      <c r="Q77" s="79"/>
      <c r="R77" s="79"/>
      <c r="S77" s="79"/>
      <c r="T77" s="79"/>
      <c r="U77" s="79"/>
      <c r="V77" s="79"/>
      <c r="W77" s="75"/>
      <c r="X77" s="80" t="s">
        <v>356</v>
      </c>
      <c r="Y77" s="80" t="s">
        <v>95</v>
      </c>
      <c r="Z77" s="80" t="s">
        <v>356</v>
      </c>
      <c r="AA77" s="80" t="s">
        <v>356</v>
      </c>
      <c r="AB77" s="80" t="s">
        <v>356</v>
      </c>
      <c r="AC77" s="80" t="s">
        <v>356</v>
      </c>
      <c r="AD77" s="325"/>
      <c r="AE77" s="325"/>
      <c r="AF77" s="317">
        <v>14</v>
      </c>
      <c r="AG77" s="317">
        <v>16</v>
      </c>
    </row>
    <row r="78" spans="1:33" ht="45" customHeight="1">
      <c r="A78" s="316">
        <v>43443</v>
      </c>
      <c r="B78" s="317" t="s">
        <v>401</v>
      </c>
      <c r="C78" s="329"/>
      <c r="D78" s="329"/>
      <c r="E78" s="79"/>
      <c r="F78" s="79"/>
      <c r="G78" s="79"/>
      <c r="H78" s="79"/>
      <c r="I78" s="79"/>
      <c r="J78" s="79"/>
      <c r="K78" s="79"/>
      <c r="L78" s="79"/>
      <c r="M78" s="79"/>
      <c r="N78" s="79"/>
      <c r="O78" s="79"/>
      <c r="P78" s="79"/>
      <c r="Q78" s="79"/>
      <c r="R78" s="79"/>
      <c r="S78" s="79"/>
      <c r="T78" s="79"/>
      <c r="U78" s="79"/>
      <c r="V78" s="79"/>
      <c r="W78" s="75"/>
      <c r="X78" s="80" t="s">
        <v>356</v>
      </c>
      <c r="Y78" s="80" t="s">
        <v>356</v>
      </c>
      <c r="Z78" s="80" t="s">
        <v>356</v>
      </c>
      <c r="AA78" s="80" t="s">
        <v>356</v>
      </c>
      <c r="AB78" s="80" t="s">
        <v>356</v>
      </c>
      <c r="AC78" s="80" t="s">
        <v>356</v>
      </c>
      <c r="AD78" s="325"/>
      <c r="AE78" s="325"/>
      <c r="AF78" s="317" t="s">
        <v>356</v>
      </c>
      <c r="AG78" s="317" t="s">
        <v>356</v>
      </c>
    </row>
    <row r="79" spans="1:33" ht="45" customHeight="1">
      <c r="A79" s="316">
        <v>43444</v>
      </c>
      <c r="B79" s="317" t="s">
        <v>395</v>
      </c>
      <c r="C79" s="329">
        <v>43458</v>
      </c>
      <c r="D79" s="329">
        <v>43460</v>
      </c>
      <c r="E79" s="79"/>
      <c r="F79" s="79"/>
      <c r="G79" s="79"/>
      <c r="H79" s="79"/>
      <c r="I79" s="79"/>
      <c r="J79" s="79"/>
      <c r="K79" s="79"/>
      <c r="L79" s="79"/>
      <c r="M79" s="79"/>
      <c r="N79" s="79"/>
      <c r="O79" s="79"/>
      <c r="P79" s="79"/>
      <c r="Q79" s="79"/>
      <c r="R79" s="79"/>
      <c r="S79" s="79"/>
      <c r="T79" s="79"/>
      <c r="U79" s="79"/>
      <c r="V79" s="79"/>
      <c r="W79" s="75"/>
      <c r="X79" s="80" t="s">
        <v>356</v>
      </c>
      <c r="Y79" s="80" t="s">
        <v>95</v>
      </c>
      <c r="Z79" s="80" t="s">
        <v>356</v>
      </c>
      <c r="AA79" s="80" t="s">
        <v>356</v>
      </c>
      <c r="AB79" s="80" t="s">
        <v>356</v>
      </c>
      <c r="AC79" s="80" t="s">
        <v>356</v>
      </c>
      <c r="AD79" s="325"/>
      <c r="AE79" s="325"/>
      <c r="AF79" s="317">
        <v>14</v>
      </c>
      <c r="AG79" s="317">
        <v>16</v>
      </c>
    </row>
    <row r="80" spans="1:33" ht="45" customHeight="1">
      <c r="A80" s="316">
        <v>43445</v>
      </c>
      <c r="B80" s="317" t="s">
        <v>396</v>
      </c>
      <c r="C80" s="329">
        <v>43459</v>
      </c>
      <c r="D80" s="329">
        <v>43461</v>
      </c>
      <c r="E80" s="79"/>
      <c r="F80" s="79"/>
      <c r="G80" s="79"/>
      <c r="H80" s="79"/>
      <c r="I80" s="79"/>
      <c r="J80" s="79"/>
      <c r="K80" s="79"/>
      <c r="L80" s="79"/>
      <c r="M80" s="79"/>
      <c r="N80" s="79"/>
      <c r="O80" s="79"/>
      <c r="P80" s="79"/>
      <c r="Q80" s="79" t="s">
        <v>93</v>
      </c>
      <c r="R80" s="79"/>
      <c r="S80" s="79"/>
      <c r="T80" s="79"/>
      <c r="U80" s="79"/>
      <c r="V80" s="79"/>
      <c r="W80" s="75"/>
      <c r="X80" s="80" t="s">
        <v>356</v>
      </c>
      <c r="Y80" s="80" t="s">
        <v>95</v>
      </c>
      <c r="Z80" s="80" t="s">
        <v>356</v>
      </c>
      <c r="AA80" s="80" t="s">
        <v>356</v>
      </c>
      <c r="AB80" s="80" t="s">
        <v>356</v>
      </c>
      <c r="AC80" s="80" t="s">
        <v>356</v>
      </c>
      <c r="AD80" s="325"/>
      <c r="AE80" s="325"/>
      <c r="AF80" s="317">
        <v>14</v>
      </c>
      <c r="AG80" s="317">
        <v>16</v>
      </c>
    </row>
    <row r="81" spans="1:33" ht="45" customHeight="1">
      <c r="A81" s="316">
        <v>43446</v>
      </c>
      <c r="B81" s="317" t="s">
        <v>397</v>
      </c>
      <c r="C81" s="329">
        <v>43460</v>
      </c>
      <c r="D81" s="329">
        <v>43462</v>
      </c>
      <c r="E81" s="79"/>
      <c r="F81" s="79"/>
      <c r="G81" s="79"/>
      <c r="H81" s="79"/>
      <c r="I81" s="79"/>
      <c r="J81" s="79"/>
      <c r="K81" s="79"/>
      <c r="L81" s="79"/>
      <c r="M81" s="79"/>
      <c r="N81" s="79"/>
      <c r="O81" s="79"/>
      <c r="P81" s="79"/>
      <c r="Q81" s="79"/>
      <c r="R81" s="79"/>
      <c r="S81" s="79"/>
      <c r="T81" s="79"/>
      <c r="U81" s="79"/>
      <c r="V81" s="79"/>
      <c r="W81" s="75"/>
      <c r="X81" s="80" t="s">
        <v>356</v>
      </c>
      <c r="Y81" s="80" t="s">
        <v>95</v>
      </c>
      <c r="Z81" s="80" t="s">
        <v>356</v>
      </c>
      <c r="AA81" s="80" t="s">
        <v>356</v>
      </c>
      <c r="AB81" s="80" t="s">
        <v>356</v>
      </c>
      <c r="AC81" s="80" t="s">
        <v>356</v>
      </c>
      <c r="AD81" s="325"/>
      <c r="AE81" s="325"/>
      <c r="AF81" s="317">
        <v>14</v>
      </c>
      <c r="AG81" s="317">
        <v>16</v>
      </c>
    </row>
    <row r="82" spans="1:33" ht="45" customHeight="1">
      <c r="A82" s="316">
        <v>43447</v>
      </c>
      <c r="B82" s="317" t="s">
        <v>398</v>
      </c>
      <c r="C82" s="329">
        <v>43461</v>
      </c>
      <c r="D82" s="329">
        <v>43463</v>
      </c>
      <c r="E82" s="79"/>
      <c r="F82" s="79"/>
      <c r="G82" s="79"/>
      <c r="H82" s="79"/>
      <c r="I82" s="79"/>
      <c r="J82" s="79"/>
      <c r="K82" s="79"/>
      <c r="L82" s="79"/>
      <c r="M82" s="79"/>
      <c r="N82" s="79"/>
      <c r="O82" s="79"/>
      <c r="P82" s="79"/>
      <c r="Q82" s="79"/>
      <c r="R82" s="79"/>
      <c r="S82" s="79"/>
      <c r="T82" s="79"/>
      <c r="U82" s="79"/>
      <c r="V82" s="79"/>
      <c r="W82" s="75"/>
      <c r="X82" s="80" t="s">
        <v>356</v>
      </c>
      <c r="Y82" s="80" t="s">
        <v>95</v>
      </c>
      <c r="Z82" s="80" t="s">
        <v>356</v>
      </c>
      <c r="AA82" s="80" t="s">
        <v>356</v>
      </c>
      <c r="AB82" s="80" t="s">
        <v>356</v>
      </c>
      <c r="AC82" s="80" t="s">
        <v>356</v>
      </c>
      <c r="AD82" s="325"/>
      <c r="AE82" s="325"/>
      <c r="AF82" s="317">
        <v>14</v>
      </c>
      <c r="AG82" s="317">
        <v>16</v>
      </c>
    </row>
    <row r="83" spans="1:33" ht="45" customHeight="1">
      <c r="A83" s="316">
        <v>43448</v>
      </c>
      <c r="B83" s="317" t="s">
        <v>399</v>
      </c>
      <c r="C83" s="329">
        <v>43462</v>
      </c>
      <c r="D83" s="329">
        <v>43464</v>
      </c>
      <c r="E83" s="79"/>
      <c r="F83" s="79"/>
      <c r="G83" s="79"/>
      <c r="H83" s="79"/>
      <c r="I83" s="79"/>
      <c r="J83" s="79"/>
      <c r="K83" s="79"/>
      <c r="L83" s="79"/>
      <c r="M83" s="79"/>
      <c r="N83" s="79"/>
      <c r="O83" s="79"/>
      <c r="P83" s="79"/>
      <c r="Q83" s="79"/>
      <c r="R83" s="79"/>
      <c r="S83" s="79"/>
      <c r="T83" s="79"/>
      <c r="U83" s="79"/>
      <c r="V83" s="79"/>
      <c r="W83" s="75"/>
      <c r="X83" s="80" t="s">
        <v>356</v>
      </c>
      <c r="Y83" s="80" t="s">
        <v>95</v>
      </c>
      <c r="Z83" s="80" t="s">
        <v>356</v>
      </c>
      <c r="AA83" s="80" t="s">
        <v>356</v>
      </c>
      <c r="AB83" s="80" t="s">
        <v>356</v>
      </c>
      <c r="AC83" s="80" t="s">
        <v>356</v>
      </c>
      <c r="AD83" s="325"/>
      <c r="AE83" s="325"/>
      <c r="AF83" s="317">
        <v>14</v>
      </c>
      <c r="AG83" s="317">
        <v>16</v>
      </c>
    </row>
    <row r="84" spans="1:33" ht="45" customHeight="1">
      <c r="A84" s="316">
        <v>43449</v>
      </c>
      <c r="B84" s="317" t="s">
        <v>400</v>
      </c>
      <c r="C84" s="329">
        <v>43463</v>
      </c>
      <c r="D84" s="329">
        <v>43465</v>
      </c>
      <c r="E84" s="79"/>
      <c r="F84" s="79"/>
      <c r="G84" s="79"/>
      <c r="H84" s="79"/>
      <c r="I84" s="79"/>
      <c r="J84" s="79"/>
      <c r="K84" s="79"/>
      <c r="L84" s="79"/>
      <c r="M84" s="79"/>
      <c r="N84" s="79"/>
      <c r="O84" s="79"/>
      <c r="P84" s="79"/>
      <c r="Q84" s="79"/>
      <c r="R84" s="79"/>
      <c r="S84" s="79"/>
      <c r="T84" s="79"/>
      <c r="U84" s="79"/>
      <c r="V84" s="79"/>
      <c r="W84" s="75"/>
      <c r="X84" s="80" t="s">
        <v>356</v>
      </c>
      <c r="Y84" s="80" t="s">
        <v>95</v>
      </c>
      <c r="Z84" s="80" t="s">
        <v>356</v>
      </c>
      <c r="AA84" s="80" t="s">
        <v>356</v>
      </c>
      <c r="AB84" s="80" t="s">
        <v>356</v>
      </c>
      <c r="AC84" s="80" t="s">
        <v>356</v>
      </c>
      <c r="AD84" s="325"/>
      <c r="AE84" s="325"/>
      <c r="AF84" s="317">
        <v>14</v>
      </c>
      <c r="AG84" s="317">
        <v>16</v>
      </c>
    </row>
    <row r="85" spans="1:33" ht="45" customHeight="1">
      <c r="A85" s="316">
        <v>43450</v>
      </c>
      <c r="B85" s="317" t="s">
        <v>401</v>
      </c>
      <c r="C85" s="329"/>
      <c r="D85" s="329"/>
      <c r="E85" s="79"/>
      <c r="F85" s="79"/>
      <c r="G85" s="79"/>
      <c r="H85" s="79"/>
      <c r="I85" s="79"/>
      <c r="J85" s="79"/>
      <c r="K85" s="79"/>
      <c r="L85" s="79"/>
      <c r="M85" s="79"/>
      <c r="N85" s="79"/>
      <c r="O85" s="79"/>
      <c r="P85" s="79"/>
      <c r="Q85" s="79"/>
      <c r="R85" s="79"/>
      <c r="S85" s="79"/>
      <c r="T85" s="79"/>
      <c r="U85" s="79"/>
      <c r="V85" s="79"/>
      <c r="W85" s="75"/>
      <c r="X85" s="80" t="s">
        <v>356</v>
      </c>
      <c r="Y85" s="80" t="s">
        <v>356</v>
      </c>
      <c r="Z85" s="80" t="s">
        <v>356</v>
      </c>
      <c r="AA85" s="80" t="s">
        <v>356</v>
      </c>
      <c r="AB85" s="80" t="s">
        <v>356</v>
      </c>
      <c r="AC85" s="80" t="s">
        <v>356</v>
      </c>
      <c r="AD85" s="325"/>
      <c r="AE85" s="325"/>
      <c r="AF85" s="317" t="s">
        <v>356</v>
      </c>
      <c r="AG85" s="317" t="s">
        <v>356</v>
      </c>
    </row>
    <row r="86" spans="1:33" ht="45" customHeight="1">
      <c r="A86" s="316">
        <v>43451</v>
      </c>
      <c r="B86" s="317" t="s">
        <v>395</v>
      </c>
      <c r="C86" s="329">
        <v>43465</v>
      </c>
      <c r="D86" s="329">
        <v>43467</v>
      </c>
      <c r="E86" s="79"/>
      <c r="F86" s="79"/>
      <c r="G86" s="79"/>
      <c r="H86" s="79"/>
      <c r="I86" s="79"/>
      <c r="J86" s="79"/>
      <c r="K86" s="79"/>
      <c r="L86" s="79"/>
      <c r="M86" s="79"/>
      <c r="N86" s="79"/>
      <c r="O86" s="79"/>
      <c r="P86" s="79"/>
      <c r="Q86" s="79"/>
      <c r="R86" s="79"/>
      <c r="S86" s="79"/>
      <c r="T86" s="79"/>
      <c r="U86" s="79"/>
      <c r="V86" s="79"/>
      <c r="W86" s="75"/>
      <c r="X86" s="80" t="s">
        <v>356</v>
      </c>
      <c r="Y86" s="80" t="s">
        <v>95</v>
      </c>
      <c r="Z86" s="80" t="s">
        <v>356</v>
      </c>
      <c r="AA86" s="80" t="s">
        <v>356</v>
      </c>
      <c r="AB86" s="80" t="s">
        <v>356</v>
      </c>
      <c r="AC86" s="80" t="s">
        <v>356</v>
      </c>
      <c r="AD86" s="325"/>
      <c r="AE86" s="325"/>
      <c r="AF86" s="317">
        <v>14</v>
      </c>
      <c r="AG86" s="317">
        <v>16</v>
      </c>
    </row>
    <row r="87" spans="1:33" ht="45" customHeight="1">
      <c r="A87" s="316">
        <v>43452</v>
      </c>
      <c r="B87" s="317" t="s">
        <v>396</v>
      </c>
      <c r="C87" s="329">
        <v>43466</v>
      </c>
      <c r="D87" s="329">
        <v>43468</v>
      </c>
      <c r="E87" s="79"/>
      <c r="F87" s="79"/>
      <c r="G87" s="79"/>
      <c r="H87" s="79"/>
      <c r="I87" s="79"/>
      <c r="J87" s="79"/>
      <c r="K87" s="79"/>
      <c r="L87" s="79"/>
      <c r="M87" s="79"/>
      <c r="N87" s="79"/>
      <c r="O87" s="79"/>
      <c r="P87" s="79"/>
      <c r="Q87" s="79"/>
      <c r="R87" s="79"/>
      <c r="S87" s="79"/>
      <c r="T87" s="79"/>
      <c r="U87" s="79"/>
      <c r="V87" s="79"/>
      <c r="W87" s="75"/>
      <c r="X87" s="80" t="s">
        <v>356</v>
      </c>
      <c r="Y87" s="80" t="s">
        <v>95</v>
      </c>
      <c r="Z87" s="80" t="s">
        <v>356</v>
      </c>
      <c r="AA87" s="80" t="s">
        <v>356</v>
      </c>
      <c r="AB87" s="80" t="s">
        <v>356</v>
      </c>
      <c r="AC87" s="80" t="s">
        <v>356</v>
      </c>
      <c r="AD87" s="325"/>
      <c r="AE87" s="325"/>
      <c r="AF87" s="317">
        <v>14</v>
      </c>
      <c r="AG87" s="317">
        <v>16</v>
      </c>
    </row>
    <row r="88" spans="1:33" ht="45" customHeight="1">
      <c r="A88" s="316">
        <v>43453</v>
      </c>
      <c r="B88" s="317" t="s">
        <v>397</v>
      </c>
      <c r="C88" s="329">
        <v>43467</v>
      </c>
      <c r="D88" s="329">
        <v>43469</v>
      </c>
      <c r="E88" s="79"/>
      <c r="F88" s="79"/>
      <c r="G88" s="79"/>
      <c r="H88" s="79"/>
      <c r="I88" s="79"/>
      <c r="J88" s="79"/>
      <c r="K88" s="79"/>
      <c r="L88" s="79"/>
      <c r="M88" s="79"/>
      <c r="N88" s="79"/>
      <c r="O88" s="79"/>
      <c r="P88" s="79"/>
      <c r="Q88" s="79"/>
      <c r="R88" s="79"/>
      <c r="S88" s="79"/>
      <c r="T88" s="79"/>
      <c r="U88" s="79"/>
      <c r="V88" s="79"/>
      <c r="W88" s="75"/>
      <c r="X88" s="80" t="s">
        <v>356</v>
      </c>
      <c r="Y88" s="80" t="s">
        <v>95</v>
      </c>
      <c r="Z88" s="80" t="s">
        <v>356</v>
      </c>
      <c r="AA88" s="80" t="s">
        <v>356</v>
      </c>
      <c r="AB88" s="80" t="s">
        <v>356</v>
      </c>
      <c r="AC88" s="80" t="s">
        <v>356</v>
      </c>
      <c r="AD88" s="325"/>
      <c r="AE88" s="325"/>
      <c r="AF88" s="317">
        <v>14</v>
      </c>
      <c r="AG88" s="317">
        <v>16</v>
      </c>
    </row>
    <row r="89" spans="1:33" ht="45" customHeight="1">
      <c r="A89" s="316">
        <v>43454</v>
      </c>
      <c r="B89" s="317" t="s">
        <v>398</v>
      </c>
      <c r="C89" s="329">
        <v>43468</v>
      </c>
      <c r="D89" s="329">
        <v>43470</v>
      </c>
      <c r="E89" s="79"/>
      <c r="F89" s="79"/>
      <c r="G89" s="79"/>
      <c r="H89" s="79"/>
      <c r="I89" s="79"/>
      <c r="J89" s="79"/>
      <c r="K89" s="79"/>
      <c r="L89" s="79"/>
      <c r="M89" s="79"/>
      <c r="N89" s="79"/>
      <c r="O89" s="79"/>
      <c r="P89" s="79"/>
      <c r="Q89" s="79"/>
      <c r="R89" s="79"/>
      <c r="S89" s="79"/>
      <c r="T89" s="79"/>
      <c r="U89" s="79"/>
      <c r="V89" s="79"/>
      <c r="W89" s="75"/>
      <c r="X89" s="80" t="s">
        <v>356</v>
      </c>
      <c r="Y89" s="80" t="s">
        <v>95</v>
      </c>
      <c r="Z89" s="80" t="s">
        <v>356</v>
      </c>
      <c r="AA89" s="80" t="s">
        <v>356</v>
      </c>
      <c r="AB89" s="80" t="s">
        <v>356</v>
      </c>
      <c r="AC89" s="80" t="s">
        <v>356</v>
      </c>
      <c r="AD89" s="325"/>
      <c r="AE89" s="325"/>
      <c r="AF89" s="317">
        <v>14</v>
      </c>
      <c r="AG89" s="317">
        <v>16</v>
      </c>
    </row>
    <row r="90" spans="1:33" ht="45" customHeight="1">
      <c r="A90" s="316">
        <v>43455</v>
      </c>
      <c r="B90" s="317" t="s">
        <v>399</v>
      </c>
      <c r="C90" s="329">
        <v>43469</v>
      </c>
      <c r="D90" s="329">
        <v>43471</v>
      </c>
      <c r="E90" s="79"/>
      <c r="F90" s="79"/>
      <c r="G90" s="79"/>
      <c r="H90" s="79"/>
      <c r="I90" s="79"/>
      <c r="J90" s="79"/>
      <c r="K90" s="79"/>
      <c r="L90" s="79"/>
      <c r="M90" s="79"/>
      <c r="N90" s="79"/>
      <c r="O90" s="79"/>
      <c r="P90" s="79"/>
      <c r="Q90" s="79"/>
      <c r="R90" s="79"/>
      <c r="S90" s="79"/>
      <c r="T90" s="79"/>
      <c r="U90" s="79"/>
      <c r="V90" s="79"/>
      <c r="W90" s="75"/>
      <c r="X90" s="80" t="s">
        <v>356</v>
      </c>
      <c r="Y90" s="80" t="s">
        <v>95</v>
      </c>
      <c r="Z90" s="80" t="s">
        <v>356</v>
      </c>
      <c r="AA90" s="80" t="s">
        <v>356</v>
      </c>
      <c r="AB90" s="80" t="s">
        <v>356</v>
      </c>
      <c r="AC90" s="80" t="s">
        <v>356</v>
      </c>
      <c r="AD90" s="325"/>
      <c r="AE90" s="325"/>
      <c r="AF90" s="317">
        <v>14</v>
      </c>
      <c r="AG90" s="317">
        <v>16</v>
      </c>
    </row>
    <row r="91" spans="1:33" ht="45" customHeight="1">
      <c r="A91" s="316">
        <v>43456</v>
      </c>
      <c r="B91" s="317" t="s">
        <v>400</v>
      </c>
      <c r="C91" s="329">
        <v>43470</v>
      </c>
      <c r="D91" s="329">
        <v>43472</v>
      </c>
      <c r="E91" s="79"/>
      <c r="F91" s="79"/>
      <c r="G91" s="79"/>
      <c r="H91" s="79"/>
      <c r="I91" s="79"/>
      <c r="J91" s="79"/>
      <c r="K91" s="79"/>
      <c r="L91" s="79"/>
      <c r="M91" s="79"/>
      <c r="N91" s="79"/>
      <c r="O91" s="79"/>
      <c r="P91" s="79"/>
      <c r="Q91" s="79"/>
      <c r="R91" s="79"/>
      <c r="S91" s="79"/>
      <c r="T91" s="79"/>
      <c r="U91" s="79"/>
      <c r="V91" s="79"/>
      <c r="W91" s="75"/>
      <c r="X91" s="80" t="s">
        <v>356</v>
      </c>
      <c r="Y91" s="80" t="s">
        <v>95</v>
      </c>
      <c r="Z91" s="80" t="s">
        <v>356</v>
      </c>
      <c r="AA91" s="80" t="s">
        <v>356</v>
      </c>
      <c r="AB91" s="80" t="s">
        <v>356</v>
      </c>
      <c r="AC91" s="80" t="s">
        <v>356</v>
      </c>
      <c r="AD91" s="325"/>
      <c r="AE91" s="325"/>
      <c r="AF91" s="317">
        <v>14</v>
      </c>
      <c r="AG91" s="317">
        <v>16</v>
      </c>
    </row>
    <row r="92" spans="1:33" ht="45" customHeight="1">
      <c r="A92" s="316">
        <v>43457</v>
      </c>
      <c r="B92" s="317" t="s">
        <v>401</v>
      </c>
      <c r="C92" s="329">
        <v>43471</v>
      </c>
      <c r="D92" s="329">
        <v>43473</v>
      </c>
      <c r="E92" s="79"/>
      <c r="F92" s="79"/>
      <c r="G92" s="79"/>
      <c r="H92" s="79"/>
      <c r="I92" s="79"/>
      <c r="J92" s="79"/>
      <c r="K92" s="79"/>
      <c r="L92" s="79"/>
      <c r="M92" s="79"/>
      <c r="N92" s="79"/>
      <c r="O92" s="79"/>
      <c r="P92" s="79"/>
      <c r="Q92" s="79"/>
      <c r="R92" s="79"/>
      <c r="S92" s="79"/>
      <c r="T92" s="79"/>
      <c r="U92" s="79"/>
      <c r="V92" s="79"/>
      <c r="W92" s="75"/>
      <c r="X92" s="80" t="s">
        <v>356</v>
      </c>
      <c r="Y92" s="80" t="s">
        <v>95</v>
      </c>
      <c r="Z92" s="80" t="s">
        <v>356</v>
      </c>
      <c r="AA92" s="80" t="s">
        <v>356</v>
      </c>
      <c r="AB92" s="80" t="s">
        <v>356</v>
      </c>
      <c r="AC92" s="80" t="s">
        <v>356</v>
      </c>
      <c r="AD92" s="325"/>
      <c r="AE92" s="325"/>
      <c r="AF92" s="317">
        <v>14</v>
      </c>
      <c r="AG92" s="317">
        <v>16</v>
      </c>
    </row>
    <row r="93" spans="1:33" ht="45" customHeight="1">
      <c r="A93" s="316">
        <v>43458</v>
      </c>
      <c r="B93" s="317" t="s">
        <v>395</v>
      </c>
      <c r="C93" s="329">
        <v>43472</v>
      </c>
      <c r="D93" s="329">
        <v>43474</v>
      </c>
      <c r="E93" s="79"/>
      <c r="F93" s="79"/>
      <c r="G93" s="79"/>
      <c r="H93" s="79"/>
      <c r="I93" s="79"/>
      <c r="J93" s="79"/>
      <c r="K93" s="79"/>
      <c r="L93" s="79"/>
      <c r="M93" s="79"/>
      <c r="N93" s="79"/>
      <c r="O93" s="79"/>
      <c r="P93" s="79"/>
      <c r="Q93" s="79"/>
      <c r="R93" s="79"/>
      <c r="S93" s="79"/>
      <c r="T93" s="79"/>
      <c r="U93" s="79"/>
      <c r="V93" s="79"/>
      <c r="W93" s="75"/>
      <c r="X93" s="80" t="s">
        <v>356</v>
      </c>
      <c r="Y93" s="80" t="s">
        <v>95</v>
      </c>
      <c r="Z93" s="80" t="s">
        <v>356</v>
      </c>
      <c r="AA93" s="80" t="s">
        <v>356</v>
      </c>
      <c r="AB93" s="80" t="s">
        <v>356</v>
      </c>
      <c r="AC93" s="80" t="s">
        <v>356</v>
      </c>
      <c r="AD93" s="325"/>
      <c r="AE93" s="325"/>
      <c r="AF93" s="317">
        <v>14</v>
      </c>
      <c r="AG93" s="317">
        <v>16</v>
      </c>
    </row>
    <row r="94" spans="1:33" ht="45" customHeight="1">
      <c r="A94" s="316">
        <v>43459</v>
      </c>
      <c r="B94" s="317" t="s">
        <v>396</v>
      </c>
      <c r="C94" s="329"/>
      <c r="D94" s="329"/>
      <c r="E94" s="79"/>
      <c r="F94" s="79"/>
      <c r="G94" s="79"/>
      <c r="H94" s="79"/>
      <c r="I94" s="79"/>
      <c r="J94" s="79"/>
      <c r="K94" s="79"/>
      <c r="L94" s="79"/>
      <c r="M94" s="79"/>
      <c r="N94" s="79"/>
      <c r="O94" s="79"/>
      <c r="P94" s="79"/>
      <c r="Q94" s="79"/>
      <c r="R94" s="79"/>
      <c r="S94" s="79"/>
      <c r="T94" s="79"/>
      <c r="U94" s="79"/>
      <c r="V94" s="79"/>
      <c r="W94" s="75"/>
      <c r="X94" s="80" t="s">
        <v>356</v>
      </c>
      <c r="Y94" s="80" t="s">
        <v>356</v>
      </c>
      <c r="Z94" s="80" t="s">
        <v>356</v>
      </c>
      <c r="AA94" s="80" t="s">
        <v>356</v>
      </c>
      <c r="AB94" s="80" t="s">
        <v>356</v>
      </c>
      <c r="AC94" s="80" t="s">
        <v>356</v>
      </c>
      <c r="AD94" s="325"/>
      <c r="AE94" s="325"/>
      <c r="AF94" s="317" t="s">
        <v>356</v>
      </c>
      <c r="AG94" s="317" t="s">
        <v>356</v>
      </c>
    </row>
    <row r="95" spans="1:33" ht="45" customHeight="1">
      <c r="A95" s="316">
        <v>43460</v>
      </c>
      <c r="B95" s="317" t="s">
        <v>397</v>
      </c>
      <c r="C95" s="329"/>
      <c r="D95" s="329"/>
      <c r="E95" s="79"/>
      <c r="F95" s="79"/>
      <c r="G95" s="79"/>
      <c r="H95" s="79"/>
      <c r="I95" s="79"/>
      <c r="J95" s="79"/>
      <c r="K95" s="79"/>
      <c r="L95" s="79"/>
      <c r="M95" s="79"/>
      <c r="N95" s="79"/>
      <c r="O95" s="79"/>
      <c r="P95" s="79"/>
      <c r="Q95" s="79"/>
      <c r="R95" s="79"/>
      <c r="S95" s="79"/>
      <c r="T95" s="79"/>
      <c r="U95" s="79"/>
      <c r="V95" s="79"/>
      <c r="W95" s="75"/>
      <c r="X95" s="80" t="s">
        <v>356</v>
      </c>
      <c r="Y95" s="80" t="s">
        <v>356</v>
      </c>
      <c r="Z95" s="80" t="s">
        <v>356</v>
      </c>
      <c r="AA95" s="80" t="s">
        <v>356</v>
      </c>
      <c r="AB95" s="80" t="s">
        <v>356</v>
      </c>
      <c r="AC95" s="80" t="s">
        <v>356</v>
      </c>
      <c r="AD95" s="325"/>
      <c r="AE95" s="325"/>
      <c r="AF95" s="317" t="s">
        <v>356</v>
      </c>
      <c r="AG95" s="317" t="s">
        <v>356</v>
      </c>
    </row>
    <row r="96" spans="1:33" ht="45" customHeight="1">
      <c r="A96" s="316">
        <v>43461</v>
      </c>
      <c r="B96" s="317" t="s">
        <v>398</v>
      </c>
      <c r="C96" s="329"/>
      <c r="D96" s="329"/>
      <c r="E96" s="79"/>
      <c r="F96" s="79"/>
      <c r="G96" s="79"/>
      <c r="H96" s="79"/>
      <c r="I96" s="79"/>
      <c r="J96" s="79"/>
      <c r="K96" s="79"/>
      <c r="L96" s="79"/>
      <c r="M96" s="79"/>
      <c r="N96" s="79"/>
      <c r="O96" s="79"/>
      <c r="P96" s="79"/>
      <c r="Q96" s="79"/>
      <c r="R96" s="79"/>
      <c r="S96" s="79"/>
      <c r="T96" s="79"/>
      <c r="U96" s="79"/>
      <c r="V96" s="79"/>
      <c r="W96" s="75"/>
      <c r="X96" s="80" t="s">
        <v>356</v>
      </c>
      <c r="Y96" s="80" t="s">
        <v>356</v>
      </c>
      <c r="Z96" s="80" t="s">
        <v>356</v>
      </c>
      <c r="AA96" s="80" t="s">
        <v>356</v>
      </c>
      <c r="AB96" s="80" t="s">
        <v>356</v>
      </c>
      <c r="AC96" s="80" t="s">
        <v>356</v>
      </c>
      <c r="AD96" s="325"/>
      <c r="AE96" s="325"/>
      <c r="AF96" s="317" t="s">
        <v>356</v>
      </c>
      <c r="AG96" s="317" t="s">
        <v>356</v>
      </c>
    </row>
    <row r="97" spans="1:33" ht="45" customHeight="1">
      <c r="A97" s="316">
        <v>43462</v>
      </c>
      <c r="B97" s="317" t="s">
        <v>399</v>
      </c>
      <c r="C97" s="329"/>
      <c r="D97" s="329"/>
      <c r="E97" s="79"/>
      <c r="F97" s="79"/>
      <c r="G97" s="79"/>
      <c r="H97" s="79"/>
      <c r="I97" s="79"/>
      <c r="J97" s="79"/>
      <c r="K97" s="79"/>
      <c r="L97" s="79"/>
      <c r="M97" s="79"/>
      <c r="N97" s="79"/>
      <c r="O97" s="79"/>
      <c r="P97" s="79"/>
      <c r="Q97" s="79"/>
      <c r="R97" s="79"/>
      <c r="S97" s="79"/>
      <c r="T97" s="79"/>
      <c r="U97" s="79"/>
      <c r="V97" s="79"/>
      <c r="W97" s="75"/>
      <c r="X97" s="80" t="s">
        <v>356</v>
      </c>
      <c r="Y97" s="80" t="s">
        <v>356</v>
      </c>
      <c r="Z97" s="80" t="s">
        <v>356</v>
      </c>
      <c r="AA97" s="80" t="s">
        <v>356</v>
      </c>
      <c r="AB97" s="80" t="s">
        <v>356</v>
      </c>
      <c r="AC97" s="80" t="s">
        <v>356</v>
      </c>
      <c r="AD97" s="325"/>
      <c r="AE97" s="325"/>
      <c r="AF97" s="317" t="s">
        <v>356</v>
      </c>
      <c r="AG97" s="317" t="s">
        <v>356</v>
      </c>
    </row>
    <row r="98" spans="1:33" ht="45" customHeight="1">
      <c r="A98" s="316">
        <v>43463</v>
      </c>
      <c r="B98" s="317" t="s">
        <v>400</v>
      </c>
      <c r="C98" s="329"/>
      <c r="D98" s="329"/>
      <c r="E98" s="79"/>
      <c r="F98" s="79"/>
      <c r="G98" s="79"/>
      <c r="H98" s="79"/>
      <c r="I98" s="79"/>
      <c r="J98" s="79"/>
      <c r="K98" s="79"/>
      <c r="L98" s="79"/>
      <c r="M98" s="79"/>
      <c r="N98" s="79"/>
      <c r="O98" s="79"/>
      <c r="P98" s="79"/>
      <c r="Q98" s="79"/>
      <c r="R98" s="79"/>
      <c r="S98" s="79"/>
      <c r="T98" s="79"/>
      <c r="U98" s="79"/>
      <c r="V98" s="79"/>
      <c r="W98" s="75"/>
      <c r="X98" s="80" t="s">
        <v>356</v>
      </c>
      <c r="Y98" s="80" t="s">
        <v>356</v>
      </c>
      <c r="Z98" s="80" t="s">
        <v>356</v>
      </c>
      <c r="AA98" s="80" t="s">
        <v>356</v>
      </c>
      <c r="AB98" s="80" t="s">
        <v>356</v>
      </c>
      <c r="AC98" s="80" t="s">
        <v>356</v>
      </c>
      <c r="AD98" s="325"/>
      <c r="AE98" s="325"/>
      <c r="AF98" s="317" t="s">
        <v>356</v>
      </c>
      <c r="AG98" s="317" t="s">
        <v>356</v>
      </c>
    </row>
    <row r="99" spans="1:33" ht="45" customHeight="1">
      <c r="A99" s="316">
        <v>43464</v>
      </c>
      <c r="B99" s="317" t="s">
        <v>401</v>
      </c>
      <c r="C99" s="329"/>
      <c r="D99" s="329"/>
      <c r="E99" s="79"/>
      <c r="F99" s="79"/>
      <c r="G99" s="79"/>
      <c r="H99" s="79"/>
      <c r="I99" s="79"/>
      <c r="J99" s="79"/>
      <c r="K99" s="79"/>
      <c r="L99" s="79"/>
      <c r="M99" s="79"/>
      <c r="N99" s="79"/>
      <c r="O99" s="79"/>
      <c r="P99" s="79"/>
      <c r="Q99" s="79"/>
      <c r="R99" s="79"/>
      <c r="S99" s="79"/>
      <c r="T99" s="79"/>
      <c r="U99" s="79"/>
      <c r="V99" s="79"/>
      <c r="W99" s="75"/>
      <c r="X99" s="80" t="s">
        <v>356</v>
      </c>
      <c r="Y99" s="80" t="s">
        <v>356</v>
      </c>
      <c r="Z99" s="80" t="s">
        <v>356</v>
      </c>
      <c r="AA99" s="80" t="s">
        <v>356</v>
      </c>
      <c r="AB99" s="80" t="s">
        <v>356</v>
      </c>
      <c r="AC99" s="80" t="s">
        <v>356</v>
      </c>
      <c r="AD99" s="325"/>
      <c r="AE99" s="325"/>
      <c r="AF99" s="317" t="s">
        <v>356</v>
      </c>
      <c r="AG99" s="317" t="s">
        <v>356</v>
      </c>
    </row>
    <row r="100" spans="1:33" ht="45" customHeight="1">
      <c r="A100" s="316">
        <v>43465</v>
      </c>
      <c r="B100" s="317" t="s">
        <v>395</v>
      </c>
      <c r="C100" s="329"/>
      <c r="D100" s="329"/>
      <c r="E100" s="79"/>
      <c r="F100" s="79"/>
      <c r="G100" s="79"/>
      <c r="H100" s="79"/>
      <c r="I100" s="79"/>
      <c r="J100" s="79"/>
      <c r="K100" s="79"/>
      <c r="L100" s="79"/>
      <c r="M100" s="79"/>
      <c r="N100" s="79"/>
      <c r="O100" s="79"/>
      <c r="P100" s="79"/>
      <c r="Q100" s="79"/>
      <c r="R100" s="79"/>
      <c r="S100" s="79"/>
      <c r="T100" s="79"/>
      <c r="U100" s="79"/>
      <c r="V100" s="79"/>
      <c r="W100" s="75"/>
      <c r="X100" s="80" t="s">
        <v>356</v>
      </c>
      <c r="Y100" s="80" t="s">
        <v>356</v>
      </c>
      <c r="Z100" s="80" t="s">
        <v>356</v>
      </c>
      <c r="AA100" s="80" t="s">
        <v>356</v>
      </c>
      <c r="AB100" s="80" t="s">
        <v>356</v>
      </c>
      <c r="AC100" s="80" t="s">
        <v>356</v>
      </c>
      <c r="AD100" s="325"/>
      <c r="AE100" s="325"/>
      <c r="AF100" s="317" t="s">
        <v>356</v>
      </c>
      <c r="AG100" s="317" t="s">
        <v>356</v>
      </c>
    </row>
    <row r="101" spans="1:33" ht="45" customHeight="1">
      <c r="A101" s="316">
        <v>43466</v>
      </c>
      <c r="B101" s="317" t="s">
        <v>396</v>
      </c>
      <c r="C101" s="329"/>
      <c r="D101" s="329"/>
      <c r="E101" s="79"/>
      <c r="F101" s="79"/>
      <c r="G101" s="79"/>
      <c r="H101" s="79"/>
      <c r="I101" s="79"/>
      <c r="J101" s="79"/>
      <c r="K101" s="79"/>
      <c r="L101" s="79"/>
      <c r="M101" s="79"/>
      <c r="N101" s="79"/>
      <c r="O101" s="79"/>
      <c r="P101" s="79"/>
      <c r="Q101" s="79"/>
      <c r="R101" s="79"/>
      <c r="S101" s="79"/>
      <c r="T101" s="79"/>
      <c r="U101" s="79"/>
      <c r="V101" s="79"/>
      <c r="W101" s="75"/>
      <c r="X101" s="80" t="s">
        <v>356</v>
      </c>
      <c r="Y101" s="80" t="s">
        <v>356</v>
      </c>
      <c r="Z101" s="80" t="s">
        <v>356</v>
      </c>
      <c r="AA101" s="80" t="s">
        <v>356</v>
      </c>
      <c r="AB101" s="80" t="s">
        <v>356</v>
      </c>
      <c r="AC101" s="80" t="s">
        <v>356</v>
      </c>
      <c r="AD101" s="325"/>
      <c r="AE101" s="325"/>
      <c r="AF101" s="317" t="s">
        <v>356</v>
      </c>
      <c r="AG101" s="317" t="s">
        <v>356</v>
      </c>
    </row>
    <row r="102" spans="1:33" ht="45" customHeight="1">
      <c r="A102" s="316">
        <v>43467</v>
      </c>
      <c r="B102" s="317" t="s">
        <v>397</v>
      </c>
      <c r="C102" s="329"/>
      <c r="D102" s="329"/>
      <c r="E102" s="79"/>
      <c r="F102" s="79"/>
      <c r="G102" s="79"/>
      <c r="H102" s="79"/>
      <c r="I102" s="79"/>
      <c r="J102" s="79"/>
      <c r="K102" s="79"/>
      <c r="L102" s="79"/>
      <c r="M102" s="79"/>
      <c r="N102" s="79"/>
      <c r="O102" s="79"/>
      <c r="P102" s="79"/>
      <c r="Q102" s="79"/>
      <c r="R102" s="79"/>
      <c r="S102" s="79"/>
      <c r="T102" s="79"/>
      <c r="U102" s="79"/>
      <c r="V102" s="79"/>
      <c r="W102" s="75"/>
      <c r="X102" s="80" t="s">
        <v>356</v>
      </c>
      <c r="Y102" s="80" t="s">
        <v>356</v>
      </c>
      <c r="Z102" s="80" t="s">
        <v>356</v>
      </c>
      <c r="AA102" s="80" t="s">
        <v>356</v>
      </c>
      <c r="AB102" s="80" t="s">
        <v>356</v>
      </c>
      <c r="AC102" s="80" t="s">
        <v>356</v>
      </c>
      <c r="AD102" s="325"/>
      <c r="AE102" s="325"/>
      <c r="AF102" s="317" t="s">
        <v>356</v>
      </c>
      <c r="AG102" s="317" t="s">
        <v>356</v>
      </c>
    </row>
    <row r="103" spans="1:33" ht="45" customHeight="1">
      <c r="A103" s="316">
        <v>43468</v>
      </c>
      <c r="B103" s="317" t="s">
        <v>398</v>
      </c>
      <c r="C103" s="329"/>
      <c r="D103" s="329"/>
      <c r="E103" s="79"/>
      <c r="F103" s="79"/>
      <c r="G103" s="79"/>
      <c r="H103" s="79"/>
      <c r="I103" s="79"/>
      <c r="J103" s="79"/>
      <c r="K103" s="79"/>
      <c r="L103" s="79"/>
      <c r="M103" s="79"/>
      <c r="N103" s="79"/>
      <c r="O103" s="79"/>
      <c r="P103" s="79"/>
      <c r="Q103" s="79"/>
      <c r="R103" s="79"/>
      <c r="S103" s="79"/>
      <c r="T103" s="79"/>
      <c r="U103" s="79"/>
      <c r="V103" s="79"/>
      <c r="W103" s="75"/>
      <c r="X103" s="80" t="s">
        <v>356</v>
      </c>
      <c r="Y103" s="80" t="s">
        <v>356</v>
      </c>
      <c r="Z103" s="80" t="s">
        <v>356</v>
      </c>
      <c r="AA103" s="80" t="s">
        <v>356</v>
      </c>
      <c r="AB103" s="80" t="s">
        <v>356</v>
      </c>
      <c r="AC103" s="80" t="s">
        <v>356</v>
      </c>
      <c r="AD103" s="325"/>
      <c r="AE103" s="325"/>
      <c r="AF103" s="317" t="s">
        <v>356</v>
      </c>
      <c r="AG103" s="317" t="s">
        <v>356</v>
      </c>
    </row>
    <row r="104" spans="1:33" ht="45" customHeight="1">
      <c r="A104" s="316">
        <v>43469</v>
      </c>
      <c r="B104" s="317" t="s">
        <v>399</v>
      </c>
      <c r="C104" s="329">
        <v>43483</v>
      </c>
      <c r="D104" s="329">
        <v>43485</v>
      </c>
      <c r="E104" s="79"/>
      <c r="F104" s="79"/>
      <c r="G104" s="79"/>
      <c r="H104" s="79"/>
      <c r="I104" s="79"/>
      <c r="J104" s="79"/>
      <c r="K104" s="79"/>
      <c r="L104" s="79"/>
      <c r="M104" s="79"/>
      <c r="N104" s="79"/>
      <c r="O104" s="79"/>
      <c r="P104" s="79"/>
      <c r="Q104" s="79"/>
      <c r="R104" s="79"/>
      <c r="S104" s="79"/>
      <c r="T104" s="79"/>
      <c r="U104" s="79"/>
      <c r="V104" s="79"/>
      <c r="W104" s="75"/>
      <c r="X104" s="80" t="s">
        <v>95</v>
      </c>
      <c r="Y104" s="80" t="s">
        <v>356</v>
      </c>
      <c r="Z104" s="80" t="s">
        <v>356</v>
      </c>
      <c r="AA104" s="80" t="s">
        <v>356</v>
      </c>
      <c r="AB104" s="80" t="s">
        <v>356</v>
      </c>
      <c r="AC104" s="80" t="s">
        <v>356</v>
      </c>
      <c r="AD104" s="325"/>
      <c r="AE104" s="325"/>
      <c r="AF104" s="317">
        <v>14</v>
      </c>
      <c r="AG104" s="317">
        <v>16</v>
      </c>
    </row>
    <row r="105" spans="1:33" ht="45" customHeight="1">
      <c r="A105" s="316">
        <v>43470</v>
      </c>
      <c r="B105" s="317" t="s">
        <v>400</v>
      </c>
      <c r="C105" s="329">
        <v>43484</v>
      </c>
      <c r="D105" s="329">
        <v>43486</v>
      </c>
      <c r="E105" s="79"/>
      <c r="F105" s="79"/>
      <c r="G105" s="79"/>
      <c r="H105" s="79"/>
      <c r="I105" s="79"/>
      <c r="J105" s="79"/>
      <c r="K105" s="79"/>
      <c r="L105" s="79"/>
      <c r="M105" s="79"/>
      <c r="N105" s="79"/>
      <c r="O105" s="79"/>
      <c r="P105" s="79"/>
      <c r="Q105" s="79"/>
      <c r="R105" s="79"/>
      <c r="S105" s="79"/>
      <c r="T105" s="79"/>
      <c r="U105" s="79"/>
      <c r="V105" s="79"/>
      <c r="W105" s="75"/>
      <c r="X105" s="80" t="s">
        <v>95</v>
      </c>
      <c r="Y105" s="80" t="s">
        <v>356</v>
      </c>
      <c r="Z105" s="80" t="s">
        <v>356</v>
      </c>
      <c r="AA105" s="80" t="s">
        <v>356</v>
      </c>
      <c r="AB105" s="80" t="s">
        <v>356</v>
      </c>
      <c r="AC105" s="80" t="s">
        <v>356</v>
      </c>
      <c r="AD105" s="325"/>
      <c r="AE105" s="325"/>
      <c r="AF105" s="317">
        <v>14</v>
      </c>
      <c r="AG105" s="317">
        <v>16</v>
      </c>
    </row>
    <row r="106" spans="1:33" ht="45" customHeight="1">
      <c r="A106" s="316">
        <v>43471</v>
      </c>
      <c r="B106" s="317" t="s">
        <v>401</v>
      </c>
      <c r="C106" s="329"/>
      <c r="D106" s="329"/>
      <c r="E106" s="79"/>
      <c r="F106" s="79"/>
      <c r="G106" s="79"/>
      <c r="H106" s="79"/>
      <c r="I106" s="79"/>
      <c r="J106" s="79"/>
      <c r="K106" s="79"/>
      <c r="L106" s="79"/>
      <c r="M106" s="79"/>
      <c r="N106" s="79"/>
      <c r="O106" s="79"/>
      <c r="P106" s="79"/>
      <c r="Q106" s="79"/>
      <c r="R106" s="79"/>
      <c r="S106" s="79"/>
      <c r="T106" s="79"/>
      <c r="U106" s="79"/>
      <c r="V106" s="79"/>
      <c r="W106" s="75"/>
      <c r="X106" s="80" t="s">
        <v>356</v>
      </c>
      <c r="Y106" s="80" t="s">
        <v>356</v>
      </c>
      <c r="Z106" s="80" t="s">
        <v>356</v>
      </c>
      <c r="AA106" s="80" t="s">
        <v>356</v>
      </c>
      <c r="AB106" s="80" t="s">
        <v>356</v>
      </c>
      <c r="AC106" s="80" t="s">
        <v>356</v>
      </c>
      <c r="AD106" s="325"/>
      <c r="AE106" s="325"/>
      <c r="AF106" s="317" t="s">
        <v>356</v>
      </c>
      <c r="AG106" s="317" t="s">
        <v>356</v>
      </c>
    </row>
    <row r="107" spans="1:33" ht="45" customHeight="1">
      <c r="A107" s="316">
        <v>43472</v>
      </c>
      <c r="B107" s="317" t="s">
        <v>395</v>
      </c>
      <c r="C107" s="329">
        <v>43486</v>
      </c>
      <c r="D107" s="329">
        <v>43488</v>
      </c>
      <c r="E107" s="79"/>
      <c r="F107" s="79"/>
      <c r="G107" s="79"/>
      <c r="H107" s="79"/>
      <c r="I107" s="79"/>
      <c r="J107" s="79"/>
      <c r="K107" s="79"/>
      <c r="L107" s="79"/>
      <c r="M107" s="79"/>
      <c r="N107" s="79"/>
      <c r="O107" s="79"/>
      <c r="P107" s="79"/>
      <c r="Q107" s="79"/>
      <c r="R107" s="79"/>
      <c r="S107" s="79"/>
      <c r="T107" s="79"/>
      <c r="U107" s="79"/>
      <c r="V107" s="79"/>
      <c r="W107" s="75"/>
      <c r="X107" s="80" t="s">
        <v>95</v>
      </c>
      <c r="Y107" s="80" t="s">
        <v>356</v>
      </c>
      <c r="Z107" s="80" t="s">
        <v>356</v>
      </c>
      <c r="AA107" s="80" t="s">
        <v>356</v>
      </c>
      <c r="AB107" s="80" t="s">
        <v>356</v>
      </c>
      <c r="AC107" s="80" t="s">
        <v>356</v>
      </c>
      <c r="AD107" s="325"/>
      <c r="AE107" s="325"/>
      <c r="AF107" s="317">
        <v>14</v>
      </c>
      <c r="AG107" s="317">
        <v>16</v>
      </c>
    </row>
    <row r="108" spans="1:33" ht="45" customHeight="1">
      <c r="A108" s="316">
        <v>43473</v>
      </c>
      <c r="B108" s="317" t="s">
        <v>396</v>
      </c>
      <c r="C108" s="329">
        <v>43487</v>
      </c>
      <c r="D108" s="329">
        <v>43489</v>
      </c>
      <c r="E108" s="79"/>
      <c r="F108" s="79"/>
      <c r="G108" s="79"/>
      <c r="H108" s="79"/>
      <c r="I108" s="79"/>
      <c r="J108" s="79"/>
      <c r="K108" s="79"/>
      <c r="L108" s="79"/>
      <c r="M108" s="79"/>
      <c r="N108" s="79"/>
      <c r="O108" s="79"/>
      <c r="P108" s="79"/>
      <c r="Q108" s="79"/>
      <c r="R108" s="79"/>
      <c r="S108" s="79"/>
      <c r="T108" s="79"/>
      <c r="U108" s="79"/>
      <c r="V108" s="79"/>
      <c r="W108" s="75"/>
      <c r="X108" s="80" t="s">
        <v>95</v>
      </c>
      <c r="Y108" s="80" t="s">
        <v>356</v>
      </c>
      <c r="Z108" s="80" t="s">
        <v>356</v>
      </c>
      <c r="AA108" s="80" t="s">
        <v>356</v>
      </c>
      <c r="AB108" s="80" t="s">
        <v>356</v>
      </c>
      <c r="AC108" s="80" t="s">
        <v>356</v>
      </c>
      <c r="AD108" s="325"/>
      <c r="AE108" s="325"/>
      <c r="AF108" s="317">
        <v>14</v>
      </c>
      <c r="AG108" s="317">
        <v>16</v>
      </c>
    </row>
    <row r="109" spans="1:33" ht="45" customHeight="1">
      <c r="A109" s="316">
        <v>43474</v>
      </c>
      <c r="B109" s="317" t="s">
        <v>397</v>
      </c>
      <c r="C109" s="329">
        <v>43488</v>
      </c>
      <c r="D109" s="32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356</v>
      </c>
      <c r="Z109" s="80" t="s">
        <v>356</v>
      </c>
      <c r="AA109" s="80" t="s">
        <v>356</v>
      </c>
      <c r="AB109" s="80" t="s">
        <v>356</v>
      </c>
      <c r="AC109" s="80" t="s">
        <v>356</v>
      </c>
      <c r="AD109" s="325"/>
      <c r="AE109" s="325"/>
      <c r="AF109" s="317">
        <v>14</v>
      </c>
      <c r="AG109" s="317">
        <v>16</v>
      </c>
    </row>
    <row r="110" spans="1:33" ht="45" customHeight="1">
      <c r="A110" s="316">
        <v>43475</v>
      </c>
      <c r="B110" s="317" t="s">
        <v>398</v>
      </c>
      <c r="C110" s="329">
        <v>43489</v>
      </c>
      <c r="D110" s="329">
        <v>43491</v>
      </c>
      <c r="E110" s="79"/>
      <c r="F110" s="79"/>
      <c r="G110" s="79"/>
      <c r="H110" s="79"/>
      <c r="I110" s="79"/>
      <c r="J110" s="79"/>
      <c r="K110" s="79"/>
      <c r="L110" s="79"/>
      <c r="M110" s="79"/>
      <c r="N110" s="79"/>
      <c r="O110" s="79"/>
      <c r="P110" s="79"/>
      <c r="Q110" s="79"/>
      <c r="R110" s="79"/>
      <c r="S110" s="79"/>
      <c r="T110" s="79"/>
      <c r="U110" s="79"/>
      <c r="V110" s="79"/>
      <c r="W110" s="75"/>
      <c r="X110" s="80" t="s">
        <v>95</v>
      </c>
      <c r="Y110" s="80" t="s">
        <v>356</v>
      </c>
      <c r="Z110" s="80" t="s">
        <v>356</v>
      </c>
      <c r="AA110" s="80" t="s">
        <v>356</v>
      </c>
      <c r="AB110" s="80" t="s">
        <v>356</v>
      </c>
      <c r="AC110" s="80" t="s">
        <v>356</v>
      </c>
      <c r="AD110" s="325"/>
      <c r="AE110" s="325"/>
      <c r="AF110" s="317">
        <v>14</v>
      </c>
      <c r="AG110" s="317">
        <v>16</v>
      </c>
    </row>
    <row r="111" spans="1:33" ht="45" customHeight="1">
      <c r="A111" s="316">
        <v>43476</v>
      </c>
      <c r="B111" s="317" t="s">
        <v>399</v>
      </c>
      <c r="C111" s="329">
        <v>43490</v>
      </c>
      <c r="D111" s="32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356</v>
      </c>
      <c r="Z111" s="80" t="s">
        <v>356</v>
      </c>
      <c r="AA111" s="80" t="s">
        <v>356</v>
      </c>
      <c r="AB111" s="80" t="s">
        <v>356</v>
      </c>
      <c r="AC111" s="80" t="s">
        <v>356</v>
      </c>
      <c r="AD111" s="325"/>
      <c r="AE111" s="325"/>
      <c r="AF111" s="317">
        <v>14</v>
      </c>
      <c r="AG111" s="317">
        <v>16</v>
      </c>
    </row>
    <row r="112" spans="1:33" ht="45" customHeight="1">
      <c r="A112" s="316">
        <v>43477</v>
      </c>
      <c r="B112" s="317" t="s">
        <v>400</v>
      </c>
      <c r="C112" s="329">
        <v>43491</v>
      </c>
      <c r="D112" s="329">
        <v>43493</v>
      </c>
      <c r="E112" s="79"/>
      <c r="F112" s="79"/>
      <c r="G112" s="79"/>
      <c r="H112" s="79"/>
      <c r="I112" s="79"/>
      <c r="J112" s="79"/>
      <c r="K112" s="79"/>
      <c r="L112" s="79"/>
      <c r="M112" s="79"/>
      <c r="N112" s="79"/>
      <c r="O112" s="79"/>
      <c r="P112" s="79"/>
      <c r="Q112" s="79"/>
      <c r="R112" s="79"/>
      <c r="S112" s="79"/>
      <c r="T112" s="79"/>
      <c r="U112" s="79"/>
      <c r="V112" s="79"/>
      <c r="W112" s="75"/>
      <c r="X112" s="80" t="s">
        <v>95</v>
      </c>
      <c r="Y112" s="80" t="s">
        <v>356</v>
      </c>
      <c r="Z112" s="80" t="s">
        <v>356</v>
      </c>
      <c r="AA112" s="80" t="s">
        <v>356</v>
      </c>
      <c r="AB112" s="80" t="s">
        <v>356</v>
      </c>
      <c r="AC112" s="80" t="s">
        <v>356</v>
      </c>
      <c r="AD112" s="325"/>
      <c r="AE112" s="325"/>
      <c r="AF112" s="317">
        <v>14</v>
      </c>
      <c r="AG112" s="317">
        <v>16</v>
      </c>
    </row>
    <row r="113" spans="1:33" ht="45" customHeight="1">
      <c r="A113" s="316">
        <v>43478</v>
      </c>
      <c r="B113" s="317" t="s">
        <v>401</v>
      </c>
      <c r="C113" s="329"/>
      <c r="D113" s="329"/>
      <c r="E113" s="79"/>
      <c r="F113" s="79"/>
      <c r="G113" s="79"/>
      <c r="H113" s="79"/>
      <c r="I113" s="79"/>
      <c r="J113" s="79"/>
      <c r="K113" s="79"/>
      <c r="L113" s="79"/>
      <c r="M113" s="79"/>
      <c r="N113" s="79"/>
      <c r="O113" s="79"/>
      <c r="P113" s="79"/>
      <c r="Q113" s="79"/>
      <c r="R113" s="79"/>
      <c r="S113" s="79"/>
      <c r="T113" s="79"/>
      <c r="U113" s="79"/>
      <c r="V113" s="79"/>
      <c r="W113" s="75"/>
      <c r="X113" s="80" t="s">
        <v>356</v>
      </c>
      <c r="Y113" s="80" t="s">
        <v>356</v>
      </c>
      <c r="Z113" s="80" t="s">
        <v>356</v>
      </c>
      <c r="AA113" s="80" t="s">
        <v>356</v>
      </c>
      <c r="AB113" s="80" t="s">
        <v>356</v>
      </c>
      <c r="AC113" s="80" t="s">
        <v>356</v>
      </c>
      <c r="AD113" s="325"/>
      <c r="AE113" s="325"/>
      <c r="AF113" s="317" t="s">
        <v>356</v>
      </c>
      <c r="AG113" s="317" t="s">
        <v>356</v>
      </c>
    </row>
    <row r="114" spans="1:33" ht="45" customHeight="1">
      <c r="A114" s="316">
        <v>43479</v>
      </c>
      <c r="B114" s="317" t="s">
        <v>395</v>
      </c>
      <c r="C114" s="329">
        <v>43493</v>
      </c>
      <c r="D114" s="329">
        <v>43495</v>
      </c>
      <c r="E114" s="79"/>
      <c r="F114" s="79"/>
      <c r="G114" s="79"/>
      <c r="H114" s="79"/>
      <c r="I114" s="79"/>
      <c r="J114" s="79"/>
      <c r="K114" s="79"/>
      <c r="L114" s="79"/>
      <c r="M114" s="79"/>
      <c r="N114" s="79"/>
      <c r="O114" s="79"/>
      <c r="P114" s="79"/>
      <c r="Q114" s="79"/>
      <c r="R114" s="79"/>
      <c r="S114" s="79"/>
      <c r="T114" s="79"/>
      <c r="U114" s="79"/>
      <c r="V114" s="79"/>
      <c r="W114" s="75"/>
      <c r="X114" s="80" t="s">
        <v>95</v>
      </c>
      <c r="Y114" s="80" t="s">
        <v>356</v>
      </c>
      <c r="Z114" s="80" t="s">
        <v>356</v>
      </c>
      <c r="AA114" s="80" t="s">
        <v>356</v>
      </c>
      <c r="AB114" s="80" t="s">
        <v>356</v>
      </c>
      <c r="AC114" s="80" t="s">
        <v>356</v>
      </c>
      <c r="AD114" s="325"/>
      <c r="AE114" s="325"/>
      <c r="AF114" s="317">
        <v>14</v>
      </c>
      <c r="AG114" s="317">
        <v>16</v>
      </c>
    </row>
    <row r="115" spans="1:33" ht="45" customHeight="1">
      <c r="A115" s="316">
        <v>43480</v>
      </c>
      <c r="B115" s="317" t="s">
        <v>396</v>
      </c>
      <c r="C115" s="329">
        <v>43494</v>
      </c>
      <c r="D115" s="329">
        <v>43496</v>
      </c>
      <c r="E115" s="79"/>
      <c r="F115" s="79"/>
      <c r="G115" s="79"/>
      <c r="H115" s="79"/>
      <c r="I115" s="79"/>
      <c r="J115" s="79"/>
      <c r="K115" s="79"/>
      <c r="L115" s="79"/>
      <c r="M115" s="79"/>
      <c r="N115" s="79"/>
      <c r="O115" s="79"/>
      <c r="P115" s="79"/>
      <c r="Q115" s="79"/>
      <c r="R115" s="79"/>
      <c r="S115" s="79"/>
      <c r="T115" s="79"/>
      <c r="U115" s="79"/>
      <c r="V115" s="79"/>
      <c r="W115" s="75"/>
      <c r="X115" s="80" t="s">
        <v>95</v>
      </c>
      <c r="Y115" s="80" t="s">
        <v>356</v>
      </c>
      <c r="Z115" s="80" t="s">
        <v>356</v>
      </c>
      <c r="AA115" s="80" t="s">
        <v>356</v>
      </c>
      <c r="AB115" s="80" t="s">
        <v>356</v>
      </c>
      <c r="AC115" s="80" t="s">
        <v>356</v>
      </c>
      <c r="AD115" s="325"/>
      <c r="AE115" s="325"/>
      <c r="AF115" s="317">
        <v>14</v>
      </c>
      <c r="AG115" s="317">
        <v>16</v>
      </c>
    </row>
    <row r="116" spans="1:33" ht="45" customHeight="1">
      <c r="A116" s="316">
        <v>43481</v>
      </c>
      <c r="B116" s="317" t="s">
        <v>397</v>
      </c>
      <c r="C116" s="329">
        <v>43495</v>
      </c>
      <c r="D116" s="329">
        <v>43497</v>
      </c>
      <c r="E116" s="79"/>
      <c r="F116" s="79"/>
      <c r="G116" s="79"/>
      <c r="H116" s="79"/>
      <c r="I116" s="79"/>
      <c r="J116" s="79"/>
      <c r="K116" s="79"/>
      <c r="L116" s="79"/>
      <c r="M116" s="79"/>
      <c r="N116" s="79"/>
      <c r="O116" s="79"/>
      <c r="P116" s="79"/>
      <c r="Q116" s="79"/>
      <c r="R116" s="79"/>
      <c r="S116" s="79"/>
      <c r="T116" s="79"/>
      <c r="U116" s="79"/>
      <c r="V116" s="79"/>
      <c r="W116" s="75"/>
      <c r="X116" s="80" t="s">
        <v>95</v>
      </c>
      <c r="Y116" s="80" t="s">
        <v>356</v>
      </c>
      <c r="Z116" s="80" t="s">
        <v>356</v>
      </c>
      <c r="AA116" s="80" t="s">
        <v>356</v>
      </c>
      <c r="AB116" s="80" t="s">
        <v>356</v>
      </c>
      <c r="AC116" s="80" t="s">
        <v>356</v>
      </c>
      <c r="AD116" s="325"/>
      <c r="AE116" s="325"/>
      <c r="AF116" s="317">
        <v>14</v>
      </c>
      <c r="AG116" s="317">
        <v>16</v>
      </c>
    </row>
    <row r="117" spans="1:33" ht="45" customHeight="1">
      <c r="A117" s="316">
        <v>43482</v>
      </c>
      <c r="B117" s="317" t="s">
        <v>398</v>
      </c>
      <c r="C117" s="329">
        <v>43496</v>
      </c>
      <c r="D117" s="329">
        <v>43498</v>
      </c>
      <c r="E117" s="79"/>
      <c r="F117" s="79"/>
      <c r="G117" s="79"/>
      <c r="H117" s="79"/>
      <c r="I117" s="79"/>
      <c r="J117" s="79"/>
      <c r="K117" s="79"/>
      <c r="L117" s="79"/>
      <c r="M117" s="79"/>
      <c r="N117" s="79"/>
      <c r="O117" s="79"/>
      <c r="P117" s="79"/>
      <c r="Q117" s="79"/>
      <c r="R117" s="79"/>
      <c r="S117" s="79"/>
      <c r="T117" s="79"/>
      <c r="U117" s="79"/>
      <c r="V117" s="79"/>
      <c r="W117" s="75"/>
      <c r="X117" s="80" t="s">
        <v>356</v>
      </c>
      <c r="Y117" s="80" t="s">
        <v>356</v>
      </c>
      <c r="Z117" s="80" t="s">
        <v>95</v>
      </c>
      <c r="AA117" s="80" t="s">
        <v>356</v>
      </c>
      <c r="AB117" s="80" t="s">
        <v>356</v>
      </c>
      <c r="AC117" s="80" t="s">
        <v>356</v>
      </c>
      <c r="AD117" s="325"/>
      <c r="AE117" s="325"/>
      <c r="AF117" s="317">
        <v>14</v>
      </c>
      <c r="AG117" s="317">
        <v>16</v>
      </c>
    </row>
    <row r="118" spans="1:33" ht="45" customHeight="1">
      <c r="A118" s="316">
        <v>43483</v>
      </c>
      <c r="B118" s="317" t="s">
        <v>399</v>
      </c>
      <c r="C118" s="329">
        <v>43497</v>
      </c>
      <c r="D118" s="329">
        <v>43499</v>
      </c>
      <c r="E118" s="79"/>
      <c r="F118" s="79"/>
      <c r="G118" s="79"/>
      <c r="H118" s="79"/>
      <c r="I118" s="79"/>
      <c r="J118" s="79"/>
      <c r="K118" s="79"/>
      <c r="L118" s="79"/>
      <c r="M118" s="79"/>
      <c r="N118" s="79"/>
      <c r="O118" s="79"/>
      <c r="P118" s="79"/>
      <c r="Q118" s="79"/>
      <c r="R118" s="79"/>
      <c r="S118" s="79"/>
      <c r="T118" s="79"/>
      <c r="U118" s="79"/>
      <c r="V118" s="79"/>
      <c r="W118" s="75"/>
      <c r="X118" s="80" t="s">
        <v>356</v>
      </c>
      <c r="Y118" s="80" t="s">
        <v>356</v>
      </c>
      <c r="Z118" s="80" t="s">
        <v>95</v>
      </c>
      <c r="AA118" s="80" t="s">
        <v>356</v>
      </c>
      <c r="AB118" s="80" t="s">
        <v>356</v>
      </c>
      <c r="AC118" s="80" t="s">
        <v>356</v>
      </c>
      <c r="AD118" s="325"/>
      <c r="AE118" s="325"/>
      <c r="AF118" s="317">
        <v>14</v>
      </c>
      <c r="AG118" s="317">
        <v>16</v>
      </c>
    </row>
    <row r="119" spans="1:33" ht="45" customHeight="1">
      <c r="A119" s="316">
        <v>43484</v>
      </c>
      <c r="B119" s="317" t="s">
        <v>400</v>
      </c>
      <c r="C119" s="329">
        <v>43498</v>
      </c>
      <c r="D119" s="329">
        <v>43500</v>
      </c>
      <c r="E119" s="79"/>
      <c r="F119" s="79"/>
      <c r="G119" s="79" t="s">
        <v>93</v>
      </c>
      <c r="H119" s="79"/>
      <c r="I119" s="79"/>
      <c r="J119" s="79"/>
      <c r="K119" s="79"/>
      <c r="L119" s="79"/>
      <c r="M119" s="79"/>
      <c r="N119" s="79"/>
      <c r="O119" s="79"/>
      <c r="P119" s="79"/>
      <c r="Q119" s="79"/>
      <c r="R119" s="79"/>
      <c r="S119" s="79"/>
      <c r="T119" s="79"/>
      <c r="U119" s="79"/>
      <c r="V119" s="79"/>
      <c r="W119" s="75"/>
      <c r="X119" s="80" t="s">
        <v>356</v>
      </c>
      <c r="Y119" s="80" t="s">
        <v>356</v>
      </c>
      <c r="Z119" s="80" t="s">
        <v>95</v>
      </c>
      <c r="AA119" s="80" t="s">
        <v>356</v>
      </c>
      <c r="AB119" s="80" t="s">
        <v>356</v>
      </c>
      <c r="AC119" s="80" t="s">
        <v>356</v>
      </c>
      <c r="AD119" s="325"/>
      <c r="AE119" s="325"/>
      <c r="AF119" s="317">
        <v>14</v>
      </c>
      <c r="AG119" s="317">
        <v>16</v>
      </c>
    </row>
    <row r="120" spans="1:33" ht="45" customHeight="1">
      <c r="A120" s="316">
        <v>43485</v>
      </c>
      <c r="B120" s="317" t="s">
        <v>401</v>
      </c>
      <c r="C120" s="329"/>
      <c r="D120" s="329"/>
      <c r="E120" s="79"/>
      <c r="F120" s="79"/>
      <c r="G120" s="79"/>
      <c r="H120" s="79"/>
      <c r="I120" s="79"/>
      <c r="J120" s="79"/>
      <c r="K120" s="79"/>
      <c r="L120" s="79"/>
      <c r="M120" s="79"/>
      <c r="N120" s="79"/>
      <c r="O120" s="79"/>
      <c r="P120" s="79"/>
      <c r="Q120" s="79"/>
      <c r="R120" s="79"/>
      <c r="S120" s="79"/>
      <c r="T120" s="79"/>
      <c r="U120" s="79"/>
      <c r="V120" s="79"/>
      <c r="W120" s="75"/>
      <c r="X120" s="80" t="s">
        <v>356</v>
      </c>
      <c r="Y120" s="80" t="s">
        <v>356</v>
      </c>
      <c r="Z120" s="80" t="s">
        <v>356</v>
      </c>
      <c r="AA120" s="80" t="s">
        <v>356</v>
      </c>
      <c r="AB120" s="80" t="s">
        <v>356</v>
      </c>
      <c r="AC120" s="80" t="s">
        <v>356</v>
      </c>
      <c r="AD120" s="325"/>
      <c r="AE120" s="325"/>
      <c r="AF120" s="317" t="s">
        <v>356</v>
      </c>
      <c r="AG120" s="317" t="s">
        <v>356</v>
      </c>
    </row>
    <row r="121" spans="1:33" ht="45" customHeight="1">
      <c r="A121" s="316">
        <v>43486</v>
      </c>
      <c r="B121" s="317" t="s">
        <v>395</v>
      </c>
      <c r="C121" s="329">
        <v>43500</v>
      </c>
      <c r="D121" s="329">
        <v>43502</v>
      </c>
      <c r="E121" s="79"/>
      <c r="F121" s="79"/>
      <c r="G121" s="79"/>
      <c r="H121" s="79"/>
      <c r="I121" s="79"/>
      <c r="J121" s="79"/>
      <c r="K121" s="79"/>
      <c r="L121" s="79"/>
      <c r="M121" s="79"/>
      <c r="N121" s="79"/>
      <c r="O121" s="79"/>
      <c r="P121" s="79"/>
      <c r="Q121" s="79"/>
      <c r="R121" s="79"/>
      <c r="S121" s="79"/>
      <c r="T121" s="79"/>
      <c r="U121" s="79"/>
      <c r="V121" s="79"/>
      <c r="W121" s="75"/>
      <c r="X121" s="80" t="s">
        <v>356</v>
      </c>
      <c r="Y121" s="80" t="s">
        <v>356</v>
      </c>
      <c r="Z121" s="80" t="s">
        <v>95</v>
      </c>
      <c r="AA121" s="80" t="s">
        <v>356</v>
      </c>
      <c r="AB121" s="80" t="s">
        <v>356</v>
      </c>
      <c r="AC121" s="80" t="s">
        <v>356</v>
      </c>
      <c r="AD121" s="325"/>
      <c r="AE121" s="325"/>
      <c r="AF121" s="317">
        <v>14</v>
      </c>
      <c r="AG121" s="317">
        <v>16</v>
      </c>
    </row>
    <row r="122" spans="1:33" ht="45" customHeight="1">
      <c r="A122" s="316">
        <v>43487</v>
      </c>
      <c r="B122" s="317" t="s">
        <v>396</v>
      </c>
      <c r="C122" s="329">
        <v>43501</v>
      </c>
      <c r="D122" s="329">
        <v>43503</v>
      </c>
      <c r="E122" s="79"/>
      <c r="F122" s="79"/>
      <c r="G122" s="79"/>
      <c r="H122" s="79"/>
      <c r="I122" s="79"/>
      <c r="J122" s="79"/>
      <c r="K122" s="79"/>
      <c r="L122" s="79"/>
      <c r="M122" s="79"/>
      <c r="N122" s="79"/>
      <c r="O122" s="79"/>
      <c r="P122" s="79"/>
      <c r="Q122" s="79"/>
      <c r="R122" s="79"/>
      <c r="S122" s="79"/>
      <c r="T122" s="79"/>
      <c r="U122" s="79"/>
      <c r="V122" s="79"/>
      <c r="W122" s="75"/>
      <c r="X122" s="80" t="s">
        <v>356</v>
      </c>
      <c r="Y122" s="80" t="s">
        <v>356</v>
      </c>
      <c r="Z122" s="80" t="s">
        <v>95</v>
      </c>
      <c r="AA122" s="80" t="s">
        <v>356</v>
      </c>
      <c r="AB122" s="80" t="s">
        <v>356</v>
      </c>
      <c r="AC122" s="80" t="s">
        <v>356</v>
      </c>
      <c r="AD122" s="325"/>
      <c r="AE122" s="325"/>
      <c r="AF122" s="317">
        <v>14</v>
      </c>
      <c r="AG122" s="317">
        <v>16</v>
      </c>
    </row>
    <row r="123" spans="1:33" ht="45" customHeight="1">
      <c r="A123" s="316">
        <v>43488</v>
      </c>
      <c r="B123" s="317" t="s">
        <v>397</v>
      </c>
      <c r="C123" s="329">
        <v>43502</v>
      </c>
      <c r="D123" s="329">
        <v>43504</v>
      </c>
      <c r="E123" s="79"/>
      <c r="F123" s="79"/>
      <c r="G123" s="79"/>
      <c r="H123" s="79"/>
      <c r="I123" s="79"/>
      <c r="J123" s="79"/>
      <c r="K123" s="79"/>
      <c r="L123" s="79"/>
      <c r="M123" s="79"/>
      <c r="N123" s="79"/>
      <c r="O123" s="79"/>
      <c r="P123" s="79"/>
      <c r="Q123" s="79"/>
      <c r="R123" s="79"/>
      <c r="S123" s="79"/>
      <c r="T123" s="79"/>
      <c r="U123" s="79"/>
      <c r="V123" s="79"/>
      <c r="W123" s="75"/>
      <c r="X123" s="80" t="s">
        <v>356</v>
      </c>
      <c r="Y123" s="80" t="s">
        <v>356</v>
      </c>
      <c r="Z123" s="80" t="s">
        <v>95</v>
      </c>
      <c r="AA123" s="80" t="s">
        <v>356</v>
      </c>
      <c r="AB123" s="80" t="s">
        <v>356</v>
      </c>
      <c r="AC123" s="80" t="s">
        <v>356</v>
      </c>
      <c r="AD123" s="325"/>
      <c r="AE123" s="325"/>
      <c r="AF123" s="317">
        <v>14</v>
      </c>
      <c r="AG123" s="317">
        <v>16</v>
      </c>
    </row>
    <row r="124" spans="1:33" ht="45" customHeight="1">
      <c r="A124" s="316">
        <v>43489</v>
      </c>
      <c r="B124" s="317" t="s">
        <v>398</v>
      </c>
      <c r="C124" s="329">
        <v>43503</v>
      </c>
      <c r="D124" s="329">
        <v>43505</v>
      </c>
      <c r="E124" s="79"/>
      <c r="F124" s="79"/>
      <c r="G124" s="79"/>
      <c r="H124" s="79"/>
      <c r="I124" s="79"/>
      <c r="J124" s="79"/>
      <c r="K124" s="79"/>
      <c r="L124" s="79"/>
      <c r="M124" s="79"/>
      <c r="N124" s="79"/>
      <c r="O124" s="79"/>
      <c r="P124" s="79"/>
      <c r="Q124" s="79"/>
      <c r="R124" s="79"/>
      <c r="S124" s="79"/>
      <c r="T124" s="79"/>
      <c r="U124" s="79"/>
      <c r="V124" s="79"/>
      <c r="W124" s="75"/>
      <c r="X124" s="80" t="s">
        <v>356</v>
      </c>
      <c r="Y124" s="80" t="s">
        <v>356</v>
      </c>
      <c r="Z124" s="80" t="s">
        <v>95</v>
      </c>
      <c r="AA124" s="80" t="s">
        <v>356</v>
      </c>
      <c r="AB124" s="80" t="s">
        <v>356</v>
      </c>
      <c r="AC124" s="80" t="s">
        <v>356</v>
      </c>
      <c r="AD124" s="325"/>
      <c r="AE124" s="325"/>
      <c r="AF124" s="317">
        <v>14</v>
      </c>
      <c r="AG124" s="317">
        <v>16</v>
      </c>
    </row>
    <row r="125" spans="1:33" ht="45" customHeight="1">
      <c r="A125" s="316">
        <v>43490</v>
      </c>
      <c r="B125" s="317" t="s">
        <v>399</v>
      </c>
      <c r="C125" s="329">
        <v>43504</v>
      </c>
      <c r="D125" s="329">
        <v>43506</v>
      </c>
      <c r="E125" s="79"/>
      <c r="F125" s="79"/>
      <c r="G125" s="79"/>
      <c r="H125" s="79"/>
      <c r="I125" s="79"/>
      <c r="J125" s="79"/>
      <c r="K125" s="79"/>
      <c r="L125" s="79"/>
      <c r="M125" s="79"/>
      <c r="N125" s="79"/>
      <c r="O125" s="79"/>
      <c r="P125" s="79"/>
      <c r="Q125" s="79"/>
      <c r="R125" s="79"/>
      <c r="S125" s="79"/>
      <c r="T125" s="79"/>
      <c r="U125" s="79"/>
      <c r="V125" s="79"/>
      <c r="W125" s="75"/>
      <c r="X125" s="80" t="s">
        <v>356</v>
      </c>
      <c r="Y125" s="80" t="s">
        <v>356</v>
      </c>
      <c r="Z125" s="80" t="s">
        <v>95</v>
      </c>
      <c r="AA125" s="80" t="s">
        <v>356</v>
      </c>
      <c r="AB125" s="80" t="s">
        <v>356</v>
      </c>
      <c r="AC125" s="80" t="s">
        <v>356</v>
      </c>
      <c r="AD125" s="325"/>
      <c r="AE125" s="325"/>
      <c r="AF125" s="317">
        <v>14</v>
      </c>
      <c r="AG125" s="317">
        <v>16</v>
      </c>
    </row>
    <row r="126" spans="1:33" ht="45" customHeight="1">
      <c r="A126" s="316">
        <v>43491</v>
      </c>
      <c r="B126" s="317" t="s">
        <v>400</v>
      </c>
      <c r="C126" s="329">
        <v>43505</v>
      </c>
      <c r="D126" s="329">
        <v>43507</v>
      </c>
      <c r="E126" s="79"/>
      <c r="F126" s="79"/>
      <c r="G126" s="79"/>
      <c r="H126" s="79" t="s">
        <v>93</v>
      </c>
      <c r="I126" s="79"/>
      <c r="J126" s="79"/>
      <c r="K126" s="79"/>
      <c r="L126" s="79"/>
      <c r="M126" s="79"/>
      <c r="N126" s="79"/>
      <c r="O126" s="79"/>
      <c r="P126" s="79"/>
      <c r="Q126" s="79"/>
      <c r="R126" s="79"/>
      <c r="S126" s="79"/>
      <c r="T126" s="79"/>
      <c r="U126" s="79"/>
      <c r="V126" s="79"/>
      <c r="W126" s="75"/>
      <c r="X126" s="80" t="s">
        <v>356</v>
      </c>
      <c r="Y126" s="80" t="s">
        <v>356</v>
      </c>
      <c r="Z126" s="80" t="s">
        <v>95</v>
      </c>
      <c r="AA126" s="80" t="s">
        <v>356</v>
      </c>
      <c r="AB126" s="80" t="s">
        <v>356</v>
      </c>
      <c r="AC126" s="80" t="s">
        <v>356</v>
      </c>
      <c r="AD126" s="325"/>
      <c r="AE126" s="325"/>
      <c r="AF126" s="317">
        <v>14</v>
      </c>
      <c r="AG126" s="317">
        <v>16</v>
      </c>
    </row>
    <row r="127" spans="1:33" ht="45" customHeight="1">
      <c r="A127" s="316">
        <v>43492</v>
      </c>
      <c r="B127" s="317" t="s">
        <v>401</v>
      </c>
      <c r="C127" s="329"/>
      <c r="D127" s="329"/>
      <c r="E127" s="79"/>
      <c r="F127" s="79"/>
      <c r="G127" s="79"/>
      <c r="H127" s="79"/>
      <c r="I127" s="79"/>
      <c r="J127" s="79"/>
      <c r="K127" s="79"/>
      <c r="L127" s="79"/>
      <c r="M127" s="79"/>
      <c r="N127" s="79"/>
      <c r="O127" s="79"/>
      <c r="P127" s="79"/>
      <c r="Q127" s="79"/>
      <c r="R127" s="79"/>
      <c r="S127" s="79"/>
      <c r="T127" s="79"/>
      <c r="U127" s="79"/>
      <c r="V127" s="79"/>
      <c r="W127" s="75"/>
      <c r="X127" s="80" t="s">
        <v>356</v>
      </c>
      <c r="Y127" s="80" t="s">
        <v>356</v>
      </c>
      <c r="Z127" s="80" t="s">
        <v>356</v>
      </c>
      <c r="AA127" s="80" t="s">
        <v>356</v>
      </c>
      <c r="AB127" s="80" t="s">
        <v>356</v>
      </c>
      <c r="AC127" s="80" t="s">
        <v>356</v>
      </c>
      <c r="AD127" s="325"/>
      <c r="AE127" s="325"/>
      <c r="AF127" s="317" t="s">
        <v>356</v>
      </c>
      <c r="AG127" s="317" t="s">
        <v>356</v>
      </c>
    </row>
    <row r="128" spans="1:33" ht="45" customHeight="1">
      <c r="A128" s="316">
        <v>43493</v>
      </c>
      <c r="B128" s="317" t="s">
        <v>395</v>
      </c>
      <c r="C128" s="329">
        <v>43507</v>
      </c>
      <c r="D128" s="329">
        <v>43509</v>
      </c>
      <c r="E128" s="79"/>
      <c r="F128" s="79"/>
      <c r="G128" s="79"/>
      <c r="H128" s="79"/>
      <c r="I128" s="79"/>
      <c r="J128" s="79"/>
      <c r="K128" s="79"/>
      <c r="L128" s="79"/>
      <c r="M128" s="79"/>
      <c r="N128" s="79"/>
      <c r="O128" s="79"/>
      <c r="P128" s="79"/>
      <c r="Q128" s="79"/>
      <c r="R128" s="79"/>
      <c r="S128" s="79"/>
      <c r="T128" s="79"/>
      <c r="U128" s="79"/>
      <c r="V128" s="79"/>
      <c r="W128" s="75"/>
      <c r="X128" s="80" t="s">
        <v>356</v>
      </c>
      <c r="Y128" s="80" t="s">
        <v>356</v>
      </c>
      <c r="Z128" s="80" t="s">
        <v>95</v>
      </c>
      <c r="AA128" s="80" t="s">
        <v>356</v>
      </c>
      <c r="AB128" s="80" t="s">
        <v>356</v>
      </c>
      <c r="AC128" s="80" t="s">
        <v>356</v>
      </c>
      <c r="AD128" s="325"/>
      <c r="AE128" s="325"/>
      <c r="AF128" s="317">
        <v>14</v>
      </c>
      <c r="AG128" s="317">
        <v>16</v>
      </c>
    </row>
    <row r="129" spans="1:33" ht="45" customHeight="1">
      <c r="A129" s="316">
        <v>43494</v>
      </c>
      <c r="B129" s="317" t="s">
        <v>396</v>
      </c>
      <c r="C129" s="329">
        <v>43508</v>
      </c>
      <c r="D129" s="329">
        <v>43510</v>
      </c>
      <c r="E129" s="79"/>
      <c r="F129" s="79"/>
      <c r="G129" s="79"/>
      <c r="H129" s="79"/>
      <c r="I129" s="79"/>
      <c r="J129" s="79"/>
      <c r="K129" s="79"/>
      <c r="L129" s="79"/>
      <c r="M129" s="79"/>
      <c r="N129" s="79"/>
      <c r="O129" s="79"/>
      <c r="P129" s="79"/>
      <c r="Q129" s="79"/>
      <c r="R129" s="79"/>
      <c r="S129" s="79"/>
      <c r="T129" s="79"/>
      <c r="U129" s="79"/>
      <c r="V129" s="79"/>
      <c r="W129" s="75"/>
      <c r="X129" s="80" t="s">
        <v>356</v>
      </c>
      <c r="Y129" s="80" t="s">
        <v>356</v>
      </c>
      <c r="Z129" s="80" t="s">
        <v>95</v>
      </c>
      <c r="AA129" s="80" t="s">
        <v>356</v>
      </c>
      <c r="AB129" s="80" t="s">
        <v>356</v>
      </c>
      <c r="AC129" s="80" t="s">
        <v>356</v>
      </c>
      <c r="AD129" s="325"/>
      <c r="AE129" s="325"/>
      <c r="AF129" s="317">
        <v>14</v>
      </c>
      <c r="AG129" s="317">
        <v>16</v>
      </c>
    </row>
    <row r="130" spans="1:33" ht="45" customHeight="1">
      <c r="A130" s="316">
        <v>43495</v>
      </c>
      <c r="B130" s="317" t="s">
        <v>397</v>
      </c>
      <c r="C130" s="329">
        <v>43509</v>
      </c>
      <c r="D130" s="329">
        <v>43511</v>
      </c>
      <c r="E130" s="79"/>
      <c r="F130" s="79"/>
      <c r="G130" s="79"/>
      <c r="H130" s="79"/>
      <c r="I130" s="79"/>
      <c r="J130" s="79"/>
      <c r="K130" s="79"/>
      <c r="L130" s="79"/>
      <c r="M130" s="79"/>
      <c r="N130" s="79"/>
      <c r="O130" s="79"/>
      <c r="P130" s="79"/>
      <c r="Q130" s="79"/>
      <c r="R130" s="79"/>
      <c r="S130" s="79"/>
      <c r="T130" s="79"/>
      <c r="U130" s="79"/>
      <c r="V130" s="79"/>
      <c r="W130" s="75"/>
      <c r="X130" s="80" t="s">
        <v>356</v>
      </c>
      <c r="Y130" s="80" t="s">
        <v>356</v>
      </c>
      <c r="Z130" s="80" t="s">
        <v>95</v>
      </c>
      <c r="AA130" s="80" t="s">
        <v>356</v>
      </c>
      <c r="AB130" s="80" t="s">
        <v>356</v>
      </c>
      <c r="AC130" s="80" t="s">
        <v>356</v>
      </c>
      <c r="AD130" s="325"/>
      <c r="AE130" s="325"/>
      <c r="AF130" s="317">
        <v>14</v>
      </c>
      <c r="AG130" s="317">
        <v>16</v>
      </c>
    </row>
    <row r="131" spans="1:33" ht="45" customHeight="1">
      <c r="A131" s="316">
        <v>43496</v>
      </c>
      <c r="B131" s="317" t="s">
        <v>398</v>
      </c>
      <c r="C131" s="329">
        <v>43510</v>
      </c>
      <c r="D131" s="329">
        <v>43512</v>
      </c>
      <c r="E131" s="79"/>
      <c r="F131" s="79"/>
      <c r="G131" s="79"/>
      <c r="H131" s="79"/>
      <c r="I131" s="79"/>
      <c r="J131" s="79"/>
      <c r="K131" s="79"/>
      <c r="L131" s="79"/>
      <c r="M131" s="79"/>
      <c r="N131" s="79"/>
      <c r="O131" s="79"/>
      <c r="P131" s="79"/>
      <c r="Q131" s="79"/>
      <c r="R131" s="79"/>
      <c r="S131" s="79"/>
      <c r="T131" s="79"/>
      <c r="U131" s="79"/>
      <c r="V131" s="79"/>
      <c r="W131" s="75"/>
      <c r="X131" s="80" t="s">
        <v>356</v>
      </c>
      <c r="Y131" s="80" t="s">
        <v>356</v>
      </c>
      <c r="Z131" s="80" t="s">
        <v>95</v>
      </c>
      <c r="AA131" s="80" t="s">
        <v>356</v>
      </c>
      <c r="AB131" s="80" t="s">
        <v>356</v>
      </c>
      <c r="AC131" s="80" t="s">
        <v>356</v>
      </c>
      <c r="AD131" s="325"/>
      <c r="AE131" s="325"/>
      <c r="AF131" s="317">
        <v>14</v>
      </c>
      <c r="AG131" s="317">
        <v>16</v>
      </c>
    </row>
    <row r="132" spans="1:33" ht="45" customHeight="1">
      <c r="A132" s="316">
        <v>43497</v>
      </c>
      <c r="B132" s="317" t="s">
        <v>399</v>
      </c>
      <c r="C132" s="329">
        <v>43511</v>
      </c>
      <c r="D132" s="329">
        <v>43513</v>
      </c>
      <c r="E132" s="79"/>
      <c r="F132" s="79"/>
      <c r="G132" s="79"/>
      <c r="H132" s="79"/>
      <c r="I132" s="79"/>
      <c r="J132" s="79"/>
      <c r="K132" s="79"/>
      <c r="L132" s="79"/>
      <c r="M132" s="79"/>
      <c r="N132" s="79"/>
      <c r="O132" s="79"/>
      <c r="P132" s="79"/>
      <c r="Q132" s="79"/>
      <c r="R132" s="79"/>
      <c r="S132" s="79"/>
      <c r="T132" s="79"/>
      <c r="U132" s="79"/>
      <c r="V132" s="79"/>
      <c r="W132" s="75"/>
      <c r="X132" s="80" t="s">
        <v>356</v>
      </c>
      <c r="Y132" s="80" t="s">
        <v>356</v>
      </c>
      <c r="Z132" s="80" t="s">
        <v>356</v>
      </c>
      <c r="AA132" s="80" t="s">
        <v>95</v>
      </c>
      <c r="AB132" s="80" t="s">
        <v>356</v>
      </c>
      <c r="AC132" s="80" t="s">
        <v>356</v>
      </c>
      <c r="AD132" s="325"/>
      <c r="AE132" s="325"/>
      <c r="AF132" s="317">
        <v>14</v>
      </c>
      <c r="AG132" s="317">
        <v>16</v>
      </c>
    </row>
    <row r="133" spans="1:33" ht="45" customHeight="1">
      <c r="A133" s="316">
        <v>43498</v>
      </c>
      <c r="B133" s="317" t="s">
        <v>400</v>
      </c>
      <c r="C133" s="329">
        <v>43512</v>
      </c>
      <c r="D133" s="329">
        <v>43514</v>
      </c>
      <c r="E133" s="79"/>
      <c r="F133" s="79"/>
      <c r="G133" s="79"/>
      <c r="H133" s="79"/>
      <c r="I133" s="79"/>
      <c r="J133" s="79"/>
      <c r="K133" s="79"/>
      <c r="L133" s="79"/>
      <c r="M133" s="79"/>
      <c r="N133" s="79"/>
      <c r="O133" s="79"/>
      <c r="P133" s="79"/>
      <c r="Q133" s="79"/>
      <c r="R133" s="79"/>
      <c r="S133" s="79"/>
      <c r="T133" s="79"/>
      <c r="U133" s="79"/>
      <c r="V133" s="79"/>
      <c r="W133" s="75"/>
      <c r="X133" s="80" t="s">
        <v>356</v>
      </c>
      <c r="Y133" s="80" t="s">
        <v>356</v>
      </c>
      <c r="Z133" s="80" t="s">
        <v>356</v>
      </c>
      <c r="AA133" s="80" t="s">
        <v>95</v>
      </c>
      <c r="AB133" s="80" t="s">
        <v>356</v>
      </c>
      <c r="AC133" s="80" t="s">
        <v>356</v>
      </c>
      <c r="AD133" s="325"/>
      <c r="AE133" s="325"/>
      <c r="AF133" s="317">
        <v>14</v>
      </c>
      <c r="AG133" s="317">
        <v>16</v>
      </c>
    </row>
    <row r="134" spans="1:33" ht="45" customHeight="1">
      <c r="A134" s="316">
        <v>43499</v>
      </c>
      <c r="B134" s="317" t="s">
        <v>401</v>
      </c>
      <c r="C134" s="329"/>
      <c r="D134" s="329"/>
      <c r="E134" s="79"/>
      <c r="F134" s="79"/>
      <c r="G134" s="79"/>
      <c r="H134" s="79"/>
      <c r="I134" s="79"/>
      <c r="J134" s="79"/>
      <c r="K134" s="79"/>
      <c r="L134" s="79"/>
      <c r="M134" s="79"/>
      <c r="N134" s="79"/>
      <c r="O134" s="79"/>
      <c r="P134" s="79"/>
      <c r="Q134" s="79"/>
      <c r="R134" s="79"/>
      <c r="S134" s="79"/>
      <c r="T134" s="79"/>
      <c r="U134" s="79"/>
      <c r="V134" s="79"/>
      <c r="W134" s="75"/>
      <c r="X134" s="80" t="s">
        <v>356</v>
      </c>
      <c r="Y134" s="80" t="s">
        <v>356</v>
      </c>
      <c r="Z134" s="80" t="s">
        <v>356</v>
      </c>
      <c r="AA134" s="80" t="s">
        <v>356</v>
      </c>
      <c r="AB134" s="80" t="s">
        <v>356</v>
      </c>
      <c r="AC134" s="80" t="s">
        <v>356</v>
      </c>
      <c r="AD134" s="325"/>
      <c r="AE134" s="325"/>
      <c r="AF134" s="317" t="s">
        <v>356</v>
      </c>
      <c r="AG134" s="317" t="s">
        <v>356</v>
      </c>
    </row>
    <row r="135" spans="1:33" ht="45" customHeight="1">
      <c r="A135" s="316">
        <v>43500</v>
      </c>
      <c r="B135" s="317" t="s">
        <v>395</v>
      </c>
      <c r="C135" s="329">
        <v>43514</v>
      </c>
      <c r="D135" s="329">
        <v>43516</v>
      </c>
      <c r="E135" s="79"/>
      <c r="F135" s="79"/>
      <c r="G135" s="79"/>
      <c r="H135" s="79"/>
      <c r="I135" s="79"/>
      <c r="J135" s="79"/>
      <c r="K135" s="79"/>
      <c r="L135" s="79"/>
      <c r="M135" s="79"/>
      <c r="N135" s="79"/>
      <c r="O135" s="79"/>
      <c r="P135" s="79"/>
      <c r="Q135" s="79"/>
      <c r="R135" s="79"/>
      <c r="S135" s="79"/>
      <c r="T135" s="79"/>
      <c r="U135" s="79"/>
      <c r="V135" s="79"/>
      <c r="W135" s="75"/>
      <c r="X135" s="80" t="s">
        <v>356</v>
      </c>
      <c r="Y135" s="80" t="s">
        <v>356</v>
      </c>
      <c r="Z135" s="80" t="s">
        <v>356</v>
      </c>
      <c r="AA135" s="80" t="s">
        <v>356</v>
      </c>
      <c r="AB135" s="80" t="s">
        <v>95</v>
      </c>
      <c r="AC135" s="80" t="s">
        <v>356</v>
      </c>
      <c r="AD135" s="325"/>
      <c r="AE135" s="325"/>
      <c r="AF135" s="317">
        <v>14</v>
      </c>
      <c r="AG135" s="317">
        <v>16</v>
      </c>
    </row>
    <row r="136" spans="1:33" ht="45" customHeight="1">
      <c r="A136" s="316">
        <v>43501</v>
      </c>
      <c r="B136" s="317" t="s">
        <v>396</v>
      </c>
      <c r="C136" s="329">
        <v>43515</v>
      </c>
      <c r="D136" s="329">
        <v>43517</v>
      </c>
      <c r="E136" s="79"/>
      <c r="F136" s="79"/>
      <c r="G136" s="79"/>
      <c r="H136" s="79"/>
      <c r="I136" s="79"/>
      <c r="J136" s="79"/>
      <c r="K136" s="79"/>
      <c r="L136" s="79"/>
      <c r="M136" s="79"/>
      <c r="N136" s="79"/>
      <c r="O136" s="79"/>
      <c r="P136" s="79"/>
      <c r="Q136" s="79"/>
      <c r="R136" s="79"/>
      <c r="S136" s="79"/>
      <c r="T136" s="79"/>
      <c r="U136" s="79"/>
      <c r="V136" s="79"/>
      <c r="W136" s="75"/>
      <c r="X136" s="80" t="s">
        <v>356</v>
      </c>
      <c r="Y136" s="80" t="s">
        <v>356</v>
      </c>
      <c r="Z136" s="80" t="s">
        <v>356</v>
      </c>
      <c r="AA136" s="80" t="s">
        <v>356</v>
      </c>
      <c r="AB136" s="80" t="s">
        <v>95</v>
      </c>
      <c r="AC136" s="80" t="s">
        <v>356</v>
      </c>
      <c r="AD136" s="325"/>
      <c r="AE136" s="325"/>
      <c r="AF136" s="317">
        <v>14</v>
      </c>
      <c r="AG136" s="317">
        <v>16</v>
      </c>
    </row>
    <row r="137" spans="1:33" ht="45" customHeight="1">
      <c r="A137" s="316">
        <v>43502</v>
      </c>
      <c r="B137" s="317" t="s">
        <v>397</v>
      </c>
      <c r="C137" s="329">
        <v>43516</v>
      </c>
      <c r="D137" s="329">
        <v>43518</v>
      </c>
      <c r="E137" s="79"/>
      <c r="F137" s="79"/>
      <c r="G137" s="79"/>
      <c r="H137" s="79"/>
      <c r="I137" s="79"/>
      <c r="J137" s="79"/>
      <c r="K137" s="79"/>
      <c r="L137" s="79"/>
      <c r="M137" s="79"/>
      <c r="N137" s="79"/>
      <c r="O137" s="79"/>
      <c r="P137" s="79"/>
      <c r="Q137" s="79"/>
      <c r="R137" s="79"/>
      <c r="S137" s="79"/>
      <c r="T137" s="79"/>
      <c r="U137" s="79"/>
      <c r="V137" s="79"/>
      <c r="W137" s="75"/>
      <c r="X137" s="80" t="s">
        <v>356</v>
      </c>
      <c r="Y137" s="80" t="s">
        <v>356</v>
      </c>
      <c r="Z137" s="80" t="s">
        <v>356</v>
      </c>
      <c r="AA137" s="80" t="s">
        <v>356</v>
      </c>
      <c r="AB137" s="80" t="s">
        <v>95</v>
      </c>
      <c r="AC137" s="80" t="s">
        <v>356</v>
      </c>
      <c r="AD137" s="325"/>
      <c r="AE137" s="325"/>
      <c r="AF137" s="317">
        <v>14</v>
      </c>
      <c r="AG137" s="317">
        <v>16</v>
      </c>
    </row>
    <row r="138" spans="1:33" ht="45" customHeight="1">
      <c r="A138" s="316">
        <v>43503</v>
      </c>
      <c r="B138" s="317" t="s">
        <v>398</v>
      </c>
      <c r="C138" s="329">
        <v>43517</v>
      </c>
      <c r="D138" s="329">
        <v>43519</v>
      </c>
      <c r="E138" s="79"/>
      <c r="F138" s="79"/>
      <c r="G138" s="79"/>
      <c r="H138" s="79"/>
      <c r="I138" s="79"/>
      <c r="J138" s="79"/>
      <c r="K138" s="79"/>
      <c r="L138" s="79"/>
      <c r="M138" s="79"/>
      <c r="N138" s="79"/>
      <c r="O138" s="79"/>
      <c r="P138" s="79"/>
      <c r="Q138" s="79"/>
      <c r="R138" s="79"/>
      <c r="S138" s="79"/>
      <c r="T138" s="79"/>
      <c r="U138" s="79"/>
      <c r="V138" s="79"/>
      <c r="W138" s="75"/>
      <c r="X138" s="80" t="s">
        <v>356</v>
      </c>
      <c r="Y138" s="80" t="s">
        <v>356</v>
      </c>
      <c r="Z138" s="80" t="s">
        <v>356</v>
      </c>
      <c r="AA138" s="80" t="s">
        <v>356</v>
      </c>
      <c r="AB138" s="80" t="s">
        <v>95</v>
      </c>
      <c r="AC138" s="80" t="s">
        <v>356</v>
      </c>
      <c r="AD138" s="325"/>
      <c r="AE138" s="325"/>
      <c r="AF138" s="317">
        <v>14</v>
      </c>
      <c r="AG138" s="317">
        <v>16</v>
      </c>
    </row>
    <row r="139" spans="1:33" ht="45" customHeight="1">
      <c r="A139" s="316">
        <v>43504</v>
      </c>
      <c r="B139" s="317" t="s">
        <v>399</v>
      </c>
      <c r="C139" s="329">
        <v>43518</v>
      </c>
      <c r="D139" s="329">
        <v>43520</v>
      </c>
      <c r="E139" s="79"/>
      <c r="F139" s="79"/>
      <c r="G139" s="79"/>
      <c r="H139" s="79"/>
      <c r="I139" s="79"/>
      <c r="J139" s="79"/>
      <c r="K139" s="79"/>
      <c r="L139" s="79"/>
      <c r="M139" s="79"/>
      <c r="N139" s="79"/>
      <c r="O139" s="79"/>
      <c r="P139" s="79"/>
      <c r="Q139" s="79"/>
      <c r="R139" s="79"/>
      <c r="S139" s="79"/>
      <c r="T139" s="79"/>
      <c r="U139" s="79"/>
      <c r="V139" s="79"/>
      <c r="W139" s="75"/>
      <c r="X139" s="80" t="s">
        <v>356</v>
      </c>
      <c r="Y139" s="80" t="s">
        <v>356</v>
      </c>
      <c r="Z139" s="80" t="s">
        <v>356</v>
      </c>
      <c r="AA139" s="80" t="s">
        <v>356</v>
      </c>
      <c r="AB139" s="80" t="s">
        <v>95</v>
      </c>
      <c r="AC139" s="80" t="s">
        <v>356</v>
      </c>
      <c r="AD139" s="325"/>
      <c r="AE139" s="325"/>
      <c r="AF139" s="317">
        <v>14</v>
      </c>
      <c r="AG139" s="317">
        <v>16</v>
      </c>
    </row>
    <row r="140" spans="1:33" ht="45" customHeight="1">
      <c r="A140" s="316">
        <v>43505</v>
      </c>
      <c r="B140" s="317" t="s">
        <v>400</v>
      </c>
      <c r="C140" s="329">
        <v>43519</v>
      </c>
      <c r="D140" s="329">
        <v>43521</v>
      </c>
      <c r="E140" s="79"/>
      <c r="F140" s="79"/>
      <c r="G140" s="79"/>
      <c r="H140" s="79"/>
      <c r="I140" s="79"/>
      <c r="J140" s="79"/>
      <c r="K140" s="79"/>
      <c r="L140" s="79"/>
      <c r="M140" s="79"/>
      <c r="N140" s="79"/>
      <c r="O140" s="79"/>
      <c r="P140" s="79"/>
      <c r="Q140" s="79"/>
      <c r="R140" s="79"/>
      <c r="S140" s="79"/>
      <c r="T140" s="79"/>
      <c r="U140" s="79"/>
      <c r="V140" s="79"/>
      <c r="W140" s="75"/>
      <c r="X140" s="80" t="s">
        <v>356</v>
      </c>
      <c r="Y140" s="80" t="s">
        <v>356</v>
      </c>
      <c r="Z140" s="80" t="s">
        <v>356</v>
      </c>
      <c r="AA140" s="80" t="s">
        <v>356</v>
      </c>
      <c r="AB140" s="80" t="s">
        <v>95</v>
      </c>
      <c r="AC140" s="80" t="s">
        <v>356</v>
      </c>
      <c r="AD140" s="325"/>
      <c r="AE140" s="325"/>
      <c r="AF140" s="317">
        <v>14</v>
      </c>
      <c r="AG140" s="317">
        <v>16</v>
      </c>
    </row>
    <row r="141" spans="1:33" ht="45" customHeight="1">
      <c r="A141" s="316">
        <v>43506</v>
      </c>
      <c r="B141" s="317" t="s">
        <v>401</v>
      </c>
      <c r="C141" s="329"/>
      <c r="D141" s="329"/>
      <c r="E141" s="79"/>
      <c r="F141" s="79"/>
      <c r="G141" s="79"/>
      <c r="H141" s="79"/>
      <c r="I141" s="79"/>
      <c r="J141" s="79"/>
      <c r="K141" s="79"/>
      <c r="L141" s="79"/>
      <c r="M141" s="79"/>
      <c r="N141" s="79"/>
      <c r="O141" s="79"/>
      <c r="P141" s="79"/>
      <c r="Q141" s="79"/>
      <c r="R141" s="79"/>
      <c r="S141" s="79"/>
      <c r="T141" s="79"/>
      <c r="U141" s="79"/>
      <c r="V141" s="79"/>
      <c r="W141" s="75"/>
      <c r="X141" s="80" t="s">
        <v>356</v>
      </c>
      <c r="Y141" s="80" t="s">
        <v>356</v>
      </c>
      <c r="Z141" s="80" t="s">
        <v>356</v>
      </c>
      <c r="AA141" s="80" t="s">
        <v>356</v>
      </c>
      <c r="AB141" s="80" t="s">
        <v>356</v>
      </c>
      <c r="AC141" s="80" t="s">
        <v>356</v>
      </c>
      <c r="AD141" s="325"/>
      <c r="AE141" s="325"/>
      <c r="AF141" s="317" t="s">
        <v>356</v>
      </c>
      <c r="AG141" s="317" t="s">
        <v>356</v>
      </c>
    </row>
    <row r="142" spans="1:33" ht="45" customHeight="1">
      <c r="A142" s="316">
        <v>43507</v>
      </c>
      <c r="B142" s="317" t="s">
        <v>395</v>
      </c>
      <c r="C142" s="329">
        <v>43521</v>
      </c>
      <c r="D142" s="329">
        <v>43523</v>
      </c>
      <c r="E142" s="79"/>
      <c r="F142" s="79"/>
      <c r="G142" s="79"/>
      <c r="H142" s="79"/>
      <c r="I142" s="79"/>
      <c r="J142" s="79"/>
      <c r="K142" s="79"/>
      <c r="L142" s="79"/>
      <c r="M142" s="79"/>
      <c r="N142" s="79"/>
      <c r="O142" s="79"/>
      <c r="P142" s="79"/>
      <c r="Q142" s="79"/>
      <c r="R142" s="79"/>
      <c r="S142" s="79"/>
      <c r="T142" s="79"/>
      <c r="U142" s="79"/>
      <c r="V142" s="79"/>
      <c r="W142" s="75"/>
      <c r="X142" s="80" t="s">
        <v>356</v>
      </c>
      <c r="Y142" s="80" t="s">
        <v>356</v>
      </c>
      <c r="Z142" s="80" t="s">
        <v>356</v>
      </c>
      <c r="AA142" s="80" t="s">
        <v>356</v>
      </c>
      <c r="AB142" s="80" t="s">
        <v>95</v>
      </c>
      <c r="AC142" s="80" t="s">
        <v>356</v>
      </c>
      <c r="AD142" s="325"/>
      <c r="AE142" s="325"/>
      <c r="AF142" s="317">
        <v>14</v>
      </c>
      <c r="AG142" s="317">
        <v>16</v>
      </c>
    </row>
    <row r="143" spans="1:33" ht="45" customHeight="1">
      <c r="A143" s="316">
        <v>43508</v>
      </c>
      <c r="B143" s="317" t="s">
        <v>396</v>
      </c>
      <c r="C143" s="329">
        <v>43522</v>
      </c>
      <c r="D143" s="329">
        <v>43524</v>
      </c>
      <c r="E143" s="79"/>
      <c r="F143" s="79"/>
      <c r="G143" s="79"/>
      <c r="H143" s="79"/>
      <c r="I143" s="79"/>
      <c r="J143" s="79"/>
      <c r="K143" s="79"/>
      <c r="L143" s="79"/>
      <c r="M143" s="79"/>
      <c r="N143" s="79"/>
      <c r="O143" s="79"/>
      <c r="P143" s="79"/>
      <c r="Q143" s="79"/>
      <c r="R143" s="79"/>
      <c r="S143" s="79"/>
      <c r="T143" s="79"/>
      <c r="U143" s="79"/>
      <c r="V143" s="79"/>
      <c r="W143" s="75"/>
      <c r="X143" s="80" t="s">
        <v>356</v>
      </c>
      <c r="Y143" s="80" t="s">
        <v>356</v>
      </c>
      <c r="Z143" s="80" t="s">
        <v>356</v>
      </c>
      <c r="AA143" s="80" t="s">
        <v>356</v>
      </c>
      <c r="AB143" s="80" t="s">
        <v>95</v>
      </c>
      <c r="AC143" s="80" t="s">
        <v>356</v>
      </c>
      <c r="AD143" s="325"/>
      <c r="AE143" s="325"/>
      <c r="AF143" s="317">
        <v>14</v>
      </c>
      <c r="AG143" s="317">
        <v>16</v>
      </c>
    </row>
    <row r="144" spans="1:33" ht="45" customHeight="1">
      <c r="A144" s="316">
        <v>43509</v>
      </c>
      <c r="B144" s="317" t="s">
        <v>397</v>
      </c>
      <c r="C144" s="329">
        <v>43523</v>
      </c>
      <c r="D144" s="329">
        <v>43525</v>
      </c>
      <c r="E144" s="79"/>
      <c r="F144" s="79"/>
      <c r="G144" s="79"/>
      <c r="H144" s="79"/>
      <c r="I144" s="79"/>
      <c r="J144" s="79"/>
      <c r="K144" s="79"/>
      <c r="L144" s="79"/>
      <c r="M144" s="79"/>
      <c r="N144" s="79"/>
      <c r="O144" s="79"/>
      <c r="P144" s="79"/>
      <c r="Q144" s="79"/>
      <c r="R144" s="79"/>
      <c r="S144" s="79"/>
      <c r="T144" s="79"/>
      <c r="U144" s="79"/>
      <c r="V144" s="79"/>
      <c r="W144" s="75"/>
      <c r="X144" s="80" t="s">
        <v>356</v>
      </c>
      <c r="Y144" s="80" t="s">
        <v>356</v>
      </c>
      <c r="Z144" s="80" t="s">
        <v>356</v>
      </c>
      <c r="AA144" s="80" t="s">
        <v>356</v>
      </c>
      <c r="AB144" s="80" t="s">
        <v>95</v>
      </c>
      <c r="AC144" s="80" t="s">
        <v>356</v>
      </c>
      <c r="AD144" s="325"/>
      <c r="AE144" s="325"/>
      <c r="AF144" s="317">
        <v>14</v>
      </c>
      <c r="AG144" s="317">
        <v>16</v>
      </c>
    </row>
    <row r="145" spans="1:33" ht="45" customHeight="1">
      <c r="A145" s="316">
        <v>43510</v>
      </c>
      <c r="B145" s="317" t="s">
        <v>398</v>
      </c>
      <c r="C145" s="329">
        <v>43524</v>
      </c>
      <c r="D145" s="329">
        <v>43526</v>
      </c>
      <c r="E145" s="79"/>
      <c r="F145" s="79"/>
      <c r="G145" s="79"/>
      <c r="H145" s="79"/>
      <c r="I145" s="79"/>
      <c r="J145" s="79"/>
      <c r="K145" s="79"/>
      <c r="L145" s="79"/>
      <c r="M145" s="79"/>
      <c r="N145" s="79"/>
      <c r="O145" s="79"/>
      <c r="P145" s="79"/>
      <c r="Q145" s="79"/>
      <c r="R145" s="79"/>
      <c r="S145" s="79"/>
      <c r="T145" s="79"/>
      <c r="U145" s="79"/>
      <c r="V145" s="79"/>
      <c r="W145" s="75"/>
      <c r="X145" s="80" t="s">
        <v>356</v>
      </c>
      <c r="Y145" s="80" t="s">
        <v>356</v>
      </c>
      <c r="Z145" s="80" t="s">
        <v>356</v>
      </c>
      <c r="AA145" s="80" t="s">
        <v>356</v>
      </c>
      <c r="AB145" s="80" t="s">
        <v>95</v>
      </c>
      <c r="AC145" s="80" t="s">
        <v>356</v>
      </c>
      <c r="AD145" s="325"/>
      <c r="AE145" s="325"/>
      <c r="AF145" s="317">
        <v>14</v>
      </c>
      <c r="AG145" s="317">
        <v>16</v>
      </c>
    </row>
    <row r="146" spans="1:33" ht="45" customHeight="1">
      <c r="A146" s="316">
        <v>43511</v>
      </c>
      <c r="B146" s="317" t="s">
        <v>399</v>
      </c>
      <c r="C146" s="329">
        <v>43525</v>
      </c>
      <c r="D146" s="329">
        <v>43527</v>
      </c>
      <c r="E146" s="79"/>
      <c r="F146" s="79"/>
      <c r="G146" s="79"/>
      <c r="H146" s="79"/>
      <c r="I146" s="79"/>
      <c r="J146" s="79"/>
      <c r="K146" s="79"/>
      <c r="L146" s="79"/>
      <c r="M146" s="79"/>
      <c r="N146" s="79"/>
      <c r="O146" s="79"/>
      <c r="P146" s="79"/>
      <c r="Q146" s="79"/>
      <c r="R146" s="79"/>
      <c r="S146" s="79"/>
      <c r="T146" s="79"/>
      <c r="U146" s="79"/>
      <c r="V146" s="79"/>
      <c r="W146" s="75"/>
      <c r="X146" s="80" t="s">
        <v>356</v>
      </c>
      <c r="Y146" s="80" t="s">
        <v>356</v>
      </c>
      <c r="Z146" s="80" t="s">
        <v>356</v>
      </c>
      <c r="AA146" s="80" t="s">
        <v>356</v>
      </c>
      <c r="AB146" s="80" t="s">
        <v>95</v>
      </c>
      <c r="AC146" s="80" t="s">
        <v>356</v>
      </c>
      <c r="AD146" s="325"/>
      <c r="AE146" s="325"/>
      <c r="AF146" s="317">
        <v>14</v>
      </c>
      <c r="AG146" s="317">
        <v>16</v>
      </c>
    </row>
    <row r="147" spans="1:33" ht="45" customHeight="1">
      <c r="A147" s="316">
        <v>43512</v>
      </c>
      <c r="B147" s="317" t="s">
        <v>400</v>
      </c>
      <c r="C147" s="329">
        <v>43526</v>
      </c>
      <c r="D147" s="329">
        <v>43528</v>
      </c>
      <c r="E147" s="79"/>
      <c r="F147" s="79"/>
      <c r="G147" s="79"/>
      <c r="H147" s="79"/>
      <c r="I147" s="79"/>
      <c r="J147" s="79"/>
      <c r="K147" s="79"/>
      <c r="L147" s="79"/>
      <c r="M147" s="79"/>
      <c r="N147" s="79"/>
      <c r="O147" s="79"/>
      <c r="P147" s="79"/>
      <c r="Q147" s="79"/>
      <c r="R147" s="79"/>
      <c r="S147" s="79"/>
      <c r="T147" s="79"/>
      <c r="U147" s="79"/>
      <c r="V147" s="79"/>
      <c r="W147" s="75"/>
      <c r="X147" s="80" t="s">
        <v>356</v>
      </c>
      <c r="Y147" s="80" t="s">
        <v>356</v>
      </c>
      <c r="Z147" s="80" t="s">
        <v>356</v>
      </c>
      <c r="AA147" s="80" t="s">
        <v>356</v>
      </c>
      <c r="AB147" s="80" t="s">
        <v>356</v>
      </c>
      <c r="AC147" s="80" t="s">
        <v>95</v>
      </c>
      <c r="AD147" s="325"/>
      <c r="AE147" s="325"/>
      <c r="AF147" s="317">
        <v>14</v>
      </c>
      <c r="AG147" s="317">
        <v>16</v>
      </c>
    </row>
    <row r="148" spans="1:33" ht="45" customHeight="1">
      <c r="A148" s="316">
        <v>43513</v>
      </c>
      <c r="B148" s="317" t="s">
        <v>401</v>
      </c>
      <c r="C148" s="329"/>
      <c r="D148" s="329"/>
      <c r="E148" s="79"/>
      <c r="F148" s="79"/>
      <c r="G148" s="79"/>
      <c r="H148" s="79"/>
      <c r="I148" s="79"/>
      <c r="J148" s="79"/>
      <c r="K148" s="79"/>
      <c r="L148" s="79"/>
      <c r="M148" s="79"/>
      <c r="N148" s="79"/>
      <c r="O148" s="79"/>
      <c r="P148" s="79"/>
      <c r="Q148" s="79"/>
      <c r="R148" s="79"/>
      <c r="S148" s="79"/>
      <c r="T148" s="79"/>
      <c r="U148" s="79"/>
      <c r="V148" s="79"/>
      <c r="W148" s="75"/>
      <c r="X148" s="80" t="s">
        <v>356</v>
      </c>
      <c r="Y148" s="80" t="s">
        <v>356</v>
      </c>
      <c r="Z148" s="80" t="s">
        <v>356</v>
      </c>
      <c r="AA148" s="80" t="s">
        <v>356</v>
      </c>
      <c r="AB148" s="80" t="s">
        <v>356</v>
      </c>
      <c r="AC148" s="80" t="s">
        <v>356</v>
      </c>
      <c r="AD148" s="325"/>
      <c r="AE148" s="325"/>
      <c r="AF148" s="317" t="s">
        <v>356</v>
      </c>
      <c r="AG148" s="317" t="s">
        <v>356</v>
      </c>
    </row>
    <row r="149" spans="1:33" ht="45" customHeight="1">
      <c r="A149" s="316">
        <v>43514</v>
      </c>
      <c r="B149" s="317" t="s">
        <v>395</v>
      </c>
      <c r="C149" s="329">
        <v>43528</v>
      </c>
      <c r="D149" s="329">
        <v>43530</v>
      </c>
      <c r="E149" s="79"/>
      <c r="F149" s="79"/>
      <c r="G149" s="79"/>
      <c r="H149" s="79"/>
      <c r="I149" s="79"/>
      <c r="J149" s="79"/>
      <c r="K149" s="79"/>
      <c r="L149" s="79"/>
      <c r="M149" s="79"/>
      <c r="N149" s="79"/>
      <c r="O149" s="79"/>
      <c r="P149" s="79"/>
      <c r="Q149" s="79"/>
      <c r="R149" s="79"/>
      <c r="S149" s="79"/>
      <c r="T149" s="79"/>
      <c r="U149" s="79"/>
      <c r="V149" s="79"/>
      <c r="W149" s="75"/>
      <c r="X149" s="80" t="s">
        <v>356</v>
      </c>
      <c r="Y149" s="80" t="s">
        <v>356</v>
      </c>
      <c r="Z149" s="80" t="s">
        <v>356</v>
      </c>
      <c r="AA149" s="80" t="s">
        <v>356</v>
      </c>
      <c r="AB149" s="80" t="s">
        <v>356</v>
      </c>
      <c r="AC149" s="80" t="s">
        <v>95</v>
      </c>
      <c r="AD149" s="325"/>
      <c r="AE149" s="325"/>
      <c r="AF149" s="317">
        <v>14</v>
      </c>
      <c r="AG149" s="317">
        <v>16</v>
      </c>
    </row>
    <row r="150" spans="1:33" ht="45" customHeight="1">
      <c r="A150" s="316">
        <v>43515</v>
      </c>
      <c r="B150" s="317" t="s">
        <v>396</v>
      </c>
      <c r="C150" s="329">
        <v>43529</v>
      </c>
      <c r="D150" s="329">
        <v>43531</v>
      </c>
      <c r="E150" s="79"/>
      <c r="F150" s="79"/>
      <c r="G150" s="79"/>
      <c r="H150" s="79"/>
      <c r="I150" s="79"/>
      <c r="J150" s="79"/>
      <c r="K150" s="79"/>
      <c r="L150" s="79"/>
      <c r="M150" s="79"/>
      <c r="N150" s="79"/>
      <c r="O150" s="79"/>
      <c r="P150" s="79"/>
      <c r="Q150" s="79"/>
      <c r="R150" s="79"/>
      <c r="S150" s="79"/>
      <c r="T150" s="79"/>
      <c r="U150" s="79"/>
      <c r="V150" s="79"/>
      <c r="W150" s="75"/>
      <c r="X150" s="80" t="s">
        <v>356</v>
      </c>
      <c r="Y150" s="80" t="s">
        <v>356</v>
      </c>
      <c r="Z150" s="80" t="s">
        <v>356</v>
      </c>
      <c r="AA150" s="80" t="s">
        <v>356</v>
      </c>
      <c r="AB150" s="80" t="s">
        <v>356</v>
      </c>
      <c r="AC150" s="80" t="s">
        <v>95</v>
      </c>
      <c r="AD150" s="325"/>
      <c r="AE150" s="325"/>
      <c r="AF150" s="317">
        <v>14</v>
      </c>
      <c r="AG150" s="317">
        <v>16</v>
      </c>
    </row>
    <row r="151" spans="1:33" ht="45" customHeight="1">
      <c r="A151" s="316">
        <v>43516</v>
      </c>
      <c r="B151" s="317" t="s">
        <v>397</v>
      </c>
      <c r="C151" s="329">
        <v>43530</v>
      </c>
      <c r="D151" s="329">
        <v>43532</v>
      </c>
      <c r="E151" s="79"/>
      <c r="F151" s="79"/>
      <c r="G151" s="79"/>
      <c r="H151" s="79"/>
      <c r="I151" s="79"/>
      <c r="J151" s="79"/>
      <c r="K151" s="79"/>
      <c r="L151" s="79"/>
      <c r="M151" s="79"/>
      <c r="N151" s="79"/>
      <c r="O151" s="79"/>
      <c r="P151" s="79"/>
      <c r="Q151" s="79"/>
      <c r="R151" s="79"/>
      <c r="S151" s="79"/>
      <c r="T151" s="79"/>
      <c r="U151" s="79"/>
      <c r="V151" s="79"/>
      <c r="W151" s="75"/>
      <c r="X151" s="80" t="s">
        <v>356</v>
      </c>
      <c r="Y151" s="80" t="s">
        <v>356</v>
      </c>
      <c r="Z151" s="80" t="s">
        <v>356</v>
      </c>
      <c r="AA151" s="80" t="s">
        <v>356</v>
      </c>
      <c r="AB151" s="80" t="s">
        <v>356</v>
      </c>
      <c r="AC151" s="80" t="s">
        <v>95</v>
      </c>
      <c r="AD151" s="325"/>
      <c r="AE151" s="325"/>
      <c r="AF151" s="317">
        <v>14</v>
      </c>
      <c r="AG151" s="317">
        <v>16</v>
      </c>
    </row>
    <row r="152" spans="1:33" ht="45" customHeight="1">
      <c r="A152" s="316">
        <v>43517</v>
      </c>
      <c r="B152" s="317" t="s">
        <v>398</v>
      </c>
      <c r="C152" s="329">
        <v>43531</v>
      </c>
      <c r="D152" s="329">
        <v>43533</v>
      </c>
      <c r="E152" s="79"/>
      <c r="F152" s="79"/>
      <c r="G152" s="79"/>
      <c r="H152" s="79"/>
      <c r="I152" s="79"/>
      <c r="J152" s="79"/>
      <c r="K152" s="79"/>
      <c r="L152" s="79"/>
      <c r="M152" s="79"/>
      <c r="N152" s="79"/>
      <c r="O152" s="79"/>
      <c r="P152" s="79"/>
      <c r="Q152" s="79"/>
      <c r="R152" s="79"/>
      <c r="S152" s="79"/>
      <c r="T152" s="79"/>
      <c r="U152" s="79"/>
      <c r="V152" s="79"/>
      <c r="W152" s="75"/>
      <c r="X152" s="80" t="s">
        <v>356</v>
      </c>
      <c r="Y152" s="80" t="s">
        <v>356</v>
      </c>
      <c r="Z152" s="80" t="s">
        <v>356</v>
      </c>
      <c r="AA152" s="80" t="s">
        <v>356</v>
      </c>
      <c r="AB152" s="80" t="s">
        <v>356</v>
      </c>
      <c r="AC152" s="80" t="s">
        <v>95</v>
      </c>
      <c r="AD152" s="325"/>
      <c r="AE152" s="325"/>
      <c r="AF152" s="317">
        <v>14</v>
      </c>
      <c r="AG152" s="317">
        <v>16</v>
      </c>
    </row>
    <row r="153" spans="1:33" ht="45" customHeight="1">
      <c r="A153" s="316">
        <v>43518</v>
      </c>
      <c r="B153" s="317" t="s">
        <v>399</v>
      </c>
      <c r="C153" s="329">
        <v>43532</v>
      </c>
      <c r="D153" s="329">
        <v>43534</v>
      </c>
      <c r="E153" s="79"/>
      <c r="F153" s="79"/>
      <c r="G153" s="79"/>
      <c r="H153" s="79"/>
      <c r="I153" s="79"/>
      <c r="J153" s="79"/>
      <c r="K153" s="79"/>
      <c r="L153" s="79"/>
      <c r="M153" s="79"/>
      <c r="N153" s="79"/>
      <c r="O153" s="79"/>
      <c r="P153" s="79"/>
      <c r="Q153" s="79"/>
      <c r="R153" s="79"/>
      <c r="S153" s="79"/>
      <c r="T153" s="79"/>
      <c r="U153" s="79"/>
      <c r="V153" s="79"/>
      <c r="W153" s="75"/>
      <c r="X153" s="80" t="s">
        <v>356</v>
      </c>
      <c r="Y153" s="80" t="s">
        <v>356</v>
      </c>
      <c r="Z153" s="80" t="s">
        <v>356</v>
      </c>
      <c r="AA153" s="80" t="s">
        <v>356</v>
      </c>
      <c r="AB153" s="80" t="s">
        <v>356</v>
      </c>
      <c r="AC153" s="80" t="s">
        <v>95</v>
      </c>
      <c r="AD153" s="325"/>
      <c r="AE153" s="325"/>
      <c r="AF153" s="317">
        <v>14</v>
      </c>
      <c r="AG153" s="317">
        <v>16</v>
      </c>
    </row>
    <row r="154" spans="1:33" ht="45" customHeight="1">
      <c r="A154" s="316">
        <v>43519</v>
      </c>
      <c r="B154" s="317" t="s">
        <v>400</v>
      </c>
      <c r="C154" s="329">
        <v>43533</v>
      </c>
      <c r="D154" s="329">
        <v>43535</v>
      </c>
      <c r="E154" s="79"/>
      <c r="F154" s="79"/>
      <c r="G154" s="79"/>
      <c r="H154" s="79"/>
      <c r="I154" s="79"/>
      <c r="J154" s="79"/>
      <c r="K154" s="79"/>
      <c r="L154" s="79"/>
      <c r="M154" s="79"/>
      <c r="N154" s="79"/>
      <c r="O154" s="79"/>
      <c r="P154" s="79"/>
      <c r="Q154" s="79"/>
      <c r="R154" s="79"/>
      <c r="S154" s="79"/>
      <c r="T154" s="79"/>
      <c r="U154" s="79"/>
      <c r="V154" s="79"/>
      <c r="W154" s="75"/>
      <c r="X154" s="80" t="s">
        <v>356</v>
      </c>
      <c r="Y154" s="80" t="s">
        <v>356</v>
      </c>
      <c r="Z154" s="80" t="s">
        <v>356</v>
      </c>
      <c r="AA154" s="80" t="s">
        <v>356</v>
      </c>
      <c r="AB154" s="80" t="s">
        <v>356</v>
      </c>
      <c r="AC154" s="80" t="s">
        <v>95</v>
      </c>
      <c r="AD154" s="325"/>
      <c r="AE154" s="325"/>
      <c r="AF154" s="317">
        <v>14</v>
      </c>
      <c r="AG154" s="317">
        <v>16</v>
      </c>
    </row>
    <row r="155" spans="1:33" ht="45" customHeight="1">
      <c r="A155" s="316">
        <v>43520</v>
      </c>
      <c r="B155" s="317" t="s">
        <v>401</v>
      </c>
      <c r="C155" s="329"/>
      <c r="D155" s="329"/>
      <c r="E155" s="79"/>
      <c r="F155" s="79"/>
      <c r="G155" s="79"/>
      <c r="H155" s="79"/>
      <c r="I155" s="79"/>
      <c r="J155" s="79"/>
      <c r="K155" s="79"/>
      <c r="L155" s="79"/>
      <c r="M155" s="79"/>
      <c r="N155" s="79"/>
      <c r="O155" s="79"/>
      <c r="P155" s="79"/>
      <c r="Q155" s="79"/>
      <c r="R155" s="79"/>
      <c r="S155" s="79"/>
      <c r="T155" s="79"/>
      <c r="U155" s="79"/>
      <c r="V155" s="79"/>
      <c r="W155" s="75"/>
      <c r="X155" s="80" t="s">
        <v>356</v>
      </c>
      <c r="Y155" s="80" t="s">
        <v>356</v>
      </c>
      <c r="Z155" s="80" t="s">
        <v>356</v>
      </c>
      <c r="AA155" s="80" t="s">
        <v>356</v>
      </c>
      <c r="AB155" s="80" t="s">
        <v>356</v>
      </c>
      <c r="AC155" s="80" t="s">
        <v>356</v>
      </c>
      <c r="AD155" s="325"/>
      <c r="AE155" s="325"/>
      <c r="AF155" s="317" t="s">
        <v>356</v>
      </c>
      <c r="AG155" s="317" t="s">
        <v>356</v>
      </c>
    </row>
    <row r="156" spans="1:33" ht="45" customHeight="1">
      <c r="A156" s="316">
        <v>43521</v>
      </c>
      <c r="B156" s="317" t="s">
        <v>395</v>
      </c>
      <c r="C156" s="329">
        <v>43535</v>
      </c>
      <c r="D156" s="329">
        <v>43537</v>
      </c>
      <c r="E156" s="79"/>
      <c r="F156" s="79"/>
      <c r="G156" s="79"/>
      <c r="H156" s="79"/>
      <c r="I156" s="79"/>
      <c r="J156" s="79"/>
      <c r="K156" s="79"/>
      <c r="L156" s="79"/>
      <c r="M156" s="79"/>
      <c r="N156" s="79"/>
      <c r="O156" s="79"/>
      <c r="P156" s="79"/>
      <c r="Q156" s="79"/>
      <c r="R156" s="79"/>
      <c r="S156" s="79"/>
      <c r="T156" s="79"/>
      <c r="U156" s="79"/>
      <c r="V156" s="79"/>
      <c r="W156" s="75"/>
      <c r="X156" s="80" t="s">
        <v>356</v>
      </c>
      <c r="Y156" s="80" t="s">
        <v>356</v>
      </c>
      <c r="Z156" s="80" t="s">
        <v>356</v>
      </c>
      <c r="AA156" s="80" t="s">
        <v>356</v>
      </c>
      <c r="AB156" s="80" t="s">
        <v>356</v>
      </c>
      <c r="AC156" s="80" t="s">
        <v>95</v>
      </c>
      <c r="AD156" s="325"/>
      <c r="AE156" s="325"/>
      <c r="AF156" s="317">
        <v>14</v>
      </c>
      <c r="AG156" s="317">
        <v>16</v>
      </c>
    </row>
    <row r="157" spans="1:33" ht="45" customHeight="1">
      <c r="A157" s="316">
        <v>43522</v>
      </c>
      <c r="B157" s="317" t="s">
        <v>396</v>
      </c>
      <c r="C157" s="329">
        <v>43536</v>
      </c>
      <c r="D157" s="329">
        <v>43538</v>
      </c>
      <c r="E157" s="79"/>
      <c r="F157" s="79"/>
      <c r="G157" s="79"/>
      <c r="H157" s="79"/>
      <c r="I157" s="79"/>
      <c r="J157" s="79"/>
      <c r="K157" s="79"/>
      <c r="L157" s="79"/>
      <c r="M157" s="79"/>
      <c r="N157" s="79"/>
      <c r="O157" s="79"/>
      <c r="P157" s="79"/>
      <c r="Q157" s="79"/>
      <c r="R157" s="79"/>
      <c r="S157" s="79"/>
      <c r="T157" s="79"/>
      <c r="U157" s="79"/>
      <c r="V157" s="79"/>
      <c r="W157" s="75"/>
      <c r="X157" s="80" t="s">
        <v>356</v>
      </c>
      <c r="Y157" s="80" t="s">
        <v>356</v>
      </c>
      <c r="Z157" s="80" t="s">
        <v>356</v>
      </c>
      <c r="AA157" s="80" t="s">
        <v>356</v>
      </c>
      <c r="AB157" s="80" t="s">
        <v>356</v>
      </c>
      <c r="AC157" s="80" t="s">
        <v>95</v>
      </c>
      <c r="AD157" s="325"/>
      <c r="AE157" s="325"/>
      <c r="AF157" s="317">
        <v>14</v>
      </c>
      <c r="AG157" s="317">
        <v>16</v>
      </c>
    </row>
    <row r="158" spans="1:33" ht="45" customHeight="1">
      <c r="A158" s="316">
        <v>43523</v>
      </c>
      <c r="B158" s="317" t="s">
        <v>397</v>
      </c>
      <c r="C158" s="329">
        <v>43537</v>
      </c>
      <c r="D158" s="329">
        <v>43539</v>
      </c>
      <c r="E158" s="79"/>
      <c r="F158" s="79"/>
      <c r="G158" s="79"/>
      <c r="H158" s="79"/>
      <c r="I158" s="79"/>
      <c r="J158" s="79"/>
      <c r="K158" s="79"/>
      <c r="L158" s="79"/>
      <c r="M158" s="79"/>
      <c r="N158" s="79"/>
      <c r="O158" s="79"/>
      <c r="P158" s="79"/>
      <c r="Q158" s="79"/>
      <c r="R158" s="79"/>
      <c r="S158" s="79"/>
      <c r="T158" s="79"/>
      <c r="U158" s="79"/>
      <c r="V158" s="79"/>
      <c r="W158" s="75"/>
      <c r="X158" s="80" t="s">
        <v>356</v>
      </c>
      <c r="Y158" s="80" t="s">
        <v>356</v>
      </c>
      <c r="Z158" s="80" t="s">
        <v>356</v>
      </c>
      <c r="AA158" s="80" t="s">
        <v>356</v>
      </c>
      <c r="AB158" s="80" t="s">
        <v>356</v>
      </c>
      <c r="AC158" s="80" t="s">
        <v>95</v>
      </c>
      <c r="AD158" s="325"/>
      <c r="AE158" s="325"/>
      <c r="AF158" s="317">
        <v>14</v>
      </c>
      <c r="AG158" s="317">
        <v>16</v>
      </c>
    </row>
    <row r="159" spans="1:33" ht="45" customHeight="1">
      <c r="A159" s="316">
        <v>43524</v>
      </c>
      <c r="B159" s="317" t="s">
        <v>398</v>
      </c>
      <c r="C159" s="329">
        <v>43538</v>
      </c>
      <c r="D159" s="329">
        <v>43540</v>
      </c>
      <c r="E159" s="79"/>
      <c r="F159" s="79"/>
      <c r="G159" s="79"/>
      <c r="H159" s="79"/>
      <c r="I159" s="79"/>
      <c r="J159" s="79"/>
      <c r="K159" s="79"/>
      <c r="L159" s="79"/>
      <c r="M159" s="79"/>
      <c r="N159" s="79"/>
      <c r="O159" s="79"/>
      <c r="P159" s="79"/>
      <c r="Q159" s="79"/>
      <c r="R159" s="79"/>
      <c r="S159" s="79"/>
      <c r="T159" s="79"/>
      <c r="U159" s="79"/>
      <c r="V159" s="79"/>
      <c r="W159" s="75"/>
      <c r="X159" s="80" t="s">
        <v>356</v>
      </c>
      <c r="Y159" s="80" t="s">
        <v>356</v>
      </c>
      <c r="Z159" s="80" t="s">
        <v>356</v>
      </c>
      <c r="AA159" s="80" t="s">
        <v>356</v>
      </c>
      <c r="AB159" s="80" t="s">
        <v>356</v>
      </c>
      <c r="AC159" s="80" t="s">
        <v>95</v>
      </c>
      <c r="AD159" s="325"/>
      <c r="AE159" s="325"/>
      <c r="AF159" s="317">
        <v>14</v>
      </c>
      <c r="AG159" s="317">
        <v>16</v>
      </c>
    </row>
    <row r="160" spans="1:33" ht="45" customHeight="1">
      <c r="A160" s="316">
        <v>43525</v>
      </c>
      <c r="B160" s="317" t="s">
        <v>399</v>
      </c>
      <c r="C160" s="329">
        <v>43539</v>
      </c>
      <c r="D160" s="329">
        <v>43541</v>
      </c>
      <c r="E160" s="79"/>
      <c r="F160" s="79"/>
      <c r="G160" s="79"/>
      <c r="H160" s="79"/>
      <c r="I160" s="79"/>
      <c r="J160" s="79"/>
      <c r="K160" s="79"/>
      <c r="L160" s="79"/>
      <c r="M160" s="79"/>
      <c r="N160" s="79"/>
      <c r="O160" s="79"/>
      <c r="P160" s="79"/>
      <c r="Q160" s="79"/>
      <c r="R160" s="79"/>
      <c r="S160" s="79"/>
      <c r="T160" s="79"/>
      <c r="U160" s="79"/>
      <c r="V160" s="79"/>
      <c r="W160" s="75"/>
      <c r="X160" s="80" t="s">
        <v>356</v>
      </c>
      <c r="Y160" s="80" t="s">
        <v>356</v>
      </c>
      <c r="Z160" s="80" t="s">
        <v>356</v>
      </c>
      <c r="AA160" s="80" t="s">
        <v>356</v>
      </c>
      <c r="AB160" s="80" t="s">
        <v>95</v>
      </c>
      <c r="AC160" s="80" t="s">
        <v>356</v>
      </c>
      <c r="AD160" s="325"/>
      <c r="AE160" s="325"/>
      <c r="AF160" s="317">
        <v>14</v>
      </c>
      <c r="AG160" s="317">
        <v>16</v>
      </c>
    </row>
    <row r="161" spans="1:33" ht="45" customHeight="1">
      <c r="A161" s="316">
        <v>43526</v>
      </c>
      <c r="B161" s="317" t="s">
        <v>400</v>
      </c>
      <c r="C161" s="329">
        <v>43540</v>
      </c>
      <c r="D161" s="329">
        <v>43542</v>
      </c>
      <c r="E161" s="79"/>
      <c r="F161" s="79"/>
      <c r="G161" s="79"/>
      <c r="H161" s="79"/>
      <c r="I161" s="79"/>
      <c r="J161" s="79"/>
      <c r="K161" s="79"/>
      <c r="L161" s="79"/>
      <c r="M161" s="79"/>
      <c r="N161" s="79"/>
      <c r="O161" s="79"/>
      <c r="P161" s="79"/>
      <c r="Q161" s="79"/>
      <c r="R161" s="79"/>
      <c r="S161" s="79"/>
      <c r="T161" s="79"/>
      <c r="U161" s="79"/>
      <c r="V161" s="79"/>
      <c r="W161" s="75"/>
      <c r="X161" s="80" t="s">
        <v>356</v>
      </c>
      <c r="Y161" s="80" t="s">
        <v>356</v>
      </c>
      <c r="Z161" s="80" t="s">
        <v>356</v>
      </c>
      <c r="AA161" s="80" t="s">
        <v>356</v>
      </c>
      <c r="AB161" s="80" t="s">
        <v>95</v>
      </c>
      <c r="AC161" s="80" t="s">
        <v>356</v>
      </c>
      <c r="AD161" s="325"/>
      <c r="AE161" s="325"/>
      <c r="AF161" s="317">
        <v>14</v>
      </c>
      <c r="AG161" s="317">
        <v>16</v>
      </c>
    </row>
    <row r="162" spans="1:33" ht="45" customHeight="1">
      <c r="A162" s="316">
        <v>43527</v>
      </c>
      <c r="B162" s="317" t="s">
        <v>401</v>
      </c>
      <c r="C162" s="329"/>
      <c r="D162" s="329"/>
      <c r="E162" s="79"/>
      <c r="F162" s="79"/>
      <c r="G162" s="79"/>
      <c r="H162" s="79"/>
      <c r="I162" s="79"/>
      <c r="J162" s="79"/>
      <c r="K162" s="79"/>
      <c r="L162" s="79"/>
      <c r="M162" s="79"/>
      <c r="N162" s="79"/>
      <c r="O162" s="79"/>
      <c r="P162" s="79"/>
      <c r="Q162" s="79"/>
      <c r="R162" s="79"/>
      <c r="S162" s="79"/>
      <c r="T162" s="79"/>
      <c r="U162" s="79"/>
      <c r="V162" s="79"/>
      <c r="W162" s="75"/>
      <c r="X162" s="80" t="s">
        <v>356</v>
      </c>
      <c r="Y162" s="80" t="s">
        <v>356</v>
      </c>
      <c r="Z162" s="80" t="s">
        <v>356</v>
      </c>
      <c r="AA162" s="80" t="s">
        <v>356</v>
      </c>
      <c r="AB162" s="80" t="s">
        <v>356</v>
      </c>
      <c r="AC162" s="80" t="s">
        <v>356</v>
      </c>
      <c r="AD162" s="325"/>
      <c r="AE162" s="325"/>
      <c r="AF162" s="317" t="s">
        <v>356</v>
      </c>
      <c r="AG162" s="317" t="s">
        <v>356</v>
      </c>
    </row>
    <row r="163" spans="1:33" ht="45" customHeight="1">
      <c r="A163" s="316">
        <v>43528</v>
      </c>
      <c r="B163" s="317" t="s">
        <v>395</v>
      </c>
      <c r="C163" s="329">
        <v>43542</v>
      </c>
      <c r="D163" s="329">
        <v>43544</v>
      </c>
      <c r="E163" s="79"/>
      <c r="F163" s="79"/>
      <c r="G163" s="79"/>
      <c r="H163" s="79"/>
      <c r="I163" s="79"/>
      <c r="J163" s="79"/>
      <c r="K163" s="79"/>
      <c r="L163" s="79"/>
      <c r="M163" s="79"/>
      <c r="N163" s="79"/>
      <c r="O163" s="79"/>
      <c r="P163" s="79"/>
      <c r="Q163" s="79"/>
      <c r="R163" s="79"/>
      <c r="S163" s="79"/>
      <c r="T163" s="79"/>
      <c r="U163" s="79"/>
      <c r="V163" s="79"/>
      <c r="W163" s="75"/>
      <c r="X163" s="80" t="s">
        <v>356</v>
      </c>
      <c r="Y163" s="80" t="s">
        <v>356</v>
      </c>
      <c r="Z163" s="80" t="s">
        <v>356</v>
      </c>
      <c r="AA163" s="80" t="s">
        <v>356</v>
      </c>
      <c r="AB163" s="80" t="s">
        <v>95</v>
      </c>
      <c r="AC163" s="80" t="s">
        <v>356</v>
      </c>
      <c r="AD163" s="325"/>
      <c r="AE163" s="325"/>
      <c r="AF163" s="317">
        <v>14</v>
      </c>
      <c r="AG163" s="317">
        <v>16</v>
      </c>
    </row>
    <row r="164" spans="1:33" ht="45" customHeight="1">
      <c r="A164" s="316">
        <v>43529</v>
      </c>
      <c r="B164" s="317" t="s">
        <v>396</v>
      </c>
      <c r="C164" s="329">
        <v>43543</v>
      </c>
      <c r="D164" s="329">
        <v>43545</v>
      </c>
      <c r="E164" s="79"/>
      <c r="F164" s="79"/>
      <c r="G164" s="79"/>
      <c r="H164" s="79"/>
      <c r="I164" s="79"/>
      <c r="J164" s="79"/>
      <c r="K164" s="79"/>
      <c r="L164" s="79"/>
      <c r="M164" s="79"/>
      <c r="N164" s="79"/>
      <c r="O164" s="79"/>
      <c r="P164" s="79"/>
      <c r="Q164" s="79"/>
      <c r="R164" s="79"/>
      <c r="S164" s="79"/>
      <c r="T164" s="79"/>
      <c r="U164" s="79"/>
      <c r="V164" s="79"/>
      <c r="W164" s="75"/>
      <c r="X164" s="80" t="s">
        <v>356</v>
      </c>
      <c r="Y164" s="80" t="s">
        <v>356</v>
      </c>
      <c r="Z164" s="80" t="s">
        <v>356</v>
      </c>
      <c r="AA164" s="80" t="s">
        <v>356</v>
      </c>
      <c r="AB164" s="80" t="s">
        <v>95</v>
      </c>
      <c r="AC164" s="80" t="s">
        <v>356</v>
      </c>
      <c r="AD164" s="325"/>
      <c r="AE164" s="325"/>
      <c r="AF164" s="317">
        <v>14</v>
      </c>
      <c r="AG164" s="317">
        <v>16</v>
      </c>
    </row>
    <row r="165" spans="1:33" ht="45" customHeight="1">
      <c r="A165" s="316">
        <v>43530</v>
      </c>
      <c r="B165" s="317" t="s">
        <v>397</v>
      </c>
      <c r="C165" s="329">
        <v>43544</v>
      </c>
      <c r="D165" s="329">
        <v>43546</v>
      </c>
      <c r="E165" s="79"/>
      <c r="F165" s="79"/>
      <c r="G165" s="79"/>
      <c r="H165" s="79"/>
      <c r="I165" s="79"/>
      <c r="J165" s="79"/>
      <c r="K165" s="79"/>
      <c r="L165" s="79"/>
      <c r="M165" s="79"/>
      <c r="N165" s="79"/>
      <c r="O165" s="79"/>
      <c r="P165" s="79"/>
      <c r="Q165" s="79"/>
      <c r="R165" s="79"/>
      <c r="S165" s="79"/>
      <c r="T165" s="79"/>
      <c r="U165" s="79"/>
      <c r="V165" s="79"/>
      <c r="W165" s="75"/>
      <c r="X165" s="80" t="s">
        <v>356</v>
      </c>
      <c r="Y165" s="80" t="s">
        <v>356</v>
      </c>
      <c r="Z165" s="80" t="s">
        <v>356</v>
      </c>
      <c r="AA165" s="80" t="s">
        <v>356</v>
      </c>
      <c r="AB165" s="80" t="s">
        <v>95</v>
      </c>
      <c r="AC165" s="80" t="s">
        <v>356</v>
      </c>
      <c r="AD165" s="325"/>
      <c r="AE165" s="325"/>
      <c r="AF165" s="317">
        <v>14</v>
      </c>
      <c r="AG165" s="317">
        <v>16</v>
      </c>
    </row>
    <row r="166" spans="1:33" ht="45" customHeight="1">
      <c r="A166" s="316">
        <v>43531</v>
      </c>
      <c r="B166" s="317" t="s">
        <v>398</v>
      </c>
      <c r="C166" s="329">
        <v>43545</v>
      </c>
      <c r="D166" s="329">
        <v>43547</v>
      </c>
      <c r="E166" s="79"/>
      <c r="F166" s="79"/>
      <c r="G166" s="79"/>
      <c r="H166" s="79"/>
      <c r="I166" s="79"/>
      <c r="J166" s="79"/>
      <c r="K166" s="79"/>
      <c r="L166" s="79"/>
      <c r="M166" s="79"/>
      <c r="N166" s="79"/>
      <c r="O166" s="79"/>
      <c r="P166" s="79"/>
      <c r="Q166" s="79"/>
      <c r="R166" s="79"/>
      <c r="S166" s="79"/>
      <c r="T166" s="79"/>
      <c r="U166" s="79"/>
      <c r="V166" s="79"/>
      <c r="W166" s="75"/>
      <c r="X166" s="80" t="s">
        <v>356</v>
      </c>
      <c r="Y166" s="80" t="s">
        <v>356</v>
      </c>
      <c r="Z166" s="80" t="s">
        <v>356</v>
      </c>
      <c r="AA166" s="80" t="s">
        <v>356</v>
      </c>
      <c r="AB166" s="80" t="s">
        <v>95</v>
      </c>
      <c r="AC166" s="80" t="s">
        <v>356</v>
      </c>
      <c r="AD166" s="325"/>
      <c r="AE166" s="325"/>
      <c r="AF166" s="317">
        <v>14</v>
      </c>
      <c r="AG166" s="317">
        <v>16</v>
      </c>
    </row>
    <row r="167" spans="1:33" ht="45" customHeight="1">
      <c r="A167" s="316">
        <v>43532</v>
      </c>
      <c r="B167" s="317" t="s">
        <v>399</v>
      </c>
      <c r="C167" s="329">
        <v>43546</v>
      </c>
      <c r="D167" s="329">
        <v>43548</v>
      </c>
      <c r="E167" s="79"/>
      <c r="F167" s="79"/>
      <c r="G167" s="79"/>
      <c r="H167" s="79"/>
      <c r="I167" s="79"/>
      <c r="J167" s="79"/>
      <c r="K167" s="79"/>
      <c r="L167" s="79"/>
      <c r="M167" s="79"/>
      <c r="N167" s="79"/>
      <c r="O167" s="79"/>
      <c r="P167" s="79"/>
      <c r="Q167" s="79"/>
      <c r="R167" s="79"/>
      <c r="S167" s="79"/>
      <c r="T167" s="79"/>
      <c r="U167" s="79"/>
      <c r="V167" s="79"/>
      <c r="W167" s="75"/>
      <c r="X167" s="80" t="s">
        <v>356</v>
      </c>
      <c r="Y167" s="80" t="s">
        <v>356</v>
      </c>
      <c r="Z167" s="80" t="s">
        <v>356</v>
      </c>
      <c r="AA167" s="80" t="s">
        <v>356</v>
      </c>
      <c r="AB167" s="80" t="s">
        <v>95</v>
      </c>
      <c r="AC167" s="80" t="s">
        <v>356</v>
      </c>
      <c r="AD167" s="325"/>
      <c r="AE167" s="325"/>
      <c r="AF167" s="317">
        <v>14</v>
      </c>
      <c r="AG167" s="317">
        <v>16</v>
      </c>
    </row>
    <row r="168" spans="1:33" ht="45" customHeight="1">
      <c r="A168" s="316">
        <v>43533</v>
      </c>
      <c r="B168" s="317" t="s">
        <v>400</v>
      </c>
      <c r="C168" s="329">
        <v>43547</v>
      </c>
      <c r="D168" s="329">
        <v>43549</v>
      </c>
      <c r="E168" s="79"/>
      <c r="F168" s="79"/>
      <c r="G168" s="79"/>
      <c r="H168" s="79"/>
      <c r="I168" s="79"/>
      <c r="J168" s="79"/>
      <c r="K168" s="79"/>
      <c r="L168" s="79"/>
      <c r="M168" s="79"/>
      <c r="N168" s="79"/>
      <c r="O168" s="79"/>
      <c r="P168" s="79"/>
      <c r="Q168" s="79"/>
      <c r="R168" s="79"/>
      <c r="S168" s="79"/>
      <c r="T168" s="79"/>
      <c r="U168" s="79"/>
      <c r="V168" s="79"/>
      <c r="W168" s="75"/>
      <c r="X168" s="80" t="s">
        <v>356</v>
      </c>
      <c r="Y168" s="80" t="s">
        <v>356</v>
      </c>
      <c r="Z168" s="80" t="s">
        <v>356</v>
      </c>
      <c r="AA168" s="80" t="s">
        <v>356</v>
      </c>
      <c r="AB168" s="80" t="s">
        <v>95</v>
      </c>
      <c r="AC168" s="80" t="s">
        <v>356</v>
      </c>
      <c r="AD168" s="325"/>
      <c r="AE168" s="325"/>
      <c r="AF168" s="317">
        <v>14</v>
      </c>
      <c r="AG168" s="317">
        <v>16</v>
      </c>
    </row>
    <row r="169" spans="1:33" ht="45" customHeight="1">
      <c r="A169" s="316">
        <v>43534</v>
      </c>
      <c r="B169" s="317" t="s">
        <v>401</v>
      </c>
      <c r="C169" s="329"/>
      <c r="D169" s="329"/>
      <c r="E169" s="79"/>
      <c r="F169" s="79"/>
      <c r="G169" s="79"/>
      <c r="H169" s="79"/>
      <c r="I169" s="79"/>
      <c r="J169" s="79"/>
      <c r="K169" s="79"/>
      <c r="L169" s="79"/>
      <c r="M169" s="79"/>
      <c r="N169" s="79"/>
      <c r="O169" s="79"/>
      <c r="P169" s="79"/>
      <c r="Q169" s="79"/>
      <c r="R169" s="79"/>
      <c r="S169" s="79"/>
      <c r="T169" s="79"/>
      <c r="U169" s="79"/>
      <c r="V169" s="79"/>
      <c r="W169" s="75"/>
      <c r="X169" s="80" t="s">
        <v>356</v>
      </c>
      <c r="Y169" s="80" t="s">
        <v>356</v>
      </c>
      <c r="Z169" s="80" t="s">
        <v>356</v>
      </c>
      <c r="AA169" s="80" t="s">
        <v>356</v>
      </c>
      <c r="AB169" s="80" t="s">
        <v>356</v>
      </c>
      <c r="AC169" s="80" t="s">
        <v>356</v>
      </c>
      <c r="AD169" s="325"/>
      <c r="AE169" s="325"/>
      <c r="AF169" s="317" t="s">
        <v>356</v>
      </c>
      <c r="AG169" s="317" t="s">
        <v>356</v>
      </c>
    </row>
    <row r="170" spans="1:33" ht="45" customHeight="1">
      <c r="A170" s="316">
        <v>43535</v>
      </c>
      <c r="B170" s="317" t="s">
        <v>395</v>
      </c>
      <c r="C170" s="329">
        <v>43549</v>
      </c>
      <c r="D170" s="329">
        <v>43551</v>
      </c>
      <c r="E170" s="79"/>
      <c r="F170" s="79"/>
      <c r="G170" s="79"/>
      <c r="H170" s="79"/>
      <c r="I170" s="79"/>
      <c r="J170" s="79"/>
      <c r="K170" s="79"/>
      <c r="L170" s="79"/>
      <c r="M170" s="79"/>
      <c r="N170" s="79"/>
      <c r="O170" s="79"/>
      <c r="P170" s="79"/>
      <c r="Q170" s="79"/>
      <c r="R170" s="79"/>
      <c r="S170" s="79"/>
      <c r="T170" s="79"/>
      <c r="U170" s="79"/>
      <c r="V170" s="79"/>
      <c r="W170" s="75"/>
      <c r="X170" s="80" t="s">
        <v>356</v>
      </c>
      <c r="Y170" s="80" t="s">
        <v>356</v>
      </c>
      <c r="Z170" s="80" t="s">
        <v>356</v>
      </c>
      <c r="AA170" s="80" t="s">
        <v>356</v>
      </c>
      <c r="AB170" s="80" t="s">
        <v>95</v>
      </c>
      <c r="AC170" s="80" t="s">
        <v>356</v>
      </c>
      <c r="AD170" s="325"/>
      <c r="AE170" s="325"/>
      <c r="AF170" s="317">
        <v>14</v>
      </c>
      <c r="AG170" s="317">
        <v>16</v>
      </c>
    </row>
    <row r="171" spans="1:33" ht="45" customHeight="1">
      <c r="A171" s="316">
        <v>43536</v>
      </c>
      <c r="B171" s="317" t="s">
        <v>396</v>
      </c>
      <c r="C171" s="329">
        <v>43550</v>
      </c>
      <c r="D171" s="329">
        <v>43552</v>
      </c>
      <c r="E171" s="79"/>
      <c r="F171" s="79"/>
      <c r="G171" s="79"/>
      <c r="H171" s="79"/>
      <c r="I171" s="79"/>
      <c r="J171" s="79"/>
      <c r="K171" s="79"/>
      <c r="L171" s="79"/>
      <c r="M171" s="79"/>
      <c r="N171" s="79"/>
      <c r="O171" s="79"/>
      <c r="P171" s="79"/>
      <c r="Q171" s="79"/>
      <c r="R171" s="79"/>
      <c r="S171" s="79"/>
      <c r="T171" s="79"/>
      <c r="U171" s="79"/>
      <c r="V171" s="79"/>
      <c r="W171" s="75"/>
      <c r="X171" s="80" t="s">
        <v>356</v>
      </c>
      <c r="Y171" s="80" t="s">
        <v>356</v>
      </c>
      <c r="Z171" s="80" t="s">
        <v>356</v>
      </c>
      <c r="AA171" s="80" t="s">
        <v>356</v>
      </c>
      <c r="AB171" s="80" t="s">
        <v>95</v>
      </c>
      <c r="AC171" s="80" t="s">
        <v>356</v>
      </c>
      <c r="AD171" s="325"/>
      <c r="AE171" s="325"/>
      <c r="AF171" s="317">
        <v>14</v>
      </c>
      <c r="AG171" s="317">
        <v>16</v>
      </c>
    </row>
    <row r="172" spans="1:33" ht="45" customHeight="1">
      <c r="A172" s="316">
        <v>43537</v>
      </c>
      <c r="B172" s="317" t="s">
        <v>397</v>
      </c>
      <c r="C172" s="329">
        <v>43551</v>
      </c>
      <c r="D172" s="329">
        <v>43553</v>
      </c>
      <c r="E172" s="79"/>
      <c r="F172" s="79"/>
      <c r="G172" s="79"/>
      <c r="H172" s="79"/>
      <c r="I172" s="79"/>
      <c r="J172" s="79"/>
      <c r="K172" s="79"/>
      <c r="L172" s="79"/>
      <c r="M172" s="79"/>
      <c r="N172" s="79"/>
      <c r="O172" s="79"/>
      <c r="P172" s="79"/>
      <c r="Q172" s="79"/>
      <c r="R172" s="79"/>
      <c r="S172" s="79"/>
      <c r="T172" s="79"/>
      <c r="U172" s="79"/>
      <c r="V172" s="79"/>
      <c r="W172" s="75"/>
      <c r="X172" s="80" t="s">
        <v>356</v>
      </c>
      <c r="Y172" s="80" t="s">
        <v>356</v>
      </c>
      <c r="Z172" s="80" t="s">
        <v>356</v>
      </c>
      <c r="AA172" s="80" t="s">
        <v>356</v>
      </c>
      <c r="AB172" s="80" t="s">
        <v>95</v>
      </c>
      <c r="AC172" s="80" t="s">
        <v>356</v>
      </c>
      <c r="AD172" s="325"/>
      <c r="AE172" s="325"/>
      <c r="AF172" s="317">
        <v>14</v>
      </c>
      <c r="AG172" s="317">
        <v>16</v>
      </c>
    </row>
    <row r="173" spans="1:33" ht="45" customHeight="1">
      <c r="A173" s="316">
        <v>43538</v>
      </c>
      <c r="B173" s="317" t="s">
        <v>398</v>
      </c>
      <c r="C173" s="329">
        <v>43552</v>
      </c>
      <c r="D173" s="329">
        <v>43554</v>
      </c>
      <c r="E173" s="79"/>
      <c r="F173" s="79"/>
      <c r="G173" s="79"/>
      <c r="H173" s="79"/>
      <c r="I173" s="79"/>
      <c r="J173" s="79"/>
      <c r="K173" s="79"/>
      <c r="L173" s="79"/>
      <c r="M173" s="79"/>
      <c r="N173" s="79"/>
      <c r="O173" s="79"/>
      <c r="P173" s="79"/>
      <c r="Q173" s="79"/>
      <c r="R173" s="79"/>
      <c r="S173" s="79"/>
      <c r="T173" s="79"/>
      <c r="U173" s="79"/>
      <c r="V173" s="79"/>
      <c r="W173" s="75"/>
      <c r="X173" s="80" t="s">
        <v>356</v>
      </c>
      <c r="Y173" s="80" t="s">
        <v>356</v>
      </c>
      <c r="Z173" s="80" t="s">
        <v>356</v>
      </c>
      <c r="AA173" s="80" t="s">
        <v>95</v>
      </c>
      <c r="AB173" s="80" t="s">
        <v>356</v>
      </c>
      <c r="AC173" s="80" t="s">
        <v>356</v>
      </c>
      <c r="AD173" s="325"/>
      <c r="AE173" s="325"/>
      <c r="AF173" s="317">
        <v>14</v>
      </c>
      <c r="AG173" s="317">
        <v>16</v>
      </c>
    </row>
    <row r="174" spans="1:33" ht="45" customHeight="1">
      <c r="A174" s="316">
        <v>43539</v>
      </c>
      <c r="B174" s="317" t="s">
        <v>399</v>
      </c>
      <c r="C174" s="329">
        <v>43553</v>
      </c>
      <c r="D174" s="329">
        <v>43555</v>
      </c>
      <c r="E174" s="79"/>
      <c r="F174" s="79"/>
      <c r="G174" s="79"/>
      <c r="H174" s="79"/>
      <c r="I174" s="79"/>
      <c r="J174" s="79"/>
      <c r="K174" s="79"/>
      <c r="L174" s="79"/>
      <c r="M174" s="79"/>
      <c r="N174" s="79"/>
      <c r="O174" s="79"/>
      <c r="P174" s="79"/>
      <c r="Q174" s="79"/>
      <c r="R174" s="79"/>
      <c r="S174" s="79"/>
      <c r="T174" s="79"/>
      <c r="U174" s="79"/>
      <c r="V174" s="79"/>
      <c r="W174" s="75"/>
      <c r="X174" s="80" t="s">
        <v>356</v>
      </c>
      <c r="Y174" s="80" t="s">
        <v>356</v>
      </c>
      <c r="Z174" s="80" t="s">
        <v>356</v>
      </c>
      <c r="AA174" s="80" t="s">
        <v>95</v>
      </c>
      <c r="AB174" s="80" t="s">
        <v>356</v>
      </c>
      <c r="AC174" s="80" t="s">
        <v>356</v>
      </c>
      <c r="AD174" s="325"/>
      <c r="AE174" s="325"/>
      <c r="AF174" s="317">
        <v>14</v>
      </c>
      <c r="AG174" s="317">
        <v>16</v>
      </c>
    </row>
    <row r="175" spans="1:33" ht="45" customHeight="1">
      <c r="A175" s="316">
        <v>43540</v>
      </c>
      <c r="B175" s="317" t="s">
        <v>400</v>
      </c>
      <c r="C175" s="329">
        <v>43554</v>
      </c>
      <c r="D175" s="329">
        <v>43556</v>
      </c>
      <c r="E175" s="79"/>
      <c r="F175" s="79"/>
      <c r="G175" s="79"/>
      <c r="H175" s="79"/>
      <c r="I175" s="79"/>
      <c r="J175" s="79"/>
      <c r="K175" s="79"/>
      <c r="L175" s="79"/>
      <c r="M175" s="79"/>
      <c r="N175" s="79"/>
      <c r="O175" s="79"/>
      <c r="P175" s="79"/>
      <c r="Q175" s="79"/>
      <c r="R175" s="79"/>
      <c r="S175" s="79"/>
      <c r="T175" s="79"/>
      <c r="U175" s="79"/>
      <c r="V175" s="79"/>
      <c r="W175" s="75"/>
      <c r="X175" s="80" t="s">
        <v>356</v>
      </c>
      <c r="Y175" s="80" t="s">
        <v>356</v>
      </c>
      <c r="Z175" s="80" t="s">
        <v>356</v>
      </c>
      <c r="AA175" s="80" t="s">
        <v>95</v>
      </c>
      <c r="AB175" s="80" t="s">
        <v>356</v>
      </c>
      <c r="AC175" s="80" t="s">
        <v>356</v>
      </c>
      <c r="AD175" s="325"/>
      <c r="AE175" s="325"/>
      <c r="AF175" s="317">
        <v>14</v>
      </c>
      <c r="AG175" s="317">
        <v>16</v>
      </c>
    </row>
    <row r="176" spans="1:33" ht="45" customHeight="1">
      <c r="A176" s="316">
        <v>43541</v>
      </c>
      <c r="B176" s="317" t="s">
        <v>401</v>
      </c>
      <c r="C176" s="329"/>
      <c r="D176" s="329"/>
      <c r="E176" s="79"/>
      <c r="F176" s="79"/>
      <c r="G176" s="79"/>
      <c r="H176" s="79"/>
      <c r="I176" s="79"/>
      <c r="J176" s="79"/>
      <c r="K176" s="79"/>
      <c r="L176" s="79"/>
      <c r="M176" s="79"/>
      <c r="N176" s="79"/>
      <c r="O176" s="79"/>
      <c r="P176" s="79"/>
      <c r="Q176" s="79"/>
      <c r="R176" s="79"/>
      <c r="S176" s="79"/>
      <c r="T176" s="79"/>
      <c r="U176" s="79"/>
      <c r="V176" s="79"/>
      <c r="W176" s="75"/>
      <c r="X176" s="80" t="s">
        <v>356</v>
      </c>
      <c r="Y176" s="80" t="s">
        <v>356</v>
      </c>
      <c r="Z176" s="80" t="s">
        <v>356</v>
      </c>
      <c r="AA176" s="80" t="s">
        <v>356</v>
      </c>
      <c r="AB176" s="80" t="s">
        <v>356</v>
      </c>
      <c r="AC176" s="80" t="s">
        <v>356</v>
      </c>
      <c r="AD176" s="325"/>
      <c r="AE176" s="325"/>
      <c r="AF176" s="317" t="s">
        <v>356</v>
      </c>
      <c r="AG176" s="317" t="s">
        <v>356</v>
      </c>
    </row>
    <row r="177" spans="1:33" ht="45" customHeight="1">
      <c r="A177" s="316">
        <v>43542</v>
      </c>
      <c r="B177" s="317" t="s">
        <v>395</v>
      </c>
      <c r="C177" s="329">
        <v>43556</v>
      </c>
      <c r="D177" s="329">
        <v>43558</v>
      </c>
      <c r="E177" s="79"/>
      <c r="F177" s="79"/>
      <c r="G177" s="79"/>
      <c r="H177" s="79"/>
      <c r="I177" s="79"/>
      <c r="J177" s="79"/>
      <c r="K177" s="79"/>
      <c r="L177" s="79"/>
      <c r="M177" s="79"/>
      <c r="N177" s="79"/>
      <c r="O177" s="79"/>
      <c r="P177" s="79"/>
      <c r="Q177" s="79"/>
      <c r="R177" s="79"/>
      <c r="S177" s="79"/>
      <c r="T177" s="79"/>
      <c r="U177" s="79"/>
      <c r="V177" s="79"/>
      <c r="W177" s="75"/>
      <c r="X177" s="80" t="s">
        <v>356</v>
      </c>
      <c r="Y177" s="80" t="s">
        <v>356</v>
      </c>
      <c r="Z177" s="80" t="s">
        <v>95</v>
      </c>
      <c r="AA177" s="80" t="s">
        <v>356</v>
      </c>
      <c r="AB177" s="80" t="s">
        <v>356</v>
      </c>
      <c r="AC177" s="80" t="s">
        <v>356</v>
      </c>
      <c r="AD177" s="325"/>
      <c r="AE177" s="325"/>
      <c r="AF177" s="317">
        <v>14</v>
      </c>
      <c r="AG177" s="317">
        <v>16</v>
      </c>
    </row>
    <row r="178" spans="1:33" ht="45" customHeight="1">
      <c r="A178" s="316">
        <v>43543</v>
      </c>
      <c r="B178" s="317" t="s">
        <v>396</v>
      </c>
      <c r="C178" s="329">
        <v>43557</v>
      </c>
      <c r="D178" s="329">
        <v>43559</v>
      </c>
      <c r="E178" s="79"/>
      <c r="F178" s="79"/>
      <c r="G178" s="79"/>
      <c r="H178" s="79"/>
      <c r="I178" s="79"/>
      <c r="J178" s="79"/>
      <c r="K178" s="79"/>
      <c r="L178" s="79"/>
      <c r="M178" s="79"/>
      <c r="N178" s="79"/>
      <c r="O178" s="79"/>
      <c r="P178" s="79"/>
      <c r="Q178" s="79"/>
      <c r="R178" s="79"/>
      <c r="S178" s="79"/>
      <c r="T178" s="79"/>
      <c r="U178" s="79"/>
      <c r="V178" s="79"/>
      <c r="W178" s="75"/>
      <c r="X178" s="80" t="s">
        <v>356</v>
      </c>
      <c r="Y178" s="80" t="s">
        <v>356</v>
      </c>
      <c r="Z178" s="80" t="s">
        <v>95</v>
      </c>
      <c r="AA178" s="80" t="s">
        <v>356</v>
      </c>
      <c r="AB178" s="80" t="s">
        <v>356</v>
      </c>
      <c r="AC178" s="80" t="s">
        <v>356</v>
      </c>
      <c r="AD178" s="325"/>
      <c r="AE178" s="325"/>
      <c r="AF178" s="317">
        <v>14</v>
      </c>
      <c r="AG178" s="317">
        <v>16</v>
      </c>
    </row>
    <row r="179" spans="1:33" ht="45" customHeight="1">
      <c r="A179" s="316">
        <v>43544</v>
      </c>
      <c r="B179" s="317" t="s">
        <v>397</v>
      </c>
      <c r="C179" s="329">
        <v>43558</v>
      </c>
      <c r="D179" s="329">
        <v>43560</v>
      </c>
      <c r="E179" s="79"/>
      <c r="F179" s="79"/>
      <c r="G179" s="79"/>
      <c r="H179" s="79"/>
      <c r="I179" s="79"/>
      <c r="J179" s="79"/>
      <c r="K179" s="79"/>
      <c r="L179" s="79"/>
      <c r="M179" s="79"/>
      <c r="N179" s="79"/>
      <c r="O179" s="79"/>
      <c r="P179" s="79"/>
      <c r="Q179" s="79"/>
      <c r="R179" s="79"/>
      <c r="S179" s="79"/>
      <c r="T179" s="79"/>
      <c r="U179" s="79"/>
      <c r="V179" s="79"/>
      <c r="W179" s="75"/>
      <c r="X179" s="80" t="s">
        <v>356</v>
      </c>
      <c r="Y179" s="80" t="s">
        <v>356</v>
      </c>
      <c r="Z179" s="80" t="s">
        <v>95</v>
      </c>
      <c r="AA179" s="80" t="s">
        <v>356</v>
      </c>
      <c r="AB179" s="80" t="s">
        <v>356</v>
      </c>
      <c r="AC179" s="80" t="s">
        <v>356</v>
      </c>
      <c r="AD179" s="325"/>
      <c r="AE179" s="325"/>
      <c r="AF179" s="317">
        <v>14</v>
      </c>
      <c r="AG179" s="317">
        <v>16</v>
      </c>
    </row>
    <row r="180" spans="1:33" ht="45" customHeight="1">
      <c r="A180" s="316">
        <v>43545</v>
      </c>
      <c r="B180" s="317" t="s">
        <v>398</v>
      </c>
      <c r="C180" s="329">
        <v>43559</v>
      </c>
      <c r="D180" s="329">
        <v>43561</v>
      </c>
      <c r="E180" s="79"/>
      <c r="F180" s="79"/>
      <c r="G180" s="79"/>
      <c r="H180" s="79"/>
      <c r="I180" s="79"/>
      <c r="J180" s="79"/>
      <c r="K180" s="79"/>
      <c r="L180" s="79"/>
      <c r="M180" s="79"/>
      <c r="N180" s="79"/>
      <c r="O180" s="79"/>
      <c r="P180" s="79"/>
      <c r="Q180" s="79"/>
      <c r="R180" s="79"/>
      <c r="S180" s="79"/>
      <c r="T180" s="79"/>
      <c r="U180" s="79"/>
      <c r="V180" s="79"/>
      <c r="W180" s="75"/>
      <c r="X180" s="80" t="s">
        <v>356</v>
      </c>
      <c r="Y180" s="80" t="s">
        <v>356</v>
      </c>
      <c r="Z180" s="80" t="s">
        <v>95</v>
      </c>
      <c r="AA180" s="80" t="s">
        <v>356</v>
      </c>
      <c r="AB180" s="80" t="s">
        <v>356</v>
      </c>
      <c r="AC180" s="80" t="s">
        <v>356</v>
      </c>
      <c r="AD180" s="325"/>
      <c r="AE180" s="325"/>
      <c r="AF180" s="317">
        <v>14</v>
      </c>
      <c r="AG180" s="317">
        <v>16</v>
      </c>
    </row>
    <row r="181" spans="1:33" ht="45" customHeight="1">
      <c r="A181" s="316">
        <v>43546</v>
      </c>
      <c r="B181" s="317" t="s">
        <v>399</v>
      </c>
      <c r="C181" s="329">
        <v>43560</v>
      </c>
      <c r="D181" s="329">
        <v>43562</v>
      </c>
      <c r="E181" s="79"/>
      <c r="F181" s="79"/>
      <c r="G181" s="79"/>
      <c r="H181" s="79" t="s">
        <v>93</v>
      </c>
      <c r="I181" s="79"/>
      <c r="J181" s="79"/>
      <c r="K181" s="79"/>
      <c r="L181" s="79"/>
      <c r="M181" s="79"/>
      <c r="N181" s="79"/>
      <c r="O181" s="79"/>
      <c r="P181" s="79"/>
      <c r="Q181" s="79"/>
      <c r="R181" s="79"/>
      <c r="S181" s="79"/>
      <c r="T181" s="79"/>
      <c r="U181" s="79"/>
      <c r="V181" s="79"/>
      <c r="W181" s="75"/>
      <c r="X181" s="80" t="s">
        <v>356</v>
      </c>
      <c r="Y181" s="80" t="s">
        <v>356</v>
      </c>
      <c r="Z181" s="80" t="s">
        <v>95</v>
      </c>
      <c r="AA181" s="80" t="s">
        <v>356</v>
      </c>
      <c r="AB181" s="80" t="s">
        <v>356</v>
      </c>
      <c r="AC181" s="80" t="s">
        <v>356</v>
      </c>
      <c r="AD181" s="325"/>
      <c r="AE181" s="325"/>
      <c r="AF181" s="317">
        <v>14</v>
      </c>
      <c r="AG181" s="317">
        <v>16</v>
      </c>
    </row>
    <row r="182" spans="1:33" ht="45" customHeight="1">
      <c r="A182" s="316">
        <v>43547</v>
      </c>
      <c r="B182" s="317" t="s">
        <v>400</v>
      </c>
      <c r="C182" s="329">
        <v>43561</v>
      </c>
      <c r="D182" s="329">
        <v>43563</v>
      </c>
      <c r="E182" s="79"/>
      <c r="F182" s="79"/>
      <c r="G182" s="79"/>
      <c r="H182" s="79"/>
      <c r="I182" s="79"/>
      <c r="J182" s="79"/>
      <c r="K182" s="79"/>
      <c r="L182" s="79"/>
      <c r="M182" s="79"/>
      <c r="N182" s="79"/>
      <c r="O182" s="79"/>
      <c r="P182" s="79"/>
      <c r="Q182" s="79"/>
      <c r="R182" s="79"/>
      <c r="S182" s="79"/>
      <c r="T182" s="79"/>
      <c r="U182" s="79"/>
      <c r="V182" s="79"/>
      <c r="W182" s="75"/>
      <c r="X182" s="80" t="s">
        <v>356</v>
      </c>
      <c r="Y182" s="80" t="s">
        <v>356</v>
      </c>
      <c r="Z182" s="80" t="s">
        <v>95</v>
      </c>
      <c r="AA182" s="80" t="s">
        <v>356</v>
      </c>
      <c r="AB182" s="80" t="s">
        <v>356</v>
      </c>
      <c r="AC182" s="80" t="s">
        <v>356</v>
      </c>
      <c r="AD182" s="325"/>
      <c r="AE182" s="325"/>
      <c r="AF182" s="317">
        <v>14</v>
      </c>
      <c r="AG182" s="317">
        <v>16</v>
      </c>
    </row>
    <row r="183" spans="1:33" ht="45" customHeight="1">
      <c r="A183" s="316">
        <v>43548</v>
      </c>
      <c r="B183" s="317" t="s">
        <v>401</v>
      </c>
      <c r="C183" s="329"/>
      <c r="D183" s="329"/>
      <c r="E183" s="79"/>
      <c r="F183" s="79"/>
      <c r="G183" s="79"/>
      <c r="H183" s="79"/>
      <c r="I183" s="79"/>
      <c r="J183" s="79"/>
      <c r="K183" s="79"/>
      <c r="L183" s="79"/>
      <c r="M183" s="79"/>
      <c r="N183" s="79"/>
      <c r="O183" s="79"/>
      <c r="P183" s="79"/>
      <c r="Q183" s="79"/>
      <c r="R183" s="79"/>
      <c r="S183" s="79"/>
      <c r="T183" s="79"/>
      <c r="U183" s="79"/>
      <c r="V183" s="79"/>
      <c r="W183" s="75"/>
      <c r="X183" s="80" t="s">
        <v>356</v>
      </c>
      <c r="Y183" s="80" t="s">
        <v>356</v>
      </c>
      <c r="Z183" s="80" t="s">
        <v>356</v>
      </c>
      <c r="AA183" s="80" t="s">
        <v>356</v>
      </c>
      <c r="AB183" s="80" t="s">
        <v>356</v>
      </c>
      <c r="AC183" s="80" t="s">
        <v>356</v>
      </c>
      <c r="AD183" s="325"/>
      <c r="AE183" s="325"/>
      <c r="AF183" s="317" t="s">
        <v>356</v>
      </c>
      <c r="AG183" s="317" t="s">
        <v>356</v>
      </c>
    </row>
    <row r="184" spans="1:33" ht="45" customHeight="1">
      <c r="A184" s="316">
        <v>43549</v>
      </c>
      <c r="B184" s="317" t="s">
        <v>395</v>
      </c>
      <c r="C184" s="329">
        <v>43563</v>
      </c>
      <c r="D184" s="329">
        <v>43565</v>
      </c>
      <c r="E184" s="79"/>
      <c r="F184" s="79"/>
      <c r="G184" s="79"/>
      <c r="H184" s="79"/>
      <c r="I184" s="79"/>
      <c r="J184" s="79"/>
      <c r="K184" s="79"/>
      <c r="L184" s="79"/>
      <c r="M184" s="79"/>
      <c r="N184" s="79"/>
      <c r="O184" s="79"/>
      <c r="P184" s="79"/>
      <c r="Q184" s="79"/>
      <c r="R184" s="79"/>
      <c r="S184" s="79"/>
      <c r="T184" s="79"/>
      <c r="U184" s="79"/>
      <c r="V184" s="79"/>
      <c r="W184" s="75"/>
      <c r="X184" s="80" t="s">
        <v>356</v>
      </c>
      <c r="Y184" s="80" t="s">
        <v>356</v>
      </c>
      <c r="Z184" s="80" t="s">
        <v>95</v>
      </c>
      <c r="AA184" s="80" t="s">
        <v>356</v>
      </c>
      <c r="AB184" s="80" t="s">
        <v>356</v>
      </c>
      <c r="AC184" s="80" t="s">
        <v>356</v>
      </c>
      <c r="AD184" s="325"/>
      <c r="AE184" s="325"/>
      <c r="AF184" s="317">
        <v>14</v>
      </c>
      <c r="AG184" s="317">
        <v>16</v>
      </c>
    </row>
    <row r="185" spans="1:33" ht="45" customHeight="1">
      <c r="A185" s="316">
        <v>43550</v>
      </c>
      <c r="B185" s="317" t="s">
        <v>396</v>
      </c>
      <c r="C185" s="329">
        <v>43564</v>
      </c>
      <c r="D185" s="329">
        <v>43566</v>
      </c>
      <c r="E185" s="79"/>
      <c r="F185" s="79"/>
      <c r="G185" s="79"/>
      <c r="H185" s="79"/>
      <c r="I185" s="79"/>
      <c r="J185" s="79"/>
      <c r="K185" s="79"/>
      <c r="L185" s="79"/>
      <c r="M185" s="79"/>
      <c r="N185" s="79"/>
      <c r="O185" s="79"/>
      <c r="P185" s="79"/>
      <c r="Q185" s="79"/>
      <c r="R185" s="79"/>
      <c r="S185" s="79"/>
      <c r="T185" s="79"/>
      <c r="U185" s="79"/>
      <c r="V185" s="79"/>
      <c r="W185" s="75"/>
      <c r="X185" s="80" t="s">
        <v>356</v>
      </c>
      <c r="Y185" s="80" t="s">
        <v>356</v>
      </c>
      <c r="Z185" s="80" t="s">
        <v>95</v>
      </c>
      <c r="AA185" s="80" t="s">
        <v>356</v>
      </c>
      <c r="AB185" s="80" t="s">
        <v>356</v>
      </c>
      <c r="AC185" s="80" t="s">
        <v>356</v>
      </c>
      <c r="AD185" s="325"/>
      <c r="AE185" s="325"/>
      <c r="AF185" s="317">
        <v>14</v>
      </c>
      <c r="AG185" s="317">
        <v>16</v>
      </c>
    </row>
    <row r="186" spans="1:33" ht="45" customHeight="1">
      <c r="A186" s="316">
        <v>43551</v>
      </c>
      <c r="B186" s="317" t="s">
        <v>397</v>
      </c>
      <c r="C186" s="329">
        <v>43565</v>
      </c>
      <c r="D186" s="329">
        <v>43567</v>
      </c>
      <c r="E186" s="79"/>
      <c r="F186" s="79"/>
      <c r="G186" s="79"/>
      <c r="H186" s="79"/>
      <c r="I186" s="79"/>
      <c r="J186" s="79"/>
      <c r="K186" s="79"/>
      <c r="L186" s="79"/>
      <c r="M186" s="79"/>
      <c r="N186" s="79"/>
      <c r="O186" s="79"/>
      <c r="P186" s="79"/>
      <c r="Q186" s="79"/>
      <c r="R186" s="79"/>
      <c r="S186" s="79"/>
      <c r="T186" s="79"/>
      <c r="U186" s="79"/>
      <c r="V186" s="79"/>
      <c r="W186" s="75"/>
      <c r="X186" s="80" t="s">
        <v>95</v>
      </c>
      <c r="Y186" s="80" t="s">
        <v>356</v>
      </c>
      <c r="Z186" s="80" t="s">
        <v>356</v>
      </c>
      <c r="AA186" s="80" t="s">
        <v>356</v>
      </c>
      <c r="AB186" s="80" t="s">
        <v>356</v>
      </c>
      <c r="AC186" s="80" t="s">
        <v>356</v>
      </c>
      <c r="AD186" s="325"/>
      <c r="AE186" s="325"/>
      <c r="AF186" s="317">
        <v>14</v>
      </c>
      <c r="AG186" s="317">
        <v>16</v>
      </c>
    </row>
    <row r="187" spans="1:33" ht="45" customHeight="1">
      <c r="A187" s="316">
        <v>43552</v>
      </c>
      <c r="B187" s="317" t="s">
        <v>398</v>
      </c>
      <c r="C187" s="329">
        <v>43566</v>
      </c>
      <c r="D187" s="329">
        <v>43568</v>
      </c>
      <c r="E187" s="79"/>
      <c r="F187" s="79"/>
      <c r="G187" s="79"/>
      <c r="H187" s="79"/>
      <c r="I187" s="79"/>
      <c r="J187" s="79"/>
      <c r="K187" s="79"/>
      <c r="L187" s="79"/>
      <c r="M187" s="79"/>
      <c r="N187" s="79"/>
      <c r="O187" s="79"/>
      <c r="P187" s="79"/>
      <c r="Q187" s="79"/>
      <c r="R187" s="79"/>
      <c r="S187" s="79"/>
      <c r="T187" s="79"/>
      <c r="U187" s="79"/>
      <c r="V187" s="79"/>
      <c r="W187" s="75"/>
      <c r="X187" s="80" t="s">
        <v>95</v>
      </c>
      <c r="Y187" s="80" t="s">
        <v>356</v>
      </c>
      <c r="Z187" s="80" t="s">
        <v>356</v>
      </c>
      <c r="AA187" s="80" t="s">
        <v>356</v>
      </c>
      <c r="AB187" s="80" t="s">
        <v>356</v>
      </c>
      <c r="AC187" s="80" t="s">
        <v>356</v>
      </c>
      <c r="AD187" s="325"/>
      <c r="AE187" s="325"/>
      <c r="AF187" s="317">
        <v>14</v>
      </c>
      <c r="AG187" s="317">
        <v>16</v>
      </c>
    </row>
    <row r="188" spans="1:33" ht="45" customHeight="1">
      <c r="A188" s="316">
        <v>43553</v>
      </c>
      <c r="B188" s="317" t="s">
        <v>399</v>
      </c>
      <c r="C188" s="329">
        <v>43567</v>
      </c>
      <c r="D188" s="329">
        <v>43569</v>
      </c>
      <c r="E188" s="79"/>
      <c r="F188" s="79"/>
      <c r="G188" s="79"/>
      <c r="H188" s="79"/>
      <c r="I188" s="79"/>
      <c r="J188" s="79"/>
      <c r="K188" s="79"/>
      <c r="L188" s="79"/>
      <c r="M188" s="79"/>
      <c r="N188" s="79"/>
      <c r="O188" s="79"/>
      <c r="P188" s="79"/>
      <c r="Q188" s="79"/>
      <c r="R188" s="79"/>
      <c r="S188" s="79"/>
      <c r="T188" s="79"/>
      <c r="U188" s="79"/>
      <c r="V188" s="79"/>
      <c r="W188" s="75"/>
      <c r="X188" s="80" t="s">
        <v>95</v>
      </c>
      <c r="Y188" s="80" t="s">
        <v>356</v>
      </c>
      <c r="Z188" s="80" t="s">
        <v>356</v>
      </c>
      <c r="AA188" s="80" t="s">
        <v>356</v>
      </c>
      <c r="AB188" s="80" t="s">
        <v>356</v>
      </c>
      <c r="AC188" s="80" t="s">
        <v>356</v>
      </c>
      <c r="AD188" s="325"/>
      <c r="AE188" s="325"/>
      <c r="AF188" s="317">
        <v>14</v>
      </c>
      <c r="AG188" s="317">
        <v>16</v>
      </c>
    </row>
    <row r="189" spans="1:33" ht="45" customHeight="1">
      <c r="A189" s="316">
        <v>43554</v>
      </c>
      <c r="B189" s="317" t="s">
        <v>400</v>
      </c>
      <c r="C189" s="329">
        <v>43568</v>
      </c>
      <c r="D189" s="329">
        <v>43570</v>
      </c>
      <c r="E189" s="79"/>
      <c r="F189" s="79"/>
      <c r="G189" s="79"/>
      <c r="H189" s="79"/>
      <c r="I189" s="79"/>
      <c r="J189" s="79"/>
      <c r="K189" s="79"/>
      <c r="L189" s="79"/>
      <c r="M189" s="79"/>
      <c r="N189" s="79"/>
      <c r="O189" s="79"/>
      <c r="P189" s="79"/>
      <c r="Q189" s="79"/>
      <c r="R189" s="79"/>
      <c r="S189" s="79"/>
      <c r="T189" s="79"/>
      <c r="U189" s="79"/>
      <c r="V189" s="79"/>
      <c r="W189" s="75"/>
      <c r="X189" s="80" t="s">
        <v>95</v>
      </c>
      <c r="Y189" s="80" t="s">
        <v>356</v>
      </c>
      <c r="Z189" s="80" t="s">
        <v>356</v>
      </c>
      <c r="AA189" s="80" t="s">
        <v>356</v>
      </c>
      <c r="AB189" s="80" t="s">
        <v>356</v>
      </c>
      <c r="AC189" s="80" t="s">
        <v>356</v>
      </c>
      <c r="AD189" s="325"/>
      <c r="AE189" s="325"/>
      <c r="AF189" s="317">
        <v>14</v>
      </c>
      <c r="AG189" s="317">
        <v>16</v>
      </c>
    </row>
    <row r="190" spans="1:33" ht="45" customHeight="1">
      <c r="A190" s="316">
        <v>43555</v>
      </c>
      <c r="B190" s="317" t="s">
        <v>401</v>
      </c>
      <c r="C190" s="329"/>
      <c r="D190" s="329"/>
      <c r="E190" s="79"/>
      <c r="F190" s="79"/>
      <c r="G190" s="79"/>
      <c r="H190" s="79"/>
      <c r="I190" s="79"/>
      <c r="J190" s="79"/>
      <c r="K190" s="79"/>
      <c r="L190" s="79"/>
      <c r="M190" s="79"/>
      <c r="N190" s="79"/>
      <c r="O190" s="79"/>
      <c r="P190" s="79"/>
      <c r="Q190" s="79"/>
      <c r="R190" s="79"/>
      <c r="S190" s="79"/>
      <c r="T190" s="79"/>
      <c r="U190" s="79"/>
      <c r="V190" s="79"/>
      <c r="W190" s="75"/>
      <c r="X190" s="80" t="s">
        <v>356</v>
      </c>
      <c r="Y190" s="80" t="s">
        <v>356</v>
      </c>
      <c r="Z190" s="80" t="s">
        <v>356</v>
      </c>
      <c r="AA190" s="80" t="s">
        <v>356</v>
      </c>
      <c r="AB190" s="80" t="s">
        <v>356</v>
      </c>
      <c r="AC190" s="80" t="s">
        <v>356</v>
      </c>
      <c r="AD190" s="325"/>
      <c r="AE190" s="325"/>
      <c r="AF190" s="317" t="s">
        <v>356</v>
      </c>
      <c r="AG190" s="317" t="s">
        <v>356</v>
      </c>
    </row>
    <row r="191" spans="1:33" ht="45" customHeight="1">
      <c r="A191" s="316">
        <v>43556</v>
      </c>
      <c r="B191" s="317" t="s">
        <v>395</v>
      </c>
      <c r="C191" s="329">
        <v>43570</v>
      </c>
      <c r="D191" s="329">
        <v>43572</v>
      </c>
      <c r="E191" s="79"/>
      <c r="F191" s="79"/>
      <c r="G191" s="79"/>
      <c r="H191" s="79"/>
      <c r="I191" s="79"/>
      <c r="J191" s="79"/>
      <c r="K191" s="79"/>
      <c r="L191" s="79"/>
      <c r="M191" s="79"/>
      <c r="N191" s="79"/>
      <c r="O191" s="79"/>
      <c r="P191" s="79"/>
      <c r="Q191" s="79"/>
      <c r="R191" s="79"/>
      <c r="S191" s="79"/>
      <c r="T191" s="79"/>
      <c r="U191" s="79"/>
      <c r="V191" s="79"/>
      <c r="W191" s="75"/>
      <c r="X191" s="80" t="s">
        <v>95</v>
      </c>
      <c r="Y191" s="80" t="s">
        <v>356</v>
      </c>
      <c r="Z191" s="80" t="s">
        <v>356</v>
      </c>
      <c r="AA191" s="80" t="s">
        <v>356</v>
      </c>
      <c r="AB191" s="80" t="s">
        <v>356</v>
      </c>
      <c r="AC191" s="80" t="s">
        <v>356</v>
      </c>
      <c r="AD191" s="325"/>
      <c r="AE191" s="325"/>
      <c r="AF191" s="317">
        <v>14</v>
      </c>
      <c r="AG191" s="317">
        <v>16</v>
      </c>
    </row>
    <row r="192" spans="1:33" ht="45" customHeight="1">
      <c r="A192" s="316">
        <v>43557</v>
      </c>
      <c r="B192" s="317" t="s">
        <v>396</v>
      </c>
      <c r="C192" s="329">
        <v>43571</v>
      </c>
      <c r="D192" s="329">
        <v>43573</v>
      </c>
      <c r="E192" s="79"/>
      <c r="F192" s="79"/>
      <c r="G192" s="79"/>
      <c r="H192" s="79"/>
      <c r="I192" s="79"/>
      <c r="J192" s="79"/>
      <c r="K192" s="79"/>
      <c r="L192" s="79"/>
      <c r="M192" s="79"/>
      <c r="N192" s="79"/>
      <c r="O192" s="79"/>
      <c r="P192" s="79"/>
      <c r="Q192" s="79"/>
      <c r="R192" s="79"/>
      <c r="S192" s="79"/>
      <c r="T192" s="79"/>
      <c r="U192" s="79"/>
      <c r="V192" s="79"/>
      <c r="W192" s="75"/>
      <c r="X192" s="80" t="s">
        <v>95</v>
      </c>
      <c r="Y192" s="80" t="s">
        <v>356</v>
      </c>
      <c r="Z192" s="80" t="s">
        <v>356</v>
      </c>
      <c r="AA192" s="80" t="s">
        <v>356</v>
      </c>
      <c r="AB192" s="80" t="s">
        <v>356</v>
      </c>
      <c r="AC192" s="80" t="s">
        <v>356</v>
      </c>
      <c r="AD192" s="325"/>
      <c r="AE192" s="325"/>
      <c r="AF192" s="317">
        <v>14</v>
      </c>
      <c r="AG192" s="317">
        <v>16</v>
      </c>
    </row>
    <row r="193" spans="1:33" ht="45" customHeight="1">
      <c r="A193" s="316">
        <v>43558</v>
      </c>
      <c r="B193" s="317" t="s">
        <v>397</v>
      </c>
      <c r="C193" s="329">
        <v>43572</v>
      </c>
      <c r="D193" s="329">
        <v>43574</v>
      </c>
      <c r="E193" s="79"/>
      <c r="F193" s="79"/>
      <c r="G193" s="79"/>
      <c r="H193" s="79"/>
      <c r="I193" s="79"/>
      <c r="J193" s="79"/>
      <c r="K193" s="79"/>
      <c r="L193" s="79"/>
      <c r="M193" s="79"/>
      <c r="N193" s="79"/>
      <c r="O193" s="79"/>
      <c r="P193" s="79"/>
      <c r="Q193" s="79"/>
      <c r="R193" s="79"/>
      <c r="S193" s="79"/>
      <c r="T193" s="79"/>
      <c r="U193" s="79"/>
      <c r="V193" s="79"/>
      <c r="W193" s="75"/>
      <c r="X193" s="80" t="s">
        <v>95</v>
      </c>
      <c r="Y193" s="80" t="s">
        <v>356</v>
      </c>
      <c r="Z193" s="80" t="s">
        <v>356</v>
      </c>
      <c r="AA193" s="80" t="s">
        <v>356</v>
      </c>
      <c r="AB193" s="80" t="s">
        <v>356</v>
      </c>
      <c r="AC193" s="80" t="s">
        <v>356</v>
      </c>
      <c r="AD193" s="325"/>
      <c r="AE193" s="325"/>
      <c r="AF193" s="317">
        <v>14</v>
      </c>
      <c r="AG193" s="317">
        <v>16</v>
      </c>
    </row>
    <row r="194" spans="1:33" ht="45" customHeight="1">
      <c r="A194" s="316">
        <v>43559</v>
      </c>
      <c r="B194" s="317" t="s">
        <v>398</v>
      </c>
      <c r="C194" s="329">
        <v>43573</v>
      </c>
      <c r="D194" s="329">
        <v>43575</v>
      </c>
      <c r="E194" s="79"/>
      <c r="F194" s="79"/>
      <c r="G194" s="79"/>
      <c r="H194" s="79"/>
      <c r="I194" s="79"/>
      <c r="J194" s="79"/>
      <c r="K194" s="79"/>
      <c r="L194" s="79"/>
      <c r="M194" s="79"/>
      <c r="N194" s="79"/>
      <c r="O194" s="79"/>
      <c r="P194" s="79"/>
      <c r="Q194" s="79"/>
      <c r="R194" s="79"/>
      <c r="S194" s="79"/>
      <c r="T194" s="79"/>
      <c r="U194" s="79"/>
      <c r="V194" s="79"/>
      <c r="W194" s="75"/>
      <c r="X194" s="80" t="s">
        <v>95</v>
      </c>
      <c r="Y194" s="80" t="s">
        <v>356</v>
      </c>
      <c r="Z194" s="80" t="s">
        <v>356</v>
      </c>
      <c r="AA194" s="80" t="s">
        <v>356</v>
      </c>
      <c r="AB194" s="80" t="s">
        <v>356</v>
      </c>
      <c r="AC194" s="80" t="s">
        <v>356</v>
      </c>
      <c r="AD194" s="325"/>
      <c r="AE194" s="325"/>
      <c r="AF194" s="317">
        <v>14</v>
      </c>
      <c r="AG194" s="317">
        <v>16</v>
      </c>
    </row>
    <row r="195" spans="1:33" ht="45" customHeight="1">
      <c r="A195" s="316">
        <v>43560</v>
      </c>
      <c r="B195" s="317" t="s">
        <v>399</v>
      </c>
      <c r="C195" s="329">
        <v>43574</v>
      </c>
      <c r="D195" s="32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356</v>
      </c>
      <c r="Z195" s="80" t="s">
        <v>356</v>
      </c>
      <c r="AA195" s="80" t="s">
        <v>356</v>
      </c>
      <c r="AB195" s="80" t="s">
        <v>356</v>
      </c>
      <c r="AC195" s="80" t="s">
        <v>356</v>
      </c>
      <c r="AD195" s="325"/>
      <c r="AE195" s="325"/>
      <c r="AF195" s="317">
        <v>14</v>
      </c>
      <c r="AG195" s="317">
        <v>16</v>
      </c>
    </row>
    <row r="196" spans="1:33" ht="45" customHeight="1">
      <c r="A196" s="316">
        <v>43561</v>
      </c>
      <c r="B196" s="317" t="s">
        <v>400</v>
      </c>
      <c r="C196" s="329">
        <v>43575</v>
      </c>
      <c r="D196" s="329">
        <v>43577</v>
      </c>
      <c r="E196" s="79"/>
      <c r="F196" s="79"/>
      <c r="G196" s="79"/>
      <c r="H196" s="79"/>
      <c r="I196" s="79"/>
      <c r="J196" s="79"/>
      <c r="K196" s="79"/>
      <c r="L196" s="79"/>
      <c r="M196" s="79"/>
      <c r="N196" s="79"/>
      <c r="O196" s="79"/>
      <c r="P196" s="79"/>
      <c r="Q196" s="79"/>
      <c r="R196" s="79"/>
      <c r="S196" s="79"/>
      <c r="T196" s="79"/>
      <c r="U196" s="79"/>
      <c r="V196" s="79"/>
      <c r="W196" s="75"/>
      <c r="X196" s="80" t="s">
        <v>95</v>
      </c>
      <c r="Y196" s="80" t="s">
        <v>356</v>
      </c>
      <c r="Z196" s="80" t="s">
        <v>356</v>
      </c>
      <c r="AA196" s="80" t="s">
        <v>356</v>
      </c>
      <c r="AB196" s="80" t="s">
        <v>356</v>
      </c>
      <c r="AC196" s="80" t="s">
        <v>356</v>
      </c>
      <c r="AD196" s="325"/>
      <c r="AE196" s="325"/>
      <c r="AF196" s="317">
        <v>14</v>
      </c>
      <c r="AG196" s="317">
        <v>16</v>
      </c>
    </row>
    <row r="197" spans="1:33" ht="45" customHeight="1">
      <c r="A197" s="316">
        <v>43562</v>
      </c>
      <c r="B197" s="317" t="s">
        <v>401</v>
      </c>
      <c r="C197" s="329"/>
      <c r="D197" s="329"/>
      <c r="E197" s="79"/>
      <c r="F197" s="79"/>
      <c r="G197" s="79"/>
      <c r="H197" s="79"/>
      <c r="I197" s="79"/>
      <c r="J197" s="79"/>
      <c r="K197" s="79"/>
      <c r="L197" s="79"/>
      <c r="M197" s="79"/>
      <c r="N197" s="79"/>
      <c r="O197" s="79"/>
      <c r="P197" s="79"/>
      <c r="Q197" s="79"/>
      <c r="R197" s="79"/>
      <c r="S197" s="79"/>
      <c r="T197" s="79"/>
      <c r="U197" s="79"/>
      <c r="V197" s="79"/>
      <c r="W197" s="75"/>
      <c r="X197" s="80" t="s">
        <v>356</v>
      </c>
      <c r="Y197" s="80" t="s">
        <v>356</v>
      </c>
      <c r="Z197" s="80" t="s">
        <v>356</v>
      </c>
      <c r="AA197" s="80" t="s">
        <v>356</v>
      </c>
      <c r="AB197" s="80" t="s">
        <v>356</v>
      </c>
      <c r="AC197" s="80" t="s">
        <v>356</v>
      </c>
      <c r="AD197" s="325"/>
      <c r="AE197" s="325"/>
      <c r="AF197" s="317" t="s">
        <v>356</v>
      </c>
      <c r="AG197" s="317" t="s">
        <v>356</v>
      </c>
    </row>
    <row r="198" spans="1:33" ht="45" customHeight="1">
      <c r="A198" s="316">
        <v>43563</v>
      </c>
      <c r="B198" s="317" t="s">
        <v>395</v>
      </c>
      <c r="C198" s="329">
        <v>43577</v>
      </c>
      <c r="D198" s="329">
        <v>43579</v>
      </c>
      <c r="E198" s="79"/>
      <c r="F198" s="79"/>
      <c r="G198" s="79"/>
      <c r="H198" s="79"/>
      <c r="I198" s="79"/>
      <c r="J198" s="79"/>
      <c r="K198" s="79"/>
      <c r="L198" s="79"/>
      <c r="M198" s="79"/>
      <c r="N198" s="79"/>
      <c r="O198" s="79"/>
      <c r="P198" s="79"/>
      <c r="Q198" s="79"/>
      <c r="R198" s="79"/>
      <c r="S198" s="79"/>
      <c r="T198" s="79"/>
      <c r="U198" s="79"/>
      <c r="V198" s="79"/>
      <c r="W198" s="75"/>
      <c r="X198" s="80" t="s">
        <v>95</v>
      </c>
      <c r="Y198" s="80" t="s">
        <v>356</v>
      </c>
      <c r="Z198" s="80" t="s">
        <v>356</v>
      </c>
      <c r="AA198" s="80" t="s">
        <v>356</v>
      </c>
      <c r="AB198" s="80" t="s">
        <v>356</v>
      </c>
      <c r="AC198" s="80" t="s">
        <v>356</v>
      </c>
      <c r="AD198" s="325"/>
      <c r="AE198" s="325"/>
      <c r="AF198" s="317">
        <v>14</v>
      </c>
      <c r="AG198" s="317">
        <v>16</v>
      </c>
    </row>
    <row r="199" spans="1:33" ht="45" customHeight="1">
      <c r="A199" s="316">
        <v>43564</v>
      </c>
      <c r="B199" s="317" t="s">
        <v>396</v>
      </c>
      <c r="C199" s="329">
        <v>43578</v>
      </c>
      <c r="D199" s="32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356</v>
      </c>
      <c r="Z199" s="80" t="s">
        <v>356</v>
      </c>
      <c r="AA199" s="80" t="s">
        <v>356</v>
      </c>
      <c r="AB199" s="80" t="s">
        <v>356</v>
      </c>
      <c r="AC199" s="80" t="s">
        <v>356</v>
      </c>
      <c r="AD199" s="325"/>
      <c r="AE199" s="325"/>
      <c r="AF199" s="317">
        <v>14</v>
      </c>
      <c r="AG199" s="317">
        <v>16</v>
      </c>
    </row>
    <row r="200" spans="1:33" ht="45" customHeight="1">
      <c r="A200" s="316">
        <v>43565</v>
      </c>
      <c r="B200" s="317" t="s">
        <v>397</v>
      </c>
      <c r="C200" s="329">
        <v>43579</v>
      </c>
      <c r="D200" s="329">
        <v>43581</v>
      </c>
      <c r="E200" s="79"/>
      <c r="F200" s="79"/>
      <c r="G200" s="79"/>
      <c r="H200" s="79"/>
      <c r="I200" s="79"/>
      <c r="J200" s="79"/>
      <c r="K200" s="79"/>
      <c r="L200" s="79"/>
      <c r="M200" s="79"/>
      <c r="N200" s="79"/>
      <c r="O200" s="79"/>
      <c r="P200" s="79"/>
      <c r="Q200" s="79"/>
      <c r="R200" s="79"/>
      <c r="S200" s="79"/>
      <c r="T200" s="79"/>
      <c r="U200" s="79"/>
      <c r="V200" s="79"/>
      <c r="W200" s="75"/>
      <c r="X200" s="80" t="s">
        <v>95</v>
      </c>
      <c r="Y200" s="80" t="s">
        <v>356</v>
      </c>
      <c r="Z200" s="80" t="s">
        <v>356</v>
      </c>
      <c r="AA200" s="80" t="s">
        <v>356</v>
      </c>
      <c r="AB200" s="80" t="s">
        <v>356</v>
      </c>
      <c r="AC200" s="80" t="s">
        <v>356</v>
      </c>
      <c r="AD200" s="325"/>
      <c r="AE200" s="325"/>
      <c r="AF200" s="317">
        <v>14</v>
      </c>
      <c r="AG200" s="317">
        <v>16</v>
      </c>
    </row>
    <row r="201" spans="1:33" ht="45" customHeight="1">
      <c r="A201" s="316">
        <v>43566</v>
      </c>
      <c r="B201" s="317" t="s">
        <v>398</v>
      </c>
      <c r="C201" s="329">
        <v>43580</v>
      </c>
      <c r="D201" s="329">
        <v>43582</v>
      </c>
      <c r="E201" s="79"/>
      <c r="F201" s="79"/>
      <c r="G201" s="79"/>
      <c r="H201" s="79"/>
      <c r="I201" s="79"/>
      <c r="J201" s="79"/>
      <c r="K201" s="79"/>
      <c r="L201" s="79"/>
      <c r="M201" s="79"/>
      <c r="N201" s="79"/>
      <c r="O201" s="79"/>
      <c r="P201" s="79"/>
      <c r="Q201" s="79"/>
      <c r="R201" s="79"/>
      <c r="S201" s="79"/>
      <c r="T201" s="79"/>
      <c r="U201" s="79"/>
      <c r="V201" s="79"/>
      <c r="W201" s="75"/>
      <c r="X201" s="80" t="s">
        <v>95</v>
      </c>
      <c r="Y201" s="80" t="s">
        <v>356</v>
      </c>
      <c r="Z201" s="80" t="s">
        <v>356</v>
      </c>
      <c r="AA201" s="80" t="s">
        <v>356</v>
      </c>
      <c r="AB201" s="80" t="s">
        <v>356</v>
      </c>
      <c r="AC201" s="80" t="s">
        <v>356</v>
      </c>
      <c r="AD201" s="325"/>
      <c r="AE201" s="325"/>
      <c r="AF201" s="317">
        <v>14</v>
      </c>
      <c r="AG201" s="317">
        <v>16</v>
      </c>
    </row>
    <row r="202" spans="1:33" ht="45" customHeight="1">
      <c r="A202" s="316">
        <v>43567</v>
      </c>
      <c r="B202" s="317" t="s">
        <v>399</v>
      </c>
      <c r="C202" s="329">
        <v>43581</v>
      </c>
      <c r="D202" s="329">
        <v>43583</v>
      </c>
      <c r="E202" s="79"/>
      <c r="F202" s="79"/>
      <c r="G202" s="79"/>
      <c r="H202" s="79"/>
      <c r="I202" s="79"/>
      <c r="J202" s="79"/>
      <c r="K202" s="79"/>
      <c r="L202" s="79"/>
      <c r="M202" s="79"/>
      <c r="N202" s="79"/>
      <c r="O202" s="79"/>
      <c r="P202" s="79"/>
      <c r="Q202" s="79"/>
      <c r="R202" s="79"/>
      <c r="S202" s="79"/>
      <c r="T202" s="79"/>
      <c r="U202" s="79"/>
      <c r="V202" s="79"/>
      <c r="W202" s="75"/>
      <c r="X202" s="80" t="s">
        <v>95</v>
      </c>
      <c r="Y202" s="80" t="s">
        <v>356</v>
      </c>
      <c r="Z202" s="80" t="s">
        <v>356</v>
      </c>
      <c r="AA202" s="80" t="s">
        <v>356</v>
      </c>
      <c r="AB202" s="80" t="s">
        <v>356</v>
      </c>
      <c r="AC202" s="80" t="s">
        <v>356</v>
      </c>
      <c r="AD202" s="325"/>
      <c r="AE202" s="325"/>
      <c r="AF202" s="317">
        <v>14</v>
      </c>
      <c r="AG202" s="317">
        <v>16</v>
      </c>
    </row>
    <row r="203" spans="1:33" ht="45" customHeight="1">
      <c r="A203" s="316">
        <v>43568</v>
      </c>
      <c r="B203" s="317" t="s">
        <v>400</v>
      </c>
      <c r="C203" s="329">
        <v>43582</v>
      </c>
      <c r="D203" s="329">
        <v>43584</v>
      </c>
      <c r="E203" s="79"/>
      <c r="F203" s="79"/>
      <c r="G203" s="79"/>
      <c r="H203" s="79"/>
      <c r="I203" s="79"/>
      <c r="J203" s="79"/>
      <c r="K203" s="79"/>
      <c r="L203" s="79"/>
      <c r="M203" s="79"/>
      <c r="N203" s="79"/>
      <c r="O203" s="79"/>
      <c r="P203" s="79"/>
      <c r="Q203" s="79"/>
      <c r="R203" s="79"/>
      <c r="S203" s="79"/>
      <c r="T203" s="79"/>
      <c r="U203" s="79"/>
      <c r="V203" s="79"/>
      <c r="W203" s="75"/>
      <c r="X203" s="80" t="s">
        <v>95</v>
      </c>
      <c r="Y203" s="80" t="s">
        <v>356</v>
      </c>
      <c r="Z203" s="80" t="s">
        <v>356</v>
      </c>
      <c r="AA203" s="80" t="s">
        <v>356</v>
      </c>
      <c r="AB203" s="80" t="s">
        <v>356</v>
      </c>
      <c r="AC203" s="80" t="s">
        <v>356</v>
      </c>
      <c r="AD203" s="325"/>
      <c r="AE203" s="325"/>
      <c r="AF203" s="317">
        <v>14</v>
      </c>
      <c r="AG203" s="317">
        <v>16</v>
      </c>
    </row>
    <row r="204" spans="1:33" ht="45" customHeight="1">
      <c r="A204" s="316">
        <v>43569</v>
      </c>
      <c r="B204" s="317" t="s">
        <v>401</v>
      </c>
      <c r="C204" s="329"/>
      <c r="D204" s="329"/>
      <c r="E204" s="79"/>
      <c r="F204" s="79"/>
      <c r="G204" s="79"/>
      <c r="H204" s="79"/>
      <c r="I204" s="79"/>
      <c r="J204" s="79"/>
      <c r="K204" s="79"/>
      <c r="L204" s="79"/>
      <c r="M204" s="79"/>
      <c r="N204" s="79"/>
      <c r="O204" s="79"/>
      <c r="P204" s="79"/>
      <c r="Q204" s="79"/>
      <c r="R204" s="79"/>
      <c r="S204" s="79"/>
      <c r="T204" s="79"/>
      <c r="U204" s="79"/>
      <c r="V204" s="79"/>
      <c r="W204" s="75"/>
      <c r="X204" s="80" t="s">
        <v>356</v>
      </c>
      <c r="Y204" s="80" t="s">
        <v>356</v>
      </c>
      <c r="Z204" s="80" t="s">
        <v>356</v>
      </c>
      <c r="AA204" s="80" t="s">
        <v>356</v>
      </c>
      <c r="AB204" s="80" t="s">
        <v>356</v>
      </c>
      <c r="AC204" s="80" t="s">
        <v>356</v>
      </c>
      <c r="AD204" s="325"/>
      <c r="AE204" s="325"/>
      <c r="AF204" s="317" t="s">
        <v>356</v>
      </c>
      <c r="AG204" s="317" t="s">
        <v>356</v>
      </c>
    </row>
    <row r="205" spans="1:33" ht="45" customHeight="1">
      <c r="A205" s="316">
        <v>43570</v>
      </c>
      <c r="B205" s="317" t="s">
        <v>395</v>
      </c>
      <c r="C205" s="329">
        <v>43584</v>
      </c>
      <c r="D205" s="329">
        <v>43586</v>
      </c>
      <c r="E205" s="79"/>
      <c r="F205" s="79"/>
      <c r="G205" s="79"/>
      <c r="H205" s="79"/>
      <c r="I205" s="79"/>
      <c r="J205" s="79"/>
      <c r="K205" s="79"/>
      <c r="L205" s="79"/>
      <c r="M205" s="79"/>
      <c r="N205" s="79"/>
      <c r="O205" s="79"/>
      <c r="P205" s="79"/>
      <c r="Q205" s="79"/>
      <c r="R205" s="79"/>
      <c r="S205" s="79"/>
      <c r="T205" s="79"/>
      <c r="U205" s="79"/>
      <c r="V205" s="79"/>
      <c r="W205" s="75"/>
      <c r="X205" s="80" t="s">
        <v>95</v>
      </c>
      <c r="Y205" s="80" t="s">
        <v>356</v>
      </c>
      <c r="Z205" s="80" t="s">
        <v>356</v>
      </c>
      <c r="AA205" s="80" t="s">
        <v>356</v>
      </c>
      <c r="AB205" s="80" t="s">
        <v>356</v>
      </c>
      <c r="AC205" s="80" t="s">
        <v>356</v>
      </c>
      <c r="AD205" s="325"/>
      <c r="AE205" s="325"/>
      <c r="AF205" s="317">
        <v>14</v>
      </c>
      <c r="AG205" s="317">
        <v>16</v>
      </c>
    </row>
    <row r="206" spans="1:33" ht="45" customHeight="1">
      <c r="A206" s="316">
        <v>43571</v>
      </c>
      <c r="B206" s="317" t="s">
        <v>396</v>
      </c>
      <c r="C206" s="329">
        <v>43585</v>
      </c>
      <c r="D206" s="32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356</v>
      </c>
      <c r="Z206" s="80" t="s">
        <v>356</v>
      </c>
      <c r="AA206" s="80" t="s">
        <v>356</v>
      </c>
      <c r="AB206" s="80" t="s">
        <v>356</v>
      </c>
      <c r="AC206" s="80" t="s">
        <v>356</v>
      </c>
      <c r="AD206" s="325"/>
      <c r="AE206" s="325"/>
      <c r="AF206" s="317">
        <v>14</v>
      </c>
      <c r="AG206" s="317">
        <v>16</v>
      </c>
    </row>
    <row r="207" spans="1:33" ht="45" customHeight="1">
      <c r="A207" s="316">
        <v>43572</v>
      </c>
      <c r="B207" s="317" t="s">
        <v>397</v>
      </c>
      <c r="C207" s="329">
        <v>43586</v>
      </c>
      <c r="D207" s="329">
        <v>43588</v>
      </c>
      <c r="E207" s="79"/>
      <c r="F207" s="79"/>
      <c r="G207" s="79"/>
      <c r="H207" s="79"/>
      <c r="I207" s="79"/>
      <c r="J207" s="79"/>
      <c r="K207" s="79"/>
      <c r="L207" s="79"/>
      <c r="M207" s="79"/>
      <c r="N207" s="79"/>
      <c r="O207" s="79"/>
      <c r="P207" s="79"/>
      <c r="Q207" s="79"/>
      <c r="R207" s="79"/>
      <c r="S207" s="79"/>
      <c r="T207" s="79"/>
      <c r="U207" s="79"/>
      <c r="V207" s="79"/>
      <c r="W207" s="75"/>
      <c r="X207" s="80" t="s">
        <v>95</v>
      </c>
      <c r="Y207" s="80" t="s">
        <v>356</v>
      </c>
      <c r="Z207" s="80" t="s">
        <v>356</v>
      </c>
      <c r="AA207" s="80" t="s">
        <v>356</v>
      </c>
      <c r="AB207" s="80" t="s">
        <v>356</v>
      </c>
      <c r="AC207" s="80" t="s">
        <v>356</v>
      </c>
      <c r="AD207" s="325"/>
      <c r="AE207" s="325"/>
      <c r="AF207" s="317">
        <v>14</v>
      </c>
      <c r="AG207" s="317">
        <v>16</v>
      </c>
    </row>
    <row r="208" spans="1:33" ht="45" customHeight="1">
      <c r="A208" s="316">
        <v>43573</v>
      </c>
      <c r="B208" s="317" t="s">
        <v>398</v>
      </c>
      <c r="C208" s="329">
        <v>43587</v>
      </c>
      <c r="D208" s="329">
        <v>43589</v>
      </c>
      <c r="E208" s="79"/>
      <c r="F208" s="79"/>
      <c r="G208" s="79"/>
      <c r="H208" s="79"/>
      <c r="I208" s="79"/>
      <c r="J208" s="79"/>
      <c r="K208" s="79"/>
      <c r="L208" s="79"/>
      <c r="M208" s="79"/>
      <c r="N208" s="79"/>
      <c r="O208" s="79"/>
      <c r="P208" s="79"/>
      <c r="Q208" s="79"/>
      <c r="R208" s="79"/>
      <c r="S208" s="79"/>
      <c r="T208" s="79"/>
      <c r="U208" s="79"/>
      <c r="V208" s="79"/>
      <c r="W208" s="75"/>
      <c r="X208" s="80" t="s">
        <v>95</v>
      </c>
      <c r="Y208" s="80" t="s">
        <v>356</v>
      </c>
      <c r="Z208" s="80" t="s">
        <v>356</v>
      </c>
      <c r="AA208" s="80" t="s">
        <v>356</v>
      </c>
      <c r="AB208" s="80" t="s">
        <v>356</v>
      </c>
      <c r="AC208" s="80" t="s">
        <v>356</v>
      </c>
      <c r="AD208" s="325"/>
      <c r="AE208" s="325"/>
      <c r="AF208" s="317">
        <v>14</v>
      </c>
      <c r="AG208" s="317">
        <v>16</v>
      </c>
    </row>
    <row r="209" spans="1:33" ht="45" customHeight="1">
      <c r="A209" s="316">
        <v>43574</v>
      </c>
      <c r="B209" s="317" t="s">
        <v>399</v>
      </c>
      <c r="C209" s="329">
        <v>43588</v>
      </c>
      <c r="D209" s="329">
        <v>43590</v>
      </c>
      <c r="E209" s="79"/>
      <c r="F209" s="79"/>
      <c r="G209" s="79"/>
      <c r="H209" s="79"/>
      <c r="I209" s="79"/>
      <c r="J209" s="79"/>
      <c r="K209" s="79"/>
      <c r="L209" s="79"/>
      <c r="M209" s="79"/>
      <c r="N209" s="79"/>
      <c r="O209" s="79"/>
      <c r="P209" s="79"/>
      <c r="Q209" s="79"/>
      <c r="R209" s="79"/>
      <c r="S209" s="79"/>
      <c r="T209" s="79"/>
      <c r="U209" s="79"/>
      <c r="V209" s="79"/>
      <c r="W209" s="75"/>
      <c r="X209" s="80" t="s">
        <v>95</v>
      </c>
      <c r="Y209" s="80" t="s">
        <v>356</v>
      </c>
      <c r="Z209" s="80" t="s">
        <v>356</v>
      </c>
      <c r="AA209" s="80" t="s">
        <v>356</v>
      </c>
      <c r="AB209" s="80" t="s">
        <v>356</v>
      </c>
      <c r="AC209" s="80" t="s">
        <v>356</v>
      </c>
      <c r="AD209" s="325"/>
      <c r="AE209" s="325"/>
      <c r="AF209" s="317">
        <v>14</v>
      </c>
      <c r="AG209" s="317">
        <v>16</v>
      </c>
    </row>
    <row r="210" spans="1:33" ht="45" customHeight="1">
      <c r="A210" s="316">
        <v>43575</v>
      </c>
      <c r="B210" s="317" t="s">
        <v>400</v>
      </c>
      <c r="C210" s="329">
        <v>43589</v>
      </c>
      <c r="D210" s="329">
        <v>43591</v>
      </c>
      <c r="E210" s="79"/>
      <c r="F210" s="79"/>
      <c r="G210" s="79"/>
      <c r="H210" s="79"/>
      <c r="I210" s="79"/>
      <c r="J210" s="79"/>
      <c r="K210" s="79"/>
      <c r="L210" s="79"/>
      <c r="M210" s="79"/>
      <c r="N210" s="79"/>
      <c r="O210" s="79"/>
      <c r="P210" s="79"/>
      <c r="Q210" s="79"/>
      <c r="R210" s="79"/>
      <c r="S210" s="79"/>
      <c r="T210" s="79"/>
      <c r="U210" s="79"/>
      <c r="V210" s="79"/>
      <c r="W210" s="75"/>
      <c r="X210" s="80" t="s">
        <v>95</v>
      </c>
      <c r="Y210" s="80" t="s">
        <v>356</v>
      </c>
      <c r="Z210" s="80" t="s">
        <v>356</v>
      </c>
      <c r="AA210" s="80" t="s">
        <v>356</v>
      </c>
      <c r="AB210" s="80" t="s">
        <v>356</v>
      </c>
      <c r="AC210" s="80" t="s">
        <v>356</v>
      </c>
      <c r="AD210" s="325"/>
      <c r="AE210" s="325"/>
      <c r="AF210" s="317">
        <v>14</v>
      </c>
      <c r="AG210" s="317">
        <v>16</v>
      </c>
    </row>
    <row r="211" spans="1:33" ht="45" customHeight="1">
      <c r="A211" s="316">
        <v>43576</v>
      </c>
      <c r="B211" s="317" t="s">
        <v>401</v>
      </c>
      <c r="C211" s="329">
        <v>43590</v>
      </c>
      <c r="D211" s="329">
        <v>43592</v>
      </c>
      <c r="E211" s="79"/>
      <c r="F211" s="79"/>
      <c r="G211" s="79"/>
      <c r="H211" s="79"/>
      <c r="I211" s="79"/>
      <c r="J211" s="79"/>
      <c r="K211" s="79"/>
      <c r="L211" s="79"/>
      <c r="M211" s="79"/>
      <c r="N211" s="79"/>
      <c r="O211" s="79"/>
      <c r="P211" s="79"/>
      <c r="Q211" s="79"/>
      <c r="R211" s="79"/>
      <c r="S211" s="79"/>
      <c r="T211" s="79"/>
      <c r="U211" s="79"/>
      <c r="V211" s="79"/>
      <c r="W211" s="75"/>
      <c r="X211" s="80" t="s">
        <v>95</v>
      </c>
      <c r="Y211" s="80" t="s">
        <v>356</v>
      </c>
      <c r="Z211" s="80" t="s">
        <v>356</v>
      </c>
      <c r="AA211" s="80" t="s">
        <v>356</v>
      </c>
      <c r="AB211" s="80" t="s">
        <v>356</v>
      </c>
      <c r="AC211" s="80" t="s">
        <v>356</v>
      </c>
      <c r="AD211" s="325"/>
      <c r="AE211" s="325"/>
      <c r="AF211" s="317">
        <v>14</v>
      </c>
      <c r="AG211" s="317">
        <v>16</v>
      </c>
    </row>
    <row r="212" spans="1:33" ht="45" customHeight="1">
      <c r="A212" s="316">
        <v>43577</v>
      </c>
      <c r="B212" s="317" t="s">
        <v>395</v>
      </c>
      <c r="C212" s="329">
        <v>43591</v>
      </c>
      <c r="D212" s="329">
        <v>43593</v>
      </c>
      <c r="E212" s="79"/>
      <c r="F212" s="79"/>
      <c r="G212" s="79"/>
      <c r="H212" s="79"/>
      <c r="I212" s="79"/>
      <c r="J212" s="79"/>
      <c r="K212" s="79"/>
      <c r="L212" s="79"/>
      <c r="M212" s="79"/>
      <c r="N212" s="79"/>
      <c r="O212" s="79"/>
      <c r="P212" s="79"/>
      <c r="Q212" s="79"/>
      <c r="R212" s="79"/>
      <c r="S212" s="79"/>
      <c r="T212" s="79"/>
      <c r="U212" s="79"/>
      <c r="V212" s="79"/>
      <c r="W212" s="75"/>
      <c r="X212" s="80" t="s">
        <v>95</v>
      </c>
      <c r="Y212" s="80" t="s">
        <v>356</v>
      </c>
      <c r="Z212" s="80" t="s">
        <v>356</v>
      </c>
      <c r="AA212" s="80" t="s">
        <v>356</v>
      </c>
      <c r="AB212" s="80" t="s">
        <v>356</v>
      </c>
      <c r="AC212" s="80" t="s">
        <v>356</v>
      </c>
      <c r="AD212" s="325"/>
      <c r="AE212" s="325"/>
      <c r="AF212" s="317">
        <v>14</v>
      </c>
      <c r="AG212" s="317">
        <v>16</v>
      </c>
    </row>
    <row r="213" spans="1:33" ht="45" customHeight="1">
      <c r="A213" s="316">
        <v>43578</v>
      </c>
      <c r="B213" s="317" t="s">
        <v>396</v>
      </c>
      <c r="C213" s="329">
        <v>43592</v>
      </c>
      <c r="D213" s="329">
        <v>43594</v>
      </c>
      <c r="E213" s="79"/>
      <c r="F213" s="79"/>
      <c r="G213" s="79"/>
      <c r="H213" s="79"/>
      <c r="I213" s="79"/>
      <c r="J213" s="79"/>
      <c r="K213" s="79"/>
      <c r="L213" s="79"/>
      <c r="M213" s="79"/>
      <c r="N213" s="79"/>
      <c r="O213" s="79"/>
      <c r="P213" s="79"/>
      <c r="Q213" s="79"/>
      <c r="R213" s="79"/>
      <c r="S213" s="79"/>
      <c r="T213" s="79"/>
      <c r="U213" s="79"/>
      <c r="V213" s="79"/>
      <c r="W213" s="75"/>
      <c r="X213" s="80" t="s">
        <v>95</v>
      </c>
      <c r="Y213" s="80" t="s">
        <v>356</v>
      </c>
      <c r="Z213" s="80" t="s">
        <v>356</v>
      </c>
      <c r="AA213" s="80" t="s">
        <v>356</v>
      </c>
      <c r="AB213" s="80" t="s">
        <v>356</v>
      </c>
      <c r="AC213" s="80" t="s">
        <v>356</v>
      </c>
      <c r="AD213" s="325"/>
      <c r="AE213" s="325"/>
      <c r="AF213" s="317">
        <v>14</v>
      </c>
      <c r="AG213" s="317">
        <v>16</v>
      </c>
    </row>
    <row r="214" spans="1:33" ht="45" customHeight="1">
      <c r="A214" s="316">
        <v>43579</v>
      </c>
      <c r="B214" s="317" t="s">
        <v>397</v>
      </c>
      <c r="C214" s="329">
        <v>43593</v>
      </c>
      <c r="D214" s="329">
        <v>43595</v>
      </c>
      <c r="E214" s="79"/>
      <c r="F214" s="79"/>
      <c r="G214" s="79"/>
      <c r="H214" s="79"/>
      <c r="I214" s="79"/>
      <c r="J214" s="79"/>
      <c r="K214" s="79"/>
      <c r="L214" s="79"/>
      <c r="M214" s="79"/>
      <c r="N214" s="79"/>
      <c r="O214" s="79"/>
      <c r="P214" s="79"/>
      <c r="Q214" s="79"/>
      <c r="R214" s="79"/>
      <c r="S214" s="79"/>
      <c r="T214" s="79"/>
      <c r="U214" s="79"/>
      <c r="V214" s="79"/>
      <c r="W214" s="75"/>
      <c r="X214" s="80" t="s">
        <v>95</v>
      </c>
      <c r="Y214" s="80" t="s">
        <v>356</v>
      </c>
      <c r="Z214" s="80" t="s">
        <v>356</v>
      </c>
      <c r="AA214" s="80" t="s">
        <v>356</v>
      </c>
      <c r="AB214" s="80" t="s">
        <v>356</v>
      </c>
      <c r="AC214" s="80" t="s">
        <v>356</v>
      </c>
      <c r="AD214" s="325"/>
      <c r="AE214" s="325"/>
      <c r="AF214" s="317">
        <v>14</v>
      </c>
      <c r="AG214" s="317">
        <v>16</v>
      </c>
    </row>
    <row r="215" spans="1:33" ht="45" customHeight="1">
      <c r="A215" s="316">
        <v>43580</v>
      </c>
      <c r="B215" s="317" t="s">
        <v>398</v>
      </c>
      <c r="C215" s="329">
        <v>43594</v>
      </c>
      <c r="D215" s="329">
        <v>43596</v>
      </c>
      <c r="E215" s="79"/>
      <c r="F215" s="79"/>
      <c r="G215" s="79"/>
      <c r="H215" s="79"/>
      <c r="I215" s="79"/>
      <c r="J215" s="79"/>
      <c r="K215" s="79"/>
      <c r="L215" s="79"/>
      <c r="M215" s="79"/>
      <c r="N215" s="79"/>
      <c r="O215" s="79"/>
      <c r="P215" s="79"/>
      <c r="Q215" s="79"/>
      <c r="R215" s="79"/>
      <c r="S215" s="79"/>
      <c r="T215" s="79"/>
      <c r="U215" s="79"/>
      <c r="V215" s="79"/>
      <c r="W215" s="75"/>
      <c r="X215" s="80" t="s">
        <v>95</v>
      </c>
      <c r="Y215" s="80" t="s">
        <v>356</v>
      </c>
      <c r="Z215" s="80" t="s">
        <v>356</v>
      </c>
      <c r="AA215" s="80" t="s">
        <v>356</v>
      </c>
      <c r="AB215" s="80" t="s">
        <v>356</v>
      </c>
      <c r="AC215" s="80" t="s">
        <v>356</v>
      </c>
      <c r="AD215" s="325"/>
      <c r="AE215" s="325"/>
      <c r="AF215" s="317">
        <v>14</v>
      </c>
      <c r="AG215" s="317">
        <v>16</v>
      </c>
    </row>
    <row r="216" spans="1:33" ht="45" customHeight="1">
      <c r="A216" s="316">
        <v>43581</v>
      </c>
      <c r="B216" s="317" t="s">
        <v>399</v>
      </c>
      <c r="C216" s="329">
        <v>43595</v>
      </c>
      <c r="D216" s="329">
        <v>43597</v>
      </c>
      <c r="E216" s="79"/>
      <c r="F216" s="79"/>
      <c r="G216" s="79"/>
      <c r="H216" s="79"/>
      <c r="I216" s="79"/>
      <c r="J216" s="79"/>
      <c r="K216" s="79"/>
      <c r="L216" s="79"/>
      <c r="M216" s="79"/>
      <c r="N216" s="79"/>
      <c r="O216" s="79"/>
      <c r="P216" s="79"/>
      <c r="Q216" s="79"/>
      <c r="R216" s="79"/>
      <c r="S216" s="79"/>
      <c r="T216" s="79"/>
      <c r="U216" s="79"/>
      <c r="V216" s="79"/>
      <c r="W216" s="75"/>
      <c r="X216" s="80" t="s">
        <v>95</v>
      </c>
      <c r="Y216" s="80" t="s">
        <v>356</v>
      </c>
      <c r="Z216" s="80" t="s">
        <v>356</v>
      </c>
      <c r="AA216" s="80" t="s">
        <v>356</v>
      </c>
      <c r="AB216" s="80" t="s">
        <v>356</v>
      </c>
      <c r="AC216" s="80" t="s">
        <v>356</v>
      </c>
      <c r="AD216" s="325"/>
      <c r="AE216" s="325"/>
      <c r="AF216" s="317">
        <v>14</v>
      </c>
      <c r="AG216" s="317">
        <v>16</v>
      </c>
    </row>
    <row r="217" spans="1:33" ht="45" customHeight="1">
      <c r="A217" s="316">
        <v>43582</v>
      </c>
      <c r="B217" s="317" t="s">
        <v>400</v>
      </c>
      <c r="C217" s="329">
        <v>43596</v>
      </c>
      <c r="D217" s="329">
        <v>43598</v>
      </c>
      <c r="E217" s="79"/>
      <c r="F217" s="79"/>
      <c r="G217" s="79"/>
      <c r="H217" s="79"/>
      <c r="I217" s="79"/>
      <c r="J217" s="79"/>
      <c r="K217" s="79"/>
      <c r="L217" s="79"/>
      <c r="M217" s="79"/>
      <c r="N217" s="79"/>
      <c r="O217" s="79"/>
      <c r="P217" s="79"/>
      <c r="Q217" s="79"/>
      <c r="R217" s="79"/>
      <c r="S217" s="79"/>
      <c r="T217" s="79"/>
      <c r="U217" s="79"/>
      <c r="V217" s="79"/>
      <c r="W217" s="75"/>
      <c r="X217" s="80" t="s">
        <v>95</v>
      </c>
      <c r="Y217" s="80" t="s">
        <v>356</v>
      </c>
      <c r="Z217" s="80" t="s">
        <v>356</v>
      </c>
      <c r="AA217" s="80" t="s">
        <v>356</v>
      </c>
      <c r="AB217" s="80" t="s">
        <v>356</v>
      </c>
      <c r="AC217" s="80" t="s">
        <v>356</v>
      </c>
      <c r="AD217" s="325"/>
      <c r="AE217" s="325"/>
      <c r="AF217" s="317">
        <v>14</v>
      </c>
      <c r="AG217" s="317">
        <v>16</v>
      </c>
    </row>
    <row r="218" spans="1:33" ht="45" customHeight="1">
      <c r="A218" s="316">
        <v>43583</v>
      </c>
      <c r="B218" s="317" t="s">
        <v>401</v>
      </c>
      <c r="C218" s="329"/>
      <c r="D218" s="329"/>
      <c r="E218" s="79"/>
      <c r="F218" s="79"/>
      <c r="G218" s="79"/>
      <c r="H218" s="79"/>
      <c r="I218" s="79"/>
      <c r="J218" s="79"/>
      <c r="K218" s="79"/>
      <c r="L218" s="79"/>
      <c r="M218" s="79"/>
      <c r="N218" s="79"/>
      <c r="O218" s="79"/>
      <c r="P218" s="79"/>
      <c r="Q218" s="79"/>
      <c r="R218" s="79"/>
      <c r="S218" s="79"/>
      <c r="T218" s="79"/>
      <c r="U218" s="79"/>
      <c r="V218" s="79"/>
      <c r="W218" s="75"/>
      <c r="X218" s="80" t="s">
        <v>356</v>
      </c>
      <c r="Y218" s="80" t="s">
        <v>356</v>
      </c>
      <c r="Z218" s="80" t="s">
        <v>356</v>
      </c>
      <c r="AA218" s="80" t="s">
        <v>356</v>
      </c>
      <c r="AB218" s="80" t="s">
        <v>356</v>
      </c>
      <c r="AC218" s="80" t="s">
        <v>356</v>
      </c>
      <c r="AD218" s="325"/>
      <c r="AE218" s="325"/>
      <c r="AF218" s="317" t="s">
        <v>356</v>
      </c>
      <c r="AG218" s="317" t="s">
        <v>356</v>
      </c>
    </row>
    <row r="219" spans="1:33" ht="45" customHeight="1">
      <c r="A219" s="316">
        <v>43584</v>
      </c>
      <c r="B219" s="317" t="s">
        <v>395</v>
      </c>
      <c r="C219" s="329">
        <v>43598</v>
      </c>
      <c r="D219" s="329">
        <v>43600</v>
      </c>
      <c r="E219" s="79"/>
      <c r="F219" s="79"/>
      <c r="G219" s="79"/>
      <c r="H219" s="79"/>
      <c r="I219" s="79"/>
      <c r="J219" s="79"/>
      <c r="K219" s="79"/>
      <c r="L219" s="79"/>
      <c r="M219" s="79"/>
      <c r="N219" s="79"/>
      <c r="O219" s="79"/>
      <c r="P219" s="79"/>
      <c r="Q219" s="79"/>
      <c r="R219" s="79"/>
      <c r="S219" s="79"/>
      <c r="T219" s="79"/>
      <c r="U219" s="79"/>
      <c r="V219" s="79"/>
      <c r="W219" s="75"/>
      <c r="X219" s="80" t="s">
        <v>95</v>
      </c>
      <c r="Y219" s="80" t="s">
        <v>356</v>
      </c>
      <c r="Z219" s="80" t="s">
        <v>356</v>
      </c>
      <c r="AA219" s="80" t="s">
        <v>356</v>
      </c>
      <c r="AB219" s="80" t="s">
        <v>356</v>
      </c>
      <c r="AC219" s="80" t="s">
        <v>356</v>
      </c>
      <c r="AD219" s="325"/>
      <c r="AE219" s="325"/>
      <c r="AF219" s="317">
        <v>14</v>
      </c>
      <c r="AG219" s="317">
        <v>16</v>
      </c>
    </row>
    <row r="220" spans="1:33" ht="45" customHeight="1">
      <c r="A220" s="316">
        <v>43585</v>
      </c>
      <c r="B220" s="317" t="s">
        <v>396</v>
      </c>
      <c r="C220" s="329">
        <v>43599</v>
      </c>
      <c r="D220" s="329">
        <v>43601</v>
      </c>
      <c r="E220" s="79"/>
      <c r="F220" s="79"/>
      <c r="G220" s="79"/>
      <c r="H220" s="79"/>
      <c r="I220" s="79"/>
      <c r="J220" s="79"/>
      <c r="K220" s="79"/>
      <c r="L220" s="79"/>
      <c r="M220" s="79"/>
      <c r="N220" s="79"/>
      <c r="O220" s="79"/>
      <c r="P220" s="79"/>
      <c r="Q220" s="79"/>
      <c r="R220" s="79"/>
      <c r="S220" s="79"/>
      <c r="T220" s="79"/>
      <c r="U220" s="79"/>
      <c r="V220" s="79"/>
      <c r="W220" s="75"/>
      <c r="X220" s="80" t="s">
        <v>95</v>
      </c>
      <c r="Y220" s="80" t="s">
        <v>356</v>
      </c>
      <c r="Z220" s="80" t="s">
        <v>356</v>
      </c>
      <c r="AA220" s="80" t="s">
        <v>356</v>
      </c>
      <c r="AB220" s="80" t="s">
        <v>356</v>
      </c>
      <c r="AC220" s="80" t="s">
        <v>356</v>
      </c>
      <c r="AD220" s="325"/>
      <c r="AE220" s="325"/>
      <c r="AF220" s="317">
        <v>14</v>
      </c>
      <c r="AG220" s="317">
        <v>16</v>
      </c>
    </row>
    <row r="221" spans="1:33" ht="45" customHeight="1">
      <c r="A221" s="316">
        <v>43586</v>
      </c>
      <c r="B221" s="317" t="s">
        <v>397</v>
      </c>
      <c r="C221" s="329">
        <v>43600</v>
      </c>
      <c r="D221" s="329">
        <v>43602</v>
      </c>
      <c r="E221" s="79"/>
      <c r="F221" s="79"/>
      <c r="G221" s="79"/>
      <c r="H221" s="79"/>
      <c r="I221" s="79"/>
      <c r="J221" s="79"/>
      <c r="K221" s="79"/>
      <c r="L221" s="79"/>
      <c r="M221" s="79"/>
      <c r="N221" s="79"/>
      <c r="O221" s="79"/>
      <c r="P221" s="79"/>
      <c r="Q221" s="79"/>
      <c r="R221" s="79"/>
      <c r="S221" s="79"/>
      <c r="T221" s="79"/>
      <c r="U221" s="79"/>
      <c r="V221" s="79"/>
      <c r="W221" s="75"/>
      <c r="X221" s="80" t="s">
        <v>95</v>
      </c>
      <c r="Y221" s="80" t="s">
        <v>356</v>
      </c>
      <c r="Z221" s="80" t="s">
        <v>356</v>
      </c>
      <c r="AA221" s="80" t="s">
        <v>356</v>
      </c>
      <c r="AB221" s="80" t="s">
        <v>356</v>
      </c>
      <c r="AC221" s="80" t="s">
        <v>356</v>
      </c>
      <c r="AD221" s="325"/>
      <c r="AE221" s="325"/>
      <c r="AF221" s="317">
        <v>14</v>
      </c>
      <c r="AG221" s="317">
        <v>16</v>
      </c>
    </row>
    <row r="222" spans="1:33" ht="45" customHeight="1">
      <c r="A222" s="316">
        <v>43587</v>
      </c>
      <c r="B222" s="317" t="s">
        <v>398</v>
      </c>
      <c r="C222" s="329">
        <v>43601</v>
      </c>
      <c r="D222" s="329">
        <v>43603</v>
      </c>
      <c r="E222" s="79"/>
      <c r="F222" s="79"/>
      <c r="G222" s="79"/>
      <c r="H222" s="79"/>
      <c r="I222" s="79"/>
      <c r="J222" s="79"/>
      <c r="K222" s="79"/>
      <c r="L222" s="79"/>
      <c r="M222" s="79"/>
      <c r="N222" s="79"/>
      <c r="O222" s="79"/>
      <c r="P222" s="79"/>
      <c r="Q222" s="79"/>
      <c r="R222" s="79"/>
      <c r="S222" s="79"/>
      <c r="T222" s="79"/>
      <c r="U222" s="79"/>
      <c r="V222" s="79"/>
      <c r="W222" s="75"/>
      <c r="X222" s="80" t="s">
        <v>95</v>
      </c>
      <c r="Y222" s="80" t="s">
        <v>356</v>
      </c>
      <c r="Z222" s="80" t="s">
        <v>356</v>
      </c>
      <c r="AA222" s="80" t="s">
        <v>356</v>
      </c>
      <c r="AB222" s="80" t="s">
        <v>356</v>
      </c>
      <c r="AC222" s="80" t="s">
        <v>356</v>
      </c>
      <c r="AD222" s="325"/>
      <c r="AE222" s="325"/>
      <c r="AF222" s="317">
        <v>14</v>
      </c>
      <c r="AG222" s="317">
        <v>16</v>
      </c>
    </row>
    <row r="223" spans="1:33" ht="45" customHeight="1">
      <c r="A223" s="316">
        <v>43588</v>
      </c>
      <c r="B223" s="317" t="s">
        <v>399</v>
      </c>
      <c r="C223" s="329">
        <v>43602</v>
      </c>
      <c r="D223" s="329">
        <v>43604</v>
      </c>
      <c r="E223" s="79"/>
      <c r="F223" s="79"/>
      <c r="G223" s="79"/>
      <c r="H223" s="79"/>
      <c r="I223" s="79"/>
      <c r="J223" s="79"/>
      <c r="K223" s="79"/>
      <c r="L223" s="79"/>
      <c r="M223" s="79"/>
      <c r="N223" s="79"/>
      <c r="O223" s="79"/>
      <c r="P223" s="79"/>
      <c r="Q223" s="79"/>
      <c r="R223" s="79"/>
      <c r="S223" s="79"/>
      <c r="T223" s="79"/>
      <c r="U223" s="79"/>
      <c r="V223" s="79"/>
      <c r="W223" s="75"/>
      <c r="X223" s="80" t="s">
        <v>95</v>
      </c>
      <c r="Y223" s="80" t="s">
        <v>356</v>
      </c>
      <c r="Z223" s="80" t="s">
        <v>356</v>
      </c>
      <c r="AA223" s="80" t="s">
        <v>356</v>
      </c>
      <c r="AB223" s="80" t="s">
        <v>356</v>
      </c>
      <c r="AC223" s="80" t="s">
        <v>356</v>
      </c>
      <c r="AD223" s="325"/>
      <c r="AE223" s="325"/>
      <c r="AF223" s="317">
        <v>14</v>
      </c>
      <c r="AG223" s="317">
        <v>16</v>
      </c>
    </row>
    <row r="224" spans="1:33" ht="45" customHeight="1">
      <c r="A224" s="316">
        <v>43589</v>
      </c>
      <c r="B224" s="317" t="s">
        <v>400</v>
      </c>
      <c r="C224" s="329">
        <v>43603</v>
      </c>
      <c r="D224" s="329">
        <v>43605</v>
      </c>
      <c r="E224" s="79"/>
      <c r="F224" s="79"/>
      <c r="G224" s="79"/>
      <c r="H224" s="79"/>
      <c r="I224" s="79"/>
      <c r="J224" s="79"/>
      <c r="K224" s="79"/>
      <c r="L224" s="79"/>
      <c r="M224" s="79"/>
      <c r="N224" s="79"/>
      <c r="O224" s="79"/>
      <c r="P224" s="79"/>
      <c r="Q224" s="79"/>
      <c r="R224" s="79"/>
      <c r="S224" s="79"/>
      <c r="T224" s="79"/>
      <c r="U224" s="79"/>
      <c r="V224" s="79"/>
      <c r="W224" s="75"/>
      <c r="X224" s="80" t="s">
        <v>95</v>
      </c>
      <c r="Y224" s="80" t="s">
        <v>356</v>
      </c>
      <c r="Z224" s="80" t="s">
        <v>356</v>
      </c>
      <c r="AA224" s="80" t="s">
        <v>356</v>
      </c>
      <c r="AB224" s="80" t="s">
        <v>356</v>
      </c>
      <c r="AC224" s="80" t="s">
        <v>356</v>
      </c>
      <c r="AD224" s="325"/>
      <c r="AE224" s="325"/>
      <c r="AF224" s="317">
        <v>14</v>
      </c>
      <c r="AG224" s="317">
        <v>16</v>
      </c>
    </row>
    <row r="225" spans="1:33" ht="45" customHeight="1">
      <c r="A225" s="316">
        <v>43590</v>
      </c>
      <c r="B225" s="317" t="s">
        <v>401</v>
      </c>
      <c r="C225" s="329"/>
      <c r="D225" s="329"/>
      <c r="E225" s="79"/>
      <c r="F225" s="79"/>
      <c r="G225" s="79"/>
      <c r="H225" s="79"/>
      <c r="I225" s="79"/>
      <c r="J225" s="79"/>
      <c r="K225" s="79"/>
      <c r="L225" s="79"/>
      <c r="M225" s="79"/>
      <c r="N225" s="79"/>
      <c r="O225" s="79"/>
      <c r="P225" s="79"/>
      <c r="Q225" s="79"/>
      <c r="R225" s="79"/>
      <c r="S225" s="79"/>
      <c r="T225" s="79"/>
      <c r="U225" s="79"/>
      <c r="V225" s="79"/>
      <c r="W225" s="75"/>
      <c r="X225" s="80" t="s">
        <v>356</v>
      </c>
      <c r="Y225" s="80" t="s">
        <v>356</v>
      </c>
      <c r="Z225" s="80" t="s">
        <v>356</v>
      </c>
      <c r="AA225" s="80" t="s">
        <v>356</v>
      </c>
      <c r="AB225" s="80" t="s">
        <v>356</v>
      </c>
      <c r="AC225" s="80" t="s">
        <v>356</v>
      </c>
      <c r="AD225" s="325"/>
      <c r="AE225" s="325"/>
      <c r="AF225" s="317" t="s">
        <v>356</v>
      </c>
      <c r="AG225" s="317" t="s">
        <v>356</v>
      </c>
    </row>
    <row r="226" spans="1:33" ht="45" customHeight="1">
      <c r="A226" s="316">
        <v>43591</v>
      </c>
      <c r="B226" s="317" t="s">
        <v>395</v>
      </c>
      <c r="C226" s="329">
        <v>43605</v>
      </c>
      <c r="D226" s="329">
        <v>43607</v>
      </c>
      <c r="E226" s="79"/>
      <c r="F226" s="79"/>
      <c r="G226" s="79"/>
      <c r="H226" s="79"/>
      <c r="I226" s="79"/>
      <c r="J226" s="79"/>
      <c r="K226" s="79"/>
      <c r="L226" s="79"/>
      <c r="M226" s="79"/>
      <c r="N226" s="79"/>
      <c r="O226" s="79"/>
      <c r="P226" s="79"/>
      <c r="Q226" s="79"/>
      <c r="R226" s="79"/>
      <c r="S226" s="79"/>
      <c r="T226" s="79"/>
      <c r="U226" s="79"/>
      <c r="V226" s="79"/>
      <c r="W226" s="75"/>
      <c r="X226" s="80" t="s">
        <v>95</v>
      </c>
      <c r="Y226" s="80" t="s">
        <v>356</v>
      </c>
      <c r="Z226" s="80" t="s">
        <v>356</v>
      </c>
      <c r="AA226" s="80" t="s">
        <v>356</v>
      </c>
      <c r="AB226" s="80" t="s">
        <v>356</v>
      </c>
      <c r="AC226" s="80" t="s">
        <v>356</v>
      </c>
      <c r="AD226" s="325"/>
      <c r="AE226" s="325"/>
      <c r="AF226" s="317">
        <v>14</v>
      </c>
      <c r="AG226" s="317">
        <v>16</v>
      </c>
    </row>
    <row r="227" spans="1:33" ht="45" customHeight="1">
      <c r="A227" s="316">
        <v>43592</v>
      </c>
      <c r="B227" s="317" t="s">
        <v>396</v>
      </c>
      <c r="C227" s="329">
        <v>43606</v>
      </c>
      <c r="D227" s="32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356</v>
      </c>
      <c r="Z227" s="80" t="s">
        <v>356</v>
      </c>
      <c r="AA227" s="80" t="s">
        <v>356</v>
      </c>
      <c r="AB227" s="80" t="s">
        <v>356</v>
      </c>
      <c r="AC227" s="80" t="s">
        <v>356</v>
      </c>
      <c r="AD227" s="325"/>
      <c r="AE227" s="325"/>
      <c r="AF227" s="317">
        <v>14</v>
      </c>
      <c r="AG227" s="317">
        <v>16</v>
      </c>
    </row>
    <row r="228" spans="1:33" ht="45" customHeight="1">
      <c r="A228" s="316">
        <v>43593</v>
      </c>
      <c r="B228" s="317" t="s">
        <v>397</v>
      </c>
      <c r="C228" s="329">
        <v>43607</v>
      </c>
      <c r="D228" s="329">
        <v>43609</v>
      </c>
      <c r="E228" s="79"/>
      <c r="F228" s="79"/>
      <c r="G228" s="79"/>
      <c r="H228" s="79"/>
      <c r="I228" s="79"/>
      <c r="J228" s="79"/>
      <c r="K228" s="79"/>
      <c r="L228" s="79"/>
      <c r="M228" s="79"/>
      <c r="N228" s="79"/>
      <c r="O228" s="79"/>
      <c r="P228" s="79"/>
      <c r="Q228" s="79"/>
      <c r="R228" s="79"/>
      <c r="S228" s="79"/>
      <c r="T228" s="79"/>
      <c r="U228" s="79"/>
      <c r="V228" s="79"/>
      <c r="W228" s="75"/>
      <c r="X228" s="80" t="s">
        <v>95</v>
      </c>
      <c r="Y228" s="80" t="s">
        <v>356</v>
      </c>
      <c r="Z228" s="80" t="s">
        <v>356</v>
      </c>
      <c r="AA228" s="80" t="s">
        <v>356</v>
      </c>
      <c r="AB228" s="80" t="s">
        <v>356</v>
      </c>
      <c r="AC228" s="80" t="s">
        <v>356</v>
      </c>
      <c r="AD228" s="325"/>
      <c r="AE228" s="325"/>
      <c r="AF228" s="317">
        <v>14</v>
      </c>
      <c r="AG228" s="317">
        <v>16</v>
      </c>
    </row>
    <row r="229" spans="1:33" ht="45" customHeight="1">
      <c r="A229" s="316">
        <v>43594</v>
      </c>
      <c r="B229" s="317" t="s">
        <v>398</v>
      </c>
      <c r="C229" s="329">
        <v>43608</v>
      </c>
      <c r="D229" s="329">
        <v>43610</v>
      </c>
      <c r="E229" s="79"/>
      <c r="F229" s="79"/>
      <c r="G229" s="79"/>
      <c r="H229" s="79"/>
      <c r="I229" s="79"/>
      <c r="J229" s="79"/>
      <c r="K229" s="79"/>
      <c r="L229" s="79"/>
      <c r="M229" s="79"/>
      <c r="N229" s="79"/>
      <c r="O229" s="79"/>
      <c r="P229" s="79"/>
      <c r="Q229" s="79"/>
      <c r="R229" s="79"/>
      <c r="S229" s="79"/>
      <c r="T229" s="79"/>
      <c r="U229" s="79"/>
      <c r="V229" s="79"/>
      <c r="W229" s="75"/>
      <c r="X229" s="80" t="s">
        <v>95</v>
      </c>
      <c r="Y229" s="80" t="s">
        <v>356</v>
      </c>
      <c r="Z229" s="80" t="s">
        <v>356</v>
      </c>
      <c r="AA229" s="80" t="s">
        <v>356</v>
      </c>
      <c r="AB229" s="80" t="s">
        <v>356</v>
      </c>
      <c r="AC229" s="80" t="s">
        <v>356</v>
      </c>
      <c r="AD229" s="325"/>
      <c r="AE229" s="325"/>
      <c r="AF229" s="317">
        <v>14</v>
      </c>
      <c r="AG229" s="317">
        <v>16</v>
      </c>
    </row>
    <row r="230" spans="1:33" ht="45" customHeight="1">
      <c r="A230" s="316">
        <v>43595</v>
      </c>
      <c r="B230" s="317" t="s">
        <v>399</v>
      </c>
      <c r="C230" s="329">
        <v>43609</v>
      </c>
      <c r="D230" s="329">
        <v>43611</v>
      </c>
      <c r="E230" s="79"/>
      <c r="F230" s="79"/>
      <c r="G230" s="79"/>
      <c r="H230" s="79"/>
      <c r="I230" s="79"/>
      <c r="J230" s="79"/>
      <c r="K230" s="79"/>
      <c r="L230" s="79"/>
      <c r="M230" s="79"/>
      <c r="N230" s="79"/>
      <c r="O230" s="79"/>
      <c r="P230" s="79"/>
      <c r="Q230" s="79"/>
      <c r="R230" s="79"/>
      <c r="S230" s="79"/>
      <c r="T230" s="79"/>
      <c r="U230" s="79"/>
      <c r="V230" s="79"/>
      <c r="W230" s="75"/>
      <c r="X230" s="80" t="s">
        <v>95</v>
      </c>
      <c r="Y230" s="80" t="s">
        <v>356</v>
      </c>
      <c r="Z230" s="80" t="s">
        <v>356</v>
      </c>
      <c r="AA230" s="80" t="s">
        <v>356</v>
      </c>
      <c r="AB230" s="80" t="s">
        <v>356</v>
      </c>
      <c r="AC230" s="80" t="s">
        <v>356</v>
      </c>
      <c r="AD230" s="325"/>
      <c r="AE230" s="325"/>
      <c r="AF230" s="317">
        <v>14</v>
      </c>
      <c r="AG230" s="317">
        <v>16</v>
      </c>
    </row>
    <row r="231" spans="1:33" ht="45" customHeight="1">
      <c r="A231" s="316">
        <v>43596</v>
      </c>
      <c r="B231" s="317" t="s">
        <v>400</v>
      </c>
      <c r="C231" s="329">
        <v>43610</v>
      </c>
      <c r="D231" s="329">
        <v>43612</v>
      </c>
      <c r="E231" s="79"/>
      <c r="F231" s="79"/>
      <c r="G231" s="79"/>
      <c r="H231" s="79"/>
      <c r="I231" s="79"/>
      <c r="J231" s="79"/>
      <c r="K231" s="79"/>
      <c r="L231" s="79"/>
      <c r="M231" s="79"/>
      <c r="N231" s="79"/>
      <c r="O231" s="79"/>
      <c r="P231" s="79"/>
      <c r="Q231" s="79"/>
      <c r="R231" s="79"/>
      <c r="S231" s="79"/>
      <c r="T231" s="79"/>
      <c r="U231" s="79"/>
      <c r="V231" s="79"/>
      <c r="W231" s="75"/>
      <c r="X231" s="80" t="s">
        <v>95</v>
      </c>
      <c r="Y231" s="80" t="s">
        <v>356</v>
      </c>
      <c r="Z231" s="80" t="s">
        <v>356</v>
      </c>
      <c r="AA231" s="80" t="s">
        <v>356</v>
      </c>
      <c r="AB231" s="80" t="s">
        <v>356</v>
      </c>
      <c r="AC231" s="80" t="s">
        <v>356</v>
      </c>
      <c r="AD231" s="325"/>
      <c r="AE231" s="325"/>
      <c r="AF231" s="317">
        <v>14</v>
      </c>
      <c r="AG231" s="317">
        <v>16</v>
      </c>
    </row>
    <row r="232" spans="1:33" ht="45" customHeight="1">
      <c r="A232" s="316">
        <v>43597</v>
      </c>
      <c r="B232" s="317" t="s">
        <v>401</v>
      </c>
      <c r="C232" s="329"/>
      <c r="D232" s="329"/>
      <c r="E232" s="79"/>
      <c r="F232" s="79"/>
      <c r="G232" s="79"/>
      <c r="H232" s="79"/>
      <c r="I232" s="79"/>
      <c r="J232" s="79"/>
      <c r="K232" s="79"/>
      <c r="L232" s="79"/>
      <c r="M232" s="79"/>
      <c r="N232" s="79"/>
      <c r="O232" s="79"/>
      <c r="P232" s="79"/>
      <c r="Q232" s="79"/>
      <c r="R232" s="79"/>
      <c r="S232" s="79"/>
      <c r="T232" s="79"/>
      <c r="U232" s="79"/>
      <c r="V232" s="79"/>
      <c r="W232" s="75"/>
      <c r="X232" s="80" t="s">
        <v>356</v>
      </c>
      <c r="Y232" s="80" t="s">
        <v>356</v>
      </c>
      <c r="Z232" s="80" t="s">
        <v>356</v>
      </c>
      <c r="AA232" s="80" t="s">
        <v>356</v>
      </c>
      <c r="AB232" s="80" t="s">
        <v>356</v>
      </c>
      <c r="AC232" s="80" t="s">
        <v>356</v>
      </c>
      <c r="AD232" s="325"/>
      <c r="AE232" s="325"/>
      <c r="AF232" s="317" t="s">
        <v>356</v>
      </c>
      <c r="AG232" s="317" t="s">
        <v>356</v>
      </c>
    </row>
    <row r="233" spans="1:33" ht="45" customHeight="1">
      <c r="A233" s="316">
        <v>43598</v>
      </c>
      <c r="B233" s="317" t="s">
        <v>395</v>
      </c>
      <c r="C233" s="329">
        <v>43612</v>
      </c>
      <c r="D233" s="329">
        <v>43614</v>
      </c>
      <c r="E233" s="79"/>
      <c r="F233" s="79"/>
      <c r="G233" s="79"/>
      <c r="H233" s="79"/>
      <c r="I233" s="79"/>
      <c r="J233" s="79"/>
      <c r="K233" s="79"/>
      <c r="L233" s="79"/>
      <c r="M233" s="79"/>
      <c r="N233" s="79"/>
      <c r="O233" s="79"/>
      <c r="P233" s="79"/>
      <c r="Q233" s="79"/>
      <c r="R233" s="79"/>
      <c r="S233" s="79"/>
      <c r="T233" s="79"/>
      <c r="U233" s="79"/>
      <c r="V233" s="79"/>
      <c r="W233" s="75"/>
      <c r="X233" s="80" t="s">
        <v>95</v>
      </c>
      <c r="Y233" s="80" t="s">
        <v>356</v>
      </c>
      <c r="Z233" s="80" t="s">
        <v>356</v>
      </c>
      <c r="AA233" s="80" t="s">
        <v>356</v>
      </c>
      <c r="AB233" s="80" t="s">
        <v>356</v>
      </c>
      <c r="AC233" s="80" t="s">
        <v>356</v>
      </c>
      <c r="AD233" s="325"/>
      <c r="AE233" s="325"/>
      <c r="AF233" s="317">
        <v>14</v>
      </c>
      <c r="AG233" s="317">
        <v>16</v>
      </c>
    </row>
    <row r="234" spans="1:33" ht="45" customHeight="1">
      <c r="A234" s="316">
        <v>43599</v>
      </c>
      <c r="B234" s="317" t="s">
        <v>396</v>
      </c>
      <c r="C234" s="329">
        <v>43613</v>
      </c>
      <c r="D234" s="32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356</v>
      </c>
      <c r="Z234" s="80" t="s">
        <v>356</v>
      </c>
      <c r="AA234" s="80" t="s">
        <v>356</v>
      </c>
      <c r="AB234" s="80" t="s">
        <v>356</v>
      </c>
      <c r="AC234" s="80" t="s">
        <v>356</v>
      </c>
      <c r="AD234" s="325"/>
      <c r="AE234" s="325"/>
      <c r="AF234" s="317">
        <v>14</v>
      </c>
      <c r="AG234" s="317">
        <v>16</v>
      </c>
    </row>
    <row r="235" spans="1:33" ht="45" customHeight="1">
      <c r="A235" s="316">
        <v>43600</v>
      </c>
      <c r="B235" s="317" t="s">
        <v>397</v>
      </c>
      <c r="C235" s="329">
        <v>43614</v>
      </c>
      <c r="D235" s="329">
        <v>43616</v>
      </c>
      <c r="E235" s="79"/>
      <c r="F235" s="79"/>
      <c r="G235" s="79"/>
      <c r="H235" s="79"/>
      <c r="I235" s="79"/>
      <c r="J235" s="79"/>
      <c r="K235" s="79"/>
      <c r="L235" s="79"/>
      <c r="M235" s="79"/>
      <c r="N235" s="79"/>
      <c r="O235" s="79"/>
      <c r="P235" s="79"/>
      <c r="Q235" s="79"/>
      <c r="R235" s="79"/>
      <c r="S235" s="79"/>
      <c r="T235" s="79"/>
      <c r="U235" s="79"/>
      <c r="V235" s="79"/>
      <c r="W235" s="75"/>
      <c r="X235" s="80" t="s">
        <v>95</v>
      </c>
      <c r="Y235" s="80" t="s">
        <v>356</v>
      </c>
      <c r="Z235" s="80" t="s">
        <v>356</v>
      </c>
      <c r="AA235" s="80" t="s">
        <v>356</v>
      </c>
      <c r="AB235" s="80" t="s">
        <v>356</v>
      </c>
      <c r="AC235" s="80" t="s">
        <v>356</v>
      </c>
      <c r="AD235" s="325"/>
      <c r="AE235" s="325"/>
      <c r="AF235" s="317">
        <v>14</v>
      </c>
      <c r="AG235" s="317">
        <v>16</v>
      </c>
    </row>
    <row r="236" spans="1:33" ht="45" customHeight="1">
      <c r="A236" s="316">
        <v>43601</v>
      </c>
      <c r="B236" s="317" t="s">
        <v>398</v>
      </c>
      <c r="C236" s="329">
        <v>43615</v>
      </c>
      <c r="D236" s="329">
        <v>43617</v>
      </c>
      <c r="E236" s="79"/>
      <c r="F236" s="79"/>
      <c r="G236" s="79"/>
      <c r="H236" s="79"/>
      <c r="I236" s="79"/>
      <c r="J236" s="79"/>
      <c r="K236" s="79"/>
      <c r="L236" s="79"/>
      <c r="M236" s="79"/>
      <c r="N236" s="79"/>
      <c r="O236" s="79"/>
      <c r="P236" s="79"/>
      <c r="Q236" s="79"/>
      <c r="R236" s="79"/>
      <c r="S236" s="79"/>
      <c r="T236" s="79"/>
      <c r="U236" s="79"/>
      <c r="V236" s="79"/>
      <c r="W236" s="75"/>
      <c r="X236" s="80" t="s">
        <v>95</v>
      </c>
      <c r="Y236" s="80" t="s">
        <v>356</v>
      </c>
      <c r="Z236" s="80" t="s">
        <v>356</v>
      </c>
      <c r="AA236" s="80" t="s">
        <v>356</v>
      </c>
      <c r="AB236" s="80" t="s">
        <v>356</v>
      </c>
      <c r="AC236" s="80" t="s">
        <v>356</v>
      </c>
      <c r="AD236" s="325"/>
      <c r="AE236" s="325"/>
      <c r="AF236" s="317">
        <v>14</v>
      </c>
      <c r="AG236" s="317">
        <v>16</v>
      </c>
    </row>
    <row r="237" spans="1:33" ht="45" customHeight="1">
      <c r="A237" s="316">
        <v>43602</v>
      </c>
      <c r="B237" s="317" t="s">
        <v>399</v>
      </c>
      <c r="C237" s="329">
        <v>43616</v>
      </c>
      <c r="D237" s="329">
        <v>43618</v>
      </c>
      <c r="E237" s="79"/>
      <c r="F237" s="79"/>
      <c r="G237" s="79"/>
      <c r="H237" s="79"/>
      <c r="I237" s="79"/>
      <c r="J237" s="79"/>
      <c r="K237" s="79"/>
      <c r="L237" s="79"/>
      <c r="M237" s="79"/>
      <c r="N237" s="79"/>
      <c r="O237" s="79"/>
      <c r="P237" s="79"/>
      <c r="Q237" s="79"/>
      <c r="R237" s="79"/>
      <c r="S237" s="79"/>
      <c r="T237" s="79"/>
      <c r="U237" s="79"/>
      <c r="V237" s="79"/>
      <c r="W237" s="75"/>
      <c r="X237" s="80" t="s">
        <v>95</v>
      </c>
      <c r="Y237" s="80" t="s">
        <v>356</v>
      </c>
      <c r="Z237" s="80" t="s">
        <v>356</v>
      </c>
      <c r="AA237" s="80" t="s">
        <v>356</v>
      </c>
      <c r="AB237" s="80" t="s">
        <v>356</v>
      </c>
      <c r="AC237" s="80" t="s">
        <v>356</v>
      </c>
      <c r="AD237" s="325"/>
      <c r="AE237" s="325"/>
      <c r="AF237" s="317">
        <v>14</v>
      </c>
      <c r="AG237" s="317">
        <v>16</v>
      </c>
    </row>
    <row r="238" spans="1:33" ht="45" customHeight="1">
      <c r="A238" s="316">
        <v>43603</v>
      </c>
      <c r="B238" s="317" t="s">
        <v>400</v>
      </c>
      <c r="C238" s="329">
        <v>43617</v>
      </c>
      <c r="D238" s="329">
        <v>43619</v>
      </c>
      <c r="E238" s="79"/>
      <c r="F238" s="79"/>
      <c r="G238" s="79"/>
      <c r="H238" s="79"/>
      <c r="I238" s="79"/>
      <c r="J238" s="79"/>
      <c r="K238" s="79"/>
      <c r="L238" s="79"/>
      <c r="M238" s="79"/>
      <c r="N238" s="79"/>
      <c r="O238" s="79"/>
      <c r="P238" s="79"/>
      <c r="Q238" s="79"/>
      <c r="R238" s="79"/>
      <c r="S238" s="79"/>
      <c r="T238" s="79"/>
      <c r="U238" s="79"/>
      <c r="V238" s="79"/>
      <c r="W238" s="75"/>
      <c r="X238" s="80" t="s">
        <v>95</v>
      </c>
      <c r="Y238" s="80" t="s">
        <v>356</v>
      </c>
      <c r="Z238" s="80" t="s">
        <v>356</v>
      </c>
      <c r="AA238" s="80" t="s">
        <v>356</v>
      </c>
      <c r="AB238" s="80" t="s">
        <v>356</v>
      </c>
      <c r="AC238" s="80" t="s">
        <v>356</v>
      </c>
      <c r="AD238" s="325"/>
      <c r="AE238" s="325"/>
      <c r="AF238" s="317">
        <v>14</v>
      </c>
      <c r="AG238" s="317">
        <v>16</v>
      </c>
    </row>
    <row r="239" spans="1:33" ht="45" customHeight="1">
      <c r="A239" s="316">
        <v>43604</v>
      </c>
      <c r="B239" s="317" t="s">
        <v>401</v>
      </c>
      <c r="C239" s="329"/>
      <c r="D239" s="329"/>
      <c r="E239" s="79"/>
      <c r="F239" s="79"/>
      <c r="G239" s="79"/>
      <c r="H239" s="79"/>
      <c r="I239" s="79"/>
      <c r="J239" s="79"/>
      <c r="K239" s="79"/>
      <c r="L239" s="79"/>
      <c r="M239" s="79"/>
      <c r="N239" s="79"/>
      <c r="O239" s="79"/>
      <c r="P239" s="79"/>
      <c r="Q239" s="79"/>
      <c r="R239" s="79"/>
      <c r="S239" s="79"/>
      <c r="T239" s="79"/>
      <c r="U239" s="79"/>
      <c r="V239" s="79"/>
      <c r="W239" s="75"/>
      <c r="X239" s="80" t="s">
        <v>356</v>
      </c>
      <c r="Y239" s="80" t="s">
        <v>356</v>
      </c>
      <c r="Z239" s="80" t="s">
        <v>356</v>
      </c>
      <c r="AA239" s="80" t="s">
        <v>356</v>
      </c>
      <c r="AB239" s="80" t="s">
        <v>356</v>
      </c>
      <c r="AC239" s="80" t="s">
        <v>356</v>
      </c>
      <c r="AD239" s="325"/>
      <c r="AE239" s="325"/>
      <c r="AF239" s="317" t="s">
        <v>356</v>
      </c>
      <c r="AG239" s="317" t="s">
        <v>356</v>
      </c>
    </row>
    <row r="240" spans="1:33" ht="45" customHeight="1">
      <c r="A240" s="316">
        <v>43605</v>
      </c>
      <c r="B240" s="317" t="s">
        <v>395</v>
      </c>
      <c r="C240" s="329">
        <v>43619</v>
      </c>
      <c r="D240" s="329">
        <v>43621</v>
      </c>
      <c r="E240" s="79"/>
      <c r="F240" s="79"/>
      <c r="G240" s="79"/>
      <c r="H240" s="79"/>
      <c r="I240" s="79"/>
      <c r="J240" s="79"/>
      <c r="K240" s="79"/>
      <c r="L240" s="79"/>
      <c r="M240" s="79"/>
      <c r="N240" s="79"/>
      <c r="O240" s="79"/>
      <c r="P240" s="79"/>
      <c r="Q240" s="79"/>
      <c r="R240" s="79"/>
      <c r="S240" s="79"/>
      <c r="T240" s="79"/>
      <c r="U240" s="79"/>
      <c r="V240" s="79"/>
      <c r="W240" s="75"/>
      <c r="X240" s="80" t="s">
        <v>95</v>
      </c>
      <c r="Y240" s="80" t="s">
        <v>356</v>
      </c>
      <c r="Z240" s="80" t="s">
        <v>356</v>
      </c>
      <c r="AA240" s="80" t="s">
        <v>356</v>
      </c>
      <c r="AB240" s="80" t="s">
        <v>356</v>
      </c>
      <c r="AC240" s="80" t="s">
        <v>356</v>
      </c>
      <c r="AD240" s="325"/>
      <c r="AE240" s="325"/>
      <c r="AF240" s="317">
        <v>14</v>
      </c>
      <c r="AG240" s="317">
        <v>16</v>
      </c>
    </row>
    <row r="241" spans="1:33" ht="45" customHeight="1">
      <c r="A241" s="316">
        <v>43606</v>
      </c>
      <c r="B241" s="317" t="s">
        <v>396</v>
      </c>
      <c r="C241" s="329">
        <v>43620</v>
      </c>
      <c r="D241" s="32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356</v>
      </c>
      <c r="Z241" s="80" t="s">
        <v>356</v>
      </c>
      <c r="AA241" s="80" t="s">
        <v>356</v>
      </c>
      <c r="AB241" s="80" t="s">
        <v>356</v>
      </c>
      <c r="AC241" s="80" t="s">
        <v>356</v>
      </c>
      <c r="AD241" s="325"/>
      <c r="AE241" s="325"/>
      <c r="AF241" s="317">
        <v>14</v>
      </c>
      <c r="AG241" s="317">
        <v>16</v>
      </c>
    </row>
    <row r="242" spans="1:33" ht="45" customHeight="1">
      <c r="A242" s="316">
        <v>43607</v>
      </c>
      <c r="B242" s="317" t="s">
        <v>397</v>
      </c>
      <c r="C242" s="329">
        <v>43621</v>
      </c>
      <c r="D242" s="329">
        <v>43623</v>
      </c>
      <c r="E242" s="79"/>
      <c r="F242" s="79"/>
      <c r="G242" s="79"/>
      <c r="H242" s="79"/>
      <c r="I242" s="79"/>
      <c r="J242" s="79"/>
      <c r="K242" s="79"/>
      <c r="L242" s="79"/>
      <c r="M242" s="79"/>
      <c r="N242" s="79"/>
      <c r="O242" s="79"/>
      <c r="P242" s="79"/>
      <c r="Q242" s="79"/>
      <c r="R242" s="79"/>
      <c r="S242" s="79"/>
      <c r="T242" s="79"/>
      <c r="U242" s="79"/>
      <c r="V242" s="79"/>
      <c r="W242" s="75"/>
      <c r="X242" s="80" t="s">
        <v>95</v>
      </c>
      <c r="Y242" s="80" t="s">
        <v>356</v>
      </c>
      <c r="Z242" s="80" t="s">
        <v>356</v>
      </c>
      <c r="AA242" s="80" t="s">
        <v>356</v>
      </c>
      <c r="AB242" s="80" t="s">
        <v>356</v>
      </c>
      <c r="AC242" s="80" t="s">
        <v>356</v>
      </c>
      <c r="AD242" s="325"/>
      <c r="AE242" s="325"/>
      <c r="AF242" s="317">
        <v>14</v>
      </c>
      <c r="AG242" s="317">
        <v>16</v>
      </c>
    </row>
    <row r="243" spans="1:33" ht="45" customHeight="1">
      <c r="A243" s="316">
        <v>43608</v>
      </c>
      <c r="B243" s="317" t="s">
        <v>398</v>
      </c>
      <c r="C243" s="329">
        <v>43622</v>
      </c>
      <c r="D243" s="329">
        <v>43624</v>
      </c>
      <c r="E243" s="79"/>
      <c r="F243" s="79"/>
      <c r="G243" s="79"/>
      <c r="H243" s="79"/>
      <c r="I243" s="79"/>
      <c r="J243" s="79"/>
      <c r="K243" s="79"/>
      <c r="L243" s="79"/>
      <c r="M243" s="79"/>
      <c r="N243" s="79"/>
      <c r="O243" s="79"/>
      <c r="P243" s="79"/>
      <c r="Q243" s="79"/>
      <c r="R243" s="79"/>
      <c r="S243" s="79"/>
      <c r="T243" s="79"/>
      <c r="U243" s="79"/>
      <c r="V243" s="79"/>
      <c r="W243" s="75"/>
      <c r="X243" s="80" t="s">
        <v>95</v>
      </c>
      <c r="Y243" s="80" t="s">
        <v>356</v>
      </c>
      <c r="Z243" s="80" t="s">
        <v>356</v>
      </c>
      <c r="AA243" s="80" t="s">
        <v>356</v>
      </c>
      <c r="AB243" s="80" t="s">
        <v>356</v>
      </c>
      <c r="AC243" s="80" t="s">
        <v>356</v>
      </c>
      <c r="AD243" s="326"/>
      <c r="AE243" s="325"/>
      <c r="AF243" s="317">
        <v>14</v>
      </c>
      <c r="AG243" s="317">
        <v>16</v>
      </c>
    </row>
    <row r="244" spans="1:33" ht="45" customHeight="1">
      <c r="A244" s="316">
        <v>43609</v>
      </c>
      <c r="B244" s="317" t="s">
        <v>399</v>
      </c>
      <c r="C244" s="329">
        <v>43623</v>
      </c>
      <c r="D244" s="329">
        <v>43625</v>
      </c>
      <c r="E244" s="79"/>
      <c r="F244" s="79"/>
      <c r="G244" s="79"/>
      <c r="H244" s="79"/>
      <c r="I244" s="79"/>
      <c r="J244" s="79"/>
      <c r="K244" s="79"/>
      <c r="L244" s="79"/>
      <c r="M244" s="79"/>
      <c r="N244" s="79"/>
      <c r="O244" s="79"/>
      <c r="P244" s="79"/>
      <c r="Q244" s="79"/>
      <c r="R244" s="79"/>
      <c r="S244" s="79"/>
      <c r="T244" s="79"/>
      <c r="U244" s="79"/>
      <c r="V244" s="79"/>
      <c r="W244" s="75"/>
      <c r="X244" s="80" t="s">
        <v>95</v>
      </c>
      <c r="Y244" s="80" t="s">
        <v>356</v>
      </c>
      <c r="Z244" s="80" t="s">
        <v>356</v>
      </c>
      <c r="AA244" s="80" t="s">
        <v>356</v>
      </c>
      <c r="AB244" s="80" t="s">
        <v>356</v>
      </c>
      <c r="AC244" s="80" t="s">
        <v>356</v>
      </c>
      <c r="AD244" s="325"/>
      <c r="AE244" s="325"/>
      <c r="AF244" s="317">
        <v>14</v>
      </c>
      <c r="AG244" s="317">
        <v>16</v>
      </c>
    </row>
    <row r="245" spans="1:33" ht="45" customHeight="1">
      <c r="A245" s="316">
        <v>43610</v>
      </c>
      <c r="B245" s="317" t="s">
        <v>400</v>
      </c>
      <c r="C245" s="329">
        <v>43624</v>
      </c>
      <c r="D245" s="329">
        <v>43626</v>
      </c>
      <c r="E245" s="79"/>
      <c r="F245" s="79"/>
      <c r="G245" s="79"/>
      <c r="H245" s="79"/>
      <c r="I245" s="79"/>
      <c r="J245" s="79"/>
      <c r="K245" s="79"/>
      <c r="L245" s="79"/>
      <c r="M245" s="79"/>
      <c r="N245" s="79"/>
      <c r="O245" s="79"/>
      <c r="P245" s="79"/>
      <c r="Q245" s="79"/>
      <c r="R245" s="79"/>
      <c r="S245" s="79"/>
      <c r="T245" s="79"/>
      <c r="U245" s="79"/>
      <c r="V245" s="79"/>
      <c r="W245" s="75"/>
      <c r="X245" s="80" t="s">
        <v>95</v>
      </c>
      <c r="Y245" s="80" t="s">
        <v>356</v>
      </c>
      <c r="Z245" s="80" t="s">
        <v>356</v>
      </c>
      <c r="AA245" s="80" t="s">
        <v>356</v>
      </c>
      <c r="AB245" s="80" t="s">
        <v>356</v>
      </c>
      <c r="AC245" s="80" t="s">
        <v>356</v>
      </c>
      <c r="AD245" s="325"/>
      <c r="AE245" s="325"/>
      <c r="AF245" s="317">
        <v>14</v>
      </c>
      <c r="AG245" s="317">
        <v>16</v>
      </c>
    </row>
    <row r="246" spans="1:33" ht="45" customHeight="1">
      <c r="A246" s="316">
        <v>43611</v>
      </c>
      <c r="B246" s="317" t="s">
        <v>401</v>
      </c>
      <c r="C246" s="329"/>
      <c r="D246" s="329"/>
      <c r="E246" s="79"/>
      <c r="F246" s="79"/>
      <c r="G246" s="79"/>
      <c r="H246" s="79"/>
      <c r="I246" s="79"/>
      <c r="J246" s="79"/>
      <c r="K246" s="79"/>
      <c r="L246" s="79"/>
      <c r="M246" s="79"/>
      <c r="N246" s="79"/>
      <c r="O246" s="79"/>
      <c r="P246" s="79"/>
      <c r="Q246" s="79"/>
      <c r="R246" s="79"/>
      <c r="S246" s="79"/>
      <c r="T246" s="79"/>
      <c r="U246" s="79"/>
      <c r="V246" s="79"/>
      <c r="W246" s="75"/>
      <c r="X246" s="80" t="s">
        <v>356</v>
      </c>
      <c r="Y246" s="80" t="s">
        <v>356</v>
      </c>
      <c r="Z246" s="80" t="s">
        <v>356</v>
      </c>
      <c r="AA246" s="80" t="s">
        <v>356</v>
      </c>
      <c r="AB246" s="80" t="s">
        <v>356</v>
      </c>
      <c r="AC246" s="80" t="s">
        <v>356</v>
      </c>
      <c r="AD246" s="325"/>
      <c r="AE246" s="325"/>
      <c r="AF246" s="317" t="s">
        <v>356</v>
      </c>
      <c r="AG246" s="317" t="s">
        <v>356</v>
      </c>
    </row>
    <row r="247" spans="1:33" ht="45" customHeight="1">
      <c r="A247" s="316">
        <v>43612</v>
      </c>
      <c r="B247" s="317" t="s">
        <v>395</v>
      </c>
      <c r="C247" s="329">
        <v>43626</v>
      </c>
      <c r="D247" s="329">
        <v>43628</v>
      </c>
      <c r="E247" s="79"/>
      <c r="F247" s="79"/>
      <c r="G247" s="79"/>
      <c r="H247" s="79"/>
      <c r="I247" s="79"/>
      <c r="J247" s="79"/>
      <c r="K247" s="79"/>
      <c r="L247" s="79"/>
      <c r="M247" s="79"/>
      <c r="N247" s="79"/>
      <c r="O247" s="79"/>
      <c r="P247" s="79"/>
      <c r="Q247" s="79"/>
      <c r="R247" s="79"/>
      <c r="S247" s="79"/>
      <c r="T247" s="79"/>
      <c r="U247" s="79"/>
      <c r="V247" s="79"/>
      <c r="W247" s="75"/>
      <c r="X247" s="80" t="s">
        <v>95</v>
      </c>
      <c r="Y247" s="80" t="s">
        <v>356</v>
      </c>
      <c r="Z247" s="80" t="s">
        <v>356</v>
      </c>
      <c r="AA247" s="80" t="s">
        <v>356</v>
      </c>
      <c r="AB247" s="80" t="s">
        <v>356</v>
      </c>
      <c r="AC247" s="80" t="s">
        <v>356</v>
      </c>
      <c r="AD247" s="325"/>
      <c r="AE247" s="325"/>
      <c r="AF247" s="317">
        <v>14</v>
      </c>
      <c r="AG247" s="317">
        <v>16</v>
      </c>
    </row>
    <row r="248" spans="1:33" ht="45" customHeight="1">
      <c r="A248" s="316">
        <v>43613</v>
      </c>
      <c r="B248" s="317" t="s">
        <v>396</v>
      </c>
      <c r="C248" s="329">
        <v>43627</v>
      </c>
      <c r="D248" s="32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356</v>
      </c>
      <c r="Z248" s="80" t="s">
        <v>356</v>
      </c>
      <c r="AA248" s="80" t="s">
        <v>356</v>
      </c>
      <c r="AB248" s="80" t="s">
        <v>356</v>
      </c>
      <c r="AC248" s="80" t="s">
        <v>356</v>
      </c>
      <c r="AD248" s="325"/>
      <c r="AE248" s="325"/>
      <c r="AF248" s="317">
        <v>14</v>
      </c>
      <c r="AG248" s="317">
        <v>16</v>
      </c>
    </row>
    <row r="249" spans="1:33" ht="45" customHeight="1">
      <c r="A249" s="316">
        <v>43614</v>
      </c>
      <c r="B249" s="317" t="s">
        <v>397</v>
      </c>
      <c r="C249" s="329">
        <v>43628</v>
      </c>
      <c r="D249" s="329">
        <v>43630</v>
      </c>
      <c r="E249" s="79"/>
      <c r="F249" s="79"/>
      <c r="G249" s="79"/>
      <c r="H249" s="79"/>
      <c r="I249" s="79"/>
      <c r="J249" s="79"/>
      <c r="K249" s="79"/>
      <c r="L249" s="79"/>
      <c r="M249" s="79"/>
      <c r="N249" s="79"/>
      <c r="O249" s="79"/>
      <c r="P249" s="79"/>
      <c r="Q249" s="79"/>
      <c r="R249" s="79"/>
      <c r="S249" s="79"/>
      <c r="T249" s="79"/>
      <c r="U249" s="79"/>
      <c r="V249" s="79"/>
      <c r="W249" s="75"/>
      <c r="X249" s="80" t="s">
        <v>95</v>
      </c>
      <c r="Y249" s="80" t="s">
        <v>356</v>
      </c>
      <c r="Z249" s="80" t="s">
        <v>356</v>
      </c>
      <c r="AA249" s="80" t="s">
        <v>356</v>
      </c>
      <c r="AB249" s="80" t="s">
        <v>356</v>
      </c>
      <c r="AC249" s="80" t="s">
        <v>356</v>
      </c>
      <c r="AD249" s="325"/>
      <c r="AE249" s="325"/>
      <c r="AF249" s="317">
        <v>14</v>
      </c>
      <c r="AG249" s="317">
        <v>16</v>
      </c>
    </row>
    <row r="250" spans="1:33" ht="45" customHeight="1">
      <c r="A250" s="316">
        <v>43615</v>
      </c>
      <c r="B250" s="317" t="s">
        <v>398</v>
      </c>
      <c r="C250" s="329">
        <v>43629</v>
      </c>
      <c r="D250" s="329">
        <v>43631</v>
      </c>
      <c r="E250" s="79"/>
      <c r="F250" s="79"/>
      <c r="G250" s="79"/>
      <c r="H250" s="79"/>
      <c r="I250" s="79"/>
      <c r="J250" s="79"/>
      <c r="K250" s="79"/>
      <c r="L250" s="79"/>
      <c r="M250" s="79"/>
      <c r="N250" s="79"/>
      <c r="O250" s="79"/>
      <c r="P250" s="79"/>
      <c r="Q250" s="79"/>
      <c r="R250" s="79"/>
      <c r="S250" s="79"/>
      <c r="T250" s="79"/>
      <c r="U250" s="79"/>
      <c r="V250" s="79"/>
      <c r="W250" s="75"/>
      <c r="X250" s="80" t="s">
        <v>95</v>
      </c>
      <c r="Y250" s="80" t="s">
        <v>356</v>
      </c>
      <c r="Z250" s="80" t="s">
        <v>356</v>
      </c>
      <c r="AA250" s="80" t="s">
        <v>356</v>
      </c>
      <c r="AB250" s="80" t="s">
        <v>356</v>
      </c>
      <c r="AC250" s="80" t="s">
        <v>356</v>
      </c>
      <c r="AD250" s="325"/>
      <c r="AE250" s="325"/>
      <c r="AF250" s="317">
        <v>14</v>
      </c>
      <c r="AG250" s="317">
        <v>16</v>
      </c>
    </row>
    <row r="251" spans="1:33" ht="45" customHeight="1">
      <c r="A251" s="316">
        <v>43616</v>
      </c>
      <c r="B251" s="317" t="s">
        <v>399</v>
      </c>
      <c r="C251" s="329">
        <v>43630</v>
      </c>
      <c r="D251" s="329">
        <v>43632</v>
      </c>
      <c r="E251" s="79"/>
      <c r="F251" s="79"/>
      <c r="G251" s="79"/>
      <c r="H251" s="79"/>
      <c r="I251" s="79"/>
      <c r="J251" s="79"/>
      <c r="K251" s="79"/>
      <c r="L251" s="79"/>
      <c r="M251" s="79"/>
      <c r="N251" s="79"/>
      <c r="O251" s="79"/>
      <c r="P251" s="79"/>
      <c r="Q251" s="79"/>
      <c r="R251" s="79"/>
      <c r="S251" s="79"/>
      <c r="T251" s="79"/>
      <c r="U251" s="79"/>
      <c r="V251" s="79"/>
      <c r="W251" s="75"/>
      <c r="X251" s="80" t="s">
        <v>95</v>
      </c>
      <c r="Y251" s="80" t="s">
        <v>356</v>
      </c>
      <c r="Z251" s="80" t="s">
        <v>356</v>
      </c>
      <c r="AA251" s="80" t="s">
        <v>356</v>
      </c>
      <c r="AB251" s="80" t="s">
        <v>356</v>
      </c>
      <c r="AC251" s="80" t="s">
        <v>356</v>
      </c>
      <c r="AD251" s="325"/>
      <c r="AE251" s="325"/>
      <c r="AF251" s="317">
        <v>14</v>
      </c>
      <c r="AG251" s="317">
        <v>16</v>
      </c>
    </row>
    <row r="252" spans="1:33" s="81" customFormat="1" ht="45" customHeight="1">
      <c r="A252" s="311" t="s">
        <v>356</v>
      </c>
      <c r="B252" s="315" t="s">
        <v>356</v>
      </c>
      <c r="C252" s="330"/>
      <c r="D252" s="330"/>
      <c r="E252" s="305"/>
      <c r="F252" s="305"/>
      <c r="G252" s="305"/>
      <c r="H252" s="305"/>
      <c r="I252" s="305"/>
      <c r="J252" s="305"/>
      <c r="K252" s="305"/>
      <c r="L252" s="305"/>
      <c r="M252" s="305"/>
      <c r="N252" s="305"/>
      <c r="O252" s="305"/>
      <c r="P252" s="305"/>
      <c r="Q252" s="305"/>
      <c r="R252" s="305"/>
      <c r="S252" s="305"/>
      <c r="T252" s="305"/>
      <c r="U252" s="305"/>
      <c r="V252" s="305"/>
      <c r="X252" s="306"/>
      <c r="Y252" s="306"/>
      <c r="Z252" s="306"/>
      <c r="AA252" s="306"/>
      <c r="AB252" s="306"/>
      <c r="AC252" s="306"/>
      <c r="AD252" s="267"/>
      <c r="AE252" s="267"/>
      <c r="AF252" s="315"/>
      <c r="AG252" s="315"/>
    </row>
    <row r="253" spans="1:33" ht="45" customHeight="1">
      <c r="A253" s="318" t="s">
        <v>356</v>
      </c>
      <c r="B253" s="319" t="s">
        <v>356</v>
      </c>
      <c r="C253" s="331"/>
      <c r="D253" s="331"/>
      <c r="E253" s="73"/>
      <c r="F253" s="73"/>
      <c r="G253" s="73"/>
      <c r="H253" s="73"/>
      <c r="I253" s="73"/>
      <c r="J253" s="73"/>
      <c r="K253" s="73"/>
      <c r="L253" s="73"/>
      <c r="M253" s="73"/>
      <c r="N253" s="73"/>
      <c r="O253" s="73"/>
      <c r="P253" s="73"/>
      <c r="Q253" s="73"/>
      <c r="R253" s="73"/>
      <c r="S253" s="73"/>
      <c r="T253" s="73"/>
      <c r="U253" s="73"/>
      <c r="V253" s="73"/>
    </row>
    <row r="254" spans="1:33" ht="45" customHeight="1">
      <c r="A254" s="318" t="s">
        <v>356</v>
      </c>
      <c r="B254" s="319" t="s">
        <v>356</v>
      </c>
      <c r="C254" s="331"/>
      <c r="D254" s="331"/>
      <c r="E254" s="73"/>
      <c r="F254" s="73"/>
      <c r="G254" s="73"/>
      <c r="H254" s="73"/>
      <c r="I254" s="73"/>
      <c r="J254" s="73"/>
      <c r="K254" s="73"/>
      <c r="L254" s="73"/>
      <c r="M254" s="73"/>
      <c r="N254" s="73"/>
      <c r="O254" s="73"/>
      <c r="P254" s="73"/>
      <c r="Q254" s="73"/>
      <c r="R254" s="73"/>
      <c r="S254" s="73"/>
      <c r="T254" s="73"/>
      <c r="U254" s="73"/>
      <c r="V254" s="73"/>
    </row>
    <row r="255" spans="1:33" ht="45" customHeight="1">
      <c r="A255" s="318" t="s">
        <v>356</v>
      </c>
      <c r="B255" s="319" t="s">
        <v>356</v>
      </c>
      <c r="C255" s="331"/>
      <c r="D255" s="331"/>
      <c r="E255" s="73"/>
      <c r="F255" s="73"/>
      <c r="G255" s="73"/>
      <c r="H255" s="73"/>
      <c r="I255" s="73"/>
      <c r="J255" s="73"/>
      <c r="K255" s="73"/>
      <c r="L255" s="73"/>
      <c r="M255" s="73"/>
      <c r="N255" s="73"/>
      <c r="O255" s="73"/>
      <c r="P255" s="73"/>
      <c r="Q255" s="73"/>
      <c r="R255" s="73"/>
      <c r="S255" s="73"/>
      <c r="T255" s="73"/>
      <c r="U255" s="73"/>
      <c r="V255" s="73"/>
    </row>
    <row r="256" spans="1:33" ht="45" customHeight="1">
      <c r="A256" s="318" t="s">
        <v>356</v>
      </c>
      <c r="B256" s="319" t="s">
        <v>356</v>
      </c>
      <c r="C256" s="331"/>
      <c r="D256" s="331"/>
      <c r="E256" s="73"/>
      <c r="F256" s="73"/>
      <c r="G256" s="73"/>
      <c r="H256" s="73"/>
      <c r="I256" s="73"/>
      <c r="J256" s="73"/>
      <c r="K256" s="73"/>
      <c r="L256" s="73"/>
      <c r="M256" s="73"/>
      <c r="N256" s="73"/>
      <c r="O256" s="73"/>
      <c r="P256" s="73"/>
      <c r="Q256" s="73"/>
      <c r="R256" s="73"/>
      <c r="S256" s="73"/>
      <c r="T256" s="73"/>
      <c r="U256" s="73"/>
      <c r="V256" s="73"/>
    </row>
    <row r="257" spans="1:22" ht="45" customHeight="1">
      <c r="A257" s="318" t="s">
        <v>356</v>
      </c>
      <c r="B257" s="319" t="s">
        <v>356</v>
      </c>
      <c r="C257" s="331"/>
      <c r="D257" s="331"/>
      <c r="E257" s="73"/>
      <c r="F257" s="73"/>
      <c r="G257" s="73"/>
      <c r="H257" s="73"/>
      <c r="I257" s="73"/>
      <c r="J257" s="73"/>
      <c r="K257" s="73"/>
      <c r="L257" s="73"/>
      <c r="M257" s="73"/>
      <c r="N257" s="73"/>
      <c r="O257" s="73"/>
      <c r="P257" s="73"/>
      <c r="Q257" s="73"/>
      <c r="R257" s="73"/>
      <c r="S257" s="73"/>
      <c r="T257" s="73"/>
      <c r="U257" s="73"/>
      <c r="V257" s="73"/>
    </row>
    <row r="258" spans="1:22" ht="45" customHeight="1">
      <c r="A258" s="318" t="s">
        <v>356</v>
      </c>
      <c r="B258" s="319" t="s">
        <v>356</v>
      </c>
      <c r="C258" s="331"/>
      <c r="D258" s="331"/>
      <c r="E258" s="73"/>
      <c r="F258" s="73"/>
      <c r="G258" s="73"/>
      <c r="H258" s="73"/>
      <c r="I258" s="73"/>
      <c r="J258" s="73"/>
      <c r="K258" s="73"/>
      <c r="L258" s="73"/>
      <c r="M258" s="73"/>
      <c r="N258" s="73"/>
      <c r="O258" s="73"/>
      <c r="P258" s="73"/>
      <c r="Q258" s="73"/>
      <c r="R258" s="73"/>
      <c r="S258" s="73"/>
      <c r="T258" s="73"/>
      <c r="U258" s="73"/>
      <c r="V258" s="73"/>
    </row>
    <row r="259" spans="1:22" ht="45" customHeight="1">
      <c r="A259" s="318" t="s">
        <v>356</v>
      </c>
      <c r="B259" s="319" t="s">
        <v>356</v>
      </c>
      <c r="C259" s="331"/>
      <c r="D259" s="331"/>
      <c r="E259" s="73"/>
      <c r="F259" s="73"/>
      <c r="G259" s="73"/>
      <c r="H259" s="73"/>
      <c r="I259" s="73"/>
      <c r="J259" s="73"/>
      <c r="K259" s="73"/>
      <c r="L259" s="73"/>
      <c r="M259" s="73"/>
      <c r="N259" s="73"/>
      <c r="O259" s="73"/>
      <c r="P259" s="73"/>
      <c r="Q259" s="73"/>
      <c r="R259" s="73"/>
      <c r="S259" s="73"/>
      <c r="T259" s="73"/>
      <c r="U259" s="73"/>
      <c r="V259" s="73"/>
    </row>
    <row r="260" spans="1:22" ht="45" customHeight="1">
      <c r="A260" s="318" t="s">
        <v>356</v>
      </c>
      <c r="B260" s="319" t="s">
        <v>356</v>
      </c>
      <c r="C260" s="331"/>
      <c r="D260" s="331"/>
      <c r="E260" s="73"/>
      <c r="F260" s="73"/>
      <c r="G260" s="73"/>
      <c r="H260" s="73"/>
      <c r="I260" s="73"/>
      <c r="J260" s="73"/>
      <c r="K260" s="73"/>
      <c r="L260" s="73"/>
      <c r="M260" s="73"/>
      <c r="N260" s="73"/>
      <c r="O260" s="73"/>
      <c r="P260" s="73"/>
      <c r="Q260" s="73"/>
      <c r="R260" s="73"/>
      <c r="S260" s="73"/>
      <c r="T260" s="73"/>
      <c r="U260" s="73"/>
      <c r="V260" s="73"/>
    </row>
    <row r="261" spans="1:22" ht="45" customHeight="1">
      <c r="A261" s="318" t="s">
        <v>356</v>
      </c>
      <c r="B261" s="319" t="s">
        <v>356</v>
      </c>
      <c r="C261" s="331"/>
      <c r="D261" s="331"/>
      <c r="E261" s="73"/>
      <c r="F261" s="73"/>
      <c r="G261" s="73"/>
      <c r="H261" s="73"/>
      <c r="I261" s="73"/>
      <c r="J261" s="73"/>
      <c r="K261" s="73"/>
      <c r="L261" s="73"/>
      <c r="M261" s="73"/>
      <c r="N261" s="73"/>
      <c r="O261" s="73"/>
      <c r="P261" s="73"/>
      <c r="Q261" s="73"/>
      <c r="R261" s="73"/>
      <c r="S261" s="73"/>
      <c r="T261" s="73"/>
      <c r="U261" s="73"/>
      <c r="V261" s="73"/>
    </row>
    <row r="262" spans="1:22" ht="45" customHeight="1">
      <c r="A262" s="318" t="s">
        <v>356</v>
      </c>
      <c r="B262" s="319" t="s">
        <v>356</v>
      </c>
      <c r="C262" s="331"/>
      <c r="D262" s="331"/>
      <c r="E262" s="73"/>
      <c r="F262" s="73"/>
      <c r="G262" s="73"/>
      <c r="H262" s="73"/>
      <c r="I262" s="73"/>
      <c r="J262" s="73"/>
      <c r="K262" s="73"/>
      <c r="L262" s="73"/>
      <c r="M262" s="73"/>
      <c r="N262" s="73"/>
      <c r="O262" s="73"/>
      <c r="P262" s="73"/>
      <c r="Q262" s="73"/>
      <c r="R262" s="73"/>
      <c r="S262" s="73"/>
      <c r="T262" s="73"/>
      <c r="U262" s="73"/>
      <c r="V262" s="73"/>
    </row>
    <row r="263" spans="1:22" ht="45" customHeight="1">
      <c r="A263" s="318" t="s">
        <v>356</v>
      </c>
      <c r="B263" s="319" t="s">
        <v>356</v>
      </c>
      <c r="C263" s="331"/>
      <c r="D263" s="331"/>
      <c r="E263" s="73"/>
      <c r="F263" s="73"/>
      <c r="G263" s="73"/>
      <c r="H263" s="73"/>
      <c r="I263" s="73"/>
      <c r="J263" s="73"/>
      <c r="K263" s="73"/>
      <c r="L263" s="73"/>
      <c r="M263" s="73"/>
      <c r="N263" s="73"/>
      <c r="O263" s="73"/>
      <c r="P263" s="73"/>
      <c r="Q263" s="73"/>
      <c r="R263" s="73"/>
      <c r="S263" s="73"/>
      <c r="T263" s="73"/>
      <c r="U263" s="73"/>
      <c r="V263" s="73"/>
    </row>
    <row r="264" spans="1:22" ht="45" customHeight="1">
      <c r="A264" s="318" t="s">
        <v>356</v>
      </c>
      <c r="B264" s="319" t="s">
        <v>356</v>
      </c>
      <c r="C264" s="331"/>
      <c r="D264" s="331"/>
      <c r="E264" s="73"/>
      <c r="F264" s="73"/>
      <c r="G264" s="73"/>
      <c r="H264" s="73"/>
      <c r="I264" s="73"/>
      <c r="J264" s="73"/>
      <c r="K264" s="73"/>
      <c r="L264" s="73"/>
      <c r="M264" s="73"/>
      <c r="N264" s="73"/>
      <c r="O264" s="73"/>
      <c r="P264" s="73"/>
      <c r="Q264" s="73"/>
      <c r="R264" s="73"/>
      <c r="S264" s="73"/>
      <c r="T264" s="73"/>
      <c r="U264" s="73"/>
      <c r="V264" s="73"/>
    </row>
    <row r="265" spans="1:22" ht="45" customHeight="1">
      <c r="A265" s="318" t="s">
        <v>356</v>
      </c>
      <c r="B265" s="319" t="s">
        <v>356</v>
      </c>
      <c r="C265" s="331"/>
      <c r="D265" s="331"/>
      <c r="E265" s="73"/>
      <c r="F265" s="73"/>
      <c r="G265" s="73"/>
      <c r="H265" s="73"/>
      <c r="I265" s="73"/>
      <c r="J265" s="73"/>
      <c r="K265" s="73"/>
      <c r="L265" s="73"/>
      <c r="M265" s="73"/>
      <c r="N265" s="73"/>
      <c r="O265" s="73"/>
      <c r="P265" s="73"/>
      <c r="Q265" s="73"/>
      <c r="R265" s="73"/>
      <c r="S265" s="73"/>
      <c r="T265" s="73"/>
      <c r="U265" s="73"/>
      <c r="V265" s="73"/>
    </row>
    <row r="266" spans="1:22" ht="26.25" customHeight="1">
      <c r="A266" s="318" t="s">
        <v>356</v>
      </c>
      <c r="B266" s="319" t="s">
        <v>356</v>
      </c>
      <c r="C266" s="331"/>
      <c r="D266" s="331"/>
      <c r="E266" s="73"/>
      <c r="F266" s="73"/>
      <c r="G266" s="73"/>
      <c r="H266" s="73"/>
      <c r="I266" s="73"/>
      <c r="J266" s="73"/>
      <c r="K266" s="73"/>
      <c r="L266" s="73"/>
      <c r="M266" s="73"/>
      <c r="N266" s="73"/>
      <c r="O266" s="73"/>
      <c r="P266" s="73"/>
      <c r="Q266" s="73"/>
      <c r="R266" s="73"/>
      <c r="S266" s="73"/>
      <c r="T266" s="73"/>
      <c r="U266" s="73"/>
      <c r="V266" s="73"/>
    </row>
    <row r="267" spans="1:22" ht="26.25" customHeight="1">
      <c r="A267" s="318" t="s">
        <v>356</v>
      </c>
      <c r="B267" s="319" t="s">
        <v>356</v>
      </c>
      <c r="C267" s="331"/>
      <c r="D267" s="331"/>
      <c r="E267" s="73"/>
      <c r="F267" s="73"/>
      <c r="G267" s="73"/>
      <c r="H267" s="73"/>
      <c r="I267" s="73"/>
      <c r="J267" s="73"/>
      <c r="K267" s="73"/>
      <c r="L267" s="73"/>
      <c r="M267" s="73"/>
      <c r="N267" s="73"/>
      <c r="O267" s="73"/>
      <c r="P267" s="73"/>
      <c r="Q267" s="73"/>
      <c r="R267" s="73"/>
      <c r="S267" s="73"/>
      <c r="T267" s="73"/>
      <c r="U267" s="73"/>
      <c r="V267" s="73"/>
    </row>
    <row r="268" spans="1:22" ht="26.25" customHeight="1">
      <c r="A268" s="318" t="s">
        <v>356</v>
      </c>
      <c r="B268" s="319" t="s">
        <v>356</v>
      </c>
      <c r="C268" s="331"/>
      <c r="D268" s="331"/>
      <c r="E268" s="73"/>
      <c r="F268" s="73"/>
      <c r="G268" s="73"/>
      <c r="H268" s="73"/>
      <c r="I268" s="73"/>
      <c r="J268" s="73"/>
      <c r="K268" s="73"/>
      <c r="L268" s="73"/>
      <c r="M268" s="73"/>
      <c r="N268" s="73"/>
      <c r="O268" s="73"/>
      <c r="P268" s="73"/>
      <c r="Q268" s="73"/>
      <c r="R268" s="73"/>
      <c r="S268" s="73"/>
      <c r="T268" s="73"/>
      <c r="U268" s="73"/>
      <c r="V268" s="73"/>
    </row>
    <row r="269" spans="1:22" ht="26.25" customHeight="1">
      <c r="A269" s="318" t="s">
        <v>356</v>
      </c>
      <c r="B269" s="319" t="s">
        <v>356</v>
      </c>
      <c r="C269" s="331"/>
      <c r="D269" s="331"/>
      <c r="E269" s="73"/>
      <c r="F269" s="73"/>
      <c r="G269" s="73"/>
      <c r="H269" s="73"/>
      <c r="I269" s="73"/>
      <c r="J269" s="73"/>
      <c r="K269" s="73"/>
      <c r="L269" s="73"/>
      <c r="M269" s="73"/>
      <c r="N269" s="73"/>
      <c r="O269" s="73"/>
      <c r="P269" s="73"/>
      <c r="Q269" s="73"/>
      <c r="R269" s="73"/>
      <c r="S269" s="73"/>
      <c r="T269" s="73"/>
      <c r="U269" s="73"/>
      <c r="V269" s="73"/>
    </row>
    <row r="270" spans="1:22" ht="26.25" customHeight="1">
      <c r="A270" s="318" t="s">
        <v>356</v>
      </c>
      <c r="B270" s="319" t="s">
        <v>356</v>
      </c>
      <c r="C270" s="331"/>
      <c r="D270" s="331"/>
      <c r="E270" s="73"/>
      <c r="F270" s="73"/>
      <c r="G270" s="73"/>
      <c r="H270" s="73"/>
      <c r="I270" s="73"/>
      <c r="J270" s="73"/>
      <c r="K270" s="73"/>
      <c r="L270" s="73"/>
      <c r="M270" s="73"/>
      <c r="N270" s="73"/>
      <c r="O270" s="73"/>
      <c r="P270" s="73"/>
      <c r="Q270" s="73"/>
      <c r="R270" s="73"/>
      <c r="S270" s="73"/>
      <c r="T270" s="73"/>
      <c r="U270" s="73"/>
      <c r="V270" s="73"/>
    </row>
    <row r="271" spans="1:22" ht="26.25" customHeight="1">
      <c r="A271" s="318" t="s">
        <v>356</v>
      </c>
      <c r="B271" s="319" t="s">
        <v>356</v>
      </c>
      <c r="C271" s="331"/>
      <c r="D271" s="331"/>
      <c r="E271" s="73"/>
      <c r="F271" s="73"/>
      <c r="G271" s="73"/>
      <c r="H271" s="73"/>
      <c r="I271" s="73"/>
      <c r="J271" s="73"/>
      <c r="K271" s="73"/>
      <c r="L271" s="73"/>
      <c r="M271" s="73"/>
      <c r="N271" s="73"/>
      <c r="O271" s="73"/>
      <c r="P271" s="73"/>
      <c r="Q271" s="73"/>
      <c r="R271" s="73"/>
      <c r="S271" s="73"/>
      <c r="T271" s="73"/>
      <c r="U271" s="73"/>
      <c r="V271" s="73"/>
    </row>
    <row r="272" spans="1:22" ht="26.25" customHeight="1">
      <c r="A272" s="318" t="s">
        <v>356</v>
      </c>
      <c r="B272" s="319" t="s">
        <v>356</v>
      </c>
      <c r="C272" s="331"/>
      <c r="D272" s="331"/>
      <c r="E272" s="73"/>
      <c r="F272" s="73"/>
      <c r="G272" s="73"/>
      <c r="H272" s="73"/>
      <c r="I272" s="73"/>
      <c r="J272" s="73"/>
      <c r="K272" s="73"/>
      <c r="L272" s="73"/>
      <c r="M272" s="73"/>
      <c r="N272" s="73"/>
      <c r="O272" s="73"/>
      <c r="P272" s="73"/>
      <c r="Q272" s="73"/>
      <c r="R272" s="73"/>
      <c r="S272" s="73"/>
      <c r="T272" s="73"/>
      <c r="U272" s="73"/>
      <c r="V272" s="73"/>
    </row>
    <row r="273" spans="1:22" ht="26.25" customHeight="1">
      <c r="A273" s="318" t="s">
        <v>356</v>
      </c>
      <c r="B273" s="319" t="s">
        <v>356</v>
      </c>
      <c r="C273" s="331"/>
      <c r="D273" s="331"/>
      <c r="E273" s="73"/>
      <c r="F273" s="73"/>
      <c r="G273" s="73"/>
      <c r="H273" s="73"/>
      <c r="I273" s="73"/>
      <c r="J273" s="73"/>
      <c r="K273" s="73"/>
      <c r="L273" s="73"/>
      <c r="M273" s="73"/>
      <c r="N273" s="73"/>
      <c r="O273" s="73"/>
      <c r="P273" s="73"/>
      <c r="Q273" s="73"/>
      <c r="R273" s="73"/>
      <c r="S273" s="73"/>
      <c r="T273" s="73"/>
      <c r="U273" s="73"/>
      <c r="V273" s="73"/>
    </row>
    <row r="274" spans="1:22" ht="26.25" customHeight="1">
      <c r="A274" s="318" t="s">
        <v>356</v>
      </c>
      <c r="B274" s="319" t="s">
        <v>356</v>
      </c>
      <c r="C274" s="331"/>
      <c r="D274" s="331"/>
      <c r="E274" s="73"/>
      <c r="F274" s="73"/>
      <c r="G274" s="73"/>
      <c r="H274" s="73"/>
      <c r="I274" s="73"/>
      <c r="J274" s="73"/>
      <c r="K274" s="73"/>
      <c r="L274" s="73"/>
      <c r="M274" s="73"/>
      <c r="N274" s="73"/>
      <c r="O274" s="73"/>
      <c r="P274" s="73"/>
      <c r="Q274" s="73"/>
      <c r="R274" s="73"/>
      <c r="S274" s="73"/>
      <c r="T274" s="73"/>
      <c r="U274" s="73"/>
      <c r="V274" s="73"/>
    </row>
    <row r="275" spans="1:22" ht="26.25" customHeight="1">
      <c r="A275" s="318" t="s">
        <v>356</v>
      </c>
      <c r="B275" s="319" t="s">
        <v>356</v>
      </c>
      <c r="C275" s="331"/>
      <c r="D275" s="331"/>
      <c r="E275" s="73"/>
      <c r="F275" s="73"/>
      <c r="G275" s="73"/>
      <c r="H275" s="73"/>
      <c r="I275" s="73"/>
      <c r="J275" s="73"/>
      <c r="K275" s="73"/>
      <c r="L275" s="73"/>
      <c r="M275" s="73"/>
      <c r="N275" s="73"/>
      <c r="O275" s="73"/>
      <c r="P275" s="73"/>
      <c r="Q275" s="73"/>
      <c r="R275" s="73"/>
      <c r="S275" s="73"/>
      <c r="T275" s="73"/>
      <c r="U275" s="73"/>
      <c r="V275" s="73"/>
    </row>
    <row r="276" spans="1:22" ht="26.25" customHeight="1">
      <c r="A276" s="318" t="s">
        <v>356</v>
      </c>
      <c r="B276" s="319" t="s">
        <v>356</v>
      </c>
      <c r="C276" s="331"/>
      <c r="D276" s="331"/>
      <c r="E276" s="73"/>
      <c r="F276" s="73"/>
      <c r="G276" s="73"/>
      <c r="H276" s="73"/>
      <c r="I276" s="73"/>
      <c r="J276" s="73"/>
      <c r="K276" s="73"/>
      <c r="L276" s="73"/>
      <c r="M276" s="73"/>
      <c r="N276" s="73"/>
      <c r="O276" s="73"/>
      <c r="P276" s="73"/>
      <c r="Q276" s="73"/>
      <c r="R276" s="73"/>
      <c r="S276" s="73"/>
      <c r="T276" s="73"/>
      <c r="U276" s="73"/>
      <c r="V276" s="73"/>
    </row>
    <row r="277" spans="1:22" ht="26.25" customHeight="1">
      <c r="A277" s="318" t="s">
        <v>356</v>
      </c>
      <c r="B277" s="319" t="s">
        <v>356</v>
      </c>
      <c r="C277" s="331"/>
      <c r="D277" s="331"/>
      <c r="E277" s="73"/>
      <c r="F277" s="73"/>
      <c r="G277" s="73"/>
      <c r="H277" s="73"/>
      <c r="I277" s="73"/>
      <c r="J277" s="73"/>
      <c r="K277" s="73"/>
      <c r="L277" s="73"/>
      <c r="M277" s="73"/>
      <c r="N277" s="73"/>
      <c r="O277" s="73"/>
      <c r="P277" s="73"/>
      <c r="Q277" s="73"/>
      <c r="R277" s="73"/>
      <c r="S277" s="73"/>
      <c r="T277" s="73"/>
      <c r="U277" s="73"/>
      <c r="V277" s="73"/>
    </row>
    <row r="278" spans="1:22" ht="26.25" customHeight="1">
      <c r="A278" s="318" t="s">
        <v>356</v>
      </c>
      <c r="B278" s="319" t="s">
        <v>356</v>
      </c>
      <c r="C278" s="331"/>
      <c r="D278" s="331"/>
      <c r="E278" s="73"/>
      <c r="F278" s="73"/>
      <c r="G278" s="73"/>
      <c r="H278" s="73"/>
      <c r="I278" s="73"/>
      <c r="J278" s="73"/>
      <c r="K278" s="73"/>
      <c r="L278" s="73"/>
      <c r="M278" s="73"/>
      <c r="N278" s="73"/>
      <c r="O278" s="73"/>
      <c r="P278" s="73"/>
      <c r="Q278" s="73"/>
      <c r="R278" s="73"/>
      <c r="S278" s="73"/>
      <c r="T278" s="73"/>
      <c r="U278" s="73"/>
      <c r="V278" s="73"/>
    </row>
    <row r="279" spans="1:22" ht="26.25" customHeight="1">
      <c r="A279" s="318" t="str">
        <f>IF(A278&gt;=B$3,"",A278+1)</f>
        <v/>
      </c>
      <c r="B279" s="319" t="str">
        <f>IF(ISBLANK(A279),"",TEXT(A279,"aaa"))</f>
        <v/>
      </c>
      <c r="C279" s="331"/>
      <c r="D279" s="331"/>
      <c r="E279" s="73"/>
      <c r="F279" s="73"/>
      <c r="G279" s="73"/>
      <c r="H279" s="73"/>
      <c r="I279" s="73"/>
      <c r="J279" s="73"/>
      <c r="K279" s="73"/>
      <c r="L279" s="73"/>
      <c r="M279" s="73"/>
      <c r="N279" s="73"/>
      <c r="O279" s="73"/>
      <c r="P279" s="73"/>
      <c r="Q279" s="73"/>
      <c r="R279" s="73"/>
      <c r="S279" s="73"/>
      <c r="T279" s="73"/>
      <c r="U279" s="73"/>
      <c r="V279" s="73"/>
    </row>
    <row r="280" spans="1:22" ht="26.25" customHeight="1">
      <c r="A280" s="318" t="str">
        <f>IF(A279&gt;=B$3,"",A279+1)</f>
        <v/>
      </c>
      <c r="B280" s="319" t="str">
        <f>IF(ISBLANK(A280),"",TEXT(A280,"aaa"))</f>
        <v/>
      </c>
      <c r="C280" s="331"/>
      <c r="D280" s="331"/>
      <c r="E280" s="73"/>
      <c r="F280" s="73"/>
      <c r="G280" s="73"/>
      <c r="H280" s="73"/>
      <c r="I280" s="73"/>
      <c r="J280" s="73"/>
      <c r="K280" s="73"/>
      <c r="L280" s="73"/>
      <c r="M280" s="73"/>
      <c r="N280" s="73"/>
      <c r="O280" s="73"/>
      <c r="P280" s="73"/>
      <c r="Q280" s="73"/>
      <c r="R280" s="73"/>
      <c r="S280" s="73"/>
      <c r="T280" s="73"/>
      <c r="U280" s="73"/>
      <c r="V280" s="73"/>
    </row>
    <row r="281" spans="1:22" ht="26.25" customHeight="1">
      <c r="A281" s="310" t="str">
        <f>IF(A280&gt;=B$3,"",A280+1)</f>
        <v/>
      </c>
      <c r="B281" s="312" t="str">
        <f>IF(ISBLANK(A281),"",TEXT(A281,"aaa"))</f>
        <v/>
      </c>
      <c r="C281" s="331"/>
      <c r="D281" s="33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customSheetViews>
    <customSheetView guid="{38C676DE-4484-4432-918A-73D9B0DE6B69}" scale="75" showPageBreaks="1" fitToPage="1" printArea="1" hiddenColumns="1" view="pageBreakPreview">
      <pane xSplit="4" ySplit="8" topLeftCell="E39" activePane="bottomRight" state="frozen"/>
      <selection pane="bottomRight" activeCell="G15" sqref="G15"/>
      <rowBreaks count="2" manualBreakCount="2">
        <brk id="91" max="32" man="1"/>
        <brk id="180" max="32" man="1"/>
      </rowBreaks>
      <pageMargins left="1.0629921259842521" right="0.70866141732283472" top="0.51181102362204722" bottom="0.39370078740157483" header="0.31496062992125984" footer="0.19685039370078741"/>
      <pageSetup paperSize="8" scale="31" fitToHeight="3" orientation="portrait" r:id="rId1"/>
    </customSheetView>
  </customSheetViews>
  <mergeCells count="11">
    <mergeCell ref="E4:V4"/>
    <mergeCell ref="AD7:AD8"/>
    <mergeCell ref="AE7:AE8"/>
    <mergeCell ref="AF7:AF8"/>
    <mergeCell ref="AG7:AG8"/>
    <mergeCell ref="A6:B6"/>
    <mergeCell ref="C6:D6"/>
    <mergeCell ref="E6:V6"/>
    <mergeCell ref="A7:B8"/>
    <mergeCell ref="C7:C8"/>
    <mergeCell ref="D7:D8"/>
  </mergeCells>
  <phoneticPr fontId="105"/>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2"/>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A65"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66" t="s">
        <v>335</v>
      </c>
    </row>
    <row r="2" spans="1:36" ht="28.5">
      <c r="A2" s="83"/>
      <c r="B2" s="603" t="s">
        <v>92</v>
      </c>
      <c r="C2" s="603"/>
      <c r="D2" s="603"/>
      <c r="E2" s="603"/>
      <c r="F2" s="603"/>
      <c r="G2" s="603"/>
      <c r="H2" s="603"/>
      <c r="I2" s="603"/>
      <c r="J2" s="603"/>
      <c r="K2" s="603"/>
      <c r="L2" s="603"/>
      <c r="M2" s="603"/>
      <c r="N2" s="603"/>
      <c r="O2" s="603"/>
      <c r="P2" s="603"/>
      <c r="Q2" s="603"/>
      <c r="R2" s="603"/>
      <c r="S2" s="603"/>
      <c r="T2" s="603"/>
      <c r="U2" s="603"/>
      <c r="V2" s="603"/>
      <c r="W2" s="603"/>
      <c r="X2" s="603"/>
      <c r="Y2" s="603"/>
      <c r="Z2" s="603"/>
      <c r="AA2" s="603"/>
      <c r="AB2" s="603"/>
      <c r="AC2" s="603"/>
      <c r="AD2" s="603"/>
      <c r="AE2" s="603"/>
      <c r="AF2" s="603"/>
    </row>
    <row r="4" spans="1:36" s="130" customFormat="1" ht="24" customHeight="1">
      <c r="A4" s="31"/>
      <c r="B4" s="127">
        <f>DATE(C4,F4,1)</f>
        <v>43374</v>
      </c>
      <c r="C4" s="604">
        <v>2018</v>
      </c>
      <c r="D4" s="604"/>
      <c r="E4" s="128" t="s">
        <v>113</v>
      </c>
      <c r="F4" s="601">
        <v>10</v>
      </c>
      <c r="G4" s="601"/>
      <c r="H4" s="129">
        <f>WEEKDAY(B4,1)</f>
        <v>2</v>
      </c>
      <c r="J4" s="131">
        <f>DATE(K4,N4,1)</f>
        <v>43405</v>
      </c>
      <c r="K4" s="602">
        <v>2018</v>
      </c>
      <c r="L4" s="602"/>
      <c r="M4" s="132" t="s">
        <v>113</v>
      </c>
      <c r="N4" s="601">
        <v>11</v>
      </c>
      <c r="O4" s="601"/>
      <c r="P4" s="129">
        <f>WEEKDAY(J4,1)</f>
        <v>5</v>
      </c>
      <c r="Q4" s="133"/>
      <c r="R4" s="131">
        <f>DATE(S4,V4,1)</f>
        <v>43435</v>
      </c>
      <c r="S4" s="602">
        <v>2018</v>
      </c>
      <c r="T4" s="602"/>
      <c r="U4" s="132" t="s">
        <v>113</v>
      </c>
      <c r="V4" s="601">
        <v>12</v>
      </c>
      <c r="W4" s="601"/>
      <c r="X4" s="129">
        <f>WEEKDAY(R4,1)</f>
        <v>7</v>
      </c>
      <c r="Z4" s="131">
        <f>DATE(AA4,AD4,1)</f>
        <v>43466</v>
      </c>
      <c r="AA4" s="602">
        <v>2019</v>
      </c>
      <c r="AB4" s="602"/>
      <c r="AC4" s="132" t="s">
        <v>113</v>
      </c>
      <c r="AD4" s="601">
        <v>1</v>
      </c>
      <c r="AE4" s="601"/>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63" customFormat="1" ht="19.5" customHeight="1">
      <c r="A6" s="361"/>
      <c r="B6" s="268">
        <f>B4-(H4-1)</f>
        <v>43373</v>
      </c>
      <c r="C6" s="268">
        <f t="shared" ref="C6:H6" si="0">B6+1</f>
        <v>43374</v>
      </c>
      <c r="D6" s="268">
        <f t="shared" si="0"/>
        <v>43375</v>
      </c>
      <c r="E6" s="268">
        <f t="shared" si="0"/>
        <v>43376</v>
      </c>
      <c r="F6" s="268">
        <f t="shared" si="0"/>
        <v>43377</v>
      </c>
      <c r="G6" s="268">
        <f t="shared" si="0"/>
        <v>43378</v>
      </c>
      <c r="H6" s="268">
        <f t="shared" si="0"/>
        <v>43379</v>
      </c>
      <c r="I6" s="362"/>
      <c r="J6" s="268">
        <f>J4-(P4-1)</f>
        <v>43401</v>
      </c>
      <c r="K6" s="268">
        <f t="shared" ref="K6:P6" si="1">J6+1</f>
        <v>43402</v>
      </c>
      <c r="L6" s="268">
        <f t="shared" si="1"/>
        <v>43403</v>
      </c>
      <c r="M6" s="268">
        <f t="shared" si="1"/>
        <v>43404</v>
      </c>
      <c r="N6" s="268">
        <f t="shared" si="1"/>
        <v>43405</v>
      </c>
      <c r="O6" s="268">
        <f t="shared" si="1"/>
        <v>43406</v>
      </c>
      <c r="P6" s="268">
        <f t="shared" si="1"/>
        <v>43407</v>
      </c>
      <c r="Q6" s="362"/>
      <c r="R6" s="268">
        <f>R4-(X4-1)</f>
        <v>43429</v>
      </c>
      <c r="S6" s="268">
        <f t="shared" ref="S6:X6" si="2">R6+1</f>
        <v>43430</v>
      </c>
      <c r="T6" s="268">
        <f t="shared" si="2"/>
        <v>43431</v>
      </c>
      <c r="U6" s="268">
        <f t="shared" si="2"/>
        <v>43432</v>
      </c>
      <c r="V6" s="268">
        <f t="shared" si="2"/>
        <v>43433</v>
      </c>
      <c r="W6" s="268">
        <f t="shared" si="2"/>
        <v>43434</v>
      </c>
      <c r="X6" s="268">
        <f t="shared" si="2"/>
        <v>43435</v>
      </c>
      <c r="Y6" s="362"/>
      <c r="Z6" s="268">
        <f>Z4-(AF4-1)</f>
        <v>43464</v>
      </c>
      <c r="AA6" s="268">
        <f t="shared" ref="AA6:AF6" si="3">Z6+1</f>
        <v>43465</v>
      </c>
      <c r="AB6" s="268">
        <f t="shared" si="3"/>
        <v>43466</v>
      </c>
      <c r="AC6" s="268">
        <f t="shared" si="3"/>
        <v>43467</v>
      </c>
      <c r="AD6" s="268">
        <f t="shared" si="3"/>
        <v>43468</v>
      </c>
      <c r="AE6" s="268">
        <f t="shared" si="3"/>
        <v>43469</v>
      </c>
      <c r="AF6" s="268">
        <f t="shared" si="3"/>
        <v>43470</v>
      </c>
      <c r="AJ6" s="364"/>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str">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sky</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71"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71"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7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71"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71"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71" t="str">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sky</v>
      </c>
      <c r="P7" s="27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71"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71"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7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71"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71"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71" t="str">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sky</v>
      </c>
      <c r="X7" s="27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str">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sky</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72" t="str">
        <f>IF(ISERROR(VLOOKUP(J6,スケジュール!$A$10:$V$266,$AG8+4,FALSE)),"",IF(VLOOKUP(J6,スケジュール!$A$10:$V$266,$AG8+4,FALSE)="●",VLOOKUP(J6,スケジュール!$A$10:$V$266,$AG8+4,FALSE),""))</f>
        <v/>
      </c>
      <c r="K8" s="272" t="str">
        <f>IF(ISERROR(VLOOKUP(K6,スケジュール!$A$10:$V$266,$AG8+4,FALSE)),"",IF(VLOOKUP(K6,スケジュール!$A$10:$V$266,$AG8+4,FALSE)="●",VLOOKUP(K6,スケジュール!$A$10:$V$266,$AG8+4,FALSE),""))</f>
        <v/>
      </c>
      <c r="L8" s="272" t="str">
        <f>IF(ISERROR(VLOOKUP(L6,スケジュール!$A$10:$V$266,$AG8+4,FALSE)),"",IF(VLOOKUP(L6,スケジュール!$A$10:$V$266,$AG8+4,FALSE)="●",VLOOKUP(L6,スケジュール!$A$10:$V$266,$AG8+4,FALSE),""))</f>
        <v/>
      </c>
      <c r="M8" s="272" t="str">
        <f>IF(ISERROR(VLOOKUP(M6,スケジュール!$A$10:$V$266,$AG8+4,FALSE)),"",IF(VLOOKUP(M6,スケジュール!$A$10:$V$266,$AG8+4,FALSE)="●",VLOOKUP(M6,スケジュール!$A$10:$V$266,$AG8+4,FALSE),""))</f>
        <v/>
      </c>
      <c r="N8" s="272" t="str">
        <f>IF(ISERROR(VLOOKUP(N6,スケジュール!$A$10:$V$266,$AG8+4,FALSE)),"",IF(VLOOKUP(N6,スケジュール!$A$10:$V$266,$AG8+4,FALSE)="●",VLOOKUP(N6,スケジュール!$A$10:$V$266,$AG8+4,FALSE),""))</f>
        <v/>
      </c>
      <c r="O8" s="272" t="str">
        <f>IF(ISERROR(VLOOKUP(O6,スケジュール!$A$10:$V$266,$AG8+4,FALSE)),"",IF(VLOOKUP(O6,スケジュール!$A$10:$V$266,$AG8+4,FALSE)="●",VLOOKUP(O6,スケジュール!$A$10:$V$266,$AG8+4,FALSE),""))</f>
        <v/>
      </c>
      <c r="P8" s="272" t="str">
        <f>IF(ISERROR(VLOOKUP(P6,スケジュール!$A$10:$V$266,$AG8+4,FALSE)),"",IF(VLOOKUP(P6,スケジュール!$A$10:$V$266,$AG8+4,FALSE)="●",VLOOKUP(P6,スケジュール!$A$10:$V$266,$AG8+4,FALSE),""))</f>
        <v/>
      </c>
      <c r="Q8" s="101"/>
      <c r="R8" s="272" t="str">
        <f>IF(ISERROR(VLOOKUP(R6,スケジュール!$A$10:$V$266,$AG8+4,FALSE)),"",IF(VLOOKUP(R6,スケジュール!$A$10:$V$266,$AG8+4,FALSE)="●",VLOOKUP(R6,スケジュール!$A$10:$V$266,$AG8+4,FALSE),""))</f>
        <v/>
      </c>
      <c r="S8" s="272" t="str">
        <f>IF(ISERROR(VLOOKUP(S6,スケジュール!$A$10:$V$266,$AG8+4,FALSE)),"",IF(VLOOKUP(S6,スケジュール!$A$10:$V$266,$AG8+4,FALSE)="●",VLOOKUP(S6,スケジュール!$A$10:$V$266,$AG8+4,FALSE),""))</f>
        <v/>
      </c>
      <c r="T8" s="272" t="str">
        <f>IF(ISERROR(VLOOKUP(T6,スケジュール!$A$10:$V$266,$AG8+4,FALSE)),"",IF(VLOOKUP(T6,スケジュール!$A$10:$V$266,$AG8+4,FALSE)="●",VLOOKUP(T6,スケジュール!$A$10:$V$266,$AG8+4,FALSE),""))</f>
        <v/>
      </c>
      <c r="U8" s="272" t="str">
        <f>IF(ISERROR(VLOOKUP(U6,スケジュール!$A$10:$V$266,$AG8+4,FALSE)),"",IF(VLOOKUP(U6,スケジュール!$A$10:$V$266,$AG8+4,FALSE)="●",VLOOKUP(U6,スケジュール!$A$10:$V$266,$AG8+4,FALSE),""))</f>
        <v/>
      </c>
      <c r="V8" s="272" t="str">
        <f>IF(ISERROR(VLOOKUP(V6,スケジュール!$A$10:$V$266,$AG8+4,FALSE)),"",IF(VLOOKUP(V6,スケジュール!$A$10:$V$266,$AG8+4,FALSE)="●",VLOOKUP(V6,スケジュール!$A$10:$V$266,$AG8+4,FALSE),""))</f>
        <v/>
      </c>
      <c r="W8" s="272" t="str">
        <f>IF(ISERROR(VLOOKUP(W6,スケジュール!$A$10:$V$266,$AG8+4,FALSE)),"",IF(VLOOKUP(W6,スケジュール!$A$10:$V$266,$AG8+4,FALSE)="●",VLOOKUP(W6,スケジュール!$A$10:$V$266,$AG8+4,FALSE),""))</f>
        <v/>
      </c>
      <c r="X8" s="27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72" t="str">
        <f>IF(ISERROR(VLOOKUP(J6,スケジュール!$A$10:$V$266,$AG9+4,FALSE)),"",IF(VLOOKUP(J6,スケジュール!$A$10:$V$266,$AG9+4,FALSE)="●",VLOOKUP(J6,スケジュール!$A$10:$V$266,$AG9+4,FALSE),""))</f>
        <v/>
      </c>
      <c r="K9" s="272" t="str">
        <f>IF(ISERROR(VLOOKUP(K6,スケジュール!$A$10:$V$266,$AG9+4,FALSE)),"",IF(VLOOKUP(K6,スケジュール!$A$10:$V$266,$AG9+4,FALSE)="●",VLOOKUP(K6,スケジュール!$A$10:$V$266,$AG9+4,FALSE),""))</f>
        <v/>
      </c>
      <c r="L9" s="272" t="str">
        <f>IF(ISERROR(VLOOKUP(L6,スケジュール!$A$10:$V$266,$AG9+4,FALSE)),"",IF(VLOOKUP(L6,スケジュール!$A$10:$V$266,$AG9+4,FALSE)="●",VLOOKUP(L6,スケジュール!$A$10:$V$266,$AG9+4,FALSE),""))</f>
        <v/>
      </c>
      <c r="M9" s="272" t="str">
        <f>IF(ISERROR(VLOOKUP(M6,スケジュール!$A$10:$V$266,$AG9+4,FALSE)),"",IF(VLOOKUP(M6,スケジュール!$A$10:$V$266,$AG9+4,FALSE)="●",VLOOKUP(M6,スケジュール!$A$10:$V$266,$AG9+4,FALSE),""))</f>
        <v/>
      </c>
      <c r="N9" s="272" t="str">
        <f>IF(ISERROR(VLOOKUP(N6,スケジュール!$A$10:$V$266,$AG9+4,FALSE)),"",IF(VLOOKUP(N6,スケジュール!$A$10:$V$266,$AG9+4,FALSE)="●",VLOOKUP(N6,スケジュール!$A$10:$V$266,$AG9+4,FALSE),""))</f>
        <v/>
      </c>
      <c r="O9" s="272" t="str">
        <f>IF(ISERROR(VLOOKUP(O6,スケジュール!$A$10:$V$266,$AG9+4,FALSE)),"",IF(VLOOKUP(O6,スケジュール!$A$10:$V$266,$AG9+4,FALSE)="●",VLOOKUP(O6,スケジュール!$A$10:$V$266,$AG9+4,FALSE),""))</f>
        <v/>
      </c>
      <c r="P9" s="272" t="str">
        <f>IF(ISERROR(VLOOKUP(P6,スケジュール!$A$10:$V$266,$AG9+4,FALSE)),"",IF(VLOOKUP(P6,スケジュール!$A$10:$V$266,$AG9+4,FALSE)="●",VLOOKUP(P6,スケジュール!$A$10:$V$266,$AG9+4,FALSE),""))</f>
        <v/>
      </c>
      <c r="Q9" s="103"/>
      <c r="R9" s="272" t="str">
        <f>IF(ISERROR(VLOOKUP(R6,スケジュール!$A$10:$V$266,$AG9+4,FALSE)),"",IF(VLOOKUP(R6,スケジュール!$A$10:$V$266,$AG9+4,FALSE)="●",VLOOKUP(R6,スケジュール!$A$10:$V$266,$AG9+4,FALSE),""))</f>
        <v/>
      </c>
      <c r="S9" s="272" t="str">
        <f>IF(ISERROR(VLOOKUP(S6,スケジュール!$A$10:$V$266,$AG9+4,FALSE)),"",IF(VLOOKUP(S6,スケジュール!$A$10:$V$266,$AG9+4,FALSE)="●",VLOOKUP(S6,スケジュール!$A$10:$V$266,$AG9+4,FALSE),""))</f>
        <v/>
      </c>
      <c r="T9" s="272" t="str">
        <f>IF(ISERROR(VLOOKUP(T6,スケジュール!$A$10:$V$266,$AG9+4,FALSE)),"",IF(VLOOKUP(T6,スケジュール!$A$10:$V$266,$AG9+4,FALSE)="●",VLOOKUP(T6,スケジュール!$A$10:$V$266,$AG9+4,FALSE),""))</f>
        <v/>
      </c>
      <c r="U9" s="272" t="str">
        <f>IF(ISERROR(VLOOKUP(U6,スケジュール!$A$10:$V$266,$AG9+4,FALSE)),"",IF(VLOOKUP(U6,スケジュール!$A$10:$V$266,$AG9+4,FALSE)="●",VLOOKUP(U6,スケジュール!$A$10:$V$266,$AG9+4,FALSE),""))</f>
        <v/>
      </c>
      <c r="V9" s="272" t="str">
        <f>IF(ISERROR(VLOOKUP(V6,スケジュール!$A$10:$V$266,$AG9+4,FALSE)),"",IF(VLOOKUP(V6,スケジュール!$A$10:$V$266,$AG9+4,FALSE)="●",VLOOKUP(V6,スケジュール!$A$10:$V$266,$AG9+4,FALSE),""))</f>
        <v/>
      </c>
      <c r="W9" s="272" t="str">
        <f>IF(ISERROR(VLOOKUP(W6,スケジュール!$A$10:$V$266,$AG9+4,FALSE)),"",IF(VLOOKUP(W6,スケジュール!$A$10:$V$266,$AG9+4,FALSE)="●",VLOOKUP(W6,スケジュール!$A$10:$V$266,$AG9+4,FALSE),""))</f>
        <v/>
      </c>
      <c r="X9" s="27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72" t="str">
        <f>IF(ISERROR(VLOOKUP(J6,スケジュール!$A$10:$V$266,$AG10+4,FALSE)),"",IF(VLOOKUP(J6,スケジュール!$A$10:$V$266,$AG10+4,FALSE)="●",VLOOKUP(J6,スケジュール!$A$10:$V$266,$AG10+4,FALSE),""))</f>
        <v/>
      </c>
      <c r="K10" s="272" t="str">
        <f>IF(ISERROR(VLOOKUP(K6,スケジュール!$A$10:$V$266,$AG10+4,FALSE)),"",IF(VLOOKUP(K6,スケジュール!$A$10:$V$266,$AG10+4,FALSE)="●",VLOOKUP(K6,スケジュール!$A$10:$V$266,$AG10+4,FALSE),""))</f>
        <v/>
      </c>
      <c r="L10" s="272" t="str">
        <f>IF(ISERROR(VLOOKUP(L6,スケジュール!$A$10:$V$266,$AG10+4,FALSE)),"",IF(VLOOKUP(L6,スケジュール!$A$10:$V$266,$AG10+4,FALSE)="●",VLOOKUP(L6,スケジュール!$A$10:$V$266,$AG10+4,FALSE),""))</f>
        <v/>
      </c>
      <c r="M10" s="272" t="str">
        <f>IF(ISERROR(VLOOKUP(M6,スケジュール!$A$10:$V$266,$AG10+4,FALSE)),"",IF(VLOOKUP(M6,スケジュール!$A$10:$V$266,$AG10+4,FALSE)="●",VLOOKUP(M6,スケジュール!$A$10:$V$266,$AG10+4,FALSE),""))</f>
        <v/>
      </c>
      <c r="N10" s="272" t="str">
        <f>IF(ISERROR(VLOOKUP(N6,スケジュール!$A$10:$V$266,$AG10+4,FALSE)),"",IF(VLOOKUP(N6,スケジュール!$A$10:$V$266,$AG10+4,FALSE)="●",VLOOKUP(N6,スケジュール!$A$10:$V$266,$AG10+4,FALSE),""))</f>
        <v/>
      </c>
      <c r="O10" s="272" t="str">
        <f>IF(ISERROR(VLOOKUP(O6,スケジュール!$A$10:$V$266,$AG10+4,FALSE)),"",IF(VLOOKUP(O6,スケジュール!$A$10:$V$266,$AG10+4,FALSE)="●",VLOOKUP(O6,スケジュール!$A$10:$V$266,$AG10+4,FALSE),""))</f>
        <v/>
      </c>
      <c r="P10" s="272" t="str">
        <f>IF(ISERROR(VLOOKUP(P6,スケジュール!$A$10:$V$266,$AG10+4,FALSE)),"",IF(VLOOKUP(P6,スケジュール!$A$10:$V$266,$AG10+4,FALSE)="●",VLOOKUP(P6,スケジュール!$A$10:$V$266,$AG10+4,FALSE),""))</f>
        <v/>
      </c>
      <c r="Q10" s="105"/>
      <c r="R10" s="272" t="str">
        <f>IF(ISERROR(VLOOKUP(R6,スケジュール!$A$10:$V$266,$AG10+4,FALSE)),"",IF(VLOOKUP(R6,スケジュール!$A$10:$V$266,$AG10+4,FALSE)="●",VLOOKUP(R6,スケジュール!$A$10:$V$266,$AG10+4,FALSE),""))</f>
        <v/>
      </c>
      <c r="S10" s="272" t="str">
        <f>IF(ISERROR(VLOOKUP(S6,スケジュール!$A$10:$V$266,$AG10+4,FALSE)),"",IF(VLOOKUP(S6,スケジュール!$A$10:$V$266,$AG10+4,FALSE)="●",VLOOKUP(S6,スケジュール!$A$10:$V$266,$AG10+4,FALSE),""))</f>
        <v/>
      </c>
      <c r="T10" s="272" t="str">
        <f>IF(ISERROR(VLOOKUP(T6,スケジュール!$A$10:$V$266,$AG10+4,FALSE)),"",IF(VLOOKUP(T6,スケジュール!$A$10:$V$266,$AG10+4,FALSE)="●",VLOOKUP(T6,スケジュール!$A$10:$V$266,$AG10+4,FALSE),""))</f>
        <v/>
      </c>
      <c r="U10" s="272" t="str">
        <f>IF(ISERROR(VLOOKUP(U6,スケジュール!$A$10:$V$266,$AG10+4,FALSE)),"",IF(VLOOKUP(U6,スケジュール!$A$10:$V$266,$AG10+4,FALSE)="●",VLOOKUP(U6,スケジュール!$A$10:$V$266,$AG10+4,FALSE),""))</f>
        <v/>
      </c>
      <c r="V10" s="272" t="str">
        <f>IF(ISERROR(VLOOKUP(V6,スケジュール!$A$10:$V$266,$AG10+4,FALSE)),"",IF(VLOOKUP(V6,スケジュール!$A$10:$V$266,$AG10+4,FALSE)="●",VLOOKUP(V6,スケジュール!$A$10:$V$266,$AG10+4,FALSE),""))</f>
        <v/>
      </c>
      <c r="W10" s="272" t="str">
        <f>IF(ISERROR(VLOOKUP(W6,スケジュール!$A$10:$V$266,$AG10+4,FALSE)),"",IF(VLOOKUP(W6,スケジュール!$A$10:$V$266,$AG10+4,FALSE)="●",VLOOKUP(W6,スケジュール!$A$10:$V$266,$AG10+4,FALSE),""))</f>
        <v/>
      </c>
      <c r="X10" s="27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c r="A11" s="92" t="str">
        <f>IF(ISERROR(HLOOKUP(4,スケジュール!$E$3:$V$9,6,FALSE)),"",HLOOKUP(4,スケジュール!$E$3:$V$9,6,FALSE))</f>
        <v>●</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72" t="str">
        <f>IF(ISERROR(VLOOKUP(J6,スケジュール!$A$10:$V$266,$AG11+4,FALSE)),"",IF(VLOOKUP(J6,スケジュール!$A$10:$V$266,$AG11+4,FALSE)="●",VLOOKUP(J6,スケジュール!$A$10:$V$266,$AG11+4,FALSE),""))</f>
        <v/>
      </c>
      <c r="K11" s="272" t="str">
        <f>IF(ISERROR(VLOOKUP(K6,スケジュール!$A$10:$V$266,$AG11+4,FALSE)),"",IF(VLOOKUP(K6,スケジュール!$A$10:$V$266,$AG11+4,FALSE)="●",VLOOKUP(K6,スケジュール!$A$10:$V$266,$AG11+4,FALSE),""))</f>
        <v/>
      </c>
      <c r="L11" s="272" t="str">
        <f>IF(ISERROR(VLOOKUP(L6,スケジュール!$A$10:$V$266,$AG11+4,FALSE)),"",IF(VLOOKUP(L6,スケジュール!$A$10:$V$266,$AG11+4,FALSE)="●",VLOOKUP(L6,スケジュール!$A$10:$V$266,$AG11+4,FALSE),""))</f>
        <v/>
      </c>
      <c r="M11" s="272" t="str">
        <f>IF(ISERROR(VLOOKUP(M6,スケジュール!$A$10:$V$266,$AG11+4,FALSE)),"",IF(VLOOKUP(M6,スケジュール!$A$10:$V$266,$AG11+4,FALSE)="●",VLOOKUP(M6,スケジュール!$A$10:$V$266,$AG11+4,FALSE),""))</f>
        <v/>
      </c>
      <c r="N11" s="272" t="str">
        <f>IF(ISERROR(VLOOKUP(N6,スケジュール!$A$10:$V$266,$AG11+4,FALSE)),"",IF(VLOOKUP(N6,スケジュール!$A$10:$V$266,$AG11+4,FALSE)="●",VLOOKUP(N6,スケジュール!$A$10:$V$266,$AG11+4,FALSE),""))</f>
        <v/>
      </c>
      <c r="O11" s="272" t="str">
        <f>IF(ISERROR(VLOOKUP(O6,スケジュール!$A$10:$V$266,$AG11+4,FALSE)),"",IF(VLOOKUP(O6,スケジュール!$A$10:$V$266,$AG11+4,FALSE)="●",VLOOKUP(O6,スケジュール!$A$10:$V$266,$AG11+4,FALSE),""))</f>
        <v/>
      </c>
      <c r="P11" s="272" t="str">
        <f>IF(ISERROR(VLOOKUP(P6,スケジュール!$A$10:$V$266,$AG11+4,FALSE)),"",IF(VLOOKUP(P6,スケジュール!$A$10:$V$266,$AG11+4,FALSE)="●",VLOOKUP(P6,スケジュール!$A$10:$V$266,$AG11+4,FALSE),""))</f>
        <v/>
      </c>
      <c r="Q11" s="107"/>
      <c r="R11" s="272" t="str">
        <f>IF(ISERROR(VLOOKUP(R6,スケジュール!$A$10:$V$266,$AG11+4,FALSE)),"",IF(VLOOKUP(R6,スケジュール!$A$10:$V$266,$AG11+4,FALSE)="●",VLOOKUP(R6,スケジュール!$A$10:$V$266,$AG11+4,FALSE),""))</f>
        <v/>
      </c>
      <c r="S11" s="272" t="str">
        <f>IF(ISERROR(VLOOKUP(S6,スケジュール!$A$10:$V$266,$AG11+4,FALSE)),"",IF(VLOOKUP(S6,スケジュール!$A$10:$V$266,$AG11+4,FALSE)="●",VLOOKUP(S6,スケジュール!$A$10:$V$266,$AG11+4,FALSE),""))</f>
        <v/>
      </c>
      <c r="T11" s="272" t="str">
        <f>IF(ISERROR(VLOOKUP(T6,スケジュール!$A$10:$V$266,$AG11+4,FALSE)),"",IF(VLOOKUP(T6,スケジュール!$A$10:$V$266,$AG11+4,FALSE)="●",VLOOKUP(T6,スケジュール!$A$10:$V$266,$AG11+4,FALSE),""))</f>
        <v/>
      </c>
      <c r="U11" s="272" t="str">
        <f>IF(ISERROR(VLOOKUP(U6,スケジュール!$A$10:$V$266,$AG11+4,FALSE)),"",IF(VLOOKUP(U6,スケジュール!$A$10:$V$266,$AG11+4,FALSE)="●",VLOOKUP(U6,スケジュール!$A$10:$V$266,$AG11+4,FALSE),""))</f>
        <v/>
      </c>
      <c r="V11" s="272" t="str">
        <f>IF(ISERROR(VLOOKUP(V6,スケジュール!$A$10:$V$266,$AG11+4,FALSE)),"",IF(VLOOKUP(V6,スケジュール!$A$10:$V$266,$AG11+4,FALSE)="●",VLOOKUP(V6,スケジュール!$A$10:$V$266,$AG11+4,FALSE),""))</f>
        <v/>
      </c>
      <c r="W11" s="272" t="str">
        <f>IF(ISERROR(VLOOKUP(W6,スケジュール!$A$10:$V$266,$AG11+4,FALSE)),"",IF(VLOOKUP(W6,スケジュール!$A$10:$V$266,$AG11+4,FALSE)="●",VLOOKUP(W6,スケジュール!$A$10:$V$266,$AG11+4,FALSE),""))</f>
        <v/>
      </c>
      <c r="X11" s="27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e">
        <f>IF(A11="","",MATCH(A11,スケジュール!$E$9:$V$9,FALSE))</f>
        <v>#N/A</v>
      </c>
      <c r="AJ11" s="108"/>
    </row>
    <row r="12" spans="1:36" s="36" customFormat="1" ht="20.100000000000001"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f>IF(OR(ISERROR(VLOOKUP(D6,スケジュール!$A$10:$AC$276,3)),(ISBLANK(VLOOKUP(D6,スケジュール!$A$10:$AC$276,3)))),"",VLOOKUP(D6,スケジュール!$A$10:$AC$276,3))</f>
        <v>43389</v>
      </c>
      <c r="E12" s="122">
        <f>IF(OR(ISERROR(VLOOKUP(E6,スケジュール!$A$10:$AC$276,3)),(ISBLANK(VLOOKUP(E6,スケジュール!$A$10:$AC$276,3)))),"",VLOOKUP(E6,スケジュール!$A$10:$AC$276,3))</f>
        <v>43389</v>
      </c>
      <c r="F12" s="122">
        <f>IF(OR(ISERROR(VLOOKUP(F6,スケジュール!$A$10:$AC$276,3)),(ISBLANK(VLOOKUP(F6,スケジュール!$A$10:$AC$276,3)))),"",VLOOKUP(F6,スケジュール!$A$10:$AC$276,3))</f>
        <v>43390</v>
      </c>
      <c r="G12" s="122">
        <f>IF(OR(ISERROR(VLOOKUP(G6,スケジュール!$A$10:$AC$276,3)),(ISBLANK(VLOOKUP(G6,スケジュール!$A$10:$AC$276,3)))),"",VLOOKUP(G6,スケジュール!$A$10:$AC$276,3))</f>
        <v>43391</v>
      </c>
      <c r="H12" s="122" t="str">
        <f>IF(OR(ISERROR(VLOOKUP(H6,スケジュール!$A$10:$AC$276,3)),(ISBLANK(VLOOKUP(H6,スケジュール!$A$10:$AC$276,3)))),"",VLOOKUP(H6,スケジュール!$A$10:$AC$276,3))</f>
        <v/>
      </c>
      <c r="I12" s="35"/>
      <c r="J12" s="273" t="str">
        <f>IF(OR(ISERROR(VLOOKUP(J6,スケジュール!$A$10:$AC$276,3)),(ISBLANK(VLOOKUP(J6,スケジュール!$A$10:$AC$276,3)))),"",VLOOKUP(J6,スケジュール!$A$10:$AC$276,3))</f>
        <v/>
      </c>
      <c r="K12" s="273">
        <f>IF(OR(ISERROR(VLOOKUP(K6,スケジュール!$A$10:$AC$276,3)),(ISBLANK(VLOOKUP(K6,スケジュール!$A$10:$AC$276,3)))),"",VLOOKUP(K6,スケジュール!$A$10:$AC$276,3))</f>
        <v>43416</v>
      </c>
      <c r="L12" s="273">
        <f>IF(OR(ISERROR(VLOOKUP(L6,スケジュール!$A$10:$AC$276,3)),(ISBLANK(VLOOKUP(L6,スケジュール!$A$10:$AC$276,3)))),"",VLOOKUP(L6,スケジュール!$A$10:$AC$276,3))</f>
        <v>43416</v>
      </c>
      <c r="M12" s="273">
        <f>IF(OR(ISERROR(VLOOKUP(M6,スケジュール!$A$10:$AC$276,3)),(ISBLANK(VLOOKUP(M6,スケジュール!$A$10:$AC$276,3)))),"",VLOOKUP(M6,スケジュール!$A$10:$AC$276,3))</f>
        <v>43417</v>
      </c>
      <c r="N12" s="273">
        <f>IF(OR(ISERROR(VLOOKUP(N6,スケジュール!$A$10:$AC$276,3)),(ISBLANK(VLOOKUP(N6,スケジュール!$A$10:$AC$276,3)))),"",VLOOKUP(N6,スケジュール!$A$10:$AC$276,3))</f>
        <v>43418</v>
      </c>
      <c r="O12" s="273">
        <f>IF(OR(ISERROR(VLOOKUP(O6,スケジュール!$A$10:$AC$276,3)),(ISBLANK(VLOOKUP(O6,スケジュール!$A$10:$AC$276,3)))),"",VLOOKUP(O6,スケジュール!$A$10:$AC$276,3))</f>
        <v>43419</v>
      </c>
      <c r="P12" s="273" t="str">
        <f>IF(OR(ISERROR(VLOOKUP(P6,スケジュール!$A$10:$AC$276,3)),(ISBLANK(VLOOKUP(P6,スケジュール!$A$10:$AC$276,3)))),"",VLOOKUP(P6,スケジュール!$A$10:$AC$276,3))</f>
        <v/>
      </c>
      <c r="Q12" s="35"/>
      <c r="R12" s="273" t="str">
        <f>IF(OR(ISERROR(VLOOKUP(R6,スケジュール!$A$10:$AC$276,3)),(ISBLANK(VLOOKUP(R6,スケジュール!$A$10:$AC$276,3)))),"",VLOOKUP(R6,スケジュール!$A$10:$AC$276,3))</f>
        <v/>
      </c>
      <c r="S12" s="273">
        <f>IF(OR(ISERROR(VLOOKUP(S6,スケジュール!$A$10:$AC$276,3)),(ISBLANK(VLOOKUP(S6,スケジュール!$A$10:$AC$276,3)))),"",VLOOKUP(S6,スケジュール!$A$10:$AC$276,3))</f>
        <v>43444</v>
      </c>
      <c r="T12" s="273">
        <f>IF(OR(ISERROR(VLOOKUP(T6,スケジュール!$A$10:$AC$276,3)),(ISBLANK(VLOOKUP(T6,スケジュール!$A$10:$AC$276,3)))),"",VLOOKUP(T6,スケジュール!$A$10:$AC$276,3))</f>
        <v>43444</v>
      </c>
      <c r="U12" s="273">
        <f>IF(OR(ISERROR(VLOOKUP(U6,スケジュール!$A$10:$AC$276,3)),(ISBLANK(VLOOKUP(U6,スケジュール!$A$10:$AC$276,3)))),"",VLOOKUP(U6,スケジュール!$A$10:$AC$276,3))</f>
        <v>43445</v>
      </c>
      <c r="V12" s="273">
        <f>IF(OR(ISERROR(VLOOKUP(V6,スケジュール!$A$10:$AC$276,3)),(ISBLANK(VLOOKUP(V6,スケジュール!$A$10:$AC$276,3)))),"",VLOOKUP(V6,スケジュール!$A$10:$AC$276,3))</f>
        <v>43446</v>
      </c>
      <c r="W12" s="273">
        <f>IF(OR(ISERROR(VLOOKUP(W6,スケジュール!$A$10:$AC$276,3)),(ISBLANK(VLOOKUP(W6,スケジュール!$A$10:$AC$276,3)))),"",VLOOKUP(W6,スケジュール!$A$10:$AC$276,3))</f>
        <v>43447</v>
      </c>
      <c r="X12" s="273" t="str">
        <f>IF(OR(ISERROR(VLOOKUP(X6,スケジュール!$A$10:$AC$276,3)),(ISBLANK(VLOOKUP(X6,スケジュール!$A$10:$AC$276,3)))),"",VLOOKUP(X6,スケジュール!$A$10:$AC$276,3))</f>
        <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f>IF(OR(ISERROR(VLOOKUP(AE6,スケジュール!$A$10:$AC$276,3)),(ISBLANK(VLOOKUP(AE6,スケジュール!$A$10:$AC$276,3)))),"",VLOOKUP(AE6,スケジュール!$A$10:$AC$276,3))</f>
        <v>43482</v>
      </c>
      <c r="AF12" s="122" t="str">
        <f>IF(OR(ISERROR(VLOOKUP(AF6,スケジュール!$A$10:$AC$276,3)),(ISBLANK(VLOOKUP(AF6,スケジュール!$A$10:$AC$276,3)))),"",VLOOKUP(AF6,スケジュール!$A$10:$AC$276,3))</f>
        <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f>IF(OR(ISERROR(VLOOKUP(D6,スケジュール!$A$10:$AC$276,4)),(ISBLANK(VLOOKUP(D6,スケジュール!$A$10:$AC$276,4)))),"",VLOOKUP(D6,スケジュール!$A$10:$AC$276,4))</f>
        <v>43390</v>
      </c>
      <c r="E13" s="123">
        <f>IF(OR(ISERROR(VLOOKUP(E6,スケジュール!$A$10:$AC$276,4)),(ISBLANK(VLOOKUP(E6,スケジュール!$A$10:$AC$276,4)))),"",VLOOKUP(E6,スケジュール!$A$10:$AC$276,4))</f>
        <v>43391</v>
      </c>
      <c r="F13" s="123">
        <f>IF(OR(ISERROR(VLOOKUP(F6,スケジュール!$A$10:$AC$276,4)),(ISBLANK(VLOOKUP(F6,スケジュール!$A$10:$AC$276,4)))),"",VLOOKUP(F6,スケジュール!$A$10:$AC$276,4))</f>
        <v>43392</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43395</v>
      </c>
      <c r="I13" s="35"/>
      <c r="J13" s="273" t="str">
        <f>IF(OR(ISERROR(VLOOKUP(J6,スケジュール!$A$10:$AC$276,4)),(ISBLANK(VLOOKUP(J6,スケジュール!$A$10:$AC$276,4)))),"",VLOOKUP(J6,スケジュール!$A$10:$AC$276,4))</f>
        <v/>
      </c>
      <c r="K13" s="273">
        <f>IF(OR(ISERROR(VLOOKUP(K6,スケジュール!$A$10:$AC$276,4)),(ISBLANK(VLOOKUP(K6,スケジュール!$A$10:$AC$276,4)))),"",VLOOKUP(K6,スケジュール!$A$10:$AC$276,4))</f>
        <v>43417</v>
      </c>
      <c r="L13" s="273">
        <f>IF(OR(ISERROR(VLOOKUP(L6,スケジュール!$A$10:$AC$276,4)),(ISBLANK(VLOOKUP(L6,スケジュール!$A$10:$AC$276,4)))),"",VLOOKUP(L6,スケジュール!$A$10:$AC$276,4))</f>
        <v>43418</v>
      </c>
      <c r="M13" s="273">
        <f>IF(OR(ISERROR(VLOOKUP(M6,スケジュール!$A$10:$AC$276,4)),(ISBLANK(VLOOKUP(M6,スケジュール!$A$10:$AC$276,4)))),"",VLOOKUP(M6,スケジュール!$A$10:$AC$276,4))</f>
        <v>43419</v>
      </c>
      <c r="N13" s="273">
        <f>IF(OR(ISERROR(VLOOKUP(N6,スケジュール!$A$10:$AC$276,4)),(ISBLANK(VLOOKUP(N6,スケジュール!$A$10:$AC$276,4)))),"",VLOOKUP(N6,スケジュール!$A$10:$AC$276,4))</f>
        <v>43420</v>
      </c>
      <c r="O13" s="273" t="str">
        <f>IF(OR(ISERROR(VLOOKUP(O6,スケジュール!$A$10:$AC$276,4)),(ISBLANK(VLOOKUP(O6,スケジュール!$A$10:$AC$276,4)))),"",VLOOKUP(O6,スケジュール!$A$10:$AC$276,4))</f>
        <v/>
      </c>
      <c r="P13" s="273">
        <f>IF(OR(ISERROR(VLOOKUP(P6,スケジュール!$A$10:$AC$276,4)),(ISBLANK(VLOOKUP(P6,スケジュール!$A$10:$AC$276,4)))),"",VLOOKUP(P6,スケジュール!$A$10:$AC$276,4))</f>
        <v>43423</v>
      </c>
      <c r="Q13" s="39"/>
      <c r="R13" s="273" t="str">
        <f>IF(OR(ISERROR(VLOOKUP(R6,スケジュール!$A$10:$AC$276,4)),(ISBLANK(VLOOKUP(R6,スケジュール!$A$10:$AC$276,4)))),"",VLOOKUP(R6,スケジュール!$A$10:$AC$276,4))</f>
        <v/>
      </c>
      <c r="S13" s="273">
        <f>IF(OR(ISERROR(VLOOKUP(S6,スケジュール!$A$10:$AC$276,4)),(ISBLANK(VLOOKUP(S6,スケジュール!$A$10:$AC$276,4)))),"",VLOOKUP(S6,スケジュール!$A$10:$AC$276,4))</f>
        <v>43445</v>
      </c>
      <c r="T13" s="273">
        <f>IF(OR(ISERROR(VLOOKUP(T6,スケジュール!$A$10:$AC$276,4)),(ISBLANK(VLOOKUP(T6,スケジュール!$A$10:$AC$276,4)))),"",VLOOKUP(T6,スケジュール!$A$10:$AC$276,4))</f>
        <v>43446</v>
      </c>
      <c r="U13" s="273">
        <f>IF(OR(ISERROR(VLOOKUP(U6,スケジュール!$A$10:$AC$276,4)),(ISBLANK(VLOOKUP(U6,スケジュール!$A$10:$AC$276,4)))),"",VLOOKUP(U6,スケジュール!$A$10:$AC$276,4))</f>
        <v>43447</v>
      </c>
      <c r="V13" s="273">
        <f>IF(OR(ISERROR(VLOOKUP(V6,スケジュール!$A$10:$AC$276,4)),(ISBLANK(VLOOKUP(V6,スケジュール!$A$10:$AC$276,4)))),"",VLOOKUP(V6,スケジュール!$A$10:$AC$276,4))</f>
        <v>43448</v>
      </c>
      <c r="W13" s="273" t="str">
        <f>IF(OR(ISERROR(VLOOKUP(W6,スケジュール!$A$10:$AC$276,4)),(ISBLANK(VLOOKUP(W6,スケジュール!$A$10:$AC$276,4)))),"",VLOOKUP(W6,スケジュール!$A$10:$AC$276,4))</f>
        <v/>
      </c>
      <c r="X13" s="273">
        <f>IF(OR(ISERROR(VLOOKUP(X6,スケジュール!$A$10:$AC$276,4)),(ISBLANK(VLOOKUP(X6,スケジュール!$A$10:$AC$276,4)))),"",VLOOKUP(X6,スケジュール!$A$10:$AC$276,4))</f>
        <v>43451</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63" customFormat="1" ht="20.100000000000001" customHeight="1">
      <c r="A14" s="361"/>
      <c r="B14" s="268">
        <f>H6+1</f>
        <v>43380</v>
      </c>
      <c r="C14" s="268">
        <f t="shared" ref="C14:H14" si="4">B14+1</f>
        <v>43381</v>
      </c>
      <c r="D14" s="268">
        <f t="shared" si="4"/>
        <v>43382</v>
      </c>
      <c r="E14" s="268">
        <f t="shared" si="4"/>
        <v>43383</v>
      </c>
      <c r="F14" s="268">
        <f t="shared" si="4"/>
        <v>43384</v>
      </c>
      <c r="G14" s="268">
        <f t="shared" si="4"/>
        <v>43385</v>
      </c>
      <c r="H14" s="268">
        <f t="shared" si="4"/>
        <v>43386</v>
      </c>
      <c r="I14" s="362"/>
      <c r="J14" s="268">
        <f>P6+1</f>
        <v>43408</v>
      </c>
      <c r="K14" s="268">
        <f t="shared" ref="K14:P14" si="5">J14+1</f>
        <v>43409</v>
      </c>
      <c r="L14" s="268">
        <f t="shared" si="5"/>
        <v>43410</v>
      </c>
      <c r="M14" s="268">
        <f t="shared" si="5"/>
        <v>43411</v>
      </c>
      <c r="N14" s="268">
        <f t="shared" si="5"/>
        <v>43412</v>
      </c>
      <c r="O14" s="268">
        <f t="shared" si="5"/>
        <v>43413</v>
      </c>
      <c r="P14" s="268">
        <f t="shared" si="5"/>
        <v>43414</v>
      </c>
      <c r="Q14" s="362"/>
      <c r="R14" s="268">
        <f>X6+1</f>
        <v>43436</v>
      </c>
      <c r="S14" s="268">
        <f t="shared" ref="S14:X14" si="6">R14+1</f>
        <v>43437</v>
      </c>
      <c r="T14" s="268">
        <f t="shared" si="6"/>
        <v>43438</v>
      </c>
      <c r="U14" s="268">
        <f t="shared" si="6"/>
        <v>43439</v>
      </c>
      <c r="V14" s="268">
        <f t="shared" si="6"/>
        <v>43440</v>
      </c>
      <c r="W14" s="268">
        <f t="shared" si="6"/>
        <v>43441</v>
      </c>
      <c r="X14" s="268">
        <f t="shared" si="6"/>
        <v>43442</v>
      </c>
      <c r="Y14" s="362"/>
      <c r="Z14" s="268">
        <f>AF6+1</f>
        <v>43471</v>
      </c>
      <c r="AA14" s="268">
        <f t="shared" ref="AA14:AF14" si="7">Z14+1</f>
        <v>43472</v>
      </c>
      <c r="AB14" s="268">
        <f t="shared" si="7"/>
        <v>43473</v>
      </c>
      <c r="AC14" s="268">
        <f t="shared" si="7"/>
        <v>43474</v>
      </c>
      <c r="AD14" s="268">
        <f t="shared" si="7"/>
        <v>43475</v>
      </c>
      <c r="AE14" s="268">
        <f t="shared" si="7"/>
        <v>43476</v>
      </c>
      <c r="AF14" s="268">
        <f t="shared" si="7"/>
        <v>43477</v>
      </c>
    </row>
    <row r="15" spans="1:36" s="116" customFormat="1" ht="20.100000000000001" hidden="1" customHeight="1">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str">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sky</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74"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74"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7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74"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74"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74" t="str">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sky</v>
      </c>
      <c r="P15" s="27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str">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sky</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str">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sky</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72" t="str">
        <f>IF(ISERROR(VLOOKUP(J14,スケジュール!$A$10:$V$266,$AG16+4,FALSE)),"",IF(VLOOKUP(J14,スケジュール!$A$10:$V$266,$AG16+4,FALSE)="●",VLOOKUP(J14,スケジュール!$A$10:$V$266,$AG16+4,FALSE),""))</f>
        <v/>
      </c>
      <c r="K16" s="272" t="str">
        <f>IF(ISERROR(VLOOKUP(K14,スケジュール!$A$10:$V$266,$AG16+4,FALSE)),"",IF(VLOOKUP(K14,スケジュール!$A$10:$V$266,$AG16+4,FALSE)="●",VLOOKUP(K14,スケジュール!$A$10:$V$266,$AG16+4,FALSE),""))</f>
        <v/>
      </c>
      <c r="L16" s="272" t="str">
        <f>IF(ISERROR(VLOOKUP(L14,スケジュール!$A$10:$V$266,$AG16+4,FALSE)),"",IF(VLOOKUP(L14,スケジュール!$A$10:$V$266,$AG16+4,FALSE)="●",VLOOKUP(L14,スケジュール!$A$10:$V$266,$AG16+4,FALSE),""))</f>
        <v/>
      </c>
      <c r="M16" s="272" t="str">
        <f>IF(ISERROR(VLOOKUP(M14,スケジュール!$A$10:$V$266,$AG16+4,FALSE)),"",IF(VLOOKUP(M14,スケジュール!$A$10:$V$266,$AG16+4,FALSE)="●",VLOOKUP(M14,スケジュール!$A$10:$V$266,$AG16+4,FALSE),""))</f>
        <v/>
      </c>
      <c r="N16" s="272" t="str">
        <f>IF(ISERROR(VLOOKUP(N14,スケジュール!$A$10:$V$266,$AG16+4,FALSE)),"",IF(VLOOKUP(N14,スケジュール!$A$10:$V$266,$AG16+4,FALSE)="●",VLOOKUP(N14,スケジュール!$A$10:$V$266,$AG16+4,FALSE),""))</f>
        <v/>
      </c>
      <c r="O16" s="272" t="str">
        <f>IF(ISERROR(VLOOKUP(O14,スケジュール!$A$10:$V$266,$AG16+4,FALSE)),"",IF(VLOOKUP(O14,スケジュール!$A$10:$V$266,$AG16+4,FALSE)="●",VLOOKUP(O14,スケジュール!$A$10:$V$266,$AG16+4,FALSE),""))</f>
        <v/>
      </c>
      <c r="P16" s="27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72" t="str">
        <f>IF(ISERROR(VLOOKUP(J14,スケジュール!$A$10:$V$266,$AG17+4,FALSE)),"",IF(VLOOKUP(J14,スケジュール!$A$10:$V$266,$AG17+4,FALSE)="●",VLOOKUP(J14,スケジュール!$A$10:$V$266,$AG17+4,FALSE),""))</f>
        <v/>
      </c>
      <c r="K17" s="272" t="str">
        <f>IF(ISERROR(VLOOKUP(K14,スケジュール!$A$10:$V$266,$AG17+4,FALSE)),"",IF(VLOOKUP(K14,スケジュール!$A$10:$V$266,$AG17+4,FALSE)="●",VLOOKUP(K14,スケジュール!$A$10:$V$266,$AG17+4,FALSE),""))</f>
        <v/>
      </c>
      <c r="L17" s="272" t="str">
        <f>IF(ISERROR(VLOOKUP(L14,スケジュール!$A$10:$V$266,$AG17+4,FALSE)),"",IF(VLOOKUP(L14,スケジュール!$A$10:$V$266,$AG17+4,FALSE)="●",VLOOKUP(L14,スケジュール!$A$10:$V$266,$AG17+4,FALSE),""))</f>
        <v/>
      </c>
      <c r="M17" s="272" t="str">
        <f>IF(ISERROR(VLOOKUP(M14,スケジュール!$A$10:$V$266,$AG17+4,FALSE)),"",IF(VLOOKUP(M14,スケジュール!$A$10:$V$266,$AG17+4,FALSE)="●",VLOOKUP(M14,スケジュール!$A$10:$V$266,$AG17+4,FALSE),""))</f>
        <v/>
      </c>
      <c r="N17" s="272" t="str">
        <f>IF(ISERROR(VLOOKUP(N14,スケジュール!$A$10:$V$266,$AG17+4,FALSE)),"",IF(VLOOKUP(N14,スケジュール!$A$10:$V$266,$AG17+4,FALSE)="●",VLOOKUP(N14,スケジュール!$A$10:$V$266,$AG17+4,FALSE),""))</f>
        <v/>
      </c>
      <c r="O17" s="272" t="str">
        <f>IF(ISERROR(VLOOKUP(O14,スケジュール!$A$10:$V$266,$AG17+4,FALSE)),"",IF(VLOOKUP(O14,スケジュール!$A$10:$V$266,$AG17+4,FALSE)="●",VLOOKUP(O14,スケジュール!$A$10:$V$266,$AG17+4,FALSE),""))</f>
        <v/>
      </c>
      <c r="P17" s="27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72" t="str">
        <f>IF(ISERROR(VLOOKUP(J14,スケジュール!$A$10:$V$266,$AG18+4,FALSE)),"",IF(VLOOKUP(J14,スケジュール!$A$10:$V$266,$AG18+4,FALSE)="●",VLOOKUP(J14,スケジュール!$A$10:$V$266,$AG18+4,FALSE),""))</f>
        <v/>
      </c>
      <c r="K18" s="272" t="str">
        <f>IF(ISERROR(VLOOKUP(K14,スケジュール!$A$10:$V$266,$AG18+4,FALSE)),"",IF(VLOOKUP(K14,スケジュール!$A$10:$V$266,$AG18+4,FALSE)="●",VLOOKUP(K14,スケジュール!$A$10:$V$266,$AG18+4,FALSE),""))</f>
        <v/>
      </c>
      <c r="L18" s="272" t="str">
        <f>IF(ISERROR(VLOOKUP(L14,スケジュール!$A$10:$V$266,$AG18+4,FALSE)),"",IF(VLOOKUP(L14,スケジュール!$A$10:$V$266,$AG18+4,FALSE)="●",VLOOKUP(L14,スケジュール!$A$10:$V$266,$AG18+4,FALSE),""))</f>
        <v/>
      </c>
      <c r="M18" s="272" t="str">
        <f>IF(ISERROR(VLOOKUP(M14,スケジュール!$A$10:$V$266,$AG18+4,FALSE)),"",IF(VLOOKUP(M14,スケジュール!$A$10:$V$266,$AG18+4,FALSE)="●",VLOOKUP(M14,スケジュール!$A$10:$V$266,$AG18+4,FALSE),""))</f>
        <v/>
      </c>
      <c r="N18" s="272" t="str">
        <f>IF(ISERROR(VLOOKUP(N14,スケジュール!$A$10:$V$266,$AG18+4,FALSE)),"",IF(VLOOKUP(N14,スケジュール!$A$10:$V$266,$AG18+4,FALSE)="●",VLOOKUP(N14,スケジュール!$A$10:$V$266,$AG18+4,FALSE),""))</f>
        <v/>
      </c>
      <c r="O18" s="272" t="str">
        <f>IF(ISERROR(VLOOKUP(O14,スケジュール!$A$10:$V$266,$AG18+4,FALSE)),"",IF(VLOOKUP(O14,スケジュール!$A$10:$V$266,$AG18+4,FALSE)="●",VLOOKUP(O14,スケジュール!$A$10:$V$266,$AG18+4,FALSE),""))</f>
        <v/>
      </c>
      <c r="P18" s="27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c r="A19" s="97" t="str">
        <f>IF(ISBLANK(A11),"",A11)</f>
        <v>●</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72" t="str">
        <f>IF(ISERROR(VLOOKUP(J14,スケジュール!$A$10:$V$266,$AG19+4,FALSE)),"",IF(VLOOKUP(J14,スケジュール!$A$10:$V$266,$AG19+4,FALSE)="●",VLOOKUP(J14,スケジュール!$A$10:$V$266,$AG19+4,FALSE),""))</f>
        <v/>
      </c>
      <c r="K19" s="272" t="str">
        <f>IF(ISERROR(VLOOKUP(K14,スケジュール!$A$10:$V$266,$AG19+4,FALSE)),"",IF(VLOOKUP(K14,スケジュール!$A$10:$V$266,$AG19+4,FALSE)="●",VLOOKUP(K14,スケジュール!$A$10:$V$266,$AG19+4,FALSE),""))</f>
        <v/>
      </c>
      <c r="L19" s="272" t="str">
        <f>IF(ISERROR(VLOOKUP(L14,スケジュール!$A$10:$V$266,$AG19+4,FALSE)),"",IF(VLOOKUP(L14,スケジュール!$A$10:$V$266,$AG19+4,FALSE)="●",VLOOKUP(L14,スケジュール!$A$10:$V$266,$AG19+4,FALSE),""))</f>
        <v/>
      </c>
      <c r="M19" s="272" t="str">
        <f>IF(ISERROR(VLOOKUP(M14,スケジュール!$A$10:$V$266,$AG19+4,FALSE)),"",IF(VLOOKUP(M14,スケジュール!$A$10:$V$266,$AG19+4,FALSE)="●",VLOOKUP(M14,スケジュール!$A$10:$V$266,$AG19+4,FALSE),""))</f>
        <v/>
      </c>
      <c r="N19" s="272" t="str">
        <f>IF(ISERROR(VLOOKUP(N14,スケジュール!$A$10:$V$266,$AG19+4,FALSE)),"",IF(VLOOKUP(N14,スケジュール!$A$10:$V$266,$AG19+4,FALSE)="●",VLOOKUP(N14,スケジュール!$A$10:$V$266,$AG19+4,FALSE),""))</f>
        <v/>
      </c>
      <c r="O19" s="272" t="str">
        <f>IF(ISERROR(VLOOKUP(O14,スケジュール!$A$10:$V$266,$AG19+4,FALSE)),"",IF(VLOOKUP(O14,スケジュール!$A$10:$V$266,$AG19+4,FALSE)="●",VLOOKUP(O14,スケジュール!$A$10:$V$266,$AG19+4,FALSE),""))</f>
        <v/>
      </c>
      <c r="P19" s="27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e">
        <f>AG11</f>
        <v>#N/A</v>
      </c>
    </row>
    <row r="20" spans="1:36" ht="20.100000000000001" customHeight="1">
      <c r="A20" s="34" t="s">
        <v>89</v>
      </c>
      <c r="B20" s="122" t="str">
        <f>IF(OR(ISERROR(VLOOKUP(B14,スケジュール!$A$10:$AC$276,3)),(ISBLANK(VLOOKUP(B14,スケジュール!$A$10:$AC$276,3)))),"",VLOOKUP(B14,スケジュール!$A$10:$AC$276,3))</f>
        <v/>
      </c>
      <c r="C20" s="122">
        <f>IF(OR(ISERROR(VLOOKUP(C14,スケジュール!$A$10:$AC$276,3)),(ISBLANK(VLOOKUP(C14,スケジュール!$A$10:$AC$276,3)))),"",VLOOKUP(C14,スケジュール!$A$10:$AC$276,3))</f>
        <v>43395</v>
      </c>
      <c r="D20" s="122">
        <f>IF(OR(ISERROR(VLOOKUP(D14,スケジュール!$A$10:$AC$276,3)),(ISBLANK(VLOOKUP(D14,スケジュール!$A$10:$AC$276,3)))),"",VLOOKUP(D14,スケジュール!$A$10:$AC$276,3))</f>
        <v>43395</v>
      </c>
      <c r="E20" s="122">
        <f>IF(OR(ISERROR(VLOOKUP(E14,スケジュール!$A$10:$AC$276,3)),(ISBLANK(VLOOKUP(E14,スケジュール!$A$10:$AC$276,3)))),"",VLOOKUP(E14,スケジュール!$A$10:$AC$276,3))</f>
        <v>43396</v>
      </c>
      <c r="F20" s="122">
        <f>IF(OR(ISERROR(VLOOKUP(F14,スケジュール!$A$10:$AC$276,3)),(ISBLANK(VLOOKUP(F14,スケジュール!$A$10:$AC$276,3)))),"",VLOOKUP(F14,スケジュール!$A$10:$AC$276,3))</f>
        <v>43397</v>
      </c>
      <c r="G20" s="122">
        <f>IF(OR(ISERROR(VLOOKUP(G14,スケジュール!$A$10:$AC$276,3)),(ISBLANK(VLOOKUP(G14,スケジュール!$A$10:$AC$276,3)))),"",VLOOKUP(G14,スケジュール!$A$10:$AC$276,3))</f>
        <v>43398</v>
      </c>
      <c r="H20" s="122" t="str">
        <f>IF(OR(ISERROR(VLOOKUP(H14,スケジュール!$A$10:$AC$276,3)),(ISBLANK(VLOOKUP(H14,スケジュール!$A$10:$AC$276,3)))),"",VLOOKUP(H14,スケジュール!$A$10:$AC$276,3))</f>
        <v/>
      </c>
      <c r="I20" s="85"/>
      <c r="J20" s="275" t="str">
        <f>IF(OR(ISERROR(VLOOKUP(J14,スケジュール!$A$10:$AC$276,3)),(ISBLANK(VLOOKUP(J14,スケジュール!$A$10:$AC$276,3)))),"",VLOOKUP(J14,スケジュール!$A$10:$AC$276,3))</f>
        <v/>
      </c>
      <c r="K20" s="275">
        <f>IF(OR(ISERROR(VLOOKUP(K14,スケジュール!$A$10:$AC$276,3)),(ISBLANK(VLOOKUP(K14,スケジュール!$A$10:$AC$276,3)))),"",VLOOKUP(K14,スケジュール!$A$10:$AC$276,3))</f>
        <v>43423</v>
      </c>
      <c r="L20" s="275">
        <f>IF(OR(ISERROR(VLOOKUP(L14,スケジュール!$A$10:$AC$276,3)),(ISBLANK(VLOOKUP(L14,スケジュール!$A$10:$AC$276,3)))),"",VLOOKUP(L14,スケジュール!$A$10:$AC$276,3))</f>
        <v>43423</v>
      </c>
      <c r="M20" s="275">
        <f>IF(OR(ISERROR(VLOOKUP(M14,スケジュール!$A$10:$AC$276,3)),(ISBLANK(VLOOKUP(M14,スケジュール!$A$10:$AC$276,3)))),"",VLOOKUP(M14,スケジュール!$A$10:$AC$276,3))</f>
        <v>43424</v>
      </c>
      <c r="N20" s="275">
        <f>IF(OR(ISERROR(VLOOKUP(N14,スケジュール!$A$10:$AC$276,3)),(ISBLANK(VLOOKUP(N14,スケジュール!$A$10:$AC$276,3)))),"",VLOOKUP(N14,スケジュール!$A$10:$AC$276,3))</f>
        <v>43425</v>
      </c>
      <c r="O20" s="275">
        <f>IF(OR(ISERROR(VLOOKUP(O14,スケジュール!$A$10:$AC$276,3)),(ISBLANK(VLOOKUP(O14,スケジュール!$A$10:$AC$276,3)))),"",VLOOKUP(O14,スケジュール!$A$10:$AC$276,3))</f>
        <v>43426</v>
      </c>
      <c r="P20" s="275" t="str">
        <f>IF(OR(ISERROR(VLOOKUP(P14,スケジュール!$A$10:$AC$276,3)),(ISBLANK(VLOOKUP(P14,スケジュール!$A$10:$AC$276,3)))),"",VLOOKUP(P14,スケジュール!$A$10:$AC$276,3))</f>
        <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43451</v>
      </c>
      <c r="T20" s="122">
        <f>IF(OR(ISERROR(VLOOKUP(T14,スケジュール!$A$10:$AC$276,3)),(ISBLANK(VLOOKUP(T14,スケジュール!$A$10:$AC$276,3)))),"",VLOOKUP(T14,スケジュール!$A$10:$AC$276,3))</f>
        <v>43451</v>
      </c>
      <c r="U20" s="122">
        <f>IF(OR(ISERROR(VLOOKUP(U14,スケジュール!$A$10:$AC$276,3)),(ISBLANK(VLOOKUP(U14,スケジュール!$A$10:$AC$276,3)))),"",VLOOKUP(U14,スケジュール!$A$10:$AC$276,3))</f>
        <v>43452</v>
      </c>
      <c r="V20" s="122">
        <f>IF(OR(ISERROR(VLOOKUP(V14,スケジュール!$A$10:$AC$276,3)),(ISBLANK(VLOOKUP(V14,スケジュール!$A$10:$AC$276,3)))),"",VLOOKUP(V14,スケジュール!$A$10:$AC$276,3))</f>
        <v>43453</v>
      </c>
      <c r="W20" s="122">
        <f>IF(OR(ISERROR(VLOOKUP(W14,スケジュール!$A$10:$AC$276,3)),(ISBLANK(VLOOKUP(W14,スケジュール!$A$10:$AC$276,3)))),"",VLOOKUP(W14,スケジュール!$A$10:$AC$276,3))</f>
        <v>43454</v>
      </c>
      <c r="X20" s="122" t="str">
        <f>IF(OR(ISERROR(VLOOKUP(X14,スケジュール!$A$10:$AC$276,3)),(ISBLANK(VLOOKUP(X14,スケジュール!$A$10:$AC$276,3)))),"",VLOOKUP(X14,スケジュール!$A$10:$AC$276,3))</f>
        <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f>IF(OR(ISERROR(VLOOKUP(AB14,スケジュール!$A$10:$AC$276,3)),(ISBLANK(VLOOKUP(AB14,スケジュール!$A$10:$AC$276,3)))),"",VLOOKUP(AB14,スケジュール!$A$10:$AC$276,3))</f>
        <v>43487</v>
      </c>
      <c r="AC20" s="122">
        <f>IF(OR(ISERROR(VLOOKUP(AC14,スケジュール!$A$10:$AC$276,3)),(ISBLANK(VLOOKUP(AC14,スケジュール!$A$10:$AC$276,3)))),"",VLOOKUP(AC14,スケジュール!$A$10:$AC$276,3))</f>
        <v>43487</v>
      </c>
      <c r="AD20" s="122">
        <f>IF(OR(ISERROR(VLOOKUP(AD14,スケジュール!$A$10:$AC$276,3)),(ISBLANK(VLOOKUP(AD14,スケジュール!$A$10:$AC$276,3)))),"",VLOOKUP(AD14,スケジュール!$A$10:$AC$276,3))</f>
        <v>43488</v>
      </c>
      <c r="AE20" s="122">
        <f>IF(OR(ISERROR(VLOOKUP(AE14,スケジュール!$A$10:$AC$276,3)),(ISBLANK(VLOOKUP(AE14,スケジュール!$A$10:$AC$276,3)))),"",VLOOKUP(AE14,スケジュール!$A$10:$AC$276,3))</f>
        <v>43489</v>
      </c>
      <c r="AF20" s="122" t="str">
        <f>IF(OR(ISERROR(VLOOKUP(AF14,スケジュール!$A$10:$AC$276,3)),(ISBLANK(VLOOKUP(AF14,スケジュール!$A$10:$AC$276,3)))),"",VLOOKUP(AF14,スケジュール!$A$10:$AC$276,3))</f>
        <v/>
      </c>
    </row>
    <row r="21" spans="1:36" ht="20.100000000000001" customHeight="1">
      <c r="A21" s="38" t="s">
        <v>90</v>
      </c>
      <c r="B21" s="123" t="str">
        <f>IF(OR(ISERROR(VLOOKUP(B14,スケジュール!$A$10:$AC$276,4)),(ISBLANK(VLOOKUP(B14,スケジュール!$A$10:$AC$276,4)))),"",VLOOKUP(B14,スケジュール!$A$10:$AC$276,4))</f>
        <v/>
      </c>
      <c r="C21" s="123">
        <f>IF(OR(ISERROR(VLOOKUP(C14,スケジュール!$A$10:$AC$276,4)),(ISBLANK(VLOOKUP(C14,スケジュール!$A$10:$AC$276,4)))),"",VLOOKUP(C14,スケジュール!$A$10:$AC$276,4))</f>
        <v>43396</v>
      </c>
      <c r="D21" s="123">
        <f>IF(OR(ISERROR(VLOOKUP(D14,スケジュール!$A$10:$AC$276,4)),(ISBLANK(VLOOKUP(D14,スケジュール!$A$10:$AC$276,4)))),"",VLOOKUP(D14,スケジュール!$A$10:$AC$276,4))</f>
        <v>43397</v>
      </c>
      <c r="E21" s="123">
        <f>IF(OR(ISERROR(VLOOKUP(E14,スケジュール!$A$10:$AC$276,4)),(ISBLANK(VLOOKUP(E14,スケジュール!$A$10:$AC$276,4)))),"",VLOOKUP(E14,スケジュール!$A$10:$AC$276,4))</f>
        <v>43398</v>
      </c>
      <c r="F21" s="123">
        <f>IF(OR(ISERROR(VLOOKUP(F14,スケジュール!$A$10:$AC$276,4)),(ISBLANK(VLOOKUP(F14,スケジュール!$A$10:$AC$276,4)))),"",VLOOKUP(F14,スケジュール!$A$10:$AC$276,4))</f>
        <v>43399</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43402</v>
      </c>
      <c r="I21" s="85"/>
      <c r="J21" s="275" t="str">
        <f>IF(OR(ISERROR(VLOOKUP(J14,スケジュール!$A$10:$AC$276,4)),(ISBLANK(VLOOKUP(J14,スケジュール!$A$10:$AC$276,4)))),"",VLOOKUP(J14,スケジュール!$A$10:$AC$276,4))</f>
        <v/>
      </c>
      <c r="K21" s="275">
        <f>IF(OR(ISERROR(VLOOKUP(K14,スケジュール!$A$10:$AC$276,4)),(ISBLANK(VLOOKUP(K14,スケジュール!$A$10:$AC$276,4)))),"",VLOOKUP(K14,スケジュール!$A$10:$AC$276,4))</f>
        <v>43424</v>
      </c>
      <c r="L21" s="275">
        <f>IF(OR(ISERROR(VLOOKUP(L14,スケジュール!$A$10:$AC$276,4)),(ISBLANK(VLOOKUP(L14,スケジュール!$A$10:$AC$276,4)))),"",VLOOKUP(L14,スケジュール!$A$10:$AC$276,4))</f>
        <v>43425</v>
      </c>
      <c r="M21" s="275">
        <f>IF(OR(ISERROR(VLOOKUP(M14,スケジュール!$A$10:$AC$276,4)),(ISBLANK(VLOOKUP(M14,スケジュール!$A$10:$AC$276,4)))),"",VLOOKUP(M14,スケジュール!$A$10:$AC$276,4))</f>
        <v>43426</v>
      </c>
      <c r="N21" s="275">
        <f>IF(OR(ISERROR(VLOOKUP(N14,スケジュール!$A$10:$AC$276,4)),(ISBLANK(VLOOKUP(N14,スケジュール!$A$10:$AC$276,4)))),"",VLOOKUP(N14,スケジュール!$A$10:$AC$276,4))</f>
        <v>43427</v>
      </c>
      <c r="O21" s="275" t="str">
        <f>IF(OR(ISERROR(VLOOKUP(O14,スケジュール!$A$10:$AC$276,4)),(ISBLANK(VLOOKUP(O14,スケジュール!$A$10:$AC$276,4)))),"",VLOOKUP(O14,スケジュール!$A$10:$AC$276,4))</f>
        <v/>
      </c>
      <c r="P21" s="275">
        <f>IF(OR(ISERROR(VLOOKUP(P14,スケジュール!$A$10:$AC$276,4)),(ISBLANK(VLOOKUP(P14,スケジュール!$A$10:$AC$276,4)))),"",VLOOKUP(P14,スケジュール!$A$10:$AC$276,4))</f>
        <v>43430</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43452</v>
      </c>
      <c r="T21" s="123">
        <f>IF(OR(ISERROR(VLOOKUP(T14,スケジュール!$A$10:$AC$276,4)),(ISBLANK(VLOOKUP(T14,スケジュール!$A$10:$AC$276,4)))),"",VLOOKUP(T14,スケジュール!$A$10:$AC$276,4))</f>
        <v>43453</v>
      </c>
      <c r="U21" s="123">
        <f>IF(OR(ISERROR(VLOOKUP(U14,スケジュール!$A$10:$AC$276,4)),(ISBLANK(VLOOKUP(U14,スケジュール!$A$10:$AC$276,4)))),"",VLOOKUP(U14,スケジュール!$A$10:$AC$276,4))</f>
        <v>43454</v>
      </c>
      <c r="V21" s="123">
        <f>IF(OR(ISERROR(VLOOKUP(V14,スケジュール!$A$10:$AC$276,4)),(ISBLANK(VLOOKUP(V14,スケジュール!$A$10:$AC$276,4)))),"",VLOOKUP(V14,スケジュール!$A$10:$AC$276,4))</f>
        <v>43455</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43458</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f>IF(OR(ISERROR(VLOOKUP(AB14,スケジュール!$A$10:$AC$276,4)),(ISBLANK(VLOOKUP(AB14,スケジュール!$A$10:$AC$276,4)))),"",VLOOKUP(AB14,スケジュール!$A$10:$AC$276,4))</f>
        <v>43488</v>
      </c>
      <c r="AC21" s="123">
        <f>IF(OR(ISERROR(VLOOKUP(AC14,スケジュール!$A$10:$AC$276,4)),(ISBLANK(VLOOKUP(AC14,スケジュール!$A$10:$AC$276,4)))),"",VLOOKUP(AC14,スケジュール!$A$10:$AC$276,4))</f>
        <v>43489</v>
      </c>
      <c r="AD21" s="123">
        <f>IF(OR(ISERROR(VLOOKUP(AD14,スケジュール!$A$10:$AC$276,4)),(ISBLANK(VLOOKUP(AD14,スケジュール!$A$10:$AC$276,4)))),"",VLOOKUP(AD14,スケジュール!$A$10:$AC$276,4))</f>
        <v>43490</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43493</v>
      </c>
    </row>
    <row r="22" spans="1:36" s="363" customFormat="1" ht="20.100000000000001" customHeight="1">
      <c r="A22" s="361"/>
      <c r="B22" s="268">
        <f>H14+1</f>
        <v>43387</v>
      </c>
      <c r="C22" s="268">
        <f t="shared" ref="C22:H22" si="8">B22+1</f>
        <v>43388</v>
      </c>
      <c r="D22" s="268">
        <f t="shared" si="8"/>
        <v>43389</v>
      </c>
      <c r="E22" s="268">
        <f t="shared" si="8"/>
        <v>43390</v>
      </c>
      <c r="F22" s="268">
        <f t="shared" si="8"/>
        <v>43391</v>
      </c>
      <c r="G22" s="268">
        <f t="shared" si="8"/>
        <v>43392</v>
      </c>
      <c r="H22" s="268">
        <f t="shared" si="8"/>
        <v>43393</v>
      </c>
      <c r="I22" s="362"/>
      <c r="J22" s="268">
        <f>P14+1</f>
        <v>43415</v>
      </c>
      <c r="K22" s="268">
        <f t="shared" ref="K22:P22" si="9">J22+1</f>
        <v>43416</v>
      </c>
      <c r="L22" s="268">
        <f t="shared" si="9"/>
        <v>43417</v>
      </c>
      <c r="M22" s="268">
        <f t="shared" si="9"/>
        <v>43418</v>
      </c>
      <c r="N22" s="268">
        <f t="shared" si="9"/>
        <v>43419</v>
      </c>
      <c r="O22" s="268">
        <f t="shared" si="9"/>
        <v>43420</v>
      </c>
      <c r="P22" s="268">
        <f t="shared" si="9"/>
        <v>43421</v>
      </c>
      <c r="Q22" s="362"/>
      <c r="R22" s="268">
        <f>X14+1</f>
        <v>43443</v>
      </c>
      <c r="S22" s="268">
        <f t="shared" ref="S22:X22" si="10">R22+1</f>
        <v>43444</v>
      </c>
      <c r="T22" s="268">
        <f t="shared" si="10"/>
        <v>43445</v>
      </c>
      <c r="U22" s="268">
        <f t="shared" si="10"/>
        <v>43446</v>
      </c>
      <c r="V22" s="268">
        <f t="shared" si="10"/>
        <v>43447</v>
      </c>
      <c r="W22" s="268">
        <f t="shared" si="10"/>
        <v>43448</v>
      </c>
      <c r="X22" s="268">
        <f t="shared" si="10"/>
        <v>43449</v>
      </c>
      <c r="Y22" s="362"/>
      <c r="Z22" s="268">
        <f>AF14+1</f>
        <v>43478</v>
      </c>
      <c r="AA22" s="268">
        <f t="shared" ref="AA22:AF22" si="11">Z22+1</f>
        <v>43479</v>
      </c>
      <c r="AB22" s="268">
        <f t="shared" si="11"/>
        <v>43480</v>
      </c>
      <c r="AC22" s="268">
        <f t="shared" si="11"/>
        <v>43481</v>
      </c>
      <c r="AD22" s="268">
        <f t="shared" si="11"/>
        <v>43482</v>
      </c>
      <c r="AE22" s="268">
        <f t="shared" si="11"/>
        <v>43483</v>
      </c>
      <c r="AF22" s="268">
        <f t="shared" si="11"/>
        <v>43484</v>
      </c>
    </row>
    <row r="23" spans="1:36" s="116" customFormat="1" ht="20.100000000000001" hidden="1" customHeight="1">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str">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sky</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str">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sky</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str">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sky</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sky</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str">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sky</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orange</v>
      </c>
      <c r="AG23" s="115"/>
      <c r="AJ23" s="117"/>
    </row>
    <row r="24" spans="1:36" s="86" customFormat="1" ht="20.100000000000001" customHeight="1">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c r="A27" s="97" t="str">
        <f>IF(ISBLANK(A19),"",A19)</f>
        <v>●</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e">
        <f>AG19</f>
        <v>#N/A</v>
      </c>
    </row>
    <row r="28" spans="1:36" ht="20.100000000000001" customHeight="1">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43402</v>
      </c>
      <c r="D28" s="122">
        <f>IF(OR(ISERROR(VLOOKUP(D22,スケジュール!$A$10:$AC$276,3)),(ISBLANK(VLOOKUP(D22,スケジュール!$A$10:$AC$276,3)))),"",VLOOKUP(D22,スケジュール!$A$10:$AC$276,3))</f>
        <v>43402</v>
      </c>
      <c r="E28" s="122">
        <f>IF(OR(ISERROR(VLOOKUP(E22,スケジュール!$A$10:$AC$276,3)),(ISBLANK(VLOOKUP(E22,スケジュール!$A$10:$AC$276,3)))),"",VLOOKUP(E22,スケジュール!$A$10:$AC$276,3))</f>
        <v>43403</v>
      </c>
      <c r="F28" s="122">
        <f>IF(OR(ISERROR(VLOOKUP(F22,スケジュール!$A$10:$AC$276,3)),(ISBLANK(VLOOKUP(F22,スケジュール!$A$10:$AC$276,3)))),"",VLOOKUP(F22,スケジュール!$A$10:$AC$276,3))</f>
        <v>43404</v>
      </c>
      <c r="G28" s="122">
        <f>IF(OR(ISERROR(VLOOKUP(G22,スケジュール!$A$10:$AC$276,3)),(ISBLANK(VLOOKUP(G22,スケジュール!$A$10:$AC$276,3)))),"",VLOOKUP(G22,スケジュール!$A$10:$AC$276,3))</f>
        <v>43405</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43430</v>
      </c>
      <c r="L28" s="122">
        <f>IF(OR(ISERROR(VLOOKUP(L22,スケジュール!$A$10:$AC$276,3)),(ISBLANK(VLOOKUP(L22,スケジュール!$A$10:$AC$276,3)))),"",VLOOKUP(L22,スケジュール!$A$10:$AC$276,3))</f>
        <v>43430</v>
      </c>
      <c r="M28" s="122">
        <f>IF(OR(ISERROR(VLOOKUP(M22,スケジュール!$A$10:$AC$276,3)),(ISBLANK(VLOOKUP(M22,スケジュール!$A$10:$AC$276,3)))),"",VLOOKUP(M22,スケジュール!$A$10:$AC$276,3))</f>
        <v>43431</v>
      </c>
      <c r="N28" s="122">
        <f>IF(OR(ISERROR(VLOOKUP(N22,スケジュール!$A$10:$AC$276,3)),(ISBLANK(VLOOKUP(N22,スケジュール!$A$10:$AC$276,3)))),"",VLOOKUP(N22,スケジュール!$A$10:$AC$276,3))</f>
        <v>43432</v>
      </c>
      <c r="O28" s="122">
        <f>IF(OR(ISERROR(VLOOKUP(O22,スケジュール!$A$10:$AC$276,3)),(ISBLANK(VLOOKUP(O22,スケジュール!$A$10:$AC$276,3)))),"",VLOOKUP(O22,スケジュール!$A$10:$AC$276,3))</f>
        <v>43433</v>
      </c>
      <c r="P28" s="122" t="str">
        <f>IF(OR(ISERROR(VLOOKUP(P22,スケジュール!$A$10:$AC$276,3)),(ISBLANK(VLOOKUP(P22,スケジュール!$A$10:$AC$276,3)))),"",VLOOKUP(P22,スケジュール!$A$10:$AC$276,3))</f>
        <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43458</v>
      </c>
      <c r="T28" s="122">
        <f>IF(OR(ISERROR(VLOOKUP(T22,スケジュール!$A$10:$AC$276,3)),(ISBLANK(VLOOKUP(T22,スケジュール!$A$10:$AC$276,3)))),"",VLOOKUP(T22,スケジュール!$A$10:$AC$276,3))</f>
        <v>43458</v>
      </c>
      <c r="U28" s="122">
        <f>IF(OR(ISERROR(VLOOKUP(U22,スケジュール!$A$10:$AC$276,3)),(ISBLANK(VLOOKUP(U22,スケジュール!$A$10:$AC$276,3)))),"",VLOOKUP(U22,スケジュール!$A$10:$AC$276,3))</f>
        <v>43459</v>
      </c>
      <c r="V28" s="122">
        <f>IF(OR(ISERROR(VLOOKUP(V22,スケジュール!$A$10:$AC$276,3)),(ISBLANK(VLOOKUP(V22,スケジュール!$A$10:$AC$276,3)))),"",VLOOKUP(V22,スケジュール!$A$10:$AC$276,3))</f>
        <v>43460</v>
      </c>
      <c r="W28" s="122">
        <f>IF(OR(ISERROR(VLOOKUP(W22,スケジュール!$A$10:$AC$276,3)),(ISBLANK(VLOOKUP(W22,スケジュール!$A$10:$AC$276,3)))),"",VLOOKUP(W22,スケジュール!$A$10:$AC$276,3))</f>
        <v>43461</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f>IF(OR(ISERROR(VLOOKUP(AA22,スケジュール!$A$10:$AC$276,3)),(ISBLANK(VLOOKUP(AA22,スケジュール!$A$10:$AC$276,3)))),"",VLOOKUP(AA22,スケジュール!$A$10:$AC$276,3))</f>
        <v>43493</v>
      </c>
      <c r="AB28" s="122">
        <f>IF(OR(ISERROR(VLOOKUP(AB22,スケジュール!$A$10:$AC$276,3)),(ISBLANK(VLOOKUP(AB22,スケジュール!$A$10:$AC$276,3)))),"",VLOOKUP(AB22,スケジュール!$A$10:$AC$276,3))</f>
        <v>43493</v>
      </c>
      <c r="AC28" s="122">
        <f>IF(OR(ISERROR(VLOOKUP(AC22,スケジュール!$A$10:$AC$276,3)),(ISBLANK(VLOOKUP(AC22,スケジュール!$A$10:$AC$276,3)))),"",VLOOKUP(AC22,スケジュール!$A$10:$AC$276,3))</f>
        <v>43494</v>
      </c>
      <c r="AD28" s="122">
        <f>IF(OR(ISERROR(VLOOKUP(AD22,スケジュール!$A$10:$AC$276,3)),(ISBLANK(VLOOKUP(AD22,スケジュール!$A$10:$AC$276,3)))),"",VLOOKUP(AD22,スケジュール!$A$10:$AC$276,3))</f>
        <v>43495</v>
      </c>
      <c r="AE28" s="122">
        <f>IF(OR(ISERROR(VLOOKUP(AE22,スケジュール!$A$10:$AC$276,3)),(ISBLANK(VLOOKUP(AE22,スケジュール!$A$10:$AC$276,3)))),"",VLOOKUP(AE22,スケジュール!$A$10:$AC$276,3))</f>
        <v>43496</v>
      </c>
      <c r="AF28" s="122">
        <f>IF(OR(ISERROR(VLOOKUP(AF22,スケジュール!$A$10:$AC$276,3)),(ISBLANK(VLOOKUP(AF22,スケジュール!$A$10:$AC$276,3)))),"",VLOOKUP(AF22,スケジュール!$A$10:$AC$276,3))</f>
        <v>43497</v>
      </c>
    </row>
    <row r="29" spans="1:36" ht="20.100000000000001" customHeight="1">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43403</v>
      </c>
      <c r="D29" s="123">
        <f>IF(OR(ISERROR(VLOOKUP(D22,スケジュール!$A$10:$AC$276,4)),(ISBLANK(VLOOKUP(D22,スケジュール!$A$10:$AC$276,4)))),"",VLOOKUP(D22,スケジュール!$A$10:$AC$276,4))</f>
        <v>43404</v>
      </c>
      <c r="E29" s="123">
        <f>IF(OR(ISERROR(VLOOKUP(E22,スケジュール!$A$10:$AC$276,4)),(ISBLANK(VLOOKUP(E22,スケジュール!$A$10:$AC$276,4)))),"",VLOOKUP(E22,スケジュール!$A$10:$AC$276,4))</f>
        <v>43405</v>
      </c>
      <c r="F29" s="123">
        <f>IF(OR(ISERROR(VLOOKUP(F22,スケジュール!$A$10:$AC$276,4)),(ISBLANK(VLOOKUP(F22,スケジュール!$A$10:$AC$276,4)))),"",VLOOKUP(F22,スケジュール!$A$10:$AC$276,4))</f>
        <v>43406</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43409</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43431</v>
      </c>
      <c r="L29" s="123">
        <f>IF(OR(ISERROR(VLOOKUP(L22,スケジュール!$A$10:$AC$276,4)),(ISBLANK(VLOOKUP(L22,スケジュール!$A$10:$AC$276,4)))),"",VLOOKUP(L22,スケジュール!$A$10:$AC$276,4))</f>
        <v>43432</v>
      </c>
      <c r="M29" s="123">
        <f>IF(OR(ISERROR(VLOOKUP(M22,スケジュール!$A$10:$AC$276,4)),(ISBLANK(VLOOKUP(M22,スケジュール!$A$10:$AC$276,4)))),"",VLOOKUP(M22,スケジュール!$A$10:$AC$276,4))</f>
        <v>43433</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43437</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43459</v>
      </c>
      <c r="T29" s="123">
        <f>IF(OR(ISERROR(VLOOKUP(T22,スケジュール!$A$10:$AC$276,4)),(ISBLANK(VLOOKUP(T22,スケジュール!$A$10:$AC$276,4)))),"",VLOOKUP(T22,スケジュール!$A$10:$AC$276,4))</f>
        <v>43460</v>
      </c>
      <c r="U29" s="123">
        <f>IF(OR(ISERROR(VLOOKUP(U22,スケジュール!$A$10:$AC$276,4)),(ISBLANK(VLOOKUP(U22,スケジュール!$A$10:$AC$276,4)))),"",VLOOKUP(U22,スケジュール!$A$10:$AC$276,4))</f>
        <v>43461</v>
      </c>
      <c r="V29" s="123">
        <f>IF(OR(ISERROR(VLOOKUP(V22,スケジュール!$A$10:$AC$276,4)),(ISBLANK(VLOOKUP(V22,スケジュール!$A$10:$AC$276,4)))),"",VLOOKUP(V22,スケジュール!$A$10:$AC$276,4))</f>
        <v>43462</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f>IF(OR(ISERROR(VLOOKUP(AA22,スケジュール!$A$10:$AC$276,4)),(ISBLANK(VLOOKUP(AA22,スケジュール!$A$10:$AC$276,4)))),"",VLOOKUP(AA22,スケジュール!$A$10:$AC$276,4))</f>
        <v>43494</v>
      </c>
      <c r="AB29" s="123">
        <f>IF(OR(ISERROR(VLOOKUP(AB22,スケジュール!$A$10:$AC$276,4)),(ISBLANK(VLOOKUP(AB22,スケジュール!$A$10:$AC$276,4)))),"",VLOOKUP(AB22,スケジュール!$A$10:$AC$276,4))</f>
        <v>43495</v>
      </c>
      <c r="AC29" s="123">
        <f>IF(OR(ISERROR(VLOOKUP(AC22,スケジュール!$A$10:$AC$276,4)),(ISBLANK(VLOOKUP(AC22,スケジュール!$A$10:$AC$276,4)))),"",VLOOKUP(AC22,スケジュール!$A$10:$AC$276,4))</f>
        <v>43496</v>
      </c>
      <c r="AD29" s="123">
        <f>IF(OR(ISERROR(VLOOKUP(AD22,スケジュール!$A$10:$AC$276,4)),(ISBLANK(VLOOKUP(AD22,スケジュール!$A$10:$AC$276,4)))),"",VLOOKUP(AD22,スケジュール!$A$10:$AC$276,4))</f>
        <v>43497</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43500</v>
      </c>
    </row>
    <row r="30" spans="1:36" s="363" customFormat="1" ht="20.100000000000001" customHeight="1">
      <c r="A30" s="361"/>
      <c r="B30" s="268">
        <f>H22+1</f>
        <v>43394</v>
      </c>
      <c r="C30" s="268">
        <f t="shared" ref="C30:H30" si="12">B30+1</f>
        <v>43395</v>
      </c>
      <c r="D30" s="268">
        <f t="shared" si="12"/>
        <v>43396</v>
      </c>
      <c r="E30" s="268">
        <f t="shared" si="12"/>
        <v>43397</v>
      </c>
      <c r="F30" s="268">
        <f t="shared" si="12"/>
        <v>43398</v>
      </c>
      <c r="G30" s="268">
        <f t="shared" si="12"/>
        <v>43399</v>
      </c>
      <c r="H30" s="268">
        <f t="shared" si="12"/>
        <v>43400</v>
      </c>
      <c r="I30" s="362"/>
      <c r="J30" s="268">
        <f>P22+1</f>
        <v>43422</v>
      </c>
      <c r="K30" s="268">
        <f t="shared" ref="K30:P30" si="13">J30+1</f>
        <v>43423</v>
      </c>
      <c r="L30" s="268">
        <f t="shared" si="13"/>
        <v>43424</v>
      </c>
      <c r="M30" s="268">
        <f t="shared" si="13"/>
        <v>43425</v>
      </c>
      <c r="N30" s="268">
        <f t="shared" si="13"/>
        <v>43426</v>
      </c>
      <c r="O30" s="268">
        <f t="shared" si="13"/>
        <v>43427</v>
      </c>
      <c r="P30" s="268">
        <f t="shared" si="13"/>
        <v>43428</v>
      </c>
      <c r="Q30" s="362"/>
      <c r="R30" s="268">
        <f>X22+1</f>
        <v>43450</v>
      </c>
      <c r="S30" s="268">
        <f t="shared" ref="S30:X30" si="14">R30+1</f>
        <v>43451</v>
      </c>
      <c r="T30" s="268">
        <f t="shared" si="14"/>
        <v>43452</v>
      </c>
      <c r="U30" s="268">
        <f t="shared" si="14"/>
        <v>43453</v>
      </c>
      <c r="V30" s="268">
        <f t="shared" si="14"/>
        <v>43454</v>
      </c>
      <c r="W30" s="268">
        <f t="shared" si="14"/>
        <v>43455</v>
      </c>
      <c r="X30" s="268">
        <f t="shared" si="14"/>
        <v>43456</v>
      </c>
      <c r="Y30" s="362"/>
      <c r="Z30" s="268">
        <f>AF22+1</f>
        <v>43485</v>
      </c>
      <c r="AA30" s="268">
        <f t="shared" ref="AA30:AF30" si="15">Z30+1</f>
        <v>43486</v>
      </c>
      <c r="AB30" s="268">
        <f t="shared" si="15"/>
        <v>43487</v>
      </c>
      <c r="AC30" s="268">
        <f t="shared" si="15"/>
        <v>43488</v>
      </c>
      <c r="AD30" s="268">
        <f t="shared" si="15"/>
        <v>43489</v>
      </c>
      <c r="AE30" s="268">
        <f t="shared" si="15"/>
        <v>43490</v>
      </c>
      <c r="AF30" s="268">
        <f t="shared" si="15"/>
        <v>43491</v>
      </c>
    </row>
    <row r="31" spans="1:36" s="116" customFormat="1" ht="20.100000000000001" hidden="1" customHeight="1">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str">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sky</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str">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sky</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sky</v>
      </c>
      <c r="T31" s="118" t="str">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sky</v>
      </c>
      <c r="U31" s="118" t="str">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sky</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str">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sky</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orange</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orange</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green</v>
      </c>
      <c r="AG31" s="115"/>
      <c r="AJ31" s="117"/>
    </row>
    <row r="32" spans="1:36" s="86" customFormat="1" ht="20.100000000000001" customHeight="1">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c r="A35" s="97" t="str">
        <f>IF(ISBLANK(A27),"",A27)</f>
        <v>●</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e">
        <f>AG27</f>
        <v>#N/A</v>
      </c>
    </row>
    <row r="36" spans="1:36" ht="20.100000000000001" customHeight="1">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43409</v>
      </c>
      <c r="D36" s="122">
        <f>IF(OR(ISERROR(VLOOKUP(D30,スケジュール!$A$10:$AC$276,3)),(ISBLANK(VLOOKUP(D30,スケジュール!$A$10:$AC$276,3)))),"",VLOOKUP(D30,スケジュール!$A$10:$AC$276,3))</f>
        <v>43409</v>
      </c>
      <c r="E36" s="122">
        <f>IF(OR(ISERROR(VLOOKUP(E30,スケジュール!$A$10:$AC$276,3)),(ISBLANK(VLOOKUP(E30,スケジュール!$A$10:$AC$276,3)))),"",VLOOKUP(E30,スケジュール!$A$10:$AC$276,3))</f>
        <v>43410</v>
      </c>
      <c r="F36" s="122">
        <f>IF(OR(ISERROR(VLOOKUP(F30,スケジュール!$A$10:$AC$276,3)),(ISBLANK(VLOOKUP(F30,スケジュール!$A$10:$AC$276,3)))),"",VLOOKUP(F30,スケジュール!$A$10:$AC$276,3))</f>
        <v>43411</v>
      </c>
      <c r="G36" s="122">
        <f>IF(OR(ISERROR(VLOOKUP(G30,スケジュール!$A$10:$AC$276,3)),(ISBLANK(VLOOKUP(G30,スケジュール!$A$10:$AC$276,3)))),"",VLOOKUP(G30,スケジュール!$A$10:$AC$276,3))</f>
        <v>43412</v>
      </c>
      <c r="H36" s="122" t="str">
        <f>IF(OR(ISERROR(VLOOKUP(H30,スケジュール!$A$10:$AC$276,3)),(ISBLANK(VLOOKUP(H30,スケジュール!$A$10:$AC$276,3)))),"",VLOOKUP(H30,スケジュール!$A$10:$AC$276,3))</f>
        <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43437</v>
      </c>
      <c r="L36" s="122">
        <f>IF(OR(ISERROR(VLOOKUP(L30,スケジュール!$A$10:$AC$276,3)),(ISBLANK(VLOOKUP(L30,スケジュール!$A$10:$AC$276,3)))),"",VLOOKUP(L30,スケジュール!$A$10:$AC$276,3))</f>
        <v>43437</v>
      </c>
      <c r="M36" s="122">
        <f>IF(OR(ISERROR(VLOOKUP(M30,スケジュール!$A$10:$AC$276,3)),(ISBLANK(VLOOKUP(M30,スケジュール!$A$10:$AC$276,3)))),"",VLOOKUP(M30,スケジュール!$A$10:$AC$276,3))</f>
        <v>43438</v>
      </c>
      <c r="N36" s="122">
        <f>IF(OR(ISERROR(VLOOKUP(N30,スケジュール!$A$10:$AC$276,3)),(ISBLANK(VLOOKUP(N30,スケジュール!$A$10:$AC$276,3)))),"",VLOOKUP(N30,スケジュール!$A$10:$AC$276,3))</f>
        <v>43439</v>
      </c>
      <c r="O36" s="122">
        <f>IF(OR(ISERROR(VLOOKUP(O30,スケジュール!$A$10:$AC$276,3)),(ISBLANK(VLOOKUP(O30,スケジュール!$A$10:$AC$276,3)))),"",VLOOKUP(O30,スケジュール!$A$10:$AC$276,3))</f>
        <v>43440</v>
      </c>
      <c r="P36" s="122" t="str">
        <f>IF(OR(ISERROR(VLOOKUP(P30,スケジュール!$A$10:$AC$276,3)),(ISBLANK(VLOOKUP(P30,スケジュール!$A$10:$AC$276,3)))),"",VLOOKUP(P30,スケジュール!$A$10:$AC$276,3))</f>
        <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f>IF(OR(ISERROR(VLOOKUP(U30,スケジュール!$A$10:$AC$276,3)),(ISBLANK(VLOOKUP(U30,スケジュール!$A$10:$AC$276,3)))),"",VLOOKUP(U30,スケジュール!$A$10:$AC$276,3))</f>
        <v>43471</v>
      </c>
      <c r="V36" s="122">
        <f>IF(OR(ISERROR(VLOOKUP(V30,スケジュール!$A$10:$AC$276,3)),(ISBLANK(VLOOKUP(V30,スケジュール!$A$10:$AC$276,3)))),"",VLOOKUP(V30,スケジュール!$A$10:$AC$276,3))</f>
        <v>43472</v>
      </c>
      <c r="W36" s="122">
        <f>IF(OR(ISERROR(VLOOKUP(W30,スケジュール!$A$10:$AC$276,3)),(ISBLANK(VLOOKUP(W30,スケジュール!$A$10:$AC$276,3)))),"",VLOOKUP(W30,スケジュール!$A$10:$AC$276,3))</f>
        <v>43473</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43500</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43502</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43504</v>
      </c>
    </row>
    <row r="37" spans="1:36" ht="20.100000000000001" customHeight="1">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43410</v>
      </c>
      <c r="D37" s="123">
        <f>IF(OR(ISERROR(VLOOKUP(D30,スケジュール!$A$10:$AC$276,4)),(ISBLANK(VLOOKUP(D30,スケジュール!$A$10:$AC$276,4)))),"",VLOOKUP(D30,スケジュール!$A$10:$AC$276,4))</f>
        <v>43411</v>
      </c>
      <c r="E37" s="123">
        <f>IF(OR(ISERROR(VLOOKUP(E30,スケジュール!$A$10:$AC$276,4)),(ISBLANK(VLOOKUP(E30,スケジュール!$A$10:$AC$276,4)))),"",VLOOKUP(E30,スケジュール!$A$10:$AC$276,4))</f>
        <v>43412</v>
      </c>
      <c r="F37" s="123">
        <f>IF(OR(ISERROR(VLOOKUP(F30,スケジュール!$A$10:$AC$276,4)),(ISBLANK(VLOOKUP(F30,スケジュール!$A$10:$AC$276,4)))),"",VLOOKUP(F30,スケジュール!$A$10:$AC$276,4))</f>
        <v>43413</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43416</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43438</v>
      </c>
      <c r="L37" s="123">
        <f>IF(OR(ISERROR(VLOOKUP(L30,スケジュール!$A$10:$AC$276,4)),(ISBLANK(VLOOKUP(L30,スケジュール!$A$10:$AC$276,4)))),"",VLOOKUP(L30,スケジュール!$A$10:$AC$276,4))</f>
        <v>43439</v>
      </c>
      <c r="M37" s="123">
        <f>IF(OR(ISERROR(VLOOKUP(M30,スケジュール!$A$10:$AC$276,4)),(ISBLANK(VLOOKUP(M30,スケジュール!$A$10:$AC$276,4)))),"",VLOOKUP(M30,スケジュール!$A$10:$AC$276,4))</f>
        <v>43440</v>
      </c>
      <c r="N37" s="123">
        <f>IF(OR(ISERROR(VLOOKUP(N30,スケジュール!$A$10:$AC$276,4)),(ISBLANK(VLOOKUP(N30,スケジュール!$A$10:$AC$276,4)))),"",VLOOKUP(N30,スケジュール!$A$10:$AC$276,4))</f>
        <v>43441</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43444</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43471</v>
      </c>
      <c r="T37" s="123">
        <f>IF(OR(ISERROR(VLOOKUP(T30,スケジュール!$A$10:$AC$276,4)),(ISBLANK(VLOOKUP(T30,スケジュール!$A$10:$AC$276,4)))),"",VLOOKUP(T30,スケジュール!$A$10:$AC$276,4))</f>
        <v>43472</v>
      </c>
      <c r="U37" s="123">
        <f>IF(OR(ISERROR(VLOOKUP(U30,スケジュール!$A$10:$AC$276,4)),(ISBLANK(VLOOKUP(U30,スケジュール!$A$10:$AC$276,4)))),"",VLOOKUP(U30,スケジュール!$A$10:$AC$276,4))</f>
        <v>43473</v>
      </c>
      <c r="V37" s="123">
        <f>IF(OR(ISERROR(VLOOKUP(V30,スケジュール!$A$10:$AC$276,4)),(ISBLANK(VLOOKUP(V30,スケジュール!$A$10:$AC$276,4)))),"",VLOOKUP(V30,スケジュール!$A$10:$AC$276,4))</f>
        <v>43474</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t="str">
        <f>IF(OR(ISERROR(VLOOKUP(Z30,スケジュール!$A$10:$AC$276,4)),(ISBLANK(VLOOKUP(Z30,スケジュール!$A$10:$AC$276,4)))),"",VLOOKUP(Z30,スケジュール!$A$10:$AC$276,4))</f>
        <v/>
      </c>
      <c r="AA37" s="123" t="str">
        <f>IF(OR(ISERROR(VLOOKUP(AA30,スケジュール!$A$10:$AC$276,4)),(ISBLANK(VLOOKUP(AA30,スケジュール!$A$10:$AC$276,4)))),"",VLOOKUP(AA30,スケジュール!$A$10:$AC$276,4))</f>
        <v/>
      </c>
      <c r="AB37" s="123">
        <f>IF(OR(ISERROR(VLOOKUP(AB30,スケジュール!$A$10:$AC$276,4)),(ISBLANK(VLOOKUP(AB30,スケジュール!$A$10:$AC$276,4)))),"",VLOOKUP(AB30,スケジュール!$A$10:$AC$276,4))</f>
        <v>43502</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43504</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43507</v>
      </c>
    </row>
    <row r="38" spans="1:36" s="363" customFormat="1" ht="20.100000000000001" customHeight="1">
      <c r="A38" s="361"/>
      <c r="B38" s="268">
        <f>H30+1</f>
        <v>43401</v>
      </c>
      <c r="C38" s="268">
        <f t="shared" ref="C38:H38" si="16">B38+1</f>
        <v>43402</v>
      </c>
      <c r="D38" s="268">
        <f t="shared" si="16"/>
        <v>43403</v>
      </c>
      <c r="E38" s="268">
        <f t="shared" si="16"/>
        <v>43404</v>
      </c>
      <c r="F38" s="268">
        <f t="shared" si="16"/>
        <v>43405</v>
      </c>
      <c r="G38" s="268">
        <f t="shared" si="16"/>
        <v>43406</v>
      </c>
      <c r="H38" s="268">
        <f t="shared" si="16"/>
        <v>43407</v>
      </c>
      <c r="I38" s="362"/>
      <c r="J38" s="268">
        <f>P30+1</f>
        <v>43429</v>
      </c>
      <c r="K38" s="268">
        <f t="shared" ref="K38:P38" si="17">J38+1</f>
        <v>43430</v>
      </c>
      <c r="L38" s="268">
        <f t="shared" si="17"/>
        <v>43431</v>
      </c>
      <c r="M38" s="268">
        <f t="shared" si="17"/>
        <v>43432</v>
      </c>
      <c r="N38" s="268">
        <f t="shared" si="17"/>
        <v>43433</v>
      </c>
      <c r="O38" s="268">
        <f t="shared" si="17"/>
        <v>43434</v>
      </c>
      <c r="P38" s="268">
        <f t="shared" si="17"/>
        <v>43435</v>
      </c>
      <c r="Q38" s="362"/>
      <c r="R38" s="268">
        <f>X30+1</f>
        <v>43457</v>
      </c>
      <c r="S38" s="268">
        <f t="shared" ref="S38:X38" si="18">R38+1</f>
        <v>43458</v>
      </c>
      <c r="T38" s="268">
        <f t="shared" si="18"/>
        <v>43459</v>
      </c>
      <c r="U38" s="268">
        <f t="shared" si="18"/>
        <v>43460</v>
      </c>
      <c r="V38" s="268">
        <f t="shared" si="18"/>
        <v>43461</v>
      </c>
      <c r="W38" s="268">
        <f t="shared" si="18"/>
        <v>43462</v>
      </c>
      <c r="X38" s="268">
        <f t="shared" si="18"/>
        <v>43463</v>
      </c>
      <c r="Y38" s="362"/>
      <c r="Z38" s="268">
        <f>AF30+1</f>
        <v>43492</v>
      </c>
      <c r="AA38" s="268">
        <f t="shared" ref="AA38:AF38" si="19">Z38+1</f>
        <v>43493</v>
      </c>
      <c r="AB38" s="268">
        <f t="shared" si="19"/>
        <v>43494</v>
      </c>
      <c r="AC38" s="268">
        <f t="shared" si="19"/>
        <v>43495</v>
      </c>
      <c r="AD38" s="268">
        <f t="shared" si="19"/>
        <v>43496</v>
      </c>
      <c r="AE38" s="268">
        <f t="shared" si="19"/>
        <v>43497</v>
      </c>
      <c r="AF38" s="268">
        <f t="shared" si="19"/>
        <v>43498</v>
      </c>
    </row>
    <row r="39" spans="1:36" s="116" customFormat="1" ht="20.100000000000001" hidden="1" customHeight="1">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str">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sky</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str">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sky</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str">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sky</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green</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green</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pink</v>
      </c>
      <c r="AG39" s="115"/>
      <c r="AJ39" s="117"/>
    </row>
    <row r="40" spans="1:36" s="86" customFormat="1" ht="20.100000000000001" customHeight="1">
      <c r="A40" s="126" t="str">
        <f>IF(ISBLANK(A32),"",A32)</f>
        <v>●</v>
      </c>
      <c r="B40" s="276" t="str">
        <f>IF(ISERROR(VLOOKUP(B38,スケジュール!$A$10:$V$266,$AG40+4,FALSE)),"",IF(VLOOKUP(B38,スケジュール!$A$10:$V$266,$AG40+4,FALSE)="●",VLOOKUP(B38,スケジュール!$A$10:$V$266,$AG40+4,FALSE),""))</f>
        <v/>
      </c>
      <c r="C40" s="276" t="str">
        <f>IF(ISERROR(VLOOKUP(C38,スケジュール!$A$10:$V$266,$AG40+4,FALSE)),"",IF(VLOOKUP(C38,スケジュール!$A$10:$V$266,$AG40+4,FALSE)="●",VLOOKUP(C38,スケジュール!$A$10:$V$266,$AG40+4,FALSE),""))</f>
        <v/>
      </c>
      <c r="D40" s="276" t="str">
        <f>IF(ISERROR(VLOOKUP(D38,スケジュール!$A$10:$V$266,$AG40+4,FALSE)),"",IF(VLOOKUP(D38,スケジュール!$A$10:$V$266,$AG40+4,FALSE)="●",VLOOKUP(D38,スケジュール!$A$10:$V$266,$AG40+4,FALSE),""))</f>
        <v/>
      </c>
      <c r="E40" s="276" t="str">
        <f>IF(ISERROR(VLOOKUP(E38,スケジュール!$A$10:$V$266,$AG40+4,FALSE)),"",IF(VLOOKUP(E38,スケジュール!$A$10:$V$266,$AG40+4,FALSE)="●",VLOOKUP(E38,スケジュール!$A$10:$V$266,$AG40+4,FALSE),""))</f>
        <v/>
      </c>
      <c r="F40" s="276" t="str">
        <f>IF(ISERROR(VLOOKUP(F38,スケジュール!$A$10:$V$266,$AG40+4,FALSE)),"",IF(VLOOKUP(F38,スケジュール!$A$10:$V$266,$AG40+4,FALSE)="●",VLOOKUP(F38,スケジュール!$A$10:$V$266,$AG40+4,FALSE),""))</f>
        <v/>
      </c>
      <c r="G40" s="276" t="str">
        <f>IF(ISERROR(VLOOKUP(G38,スケジュール!$A$10:$V$266,$AG40+4,FALSE)),"",IF(VLOOKUP(G38,スケジュール!$A$10:$V$266,$AG40+4,FALSE)="●",VLOOKUP(G38,スケジュール!$A$10:$V$266,$AG40+4,FALSE),""))</f>
        <v/>
      </c>
      <c r="H40" s="276" t="str">
        <f>IF(ISERROR(VLOOKUP(H38,スケジュール!$A$10:$V$266,$AG40+4,FALSE)),"",IF(VLOOKUP(H38,スケジュール!$A$10:$V$266,$AG40+4,FALSE)="●",VLOOKUP(H38,スケジュール!$A$10:$V$266,$AG40+4,FALSE),""))</f>
        <v/>
      </c>
      <c r="I40" s="277"/>
      <c r="J40" s="272" t="str">
        <f>IF(ISERROR(VLOOKUP(J38,スケジュール!$A$10:$V$266,$AG40+4,FALSE)),"",IF(VLOOKUP(J38,スケジュール!$A$10:$V$266,$AG40+4,FALSE)="●",VLOOKUP(J38,スケジュール!$A$10:$V$266,$AG40+4,FALSE),""))</f>
        <v/>
      </c>
      <c r="K40" s="272" t="str">
        <f>IF(ISERROR(VLOOKUP(K38,スケジュール!$A$10:$V$266,$AG40+4,FALSE)),"",IF(VLOOKUP(K38,スケジュール!$A$10:$V$266,$AG40+4,FALSE)="●",VLOOKUP(K38,スケジュール!$A$10:$V$266,$AG40+4,FALSE),""))</f>
        <v/>
      </c>
      <c r="L40" s="272" t="str">
        <f>IF(ISERROR(VLOOKUP(L38,スケジュール!$A$10:$V$266,$AG40+4,FALSE)),"",IF(VLOOKUP(L38,スケジュール!$A$10:$V$266,$AG40+4,FALSE)="●",VLOOKUP(L38,スケジュール!$A$10:$V$266,$AG40+4,FALSE),""))</f>
        <v/>
      </c>
      <c r="M40" s="272" t="str">
        <f>IF(ISERROR(VLOOKUP(M38,スケジュール!$A$10:$V$266,$AG40+4,FALSE)),"",IF(VLOOKUP(M38,スケジュール!$A$10:$V$266,$AG40+4,FALSE)="●",VLOOKUP(M38,スケジュール!$A$10:$V$266,$AG40+4,FALSE),""))</f>
        <v/>
      </c>
      <c r="N40" s="272" t="str">
        <f>IF(ISERROR(VLOOKUP(N38,スケジュール!$A$10:$V$266,$AG40+4,FALSE)),"",IF(VLOOKUP(N38,スケジュール!$A$10:$V$266,$AG40+4,FALSE)="●",VLOOKUP(N38,スケジュール!$A$10:$V$266,$AG40+4,FALSE),""))</f>
        <v/>
      </c>
      <c r="O40" s="272" t="str">
        <f>IF(ISERROR(VLOOKUP(O38,スケジュール!$A$10:$V$266,$AG40+4,FALSE)),"",IF(VLOOKUP(O38,スケジュール!$A$10:$V$266,$AG40+4,FALSE)="●",VLOOKUP(O38,スケジュール!$A$10:$V$266,$AG40+4,FALSE),""))</f>
        <v/>
      </c>
      <c r="P40" s="272" t="str">
        <f>IF(ISERROR(VLOOKUP(P38,スケジュール!$A$10:$V$266,$AG40+4,FALSE)),"",IF(VLOOKUP(P38,スケジュール!$A$10:$V$266,$AG40+4,FALSE)="●",VLOOKUP(P38,スケジュール!$A$10:$V$266,$AG40+4,FALSE),""))</f>
        <v/>
      </c>
      <c r="Q40" s="277"/>
      <c r="R40" s="272" t="str">
        <f>IF(ISERROR(VLOOKUP(R38,スケジュール!$A$10:$V$266,$AG40+4,FALSE)),"",IF(VLOOKUP(R38,スケジュール!$A$10:$V$266,$AG40+4,FALSE)="●",VLOOKUP(R38,スケジュール!$A$10:$V$266,$AG40+4,FALSE),""))</f>
        <v/>
      </c>
      <c r="S40" s="272" t="str">
        <f>IF(ISERROR(VLOOKUP(S38,スケジュール!$A$10:$V$266,$AG40+4,FALSE)),"",IF(VLOOKUP(S38,スケジュール!$A$10:$V$266,$AG40+4,FALSE)="●",VLOOKUP(S38,スケジュール!$A$10:$V$266,$AG40+4,FALSE),""))</f>
        <v/>
      </c>
      <c r="T40" s="272" t="str">
        <f>IF(ISERROR(VLOOKUP(T38,スケジュール!$A$10:$V$266,$AG40+4,FALSE)),"",IF(VLOOKUP(T38,スケジュール!$A$10:$V$266,$AG40+4,FALSE)="●",VLOOKUP(T38,スケジュール!$A$10:$V$266,$AG40+4,FALSE),""))</f>
        <v/>
      </c>
      <c r="U40" s="272" t="str">
        <f>IF(ISERROR(VLOOKUP(U38,スケジュール!$A$10:$V$266,$AG40+4,FALSE)),"",IF(VLOOKUP(U38,スケジュール!$A$10:$V$266,$AG40+4,FALSE)="●",VLOOKUP(U38,スケジュール!$A$10:$V$266,$AG40+4,FALSE),""))</f>
        <v/>
      </c>
      <c r="V40" s="272" t="str">
        <f>IF(ISERROR(VLOOKUP(V38,スケジュール!$A$10:$V$266,$AG40+4,FALSE)),"",IF(VLOOKUP(V38,スケジュール!$A$10:$V$266,$AG40+4,FALSE)="●",VLOOKUP(V38,スケジュール!$A$10:$V$266,$AG40+4,FALSE),""))</f>
        <v/>
      </c>
      <c r="W40" s="272" t="str">
        <f>IF(ISERROR(VLOOKUP(W38,スケジュール!$A$10:$V$266,$AG40+4,FALSE)),"",IF(VLOOKUP(W38,スケジュール!$A$10:$V$266,$AG40+4,FALSE)="●",VLOOKUP(W38,スケジュール!$A$10:$V$266,$AG40+4,FALSE),""))</f>
        <v/>
      </c>
      <c r="X40" s="272" t="str">
        <f>IF(ISERROR(VLOOKUP(X38,スケジュール!$A$10:$V$266,$AG40+4,FALSE)),"",IF(VLOOKUP(X38,スケジュール!$A$10:$V$266,$AG40+4,FALSE)="●",VLOOKUP(X38,スケジュール!$A$10:$V$266,$AG40+4,FALSE),""))</f>
        <v/>
      </c>
      <c r="Y40" s="277"/>
      <c r="Z40" s="272" t="str">
        <f>IF(ISERROR(VLOOKUP(Z38,スケジュール!$A$10:$V$266,$AG40+4,FALSE)),"",IF(VLOOKUP(Z38,スケジュール!$A$10:$V$266,$AG40+4,FALSE)="●",VLOOKUP(Z38,スケジュール!$A$10:$V$266,$AG40+4,FALSE),""))</f>
        <v/>
      </c>
      <c r="AA40" s="272" t="str">
        <f>IF(ISERROR(VLOOKUP(AA38,スケジュール!$A$10:$V$266,$AG40+4,FALSE)),"",IF(VLOOKUP(AA38,スケジュール!$A$10:$V$266,$AG40+4,FALSE)="●",VLOOKUP(AA38,スケジュール!$A$10:$V$266,$AG40+4,FALSE),""))</f>
        <v/>
      </c>
      <c r="AB40" s="272" t="str">
        <f>IF(ISERROR(VLOOKUP(AB38,スケジュール!$A$10:$V$266,$AG40+4,FALSE)),"",IF(VLOOKUP(AB38,スケジュール!$A$10:$V$266,$AG40+4,FALSE)="●",VLOOKUP(AB38,スケジュール!$A$10:$V$266,$AG40+4,FALSE),""))</f>
        <v/>
      </c>
      <c r="AC40" s="272" t="str">
        <f>IF(ISERROR(VLOOKUP(AC38,スケジュール!$A$10:$V$266,$AG40+4,FALSE)),"",IF(VLOOKUP(AC38,スケジュール!$A$10:$V$266,$AG40+4,FALSE)="●",VLOOKUP(AC38,スケジュール!$A$10:$V$266,$AG40+4,FALSE),""))</f>
        <v/>
      </c>
      <c r="AD40" s="272" t="str">
        <f>IF(ISERROR(VLOOKUP(AD38,スケジュール!$A$10:$V$266,$AG40+4,FALSE)),"",IF(VLOOKUP(AD38,スケジュール!$A$10:$V$266,$AG40+4,FALSE)="●",VLOOKUP(AD38,スケジュール!$A$10:$V$266,$AG40+4,FALSE),""))</f>
        <v/>
      </c>
      <c r="AE40" s="272" t="str">
        <f>IF(ISERROR(VLOOKUP(AE38,スケジュール!$A$10:$V$266,$AG40+4,FALSE)),"",IF(VLOOKUP(AE38,スケジュール!$A$10:$V$266,$AG40+4,FALSE)="●",VLOOKUP(AE38,スケジュール!$A$10:$V$266,$AG40+4,FALSE),""))</f>
        <v/>
      </c>
      <c r="AF40" s="272" t="str">
        <f>IF(ISERROR(VLOOKUP(AF38,スケジュール!$A$10:$V$266,$AG40+4,FALSE)),"",IF(VLOOKUP(AF38,スケジュール!$A$10:$V$266,$AG40+4,FALSE)="●",VLOOKUP(AF38,スケジュール!$A$10:$V$266,$AG40+4,FALSE),""))</f>
        <v/>
      </c>
      <c r="AG40" s="102" t="e">
        <f>AG32</f>
        <v>#N/A</v>
      </c>
    </row>
    <row r="41" spans="1:36" s="88" customFormat="1" ht="20.100000000000001" customHeight="1">
      <c r="A41" s="88" t="str">
        <f>IF(ISBLANK(A33),"",A33)</f>
        <v>●</v>
      </c>
      <c r="B41" s="276" t="str">
        <f>IF(ISERROR(VLOOKUP(B38,スケジュール!$A$10:$V$266,$AG41+4,FALSE)),"",IF(VLOOKUP(B38,スケジュール!$A$10:$V$266,$AG41+4,FALSE)="●",VLOOKUP(B38,スケジュール!$A$10:$V$266,$AG41+4,FALSE),""))</f>
        <v/>
      </c>
      <c r="C41" s="276" t="str">
        <f>IF(ISERROR(VLOOKUP(C38,スケジュール!$A$10:$V$266,$AG41+4,FALSE)),"",IF(VLOOKUP(C38,スケジュール!$A$10:$V$266,$AG41+4,FALSE)="●",VLOOKUP(C38,スケジュール!$A$10:$V$266,$AG41+4,FALSE),""))</f>
        <v/>
      </c>
      <c r="D41" s="276" t="str">
        <f>IF(ISERROR(VLOOKUP(D38,スケジュール!$A$10:$V$266,$AG41+4,FALSE)),"",IF(VLOOKUP(D38,スケジュール!$A$10:$V$266,$AG41+4,FALSE)="●",VLOOKUP(D38,スケジュール!$A$10:$V$266,$AG41+4,FALSE),""))</f>
        <v/>
      </c>
      <c r="E41" s="276" t="str">
        <f>IF(ISERROR(VLOOKUP(E38,スケジュール!$A$10:$V$266,$AG41+4,FALSE)),"",IF(VLOOKUP(E38,スケジュール!$A$10:$V$266,$AG41+4,FALSE)="●",VLOOKUP(E38,スケジュール!$A$10:$V$266,$AG41+4,FALSE),""))</f>
        <v/>
      </c>
      <c r="F41" s="276" t="str">
        <f>IF(ISERROR(VLOOKUP(F38,スケジュール!$A$10:$V$266,$AG41+4,FALSE)),"",IF(VLOOKUP(F38,スケジュール!$A$10:$V$266,$AG41+4,FALSE)="●",VLOOKUP(F38,スケジュール!$A$10:$V$266,$AG41+4,FALSE),""))</f>
        <v/>
      </c>
      <c r="G41" s="276" t="str">
        <f>IF(ISERROR(VLOOKUP(G38,スケジュール!$A$10:$V$266,$AG41+4,FALSE)),"",IF(VLOOKUP(G38,スケジュール!$A$10:$V$266,$AG41+4,FALSE)="●",VLOOKUP(G38,スケジュール!$A$10:$V$266,$AG41+4,FALSE),""))</f>
        <v/>
      </c>
      <c r="H41" s="276" t="str">
        <f>IF(ISERROR(VLOOKUP(H38,スケジュール!$A$10:$V$266,$AG41+4,FALSE)),"",IF(VLOOKUP(H38,スケジュール!$A$10:$V$266,$AG41+4,FALSE)="●",VLOOKUP(H38,スケジュール!$A$10:$V$266,$AG41+4,FALSE),""))</f>
        <v/>
      </c>
      <c r="I41" s="277"/>
      <c r="J41" s="272" t="str">
        <f>IF(ISERROR(VLOOKUP(J38,スケジュール!$A$10:$V$266,$AG41+4,FALSE)),"",IF(VLOOKUP(J38,スケジュール!$A$10:$V$266,$AG41+4,FALSE)="●",VLOOKUP(J38,スケジュール!$A$10:$V$266,$AG41+4,FALSE),""))</f>
        <v/>
      </c>
      <c r="K41" s="272" t="str">
        <f>IF(ISERROR(VLOOKUP(K38,スケジュール!$A$10:$V$266,$AG41+4,FALSE)),"",IF(VLOOKUP(K38,スケジュール!$A$10:$V$266,$AG41+4,FALSE)="●",VLOOKUP(K38,スケジュール!$A$10:$V$266,$AG41+4,FALSE),""))</f>
        <v/>
      </c>
      <c r="L41" s="272" t="str">
        <f>IF(ISERROR(VLOOKUP(L38,スケジュール!$A$10:$V$266,$AG41+4,FALSE)),"",IF(VLOOKUP(L38,スケジュール!$A$10:$V$266,$AG41+4,FALSE)="●",VLOOKUP(L38,スケジュール!$A$10:$V$266,$AG41+4,FALSE),""))</f>
        <v/>
      </c>
      <c r="M41" s="272" t="str">
        <f>IF(ISERROR(VLOOKUP(M38,スケジュール!$A$10:$V$266,$AG41+4,FALSE)),"",IF(VLOOKUP(M38,スケジュール!$A$10:$V$266,$AG41+4,FALSE)="●",VLOOKUP(M38,スケジュール!$A$10:$V$266,$AG41+4,FALSE),""))</f>
        <v/>
      </c>
      <c r="N41" s="272" t="str">
        <f>IF(ISERROR(VLOOKUP(N38,スケジュール!$A$10:$V$266,$AG41+4,FALSE)),"",IF(VLOOKUP(N38,スケジュール!$A$10:$V$266,$AG41+4,FALSE)="●",VLOOKUP(N38,スケジュール!$A$10:$V$266,$AG41+4,FALSE),""))</f>
        <v/>
      </c>
      <c r="O41" s="272" t="str">
        <f>IF(ISERROR(VLOOKUP(O38,スケジュール!$A$10:$V$266,$AG41+4,FALSE)),"",IF(VLOOKUP(O38,スケジュール!$A$10:$V$266,$AG41+4,FALSE)="●",VLOOKUP(O38,スケジュール!$A$10:$V$266,$AG41+4,FALSE),""))</f>
        <v/>
      </c>
      <c r="P41" s="272" t="str">
        <f>IF(ISERROR(VLOOKUP(P38,スケジュール!$A$10:$V$266,$AG41+4,FALSE)),"",IF(VLOOKUP(P38,スケジュール!$A$10:$V$266,$AG41+4,FALSE)="●",VLOOKUP(P38,スケジュール!$A$10:$V$266,$AG41+4,FALSE),""))</f>
        <v/>
      </c>
      <c r="Q41" s="277"/>
      <c r="R41" s="272" t="str">
        <f>IF(ISERROR(VLOOKUP(R38,スケジュール!$A$10:$V$266,$AG41+4,FALSE)),"",IF(VLOOKUP(R38,スケジュール!$A$10:$V$266,$AG41+4,FALSE)="●",VLOOKUP(R38,スケジュール!$A$10:$V$266,$AG41+4,FALSE),""))</f>
        <v/>
      </c>
      <c r="S41" s="272" t="str">
        <f>IF(ISERROR(VLOOKUP(S38,スケジュール!$A$10:$V$266,$AG41+4,FALSE)),"",IF(VLOOKUP(S38,スケジュール!$A$10:$V$266,$AG41+4,FALSE)="●",VLOOKUP(S38,スケジュール!$A$10:$V$266,$AG41+4,FALSE),""))</f>
        <v/>
      </c>
      <c r="T41" s="272" t="str">
        <f>IF(ISERROR(VLOOKUP(T38,スケジュール!$A$10:$V$266,$AG41+4,FALSE)),"",IF(VLOOKUP(T38,スケジュール!$A$10:$V$266,$AG41+4,FALSE)="●",VLOOKUP(T38,スケジュール!$A$10:$V$266,$AG41+4,FALSE),""))</f>
        <v/>
      </c>
      <c r="U41" s="272" t="str">
        <f>IF(ISERROR(VLOOKUP(U38,スケジュール!$A$10:$V$266,$AG41+4,FALSE)),"",IF(VLOOKUP(U38,スケジュール!$A$10:$V$266,$AG41+4,FALSE)="●",VLOOKUP(U38,スケジュール!$A$10:$V$266,$AG41+4,FALSE),""))</f>
        <v/>
      </c>
      <c r="V41" s="272" t="str">
        <f>IF(ISERROR(VLOOKUP(V38,スケジュール!$A$10:$V$266,$AG41+4,FALSE)),"",IF(VLOOKUP(V38,スケジュール!$A$10:$V$266,$AG41+4,FALSE)="●",VLOOKUP(V38,スケジュール!$A$10:$V$266,$AG41+4,FALSE),""))</f>
        <v/>
      </c>
      <c r="W41" s="272" t="str">
        <f>IF(ISERROR(VLOOKUP(W38,スケジュール!$A$10:$V$266,$AG41+4,FALSE)),"",IF(VLOOKUP(W38,スケジュール!$A$10:$V$266,$AG41+4,FALSE)="●",VLOOKUP(W38,スケジュール!$A$10:$V$266,$AG41+4,FALSE),""))</f>
        <v/>
      </c>
      <c r="X41" s="272" t="str">
        <f>IF(ISERROR(VLOOKUP(X38,スケジュール!$A$10:$V$266,$AG41+4,FALSE)),"",IF(VLOOKUP(X38,スケジュール!$A$10:$V$266,$AG41+4,FALSE)="●",VLOOKUP(X38,スケジュール!$A$10:$V$266,$AG41+4,FALSE),""))</f>
        <v/>
      </c>
      <c r="Y41" s="277"/>
      <c r="Z41" s="272" t="str">
        <f>IF(ISERROR(VLOOKUP(Z38,スケジュール!$A$10:$V$266,$AG41+4,FALSE)),"",IF(VLOOKUP(Z38,スケジュール!$A$10:$V$266,$AG41+4,FALSE)="●",VLOOKUP(Z38,スケジュール!$A$10:$V$266,$AG41+4,FALSE),""))</f>
        <v/>
      </c>
      <c r="AA41" s="272" t="str">
        <f>IF(ISERROR(VLOOKUP(AA38,スケジュール!$A$10:$V$266,$AG41+4,FALSE)),"",IF(VLOOKUP(AA38,スケジュール!$A$10:$V$266,$AG41+4,FALSE)="●",VLOOKUP(AA38,スケジュール!$A$10:$V$266,$AG41+4,FALSE),""))</f>
        <v/>
      </c>
      <c r="AB41" s="272" t="str">
        <f>IF(ISERROR(VLOOKUP(AB38,スケジュール!$A$10:$V$266,$AG41+4,FALSE)),"",IF(VLOOKUP(AB38,スケジュール!$A$10:$V$266,$AG41+4,FALSE)="●",VLOOKUP(AB38,スケジュール!$A$10:$V$266,$AG41+4,FALSE),""))</f>
        <v/>
      </c>
      <c r="AC41" s="272" t="str">
        <f>IF(ISERROR(VLOOKUP(AC38,スケジュール!$A$10:$V$266,$AG41+4,FALSE)),"",IF(VLOOKUP(AC38,スケジュール!$A$10:$V$266,$AG41+4,FALSE)="●",VLOOKUP(AC38,スケジュール!$A$10:$V$266,$AG41+4,FALSE),""))</f>
        <v/>
      </c>
      <c r="AD41" s="272" t="str">
        <f>IF(ISERROR(VLOOKUP(AD38,スケジュール!$A$10:$V$266,$AG41+4,FALSE)),"",IF(VLOOKUP(AD38,スケジュール!$A$10:$V$266,$AG41+4,FALSE)="●",VLOOKUP(AD38,スケジュール!$A$10:$V$266,$AG41+4,FALSE),""))</f>
        <v/>
      </c>
      <c r="AE41" s="272" t="str">
        <f>IF(ISERROR(VLOOKUP(AE38,スケジュール!$A$10:$V$266,$AG41+4,FALSE)),"",IF(VLOOKUP(AE38,スケジュール!$A$10:$V$266,$AG41+4,FALSE)="●",VLOOKUP(AE38,スケジュール!$A$10:$V$266,$AG41+4,FALSE),""))</f>
        <v/>
      </c>
      <c r="AF41" s="272" t="str">
        <f>IF(ISERROR(VLOOKUP(AF38,スケジュール!$A$10:$V$266,$AG41+4,FALSE)),"",IF(VLOOKUP(AF38,スケジュール!$A$10:$V$266,$AG41+4,FALSE)="●",VLOOKUP(AF38,スケジュール!$A$10:$V$266,$AG41+4,FALSE),""))</f>
        <v/>
      </c>
      <c r="AG41" s="102" t="e">
        <f>AG33</f>
        <v>#N/A</v>
      </c>
    </row>
    <row r="42" spans="1:36" s="94" customFormat="1" ht="20.100000000000001" customHeight="1">
      <c r="A42" s="94" t="str">
        <f>IF(ISBLANK(A34),"",A34)</f>
        <v>●</v>
      </c>
      <c r="B42" s="276" t="str">
        <f>IF(ISERROR(VLOOKUP(B38,スケジュール!$A$10:$V$266,$AG42+4,FALSE)),"",IF(VLOOKUP(B38,スケジュール!$A$10:$V$266,$AG42+4,FALSE)="●",VLOOKUP(B38,スケジュール!$A$10:$V$266,$AG42+4,FALSE),""))</f>
        <v/>
      </c>
      <c r="C42" s="276" t="str">
        <f>IF(ISERROR(VLOOKUP(C38,スケジュール!$A$10:$V$266,$AG42+4,FALSE)),"",IF(VLOOKUP(C38,スケジュール!$A$10:$V$266,$AG42+4,FALSE)="●",VLOOKUP(C38,スケジュール!$A$10:$V$266,$AG42+4,FALSE),""))</f>
        <v/>
      </c>
      <c r="D42" s="276" t="str">
        <f>IF(ISERROR(VLOOKUP(D38,スケジュール!$A$10:$V$266,$AG42+4,FALSE)),"",IF(VLOOKUP(D38,スケジュール!$A$10:$V$266,$AG42+4,FALSE)="●",VLOOKUP(D38,スケジュール!$A$10:$V$266,$AG42+4,FALSE),""))</f>
        <v/>
      </c>
      <c r="E42" s="276" t="str">
        <f>IF(ISERROR(VLOOKUP(E38,スケジュール!$A$10:$V$266,$AG42+4,FALSE)),"",IF(VLOOKUP(E38,スケジュール!$A$10:$V$266,$AG42+4,FALSE)="●",VLOOKUP(E38,スケジュール!$A$10:$V$266,$AG42+4,FALSE),""))</f>
        <v/>
      </c>
      <c r="F42" s="276" t="str">
        <f>IF(ISERROR(VLOOKUP(F38,スケジュール!$A$10:$V$266,$AG42+4,FALSE)),"",IF(VLOOKUP(F38,スケジュール!$A$10:$V$266,$AG42+4,FALSE)="●",VLOOKUP(F38,スケジュール!$A$10:$V$266,$AG42+4,FALSE),""))</f>
        <v/>
      </c>
      <c r="G42" s="276" t="str">
        <f>IF(ISERROR(VLOOKUP(G38,スケジュール!$A$10:$V$266,$AG42+4,FALSE)),"",IF(VLOOKUP(G38,スケジュール!$A$10:$V$266,$AG42+4,FALSE)="●",VLOOKUP(G38,スケジュール!$A$10:$V$266,$AG42+4,FALSE),""))</f>
        <v/>
      </c>
      <c r="H42" s="276" t="str">
        <f>IF(ISERROR(VLOOKUP(H38,スケジュール!$A$10:$V$266,$AG42+4,FALSE)),"",IF(VLOOKUP(H38,スケジュール!$A$10:$V$266,$AG42+4,FALSE)="●",VLOOKUP(H38,スケジュール!$A$10:$V$266,$AG42+4,FALSE),""))</f>
        <v/>
      </c>
      <c r="I42" s="277"/>
      <c r="J42" s="272" t="str">
        <f>IF(ISERROR(VLOOKUP(J38,スケジュール!$A$10:$V$266,$AG42+4,FALSE)),"",IF(VLOOKUP(J38,スケジュール!$A$10:$V$266,$AG42+4,FALSE)="●",VLOOKUP(J38,スケジュール!$A$10:$V$266,$AG42+4,FALSE),""))</f>
        <v/>
      </c>
      <c r="K42" s="272" t="str">
        <f>IF(ISERROR(VLOOKUP(K38,スケジュール!$A$10:$V$266,$AG42+4,FALSE)),"",IF(VLOOKUP(K38,スケジュール!$A$10:$V$266,$AG42+4,FALSE)="●",VLOOKUP(K38,スケジュール!$A$10:$V$266,$AG42+4,FALSE),""))</f>
        <v/>
      </c>
      <c r="L42" s="272" t="str">
        <f>IF(ISERROR(VLOOKUP(L38,スケジュール!$A$10:$V$266,$AG42+4,FALSE)),"",IF(VLOOKUP(L38,スケジュール!$A$10:$V$266,$AG42+4,FALSE)="●",VLOOKUP(L38,スケジュール!$A$10:$V$266,$AG42+4,FALSE),""))</f>
        <v/>
      </c>
      <c r="M42" s="272" t="str">
        <f>IF(ISERROR(VLOOKUP(M38,スケジュール!$A$10:$V$266,$AG42+4,FALSE)),"",IF(VLOOKUP(M38,スケジュール!$A$10:$V$266,$AG42+4,FALSE)="●",VLOOKUP(M38,スケジュール!$A$10:$V$266,$AG42+4,FALSE),""))</f>
        <v/>
      </c>
      <c r="N42" s="272" t="str">
        <f>IF(ISERROR(VLOOKUP(N38,スケジュール!$A$10:$V$266,$AG42+4,FALSE)),"",IF(VLOOKUP(N38,スケジュール!$A$10:$V$266,$AG42+4,FALSE)="●",VLOOKUP(N38,スケジュール!$A$10:$V$266,$AG42+4,FALSE),""))</f>
        <v/>
      </c>
      <c r="O42" s="272" t="str">
        <f>IF(ISERROR(VLOOKUP(O38,スケジュール!$A$10:$V$266,$AG42+4,FALSE)),"",IF(VLOOKUP(O38,スケジュール!$A$10:$V$266,$AG42+4,FALSE)="●",VLOOKUP(O38,スケジュール!$A$10:$V$266,$AG42+4,FALSE),""))</f>
        <v/>
      </c>
      <c r="P42" s="272" t="str">
        <f>IF(ISERROR(VLOOKUP(P38,スケジュール!$A$10:$V$266,$AG42+4,FALSE)),"",IF(VLOOKUP(P38,スケジュール!$A$10:$V$266,$AG42+4,FALSE)="●",VLOOKUP(P38,スケジュール!$A$10:$V$266,$AG42+4,FALSE),""))</f>
        <v/>
      </c>
      <c r="Q42" s="277"/>
      <c r="R42" s="272" t="str">
        <f>IF(ISERROR(VLOOKUP(R38,スケジュール!$A$10:$V$266,$AG42+4,FALSE)),"",IF(VLOOKUP(R38,スケジュール!$A$10:$V$266,$AG42+4,FALSE)="●",VLOOKUP(R38,スケジュール!$A$10:$V$266,$AG42+4,FALSE),""))</f>
        <v/>
      </c>
      <c r="S42" s="272" t="str">
        <f>IF(ISERROR(VLOOKUP(S38,スケジュール!$A$10:$V$266,$AG42+4,FALSE)),"",IF(VLOOKUP(S38,スケジュール!$A$10:$V$266,$AG42+4,FALSE)="●",VLOOKUP(S38,スケジュール!$A$10:$V$266,$AG42+4,FALSE),""))</f>
        <v/>
      </c>
      <c r="T42" s="272" t="str">
        <f>IF(ISERROR(VLOOKUP(T38,スケジュール!$A$10:$V$266,$AG42+4,FALSE)),"",IF(VLOOKUP(T38,スケジュール!$A$10:$V$266,$AG42+4,FALSE)="●",VLOOKUP(T38,スケジュール!$A$10:$V$266,$AG42+4,FALSE),""))</f>
        <v/>
      </c>
      <c r="U42" s="272" t="str">
        <f>IF(ISERROR(VLOOKUP(U38,スケジュール!$A$10:$V$266,$AG42+4,FALSE)),"",IF(VLOOKUP(U38,スケジュール!$A$10:$V$266,$AG42+4,FALSE)="●",VLOOKUP(U38,スケジュール!$A$10:$V$266,$AG42+4,FALSE),""))</f>
        <v/>
      </c>
      <c r="V42" s="272" t="str">
        <f>IF(ISERROR(VLOOKUP(V38,スケジュール!$A$10:$V$266,$AG42+4,FALSE)),"",IF(VLOOKUP(V38,スケジュール!$A$10:$V$266,$AG42+4,FALSE)="●",VLOOKUP(V38,スケジュール!$A$10:$V$266,$AG42+4,FALSE),""))</f>
        <v/>
      </c>
      <c r="W42" s="272" t="str">
        <f>IF(ISERROR(VLOOKUP(W38,スケジュール!$A$10:$V$266,$AG42+4,FALSE)),"",IF(VLOOKUP(W38,スケジュール!$A$10:$V$266,$AG42+4,FALSE)="●",VLOOKUP(W38,スケジュール!$A$10:$V$266,$AG42+4,FALSE),""))</f>
        <v/>
      </c>
      <c r="X42" s="272" t="str">
        <f>IF(ISERROR(VLOOKUP(X38,スケジュール!$A$10:$V$266,$AG42+4,FALSE)),"",IF(VLOOKUP(X38,スケジュール!$A$10:$V$266,$AG42+4,FALSE)="●",VLOOKUP(X38,スケジュール!$A$10:$V$266,$AG42+4,FALSE),""))</f>
        <v/>
      </c>
      <c r="Y42" s="277"/>
      <c r="Z42" s="272" t="str">
        <f>IF(ISERROR(VLOOKUP(Z38,スケジュール!$A$10:$V$266,$AG42+4,FALSE)),"",IF(VLOOKUP(Z38,スケジュール!$A$10:$V$266,$AG42+4,FALSE)="●",VLOOKUP(Z38,スケジュール!$A$10:$V$266,$AG42+4,FALSE),""))</f>
        <v/>
      </c>
      <c r="AA42" s="272" t="str">
        <f>IF(ISERROR(VLOOKUP(AA38,スケジュール!$A$10:$V$266,$AG42+4,FALSE)),"",IF(VLOOKUP(AA38,スケジュール!$A$10:$V$266,$AG42+4,FALSE)="●",VLOOKUP(AA38,スケジュール!$A$10:$V$266,$AG42+4,FALSE),""))</f>
        <v/>
      </c>
      <c r="AB42" s="272" t="str">
        <f>IF(ISERROR(VLOOKUP(AB38,スケジュール!$A$10:$V$266,$AG42+4,FALSE)),"",IF(VLOOKUP(AB38,スケジュール!$A$10:$V$266,$AG42+4,FALSE)="●",VLOOKUP(AB38,スケジュール!$A$10:$V$266,$AG42+4,FALSE),""))</f>
        <v/>
      </c>
      <c r="AC42" s="272" t="str">
        <f>IF(ISERROR(VLOOKUP(AC38,スケジュール!$A$10:$V$266,$AG42+4,FALSE)),"",IF(VLOOKUP(AC38,スケジュール!$A$10:$V$266,$AG42+4,FALSE)="●",VLOOKUP(AC38,スケジュール!$A$10:$V$266,$AG42+4,FALSE),""))</f>
        <v/>
      </c>
      <c r="AD42" s="272" t="str">
        <f>IF(ISERROR(VLOOKUP(AD38,スケジュール!$A$10:$V$266,$AG42+4,FALSE)),"",IF(VLOOKUP(AD38,スケジュール!$A$10:$V$266,$AG42+4,FALSE)="●",VLOOKUP(AD38,スケジュール!$A$10:$V$266,$AG42+4,FALSE),""))</f>
        <v/>
      </c>
      <c r="AE42" s="272" t="str">
        <f>IF(ISERROR(VLOOKUP(AE38,スケジュール!$A$10:$V$266,$AG42+4,FALSE)),"",IF(VLOOKUP(AE38,スケジュール!$A$10:$V$266,$AG42+4,FALSE)="●",VLOOKUP(AE38,スケジュール!$A$10:$V$266,$AG42+4,FALSE),""))</f>
        <v/>
      </c>
      <c r="AF42" s="272" t="str">
        <f>IF(ISERROR(VLOOKUP(AF38,スケジュール!$A$10:$V$266,$AG42+4,FALSE)),"",IF(VLOOKUP(AF38,スケジュール!$A$10:$V$266,$AG42+4,FALSE)="●",VLOOKUP(AF38,スケジュール!$A$10:$V$266,$AG42+4,FALSE),""))</f>
        <v/>
      </c>
      <c r="AG42" s="102" t="e">
        <f>AG34</f>
        <v>#N/A</v>
      </c>
    </row>
    <row r="43" spans="1:36" s="97" customFormat="1" ht="20.100000000000001" customHeight="1">
      <c r="A43" s="97" t="str">
        <f>IF(ISBLANK(A35),"",A35)</f>
        <v>●</v>
      </c>
      <c r="B43" s="276" t="str">
        <f>IF(ISERROR(VLOOKUP(B38,スケジュール!$A$10:$V$266,$AG43+4,FALSE)),"",IF(VLOOKUP(B38,スケジュール!$A$10:$V$266,$AG43+4,FALSE)="●",VLOOKUP(B38,スケジュール!$A$10:$V$266,$AG43+4,FALSE),""))</f>
        <v/>
      </c>
      <c r="C43" s="276" t="str">
        <f>IF(ISERROR(VLOOKUP(C38,スケジュール!$A$10:$V$266,$AG43+4,FALSE)),"",IF(VLOOKUP(C38,スケジュール!$A$10:$V$266,$AG43+4,FALSE)="●",VLOOKUP(C38,スケジュール!$A$10:$V$266,$AG43+4,FALSE),""))</f>
        <v/>
      </c>
      <c r="D43" s="276" t="str">
        <f>IF(ISERROR(VLOOKUP(D38,スケジュール!$A$10:$V$266,$AG43+4,FALSE)),"",IF(VLOOKUP(D38,スケジュール!$A$10:$V$266,$AG43+4,FALSE)="●",VLOOKUP(D38,スケジュール!$A$10:$V$266,$AG43+4,FALSE),""))</f>
        <v/>
      </c>
      <c r="E43" s="276" t="str">
        <f>IF(ISERROR(VLOOKUP(E38,スケジュール!$A$10:$V$266,$AG43+4,FALSE)),"",IF(VLOOKUP(E38,スケジュール!$A$10:$V$266,$AG43+4,FALSE)="●",VLOOKUP(E38,スケジュール!$A$10:$V$266,$AG43+4,FALSE),""))</f>
        <v/>
      </c>
      <c r="F43" s="276" t="str">
        <f>IF(ISERROR(VLOOKUP(F38,スケジュール!$A$10:$V$266,$AG43+4,FALSE)),"",IF(VLOOKUP(F38,スケジュール!$A$10:$V$266,$AG43+4,FALSE)="●",VLOOKUP(F38,スケジュール!$A$10:$V$266,$AG43+4,FALSE),""))</f>
        <v/>
      </c>
      <c r="G43" s="276" t="str">
        <f>IF(ISERROR(VLOOKUP(G38,スケジュール!$A$10:$V$266,$AG43+4,FALSE)),"",IF(VLOOKUP(G38,スケジュール!$A$10:$V$266,$AG43+4,FALSE)="●",VLOOKUP(G38,スケジュール!$A$10:$V$266,$AG43+4,FALSE),""))</f>
        <v/>
      </c>
      <c r="H43" s="276" t="str">
        <f>IF(ISERROR(VLOOKUP(H38,スケジュール!$A$10:$V$266,$AG43+4,FALSE)),"",IF(VLOOKUP(H38,スケジュール!$A$10:$V$266,$AG43+4,FALSE)="●",VLOOKUP(H38,スケジュール!$A$10:$V$266,$AG43+4,FALSE),""))</f>
        <v/>
      </c>
      <c r="I43" s="277"/>
      <c r="J43" s="272" t="str">
        <f>IF(ISERROR(VLOOKUP(J38,スケジュール!$A$10:$V$266,$AG43+4,FALSE)),"",IF(VLOOKUP(J38,スケジュール!$A$10:$V$266,$AG43+4,FALSE)="●",VLOOKUP(J38,スケジュール!$A$10:$V$266,$AG43+4,FALSE),""))</f>
        <v/>
      </c>
      <c r="K43" s="272" t="str">
        <f>IF(ISERROR(VLOOKUP(K38,スケジュール!$A$10:$V$266,$AG43+4,FALSE)),"",IF(VLOOKUP(K38,スケジュール!$A$10:$V$266,$AG43+4,FALSE)="●",VLOOKUP(K38,スケジュール!$A$10:$V$266,$AG43+4,FALSE),""))</f>
        <v/>
      </c>
      <c r="L43" s="272" t="str">
        <f>IF(ISERROR(VLOOKUP(L38,スケジュール!$A$10:$V$266,$AG43+4,FALSE)),"",IF(VLOOKUP(L38,スケジュール!$A$10:$V$266,$AG43+4,FALSE)="●",VLOOKUP(L38,スケジュール!$A$10:$V$266,$AG43+4,FALSE),""))</f>
        <v/>
      </c>
      <c r="M43" s="272" t="str">
        <f>IF(ISERROR(VLOOKUP(M38,スケジュール!$A$10:$V$266,$AG43+4,FALSE)),"",IF(VLOOKUP(M38,スケジュール!$A$10:$V$266,$AG43+4,FALSE)="●",VLOOKUP(M38,スケジュール!$A$10:$V$266,$AG43+4,FALSE),""))</f>
        <v/>
      </c>
      <c r="N43" s="272" t="str">
        <f>IF(ISERROR(VLOOKUP(N38,スケジュール!$A$10:$V$266,$AG43+4,FALSE)),"",IF(VLOOKUP(N38,スケジュール!$A$10:$V$266,$AG43+4,FALSE)="●",VLOOKUP(N38,スケジュール!$A$10:$V$266,$AG43+4,FALSE),""))</f>
        <v/>
      </c>
      <c r="O43" s="272" t="str">
        <f>IF(ISERROR(VLOOKUP(O38,スケジュール!$A$10:$V$266,$AG43+4,FALSE)),"",IF(VLOOKUP(O38,スケジュール!$A$10:$V$266,$AG43+4,FALSE)="●",VLOOKUP(O38,スケジュール!$A$10:$V$266,$AG43+4,FALSE),""))</f>
        <v/>
      </c>
      <c r="P43" s="272" t="str">
        <f>IF(ISERROR(VLOOKUP(P38,スケジュール!$A$10:$V$266,$AG43+4,FALSE)),"",IF(VLOOKUP(P38,スケジュール!$A$10:$V$266,$AG43+4,FALSE)="●",VLOOKUP(P38,スケジュール!$A$10:$V$266,$AG43+4,FALSE),""))</f>
        <v/>
      </c>
      <c r="Q43" s="277"/>
      <c r="R43" s="272" t="str">
        <f>IF(ISERROR(VLOOKUP(R38,スケジュール!$A$10:$V$266,$AG43+4,FALSE)),"",IF(VLOOKUP(R38,スケジュール!$A$10:$V$266,$AG43+4,FALSE)="●",VLOOKUP(R38,スケジュール!$A$10:$V$266,$AG43+4,FALSE),""))</f>
        <v/>
      </c>
      <c r="S43" s="272" t="str">
        <f>IF(ISERROR(VLOOKUP(S38,スケジュール!$A$10:$V$266,$AG43+4,FALSE)),"",IF(VLOOKUP(S38,スケジュール!$A$10:$V$266,$AG43+4,FALSE)="●",VLOOKUP(S38,スケジュール!$A$10:$V$266,$AG43+4,FALSE),""))</f>
        <v/>
      </c>
      <c r="T43" s="272" t="str">
        <f>IF(ISERROR(VLOOKUP(T38,スケジュール!$A$10:$V$266,$AG43+4,FALSE)),"",IF(VLOOKUP(T38,スケジュール!$A$10:$V$266,$AG43+4,FALSE)="●",VLOOKUP(T38,スケジュール!$A$10:$V$266,$AG43+4,FALSE),""))</f>
        <v/>
      </c>
      <c r="U43" s="272" t="str">
        <f>IF(ISERROR(VLOOKUP(U38,スケジュール!$A$10:$V$266,$AG43+4,FALSE)),"",IF(VLOOKUP(U38,スケジュール!$A$10:$V$266,$AG43+4,FALSE)="●",VLOOKUP(U38,スケジュール!$A$10:$V$266,$AG43+4,FALSE),""))</f>
        <v/>
      </c>
      <c r="V43" s="272" t="str">
        <f>IF(ISERROR(VLOOKUP(V38,スケジュール!$A$10:$V$266,$AG43+4,FALSE)),"",IF(VLOOKUP(V38,スケジュール!$A$10:$V$266,$AG43+4,FALSE)="●",VLOOKUP(V38,スケジュール!$A$10:$V$266,$AG43+4,FALSE),""))</f>
        <v/>
      </c>
      <c r="W43" s="272" t="str">
        <f>IF(ISERROR(VLOOKUP(W38,スケジュール!$A$10:$V$266,$AG43+4,FALSE)),"",IF(VLOOKUP(W38,スケジュール!$A$10:$V$266,$AG43+4,FALSE)="●",VLOOKUP(W38,スケジュール!$A$10:$V$266,$AG43+4,FALSE),""))</f>
        <v/>
      </c>
      <c r="X43" s="272" t="str">
        <f>IF(ISERROR(VLOOKUP(X38,スケジュール!$A$10:$V$266,$AG43+4,FALSE)),"",IF(VLOOKUP(X38,スケジュール!$A$10:$V$266,$AG43+4,FALSE)="●",VLOOKUP(X38,スケジュール!$A$10:$V$266,$AG43+4,FALSE),""))</f>
        <v/>
      </c>
      <c r="Y43" s="277"/>
      <c r="Z43" s="272" t="str">
        <f>IF(ISERROR(VLOOKUP(Z38,スケジュール!$A$10:$V$266,$AG43+4,FALSE)),"",IF(VLOOKUP(Z38,スケジュール!$A$10:$V$266,$AG43+4,FALSE)="●",VLOOKUP(Z38,スケジュール!$A$10:$V$266,$AG43+4,FALSE),""))</f>
        <v/>
      </c>
      <c r="AA43" s="272" t="str">
        <f>IF(ISERROR(VLOOKUP(AA38,スケジュール!$A$10:$V$266,$AG43+4,FALSE)),"",IF(VLOOKUP(AA38,スケジュール!$A$10:$V$266,$AG43+4,FALSE)="●",VLOOKUP(AA38,スケジュール!$A$10:$V$266,$AG43+4,FALSE),""))</f>
        <v/>
      </c>
      <c r="AB43" s="272" t="str">
        <f>IF(ISERROR(VLOOKUP(AB38,スケジュール!$A$10:$V$266,$AG43+4,FALSE)),"",IF(VLOOKUP(AB38,スケジュール!$A$10:$V$266,$AG43+4,FALSE)="●",VLOOKUP(AB38,スケジュール!$A$10:$V$266,$AG43+4,FALSE),""))</f>
        <v/>
      </c>
      <c r="AC43" s="272" t="str">
        <f>IF(ISERROR(VLOOKUP(AC38,スケジュール!$A$10:$V$266,$AG43+4,FALSE)),"",IF(VLOOKUP(AC38,スケジュール!$A$10:$V$266,$AG43+4,FALSE)="●",VLOOKUP(AC38,スケジュール!$A$10:$V$266,$AG43+4,FALSE),""))</f>
        <v/>
      </c>
      <c r="AD43" s="272" t="str">
        <f>IF(ISERROR(VLOOKUP(AD38,スケジュール!$A$10:$V$266,$AG43+4,FALSE)),"",IF(VLOOKUP(AD38,スケジュール!$A$10:$V$266,$AG43+4,FALSE)="●",VLOOKUP(AD38,スケジュール!$A$10:$V$266,$AG43+4,FALSE),""))</f>
        <v/>
      </c>
      <c r="AE43" s="272" t="str">
        <f>IF(ISERROR(VLOOKUP(AE38,スケジュール!$A$10:$V$266,$AG43+4,FALSE)),"",IF(VLOOKUP(AE38,スケジュール!$A$10:$V$266,$AG43+4,FALSE)="●",VLOOKUP(AE38,スケジュール!$A$10:$V$266,$AG43+4,FALSE),""))</f>
        <v/>
      </c>
      <c r="AF43" s="272" t="str">
        <f>IF(ISERROR(VLOOKUP(AF38,スケジュール!$A$10:$V$266,$AG43+4,FALSE)),"",IF(VLOOKUP(AF38,スケジュール!$A$10:$V$266,$AG43+4,FALSE)="●",VLOOKUP(AF38,スケジュール!$A$10:$V$266,$AG43+4,FALSE),""))</f>
        <v/>
      </c>
      <c r="AG43" s="102" t="e">
        <f>AG35</f>
        <v>#N/A</v>
      </c>
    </row>
    <row r="44" spans="1:36" ht="20.100000000000001" customHeight="1">
      <c r="A44" s="34" t="s">
        <v>89</v>
      </c>
      <c r="B44" s="122" t="str">
        <f>IF(OR(ISERROR(VLOOKUP(B38,スケジュール!$A$10:$AC$276,3)),(ISBLANK(VLOOKUP(B38,スケジュール!$A$10:$AC$276,3)))),"",VLOOKUP(B38,スケジュール!$A$10:$AC$276,3))</f>
        <v/>
      </c>
      <c r="C44" s="122">
        <f>IF(OR(ISERROR(VLOOKUP(C38,スケジュール!$A$10:$AC$276,3)),(ISBLANK(VLOOKUP(C38,スケジュール!$A$10:$AC$276,3)))),"",VLOOKUP(C38,スケジュール!$A$10:$AC$276,3))</f>
        <v>43416</v>
      </c>
      <c r="D44" s="122">
        <f>IF(OR(ISERROR(VLOOKUP(D38,スケジュール!$A$10:$AC$276,3)),(ISBLANK(VLOOKUP(D38,スケジュール!$A$10:$AC$276,3)))),"",VLOOKUP(D38,スケジュール!$A$10:$AC$276,3))</f>
        <v>43416</v>
      </c>
      <c r="E44" s="122">
        <f>IF(OR(ISERROR(VLOOKUP(E38,スケジュール!$A$10:$AC$276,3)),(ISBLANK(VLOOKUP(E38,スケジュール!$A$10:$AC$276,3)))),"",VLOOKUP(E38,スケジュール!$A$10:$AC$276,3))</f>
        <v>43417</v>
      </c>
      <c r="F44" s="122">
        <f>IF(OR(ISERROR(VLOOKUP(F38,スケジュール!$A$10:$AC$276,3)),(ISBLANK(VLOOKUP(F38,スケジュール!$A$10:$AC$276,3)))),"",VLOOKUP(F38,スケジュール!$A$10:$AC$276,3))</f>
        <v>43418</v>
      </c>
      <c r="G44" s="122">
        <f>IF(OR(ISERROR(VLOOKUP(G38,スケジュール!$A$10:$AC$276,3)),(ISBLANK(VLOOKUP(G38,スケジュール!$A$10:$AC$276,3)))),"",VLOOKUP(G38,スケジュール!$A$10:$AC$276,3))</f>
        <v>43419</v>
      </c>
      <c r="H44" s="122" t="str">
        <f>IF(OR(ISERROR(VLOOKUP(H38,スケジュール!$A$10:$AC$276,3)),(ISBLANK(VLOOKUP(H38,スケジュール!$A$10:$AC$276,3)))),"",VLOOKUP(H38,スケジュール!$A$10:$AC$276,3))</f>
        <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43444</v>
      </c>
      <c r="L44" s="122">
        <f>IF(OR(ISERROR(VLOOKUP(L38,スケジュール!$A$10:$AC$276,3)),(ISBLANK(VLOOKUP(L38,スケジュール!$A$10:$AC$276,3)))),"",VLOOKUP(L38,スケジュール!$A$10:$AC$276,3))</f>
        <v>43444</v>
      </c>
      <c r="M44" s="122">
        <f>IF(OR(ISERROR(VLOOKUP(M38,スケジュール!$A$10:$AC$276,3)),(ISBLANK(VLOOKUP(M38,スケジュール!$A$10:$AC$276,3)))),"",VLOOKUP(M38,スケジュール!$A$10:$AC$276,3))</f>
        <v>43445</v>
      </c>
      <c r="N44" s="122">
        <f>IF(OR(ISERROR(VLOOKUP(N38,スケジュール!$A$10:$AC$276,3)),(ISBLANK(VLOOKUP(N38,スケジュール!$A$10:$AC$276,3)))),"",VLOOKUP(N38,スケジュール!$A$10:$AC$276,3))</f>
        <v>43446</v>
      </c>
      <c r="O44" s="122">
        <f>IF(OR(ISERROR(VLOOKUP(O38,スケジュール!$A$10:$AC$276,3)),(ISBLANK(VLOOKUP(O38,スケジュール!$A$10:$AC$276,3)))),"",VLOOKUP(O38,スケジュール!$A$10:$AC$276,3))</f>
        <v>43447</v>
      </c>
      <c r="P44" s="122" t="str">
        <f>IF(OR(ISERROR(VLOOKUP(P38,スケジュール!$A$10:$AC$276,3)),(ISBLANK(VLOOKUP(P38,スケジュール!$A$10:$AC$276,3)))),"",VLOOKUP(P38,スケジュール!$A$10:$AC$276,3))</f>
        <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43507</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43509</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43511</v>
      </c>
    </row>
    <row r="45" spans="1:36" ht="20.100000000000001" customHeight="1">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43417</v>
      </c>
      <c r="D45" s="123">
        <f>IF(OR(ISERROR(VLOOKUP(D38,スケジュール!$A$10:$AC$276,4)),(ISBLANK(VLOOKUP(D38,スケジュール!$A$10:$AC$276,4)))),"",VLOOKUP(D38,スケジュール!$A$10:$AC$276,4))</f>
        <v>43418</v>
      </c>
      <c r="E45" s="123">
        <f>IF(OR(ISERROR(VLOOKUP(E38,スケジュール!$A$10:$AC$276,4)),(ISBLANK(VLOOKUP(E38,スケジュール!$A$10:$AC$276,4)))),"",VLOOKUP(E38,スケジュール!$A$10:$AC$276,4))</f>
        <v>43419</v>
      </c>
      <c r="F45" s="123">
        <f>IF(OR(ISERROR(VLOOKUP(F38,スケジュール!$A$10:$AC$276,4)),(ISBLANK(VLOOKUP(F38,スケジュール!$A$10:$AC$276,4)))),"",VLOOKUP(F38,スケジュール!$A$10:$AC$276,4))</f>
        <v>43420</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43423</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43445</v>
      </c>
      <c r="L45" s="123">
        <f>IF(OR(ISERROR(VLOOKUP(L38,スケジュール!$A$10:$AC$276,4)),(ISBLANK(VLOOKUP(L38,スケジュール!$A$10:$AC$276,4)))),"",VLOOKUP(L38,スケジュール!$A$10:$AC$276,4))</f>
        <v>43446</v>
      </c>
      <c r="M45" s="123">
        <f>IF(OR(ISERROR(VLOOKUP(M38,スケジュール!$A$10:$AC$276,4)),(ISBLANK(VLOOKUP(M38,スケジュール!$A$10:$AC$276,4)))),"",VLOOKUP(M38,スケジュール!$A$10:$AC$276,4))</f>
        <v>43447</v>
      </c>
      <c r="N45" s="123">
        <f>IF(OR(ISERROR(VLOOKUP(N38,スケジュール!$A$10:$AC$276,4)),(ISBLANK(VLOOKUP(N38,スケジュール!$A$10:$AC$276,4)))),"",VLOOKUP(N38,スケジュール!$A$10:$AC$276,4))</f>
        <v>43448</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43451</v>
      </c>
      <c r="Q45" s="85"/>
      <c r="R45" s="123" t="str">
        <f>IF(OR(ISERROR(VLOOKUP(R38,スケジュール!$A$10:$AC$276,4)),(ISBLANK(VLOOKUP(R38,スケジュール!$A$10:$AC$276,4)))),"",VLOOKUP(R38,スケジュール!$A$10:$AC$276,4))</f>
        <v/>
      </c>
      <c r="S45" s="123">
        <f>IF(OR(ISERROR(VLOOKUP(S38,スケジュール!$A$10:$AC$276,4)),(ISBLANK(VLOOKUP(S38,スケジュール!$A$10:$AC$276,4)))),"",VLOOKUP(S38,スケジュール!$A$10:$AC$276,4))</f>
        <v>43479</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t="str">
        <f>IF(OR(ISERROR(VLOOKUP(AA38,スケジュール!$A$10:$AC$276,4)),(ISBLANK(VLOOKUP(AA38,スケジュール!$A$10:$AC$276,4)))),"",VLOOKUP(AA38,スケジュール!$A$10:$AC$276,4))</f>
        <v/>
      </c>
      <c r="AB45" s="123">
        <f>IF(OR(ISERROR(VLOOKUP(AB38,スケジュール!$A$10:$AC$276,4)),(ISBLANK(VLOOKUP(AB38,スケジュール!$A$10:$AC$276,4)))),"",VLOOKUP(AB38,スケジュール!$A$10:$AC$276,4))</f>
        <v>43509</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43511</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62" customFormat="1" ht="20.100000000000001" customHeight="1">
      <c r="A46" s="365"/>
      <c r="B46" s="268">
        <f>H38+1</f>
        <v>43408</v>
      </c>
      <c r="C46" s="268">
        <f t="shared" ref="C46:H46" si="20">B46+1</f>
        <v>43409</v>
      </c>
      <c r="D46" s="268">
        <f t="shared" si="20"/>
        <v>43410</v>
      </c>
      <c r="E46" s="268">
        <f t="shared" si="20"/>
        <v>43411</v>
      </c>
      <c r="F46" s="268">
        <f t="shared" si="20"/>
        <v>43412</v>
      </c>
      <c r="G46" s="268">
        <f t="shared" si="20"/>
        <v>43413</v>
      </c>
      <c r="H46" s="268">
        <f t="shared" si="20"/>
        <v>43414</v>
      </c>
      <c r="J46" s="268">
        <f>P38+1</f>
        <v>43436</v>
      </c>
      <c r="K46" s="268">
        <f t="shared" ref="K46:P46" si="21">J46+1</f>
        <v>43437</v>
      </c>
      <c r="L46" s="268">
        <f t="shared" si="21"/>
        <v>43438</v>
      </c>
      <c r="M46" s="268">
        <f t="shared" si="21"/>
        <v>43439</v>
      </c>
      <c r="N46" s="268">
        <f t="shared" si="21"/>
        <v>43440</v>
      </c>
      <c r="O46" s="268">
        <f t="shared" si="21"/>
        <v>43441</v>
      </c>
      <c r="P46" s="268">
        <f t="shared" si="21"/>
        <v>43442</v>
      </c>
      <c r="R46" s="268">
        <f>X38+1</f>
        <v>43464</v>
      </c>
      <c r="S46" s="268">
        <f t="shared" ref="S46:X46" si="22">R46+1</f>
        <v>43465</v>
      </c>
      <c r="T46" s="268">
        <f t="shared" si="22"/>
        <v>43466</v>
      </c>
      <c r="U46" s="268">
        <f t="shared" si="22"/>
        <v>43467</v>
      </c>
      <c r="V46" s="268">
        <f t="shared" si="22"/>
        <v>43468</v>
      </c>
      <c r="W46" s="268">
        <f t="shared" si="22"/>
        <v>43469</v>
      </c>
      <c r="X46" s="268">
        <f t="shared" si="22"/>
        <v>43470</v>
      </c>
      <c r="Z46" s="268">
        <f>AF38+1</f>
        <v>43499</v>
      </c>
      <c r="AA46" s="268">
        <f t="shared" ref="AA46:AF46" si="23">Z46+1</f>
        <v>43500</v>
      </c>
      <c r="AB46" s="268">
        <f t="shared" si="23"/>
        <v>43501</v>
      </c>
      <c r="AC46" s="268">
        <f t="shared" si="23"/>
        <v>43502</v>
      </c>
      <c r="AD46" s="268">
        <f t="shared" si="23"/>
        <v>43503</v>
      </c>
      <c r="AE46" s="268">
        <f t="shared" si="23"/>
        <v>43504</v>
      </c>
      <c r="AF46" s="268">
        <f t="shared" si="23"/>
        <v>43505</v>
      </c>
    </row>
    <row r="47" spans="1:36" s="116" customFormat="1" ht="20.100000000000001" hidden="1" customHeight="1">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str">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sky</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str">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sky</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str">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sky</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pink</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pink</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pink</v>
      </c>
      <c r="AG47" s="115"/>
      <c r="AJ47" s="117"/>
    </row>
    <row r="48" spans="1:36" s="86" customFormat="1" ht="20.100000000000001" customHeight="1">
      <c r="A48" s="126" t="str">
        <f>IF(ISBLANK(A40),"",A40)</f>
        <v>●</v>
      </c>
      <c r="B48" s="276" t="str">
        <f>IF(ISERROR(VLOOKUP(B46,スケジュール!$A$10:$V$266,$AG48+4,FALSE)),"",IF(VLOOKUP(B46,スケジュール!$A$10:$V$266,$AG48+4,FALSE)="●",VLOOKUP(B46,スケジュール!$A$10:$V$266,$AG48+4,FALSE),""))</f>
        <v/>
      </c>
      <c r="C48" s="276" t="str">
        <f>IF(ISERROR(VLOOKUP(C46,スケジュール!$A$10:$V$266,$AG48+4,FALSE)),"",IF(VLOOKUP(C46,スケジュール!$A$10:$V$266,$AG48+4,FALSE)="●",VLOOKUP(C46,スケジュール!$A$10:$V$266,$AG48+4,FALSE),""))</f>
        <v/>
      </c>
      <c r="D48" s="276" t="str">
        <f>IF(ISERROR(VLOOKUP(D46,スケジュール!$A$10:$V$266,$AG48+4,FALSE)),"",IF(VLOOKUP(D46,スケジュール!$A$10:$V$266,$AG48+4,FALSE)="●",VLOOKUP(D46,スケジュール!$A$10:$V$266,$AG48+4,FALSE),""))</f>
        <v/>
      </c>
      <c r="E48" s="276" t="str">
        <f>IF(ISERROR(VLOOKUP(E46,スケジュール!$A$10:$V$266,$AG48+4,FALSE)),"",IF(VLOOKUP(E46,スケジュール!$A$10:$V$266,$AG48+4,FALSE)="●",VLOOKUP(E46,スケジュール!$A$10:$V$266,$AG48+4,FALSE),""))</f>
        <v/>
      </c>
      <c r="F48" s="276" t="str">
        <f>IF(ISERROR(VLOOKUP(F46,スケジュール!$A$10:$V$266,$AG48+4,FALSE)),"",IF(VLOOKUP(F46,スケジュール!$A$10:$V$266,$AG48+4,FALSE)="●",VLOOKUP(F46,スケジュール!$A$10:$V$266,$AG48+4,FALSE),""))</f>
        <v/>
      </c>
      <c r="G48" s="276" t="str">
        <f>IF(ISERROR(VLOOKUP(G46,スケジュール!$A$10:$V$266,$AG48+4,FALSE)),"",IF(VLOOKUP(G46,スケジュール!$A$10:$V$266,$AG48+4,FALSE)="●",VLOOKUP(G46,スケジュール!$A$10:$V$266,$AG48+4,FALSE),""))</f>
        <v/>
      </c>
      <c r="H48" s="276" t="str">
        <f>IF(ISERROR(VLOOKUP(H46,スケジュール!$A$10:$V$266,$AG48+4,FALSE)),"",IF(VLOOKUP(H46,スケジュール!$A$10:$V$266,$AG48+4,FALSE)="●",VLOOKUP(H46,スケジュール!$A$10:$V$266,$AG48+4,FALSE),""))</f>
        <v/>
      </c>
      <c r="I48" s="277"/>
      <c r="J48" s="272" t="str">
        <f>IF(ISERROR(VLOOKUP(J46,スケジュール!$A$10:$V$266,$AG48+4,FALSE)),"",IF(VLOOKUP(J46,スケジュール!$A$10:$V$266,$AG48+4,FALSE)="●",VLOOKUP(J46,スケジュール!$A$10:$V$266,$AG48+4,FALSE),""))</f>
        <v/>
      </c>
      <c r="K48" s="272" t="str">
        <f>IF(ISERROR(VLOOKUP(K46,スケジュール!$A$10:$V$266,$AG48+4,FALSE)),"",IF(VLOOKUP(K46,スケジュール!$A$10:$V$266,$AG48+4,FALSE)="●",VLOOKUP(K46,スケジュール!$A$10:$V$266,$AG48+4,FALSE),""))</f>
        <v/>
      </c>
      <c r="L48" s="272" t="str">
        <f>IF(ISERROR(VLOOKUP(L46,スケジュール!$A$10:$V$266,$AG48+4,FALSE)),"",IF(VLOOKUP(L46,スケジュール!$A$10:$V$266,$AG48+4,FALSE)="●",VLOOKUP(L46,スケジュール!$A$10:$V$266,$AG48+4,FALSE),""))</f>
        <v/>
      </c>
      <c r="M48" s="272" t="str">
        <f>IF(ISERROR(VLOOKUP(M46,スケジュール!$A$10:$V$266,$AG48+4,FALSE)),"",IF(VLOOKUP(M46,スケジュール!$A$10:$V$266,$AG48+4,FALSE)="●",VLOOKUP(M46,スケジュール!$A$10:$V$266,$AG48+4,FALSE),""))</f>
        <v/>
      </c>
      <c r="N48" s="272" t="str">
        <f>IF(ISERROR(VLOOKUP(N46,スケジュール!$A$10:$V$266,$AG48+4,FALSE)),"",IF(VLOOKUP(N46,スケジュール!$A$10:$V$266,$AG48+4,FALSE)="●",VLOOKUP(N46,スケジュール!$A$10:$V$266,$AG48+4,FALSE),""))</f>
        <v/>
      </c>
      <c r="O48" s="272" t="str">
        <f>IF(ISERROR(VLOOKUP(O46,スケジュール!$A$10:$V$266,$AG48+4,FALSE)),"",IF(VLOOKUP(O46,スケジュール!$A$10:$V$266,$AG48+4,FALSE)="●",VLOOKUP(O46,スケジュール!$A$10:$V$266,$AG48+4,FALSE),""))</f>
        <v/>
      </c>
      <c r="P48" s="272" t="str">
        <f>IF(ISERROR(VLOOKUP(P46,スケジュール!$A$10:$V$266,$AG48+4,FALSE)),"",IF(VLOOKUP(P46,スケジュール!$A$10:$V$266,$AG48+4,FALSE)="●",VLOOKUP(P46,スケジュール!$A$10:$V$266,$AG48+4,FALSE),""))</f>
        <v/>
      </c>
      <c r="Q48" s="277"/>
      <c r="R48" s="272" t="str">
        <f>IF(ISERROR(VLOOKUP(R46,スケジュール!$A$10:$V$266,$AG48+4,FALSE)),"",IF(VLOOKUP(R46,スケジュール!$A$10:$V$266,$AG48+4,FALSE)="●",VLOOKUP(R46,スケジュール!$A$10:$V$266,$AG48+4,FALSE),""))</f>
        <v/>
      </c>
      <c r="S48" s="272" t="str">
        <f>IF(ISERROR(VLOOKUP(S46,スケジュール!$A$10:$V$266,$AG48+4,FALSE)),"",IF(VLOOKUP(S46,スケジュール!$A$10:$V$266,$AG48+4,FALSE)="●",VLOOKUP(S46,スケジュール!$A$10:$V$266,$AG48+4,FALSE),""))</f>
        <v/>
      </c>
      <c r="T48" s="272" t="str">
        <f>IF(ISERROR(VLOOKUP(T46,スケジュール!$A$10:$V$266,$AG48+4,FALSE)),"",IF(VLOOKUP(T46,スケジュール!$A$10:$V$266,$AG48+4,FALSE)="●",VLOOKUP(T46,スケジュール!$A$10:$V$266,$AG48+4,FALSE),""))</f>
        <v/>
      </c>
      <c r="U48" s="272" t="str">
        <f>IF(ISERROR(VLOOKUP(U46,スケジュール!$A$10:$V$266,$AG48+4,FALSE)),"",IF(VLOOKUP(U46,スケジュール!$A$10:$V$266,$AG48+4,FALSE)="●",VLOOKUP(U46,スケジュール!$A$10:$V$266,$AG48+4,FALSE),""))</f>
        <v/>
      </c>
      <c r="V48" s="272" t="str">
        <f>IF(ISERROR(VLOOKUP(V46,スケジュール!$A$10:$V$266,$AG48+4,FALSE)),"",IF(VLOOKUP(V46,スケジュール!$A$10:$V$266,$AG48+4,FALSE)="●",VLOOKUP(V46,スケジュール!$A$10:$V$266,$AG48+4,FALSE),""))</f>
        <v/>
      </c>
      <c r="W48" s="272" t="str">
        <f>IF(ISERROR(VLOOKUP(W46,スケジュール!$A$10:$V$266,$AG48+4,FALSE)),"",IF(VLOOKUP(W46,スケジュール!$A$10:$V$266,$AG48+4,FALSE)="●",VLOOKUP(W46,スケジュール!$A$10:$V$266,$AG48+4,FALSE),""))</f>
        <v/>
      </c>
      <c r="X48" s="272" t="str">
        <f>IF(ISERROR(VLOOKUP(X46,スケジュール!$A$10:$V$266,$AG48+4,FALSE)),"",IF(VLOOKUP(X46,スケジュール!$A$10:$V$266,$AG48+4,FALSE)="●",VLOOKUP(X46,スケジュール!$A$10:$V$266,$AG48+4,FALSE),""))</f>
        <v/>
      </c>
      <c r="Y48" s="277"/>
      <c r="Z48" s="272" t="str">
        <f>IF(ISERROR(VLOOKUP(Z46,スケジュール!$A$10:$V$266,$AG48+4,FALSE)),"",IF(VLOOKUP(Z46,スケジュール!$A$10:$V$266,$AG48+4,FALSE)="●",VLOOKUP(Z46,スケジュール!$A$10:$V$266,$AG48+4,FALSE),""))</f>
        <v/>
      </c>
      <c r="AA48" s="272" t="str">
        <f>IF(ISERROR(VLOOKUP(AA46,スケジュール!$A$10:$V$266,$AG48+4,FALSE)),"",IF(VLOOKUP(AA46,スケジュール!$A$10:$V$266,$AG48+4,FALSE)="●",VLOOKUP(AA46,スケジュール!$A$10:$V$266,$AG48+4,FALSE),""))</f>
        <v/>
      </c>
      <c r="AB48" s="272" t="str">
        <f>IF(ISERROR(VLOOKUP(AB46,スケジュール!$A$10:$V$266,$AG48+4,FALSE)),"",IF(VLOOKUP(AB46,スケジュール!$A$10:$V$266,$AG48+4,FALSE)="●",VLOOKUP(AB46,スケジュール!$A$10:$V$266,$AG48+4,FALSE),""))</f>
        <v/>
      </c>
      <c r="AC48" s="272" t="str">
        <f>IF(ISERROR(VLOOKUP(AC46,スケジュール!$A$10:$V$266,$AG48+4,FALSE)),"",IF(VLOOKUP(AC46,スケジュール!$A$10:$V$266,$AG48+4,FALSE)="●",VLOOKUP(AC46,スケジュール!$A$10:$V$266,$AG48+4,FALSE),""))</f>
        <v/>
      </c>
      <c r="AD48" s="272" t="str">
        <f>IF(ISERROR(VLOOKUP(AD46,スケジュール!$A$10:$V$266,$AG48+4,FALSE)),"",IF(VLOOKUP(AD46,スケジュール!$A$10:$V$266,$AG48+4,FALSE)="●",VLOOKUP(AD46,スケジュール!$A$10:$V$266,$AG48+4,FALSE),""))</f>
        <v/>
      </c>
      <c r="AE48" s="272" t="str">
        <f>IF(ISERROR(VLOOKUP(AE46,スケジュール!$A$10:$V$266,$AG48+4,FALSE)),"",IF(VLOOKUP(AE46,スケジュール!$A$10:$V$266,$AG48+4,FALSE)="●",VLOOKUP(AE46,スケジュール!$A$10:$V$266,$AG48+4,FALSE),""))</f>
        <v/>
      </c>
      <c r="AF48" s="272" t="str">
        <f>IF(ISERROR(VLOOKUP(AF46,スケジュール!$A$10:$V$266,$AG48+4,FALSE)),"",IF(VLOOKUP(AF46,スケジュール!$A$10:$V$266,$AG48+4,FALSE)="●",VLOOKUP(AF46,スケジュール!$A$10:$V$266,$AG48+4,FALSE),""))</f>
        <v/>
      </c>
      <c r="AG48" s="102" t="e">
        <f>AG40</f>
        <v>#N/A</v>
      </c>
    </row>
    <row r="49" spans="1:36" s="88" customFormat="1" ht="20.100000000000001" customHeight="1">
      <c r="A49" s="88" t="str">
        <f>IF(ISBLANK(A41),"",A41)</f>
        <v>●</v>
      </c>
      <c r="B49" s="276" t="str">
        <f>IF(ISERROR(VLOOKUP(B46,スケジュール!$A$10:$V$266,$AG49+4,FALSE)),"",IF(VLOOKUP(B46,スケジュール!$A$10:$V$266,$AG49+4,FALSE)="●",VLOOKUP(B46,スケジュール!$A$10:$V$266,$AG49+4,FALSE),""))</f>
        <v/>
      </c>
      <c r="C49" s="276" t="str">
        <f>IF(ISERROR(VLOOKUP(C46,スケジュール!$A$10:$V$266,$AG49+4,FALSE)),"",IF(VLOOKUP(C46,スケジュール!$A$10:$V$266,$AG49+4,FALSE)="●",VLOOKUP(C46,スケジュール!$A$10:$V$266,$AG49+4,FALSE),""))</f>
        <v/>
      </c>
      <c r="D49" s="276" t="str">
        <f>IF(ISERROR(VLOOKUP(D46,スケジュール!$A$10:$V$266,$AG49+4,FALSE)),"",IF(VLOOKUP(D46,スケジュール!$A$10:$V$266,$AG49+4,FALSE)="●",VLOOKUP(D46,スケジュール!$A$10:$V$266,$AG49+4,FALSE),""))</f>
        <v/>
      </c>
      <c r="E49" s="276" t="str">
        <f>IF(ISERROR(VLOOKUP(E46,スケジュール!$A$10:$V$266,$AG49+4,FALSE)),"",IF(VLOOKUP(E46,スケジュール!$A$10:$V$266,$AG49+4,FALSE)="●",VLOOKUP(E46,スケジュール!$A$10:$V$266,$AG49+4,FALSE),""))</f>
        <v/>
      </c>
      <c r="F49" s="276" t="str">
        <f>IF(ISERROR(VLOOKUP(F46,スケジュール!$A$10:$V$266,$AG49+4,FALSE)),"",IF(VLOOKUP(F46,スケジュール!$A$10:$V$266,$AG49+4,FALSE)="●",VLOOKUP(F46,スケジュール!$A$10:$V$266,$AG49+4,FALSE),""))</f>
        <v/>
      </c>
      <c r="G49" s="276" t="str">
        <f>IF(ISERROR(VLOOKUP(G46,スケジュール!$A$10:$V$266,$AG49+4,FALSE)),"",IF(VLOOKUP(G46,スケジュール!$A$10:$V$266,$AG49+4,FALSE)="●",VLOOKUP(G46,スケジュール!$A$10:$V$266,$AG49+4,FALSE),""))</f>
        <v/>
      </c>
      <c r="H49" s="276" t="str">
        <f>IF(ISERROR(VLOOKUP(H46,スケジュール!$A$10:$V$266,$AG49+4,FALSE)),"",IF(VLOOKUP(H46,スケジュール!$A$10:$V$266,$AG49+4,FALSE)="●",VLOOKUP(H46,スケジュール!$A$10:$V$266,$AG49+4,FALSE),""))</f>
        <v/>
      </c>
      <c r="I49" s="277"/>
      <c r="J49" s="272" t="str">
        <f>IF(ISERROR(VLOOKUP(J46,スケジュール!$A$10:$V$266,$AG49+4,FALSE)),"",IF(VLOOKUP(J46,スケジュール!$A$10:$V$266,$AG49+4,FALSE)="●",VLOOKUP(J46,スケジュール!$A$10:$V$266,$AG49+4,FALSE),""))</f>
        <v/>
      </c>
      <c r="K49" s="272" t="str">
        <f>IF(ISERROR(VLOOKUP(K46,スケジュール!$A$10:$V$266,$AG49+4,FALSE)),"",IF(VLOOKUP(K46,スケジュール!$A$10:$V$266,$AG49+4,FALSE)="●",VLOOKUP(K46,スケジュール!$A$10:$V$266,$AG49+4,FALSE),""))</f>
        <v/>
      </c>
      <c r="L49" s="272" t="str">
        <f>IF(ISERROR(VLOOKUP(L46,スケジュール!$A$10:$V$266,$AG49+4,FALSE)),"",IF(VLOOKUP(L46,スケジュール!$A$10:$V$266,$AG49+4,FALSE)="●",VLOOKUP(L46,スケジュール!$A$10:$V$266,$AG49+4,FALSE),""))</f>
        <v/>
      </c>
      <c r="M49" s="272" t="str">
        <f>IF(ISERROR(VLOOKUP(M46,スケジュール!$A$10:$V$266,$AG49+4,FALSE)),"",IF(VLOOKUP(M46,スケジュール!$A$10:$V$266,$AG49+4,FALSE)="●",VLOOKUP(M46,スケジュール!$A$10:$V$266,$AG49+4,FALSE),""))</f>
        <v/>
      </c>
      <c r="N49" s="272" t="str">
        <f>IF(ISERROR(VLOOKUP(N46,スケジュール!$A$10:$V$266,$AG49+4,FALSE)),"",IF(VLOOKUP(N46,スケジュール!$A$10:$V$266,$AG49+4,FALSE)="●",VLOOKUP(N46,スケジュール!$A$10:$V$266,$AG49+4,FALSE),""))</f>
        <v/>
      </c>
      <c r="O49" s="272" t="str">
        <f>IF(ISERROR(VLOOKUP(O46,スケジュール!$A$10:$V$266,$AG49+4,FALSE)),"",IF(VLOOKUP(O46,スケジュール!$A$10:$V$266,$AG49+4,FALSE)="●",VLOOKUP(O46,スケジュール!$A$10:$V$266,$AG49+4,FALSE),""))</f>
        <v/>
      </c>
      <c r="P49" s="272" t="str">
        <f>IF(ISERROR(VLOOKUP(P46,スケジュール!$A$10:$V$266,$AG49+4,FALSE)),"",IF(VLOOKUP(P46,スケジュール!$A$10:$V$266,$AG49+4,FALSE)="●",VLOOKUP(P46,スケジュール!$A$10:$V$266,$AG49+4,FALSE),""))</f>
        <v/>
      </c>
      <c r="Q49" s="277"/>
      <c r="R49" s="272" t="str">
        <f>IF(ISERROR(VLOOKUP(R46,スケジュール!$A$10:$V$266,$AG49+4,FALSE)),"",IF(VLOOKUP(R46,スケジュール!$A$10:$V$266,$AG49+4,FALSE)="●",VLOOKUP(R46,スケジュール!$A$10:$V$266,$AG49+4,FALSE),""))</f>
        <v/>
      </c>
      <c r="S49" s="272" t="str">
        <f>IF(ISERROR(VLOOKUP(S46,スケジュール!$A$10:$V$266,$AG49+4,FALSE)),"",IF(VLOOKUP(S46,スケジュール!$A$10:$V$266,$AG49+4,FALSE)="●",VLOOKUP(S46,スケジュール!$A$10:$V$266,$AG49+4,FALSE),""))</f>
        <v/>
      </c>
      <c r="T49" s="272" t="str">
        <f>IF(ISERROR(VLOOKUP(T46,スケジュール!$A$10:$V$266,$AG49+4,FALSE)),"",IF(VLOOKUP(T46,スケジュール!$A$10:$V$266,$AG49+4,FALSE)="●",VLOOKUP(T46,スケジュール!$A$10:$V$266,$AG49+4,FALSE),""))</f>
        <v/>
      </c>
      <c r="U49" s="272" t="str">
        <f>IF(ISERROR(VLOOKUP(U46,スケジュール!$A$10:$V$266,$AG49+4,FALSE)),"",IF(VLOOKUP(U46,スケジュール!$A$10:$V$266,$AG49+4,FALSE)="●",VLOOKUP(U46,スケジュール!$A$10:$V$266,$AG49+4,FALSE),""))</f>
        <v/>
      </c>
      <c r="V49" s="272" t="str">
        <f>IF(ISERROR(VLOOKUP(V46,スケジュール!$A$10:$V$266,$AG49+4,FALSE)),"",IF(VLOOKUP(V46,スケジュール!$A$10:$V$266,$AG49+4,FALSE)="●",VLOOKUP(V46,スケジュール!$A$10:$V$266,$AG49+4,FALSE),""))</f>
        <v/>
      </c>
      <c r="W49" s="272" t="str">
        <f>IF(ISERROR(VLOOKUP(W46,スケジュール!$A$10:$V$266,$AG49+4,FALSE)),"",IF(VLOOKUP(W46,スケジュール!$A$10:$V$266,$AG49+4,FALSE)="●",VLOOKUP(W46,スケジュール!$A$10:$V$266,$AG49+4,FALSE),""))</f>
        <v/>
      </c>
      <c r="X49" s="272" t="str">
        <f>IF(ISERROR(VLOOKUP(X46,スケジュール!$A$10:$V$266,$AG49+4,FALSE)),"",IF(VLOOKUP(X46,スケジュール!$A$10:$V$266,$AG49+4,FALSE)="●",VLOOKUP(X46,スケジュール!$A$10:$V$266,$AG49+4,FALSE),""))</f>
        <v/>
      </c>
      <c r="Y49" s="277"/>
      <c r="Z49" s="272" t="str">
        <f>IF(ISERROR(VLOOKUP(Z46,スケジュール!$A$10:$V$266,$AG49+4,FALSE)),"",IF(VLOOKUP(Z46,スケジュール!$A$10:$V$266,$AG49+4,FALSE)="●",VLOOKUP(Z46,スケジュール!$A$10:$V$266,$AG49+4,FALSE),""))</f>
        <v/>
      </c>
      <c r="AA49" s="272" t="str">
        <f>IF(ISERROR(VLOOKUP(AA46,スケジュール!$A$10:$V$266,$AG49+4,FALSE)),"",IF(VLOOKUP(AA46,スケジュール!$A$10:$V$266,$AG49+4,FALSE)="●",VLOOKUP(AA46,スケジュール!$A$10:$V$266,$AG49+4,FALSE),""))</f>
        <v/>
      </c>
      <c r="AB49" s="272" t="str">
        <f>IF(ISERROR(VLOOKUP(AB46,スケジュール!$A$10:$V$266,$AG49+4,FALSE)),"",IF(VLOOKUP(AB46,スケジュール!$A$10:$V$266,$AG49+4,FALSE)="●",VLOOKUP(AB46,スケジュール!$A$10:$V$266,$AG49+4,FALSE),""))</f>
        <v/>
      </c>
      <c r="AC49" s="272" t="str">
        <f>IF(ISERROR(VLOOKUP(AC46,スケジュール!$A$10:$V$266,$AG49+4,FALSE)),"",IF(VLOOKUP(AC46,スケジュール!$A$10:$V$266,$AG49+4,FALSE)="●",VLOOKUP(AC46,スケジュール!$A$10:$V$266,$AG49+4,FALSE),""))</f>
        <v/>
      </c>
      <c r="AD49" s="272" t="str">
        <f>IF(ISERROR(VLOOKUP(AD46,スケジュール!$A$10:$V$266,$AG49+4,FALSE)),"",IF(VLOOKUP(AD46,スケジュール!$A$10:$V$266,$AG49+4,FALSE)="●",VLOOKUP(AD46,スケジュール!$A$10:$V$266,$AG49+4,FALSE),""))</f>
        <v/>
      </c>
      <c r="AE49" s="272" t="str">
        <f>IF(ISERROR(VLOOKUP(AE46,スケジュール!$A$10:$V$266,$AG49+4,FALSE)),"",IF(VLOOKUP(AE46,スケジュール!$A$10:$V$266,$AG49+4,FALSE)="●",VLOOKUP(AE46,スケジュール!$A$10:$V$266,$AG49+4,FALSE),""))</f>
        <v/>
      </c>
      <c r="AF49" s="272" t="str">
        <f>IF(ISERROR(VLOOKUP(AF46,スケジュール!$A$10:$V$266,$AG49+4,FALSE)),"",IF(VLOOKUP(AF46,スケジュール!$A$10:$V$266,$AG49+4,FALSE)="●",VLOOKUP(AF46,スケジュール!$A$10:$V$266,$AG49+4,FALSE),""))</f>
        <v/>
      </c>
      <c r="AG49" s="102" t="e">
        <f>AG41</f>
        <v>#N/A</v>
      </c>
    </row>
    <row r="50" spans="1:36" s="94" customFormat="1" ht="20.100000000000001" customHeight="1">
      <c r="A50" s="94" t="str">
        <f>IF(ISBLANK(A42),"",A42)</f>
        <v>●</v>
      </c>
      <c r="B50" s="276" t="str">
        <f>IF(ISERROR(VLOOKUP(B46,スケジュール!$A$10:$V$266,$AG50+4,FALSE)),"",IF(VLOOKUP(B46,スケジュール!$A$10:$V$266,$AG50+4,FALSE)="●",VLOOKUP(B46,スケジュール!$A$10:$V$266,$AG50+4,FALSE),""))</f>
        <v/>
      </c>
      <c r="C50" s="276" t="str">
        <f>IF(ISERROR(VLOOKUP(C46,スケジュール!$A$10:$V$266,$AG50+4,FALSE)),"",IF(VLOOKUP(C46,スケジュール!$A$10:$V$266,$AG50+4,FALSE)="●",VLOOKUP(C46,スケジュール!$A$10:$V$266,$AG50+4,FALSE),""))</f>
        <v/>
      </c>
      <c r="D50" s="276" t="str">
        <f>IF(ISERROR(VLOOKUP(D46,スケジュール!$A$10:$V$266,$AG50+4,FALSE)),"",IF(VLOOKUP(D46,スケジュール!$A$10:$V$266,$AG50+4,FALSE)="●",VLOOKUP(D46,スケジュール!$A$10:$V$266,$AG50+4,FALSE),""))</f>
        <v/>
      </c>
      <c r="E50" s="276" t="str">
        <f>IF(ISERROR(VLOOKUP(E46,スケジュール!$A$10:$V$266,$AG50+4,FALSE)),"",IF(VLOOKUP(E46,スケジュール!$A$10:$V$266,$AG50+4,FALSE)="●",VLOOKUP(E46,スケジュール!$A$10:$V$266,$AG50+4,FALSE),""))</f>
        <v/>
      </c>
      <c r="F50" s="276" t="str">
        <f>IF(ISERROR(VLOOKUP(F46,スケジュール!$A$10:$V$266,$AG50+4,FALSE)),"",IF(VLOOKUP(F46,スケジュール!$A$10:$V$266,$AG50+4,FALSE)="●",VLOOKUP(F46,スケジュール!$A$10:$V$266,$AG50+4,FALSE),""))</f>
        <v/>
      </c>
      <c r="G50" s="276" t="str">
        <f>IF(ISERROR(VLOOKUP(G46,スケジュール!$A$10:$V$266,$AG50+4,FALSE)),"",IF(VLOOKUP(G46,スケジュール!$A$10:$V$266,$AG50+4,FALSE)="●",VLOOKUP(G46,スケジュール!$A$10:$V$266,$AG50+4,FALSE),""))</f>
        <v/>
      </c>
      <c r="H50" s="276" t="str">
        <f>IF(ISERROR(VLOOKUP(H46,スケジュール!$A$10:$V$266,$AG50+4,FALSE)),"",IF(VLOOKUP(H46,スケジュール!$A$10:$V$266,$AG50+4,FALSE)="●",VLOOKUP(H46,スケジュール!$A$10:$V$266,$AG50+4,FALSE),""))</f>
        <v/>
      </c>
      <c r="I50" s="277"/>
      <c r="J50" s="272" t="str">
        <f>IF(ISERROR(VLOOKUP(J46,スケジュール!$A$10:$V$266,$AG50+4,FALSE)),"",IF(VLOOKUP(J46,スケジュール!$A$10:$V$266,$AG50+4,FALSE)="●",VLOOKUP(J46,スケジュール!$A$10:$V$266,$AG50+4,FALSE),""))</f>
        <v/>
      </c>
      <c r="K50" s="272" t="str">
        <f>IF(ISERROR(VLOOKUP(K46,スケジュール!$A$10:$V$266,$AG50+4,FALSE)),"",IF(VLOOKUP(K46,スケジュール!$A$10:$V$266,$AG50+4,FALSE)="●",VLOOKUP(K46,スケジュール!$A$10:$V$266,$AG50+4,FALSE),""))</f>
        <v/>
      </c>
      <c r="L50" s="272" t="str">
        <f>IF(ISERROR(VLOOKUP(L46,スケジュール!$A$10:$V$266,$AG50+4,FALSE)),"",IF(VLOOKUP(L46,スケジュール!$A$10:$V$266,$AG50+4,FALSE)="●",VLOOKUP(L46,スケジュール!$A$10:$V$266,$AG50+4,FALSE),""))</f>
        <v/>
      </c>
      <c r="M50" s="272" t="str">
        <f>IF(ISERROR(VLOOKUP(M46,スケジュール!$A$10:$V$266,$AG50+4,FALSE)),"",IF(VLOOKUP(M46,スケジュール!$A$10:$V$266,$AG50+4,FALSE)="●",VLOOKUP(M46,スケジュール!$A$10:$V$266,$AG50+4,FALSE),""))</f>
        <v/>
      </c>
      <c r="N50" s="272" t="str">
        <f>IF(ISERROR(VLOOKUP(N46,スケジュール!$A$10:$V$266,$AG50+4,FALSE)),"",IF(VLOOKUP(N46,スケジュール!$A$10:$V$266,$AG50+4,FALSE)="●",VLOOKUP(N46,スケジュール!$A$10:$V$266,$AG50+4,FALSE),""))</f>
        <v/>
      </c>
      <c r="O50" s="272" t="str">
        <f>IF(ISERROR(VLOOKUP(O46,スケジュール!$A$10:$V$266,$AG50+4,FALSE)),"",IF(VLOOKUP(O46,スケジュール!$A$10:$V$266,$AG50+4,FALSE)="●",VLOOKUP(O46,スケジュール!$A$10:$V$266,$AG50+4,FALSE),""))</f>
        <v/>
      </c>
      <c r="P50" s="272" t="str">
        <f>IF(ISERROR(VLOOKUP(P46,スケジュール!$A$10:$V$266,$AG50+4,FALSE)),"",IF(VLOOKUP(P46,スケジュール!$A$10:$V$266,$AG50+4,FALSE)="●",VLOOKUP(P46,スケジュール!$A$10:$V$266,$AG50+4,FALSE),""))</f>
        <v/>
      </c>
      <c r="Q50" s="277"/>
      <c r="R50" s="272" t="str">
        <f>IF(ISERROR(VLOOKUP(R46,スケジュール!$A$10:$V$266,$AG50+4,FALSE)),"",IF(VLOOKUP(R46,スケジュール!$A$10:$V$266,$AG50+4,FALSE)="●",VLOOKUP(R46,スケジュール!$A$10:$V$266,$AG50+4,FALSE),""))</f>
        <v/>
      </c>
      <c r="S50" s="272" t="str">
        <f>IF(ISERROR(VLOOKUP(S46,スケジュール!$A$10:$V$266,$AG50+4,FALSE)),"",IF(VLOOKUP(S46,スケジュール!$A$10:$V$266,$AG50+4,FALSE)="●",VLOOKUP(S46,スケジュール!$A$10:$V$266,$AG50+4,FALSE),""))</f>
        <v/>
      </c>
      <c r="T50" s="272" t="str">
        <f>IF(ISERROR(VLOOKUP(T46,スケジュール!$A$10:$V$266,$AG50+4,FALSE)),"",IF(VLOOKUP(T46,スケジュール!$A$10:$V$266,$AG50+4,FALSE)="●",VLOOKUP(T46,スケジュール!$A$10:$V$266,$AG50+4,FALSE),""))</f>
        <v/>
      </c>
      <c r="U50" s="272" t="str">
        <f>IF(ISERROR(VLOOKUP(U46,スケジュール!$A$10:$V$266,$AG50+4,FALSE)),"",IF(VLOOKUP(U46,スケジュール!$A$10:$V$266,$AG50+4,FALSE)="●",VLOOKUP(U46,スケジュール!$A$10:$V$266,$AG50+4,FALSE),""))</f>
        <v/>
      </c>
      <c r="V50" s="272" t="str">
        <f>IF(ISERROR(VLOOKUP(V46,スケジュール!$A$10:$V$266,$AG50+4,FALSE)),"",IF(VLOOKUP(V46,スケジュール!$A$10:$V$266,$AG50+4,FALSE)="●",VLOOKUP(V46,スケジュール!$A$10:$V$266,$AG50+4,FALSE),""))</f>
        <v/>
      </c>
      <c r="W50" s="272" t="str">
        <f>IF(ISERROR(VLOOKUP(W46,スケジュール!$A$10:$V$266,$AG50+4,FALSE)),"",IF(VLOOKUP(W46,スケジュール!$A$10:$V$266,$AG50+4,FALSE)="●",VLOOKUP(W46,スケジュール!$A$10:$V$266,$AG50+4,FALSE),""))</f>
        <v/>
      </c>
      <c r="X50" s="272" t="str">
        <f>IF(ISERROR(VLOOKUP(X46,スケジュール!$A$10:$V$266,$AG50+4,FALSE)),"",IF(VLOOKUP(X46,スケジュール!$A$10:$V$266,$AG50+4,FALSE)="●",VLOOKUP(X46,スケジュール!$A$10:$V$266,$AG50+4,FALSE),""))</f>
        <v/>
      </c>
      <c r="Y50" s="277"/>
      <c r="Z50" s="272" t="str">
        <f>IF(ISERROR(VLOOKUP(Z46,スケジュール!$A$10:$V$266,$AG50+4,FALSE)),"",IF(VLOOKUP(Z46,スケジュール!$A$10:$V$266,$AG50+4,FALSE)="●",VLOOKUP(Z46,スケジュール!$A$10:$V$266,$AG50+4,FALSE),""))</f>
        <v/>
      </c>
      <c r="AA50" s="272" t="str">
        <f>IF(ISERROR(VLOOKUP(AA46,スケジュール!$A$10:$V$266,$AG50+4,FALSE)),"",IF(VLOOKUP(AA46,スケジュール!$A$10:$V$266,$AG50+4,FALSE)="●",VLOOKUP(AA46,スケジュール!$A$10:$V$266,$AG50+4,FALSE),""))</f>
        <v/>
      </c>
      <c r="AB50" s="272" t="str">
        <f>IF(ISERROR(VLOOKUP(AB46,スケジュール!$A$10:$V$266,$AG50+4,FALSE)),"",IF(VLOOKUP(AB46,スケジュール!$A$10:$V$266,$AG50+4,FALSE)="●",VLOOKUP(AB46,スケジュール!$A$10:$V$266,$AG50+4,FALSE),""))</f>
        <v/>
      </c>
      <c r="AC50" s="272" t="str">
        <f>IF(ISERROR(VLOOKUP(AC46,スケジュール!$A$10:$V$266,$AG50+4,FALSE)),"",IF(VLOOKUP(AC46,スケジュール!$A$10:$V$266,$AG50+4,FALSE)="●",VLOOKUP(AC46,スケジュール!$A$10:$V$266,$AG50+4,FALSE),""))</f>
        <v/>
      </c>
      <c r="AD50" s="272" t="str">
        <f>IF(ISERROR(VLOOKUP(AD46,スケジュール!$A$10:$V$266,$AG50+4,FALSE)),"",IF(VLOOKUP(AD46,スケジュール!$A$10:$V$266,$AG50+4,FALSE)="●",VLOOKUP(AD46,スケジュール!$A$10:$V$266,$AG50+4,FALSE),""))</f>
        <v/>
      </c>
      <c r="AE50" s="272" t="str">
        <f>IF(ISERROR(VLOOKUP(AE46,スケジュール!$A$10:$V$266,$AG50+4,FALSE)),"",IF(VLOOKUP(AE46,スケジュール!$A$10:$V$266,$AG50+4,FALSE)="●",VLOOKUP(AE46,スケジュール!$A$10:$V$266,$AG50+4,FALSE),""))</f>
        <v/>
      </c>
      <c r="AF50" s="272" t="str">
        <f>IF(ISERROR(VLOOKUP(AF46,スケジュール!$A$10:$V$266,$AG50+4,FALSE)),"",IF(VLOOKUP(AF46,スケジュール!$A$10:$V$266,$AG50+4,FALSE)="●",VLOOKUP(AF46,スケジュール!$A$10:$V$266,$AG50+4,FALSE),""))</f>
        <v/>
      </c>
      <c r="AG50" s="102" t="e">
        <f>AG42</f>
        <v>#N/A</v>
      </c>
    </row>
    <row r="51" spans="1:36" s="97" customFormat="1" ht="20.100000000000001" customHeight="1">
      <c r="A51" s="97" t="str">
        <f>IF(ISBLANK(A43),"",A43)</f>
        <v>●</v>
      </c>
      <c r="B51" s="276" t="str">
        <f>IF(ISERROR(VLOOKUP(B46,スケジュール!$A$10:$V$266,$AG51+4,FALSE)),"",IF(VLOOKUP(B46,スケジュール!$A$10:$V$266,$AG51+4,FALSE)="●",VLOOKUP(B46,スケジュール!$A$10:$V$266,$AG51+4,FALSE),""))</f>
        <v/>
      </c>
      <c r="C51" s="276" t="str">
        <f>IF(ISERROR(VLOOKUP(C46,スケジュール!$A$10:$V$266,$AG51+4,FALSE)),"",IF(VLOOKUP(C46,スケジュール!$A$10:$V$266,$AG51+4,FALSE)="●",VLOOKUP(C46,スケジュール!$A$10:$V$266,$AG51+4,FALSE),""))</f>
        <v/>
      </c>
      <c r="D51" s="276" t="str">
        <f>IF(ISERROR(VLOOKUP(D46,スケジュール!$A$10:$V$266,$AG51+4,FALSE)),"",IF(VLOOKUP(D46,スケジュール!$A$10:$V$266,$AG51+4,FALSE)="●",VLOOKUP(D46,スケジュール!$A$10:$V$266,$AG51+4,FALSE),""))</f>
        <v/>
      </c>
      <c r="E51" s="276" t="str">
        <f>IF(ISERROR(VLOOKUP(E46,スケジュール!$A$10:$V$266,$AG51+4,FALSE)),"",IF(VLOOKUP(E46,スケジュール!$A$10:$V$266,$AG51+4,FALSE)="●",VLOOKUP(E46,スケジュール!$A$10:$V$266,$AG51+4,FALSE),""))</f>
        <v/>
      </c>
      <c r="F51" s="276" t="str">
        <f>IF(ISERROR(VLOOKUP(F46,スケジュール!$A$10:$V$266,$AG51+4,FALSE)),"",IF(VLOOKUP(F46,スケジュール!$A$10:$V$266,$AG51+4,FALSE)="●",VLOOKUP(F46,スケジュール!$A$10:$V$266,$AG51+4,FALSE),""))</f>
        <v/>
      </c>
      <c r="G51" s="276" t="str">
        <f>IF(ISERROR(VLOOKUP(G46,スケジュール!$A$10:$V$266,$AG51+4,FALSE)),"",IF(VLOOKUP(G46,スケジュール!$A$10:$V$266,$AG51+4,FALSE)="●",VLOOKUP(G46,スケジュール!$A$10:$V$266,$AG51+4,FALSE),""))</f>
        <v/>
      </c>
      <c r="H51" s="276" t="str">
        <f>IF(ISERROR(VLOOKUP(H46,スケジュール!$A$10:$V$266,$AG51+4,FALSE)),"",IF(VLOOKUP(H46,スケジュール!$A$10:$V$266,$AG51+4,FALSE)="●",VLOOKUP(H46,スケジュール!$A$10:$V$266,$AG51+4,FALSE),""))</f>
        <v/>
      </c>
      <c r="I51" s="277"/>
      <c r="J51" s="272" t="str">
        <f>IF(ISERROR(VLOOKUP(J46,スケジュール!$A$10:$V$266,$AG51+4,FALSE)),"",IF(VLOOKUP(J46,スケジュール!$A$10:$V$266,$AG51+4,FALSE)="●",VLOOKUP(J46,スケジュール!$A$10:$V$266,$AG51+4,FALSE),""))</f>
        <v/>
      </c>
      <c r="K51" s="272" t="str">
        <f>IF(ISERROR(VLOOKUP(K46,スケジュール!$A$10:$V$266,$AG51+4,FALSE)),"",IF(VLOOKUP(K46,スケジュール!$A$10:$V$266,$AG51+4,FALSE)="●",VLOOKUP(K46,スケジュール!$A$10:$V$266,$AG51+4,FALSE),""))</f>
        <v/>
      </c>
      <c r="L51" s="272" t="str">
        <f>IF(ISERROR(VLOOKUP(L46,スケジュール!$A$10:$V$266,$AG51+4,FALSE)),"",IF(VLOOKUP(L46,スケジュール!$A$10:$V$266,$AG51+4,FALSE)="●",VLOOKUP(L46,スケジュール!$A$10:$V$266,$AG51+4,FALSE),""))</f>
        <v/>
      </c>
      <c r="M51" s="272" t="str">
        <f>IF(ISERROR(VLOOKUP(M46,スケジュール!$A$10:$V$266,$AG51+4,FALSE)),"",IF(VLOOKUP(M46,スケジュール!$A$10:$V$266,$AG51+4,FALSE)="●",VLOOKUP(M46,スケジュール!$A$10:$V$266,$AG51+4,FALSE),""))</f>
        <v/>
      </c>
      <c r="N51" s="272" t="str">
        <f>IF(ISERROR(VLOOKUP(N46,スケジュール!$A$10:$V$266,$AG51+4,FALSE)),"",IF(VLOOKUP(N46,スケジュール!$A$10:$V$266,$AG51+4,FALSE)="●",VLOOKUP(N46,スケジュール!$A$10:$V$266,$AG51+4,FALSE),""))</f>
        <v/>
      </c>
      <c r="O51" s="272" t="str">
        <f>IF(ISERROR(VLOOKUP(O46,スケジュール!$A$10:$V$266,$AG51+4,FALSE)),"",IF(VLOOKUP(O46,スケジュール!$A$10:$V$266,$AG51+4,FALSE)="●",VLOOKUP(O46,スケジュール!$A$10:$V$266,$AG51+4,FALSE),""))</f>
        <v/>
      </c>
      <c r="P51" s="272" t="str">
        <f>IF(ISERROR(VLOOKUP(P46,スケジュール!$A$10:$V$266,$AG51+4,FALSE)),"",IF(VLOOKUP(P46,スケジュール!$A$10:$V$266,$AG51+4,FALSE)="●",VLOOKUP(P46,スケジュール!$A$10:$V$266,$AG51+4,FALSE),""))</f>
        <v/>
      </c>
      <c r="Q51" s="277"/>
      <c r="R51" s="272" t="str">
        <f>IF(ISERROR(VLOOKUP(R46,スケジュール!$A$10:$V$266,$AG51+4,FALSE)),"",IF(VLOOKUP(R46,スケジュール!$A$10:$V$266,$AG51+4,FALSE)="●",VLOOKUP(R46,スケジュール!$A$10:$V$266,$AG51+4,FALSE),""))</f>
        <v/>
      </c>
      <c r="S51" s="272" t="str">
        <f>IF(ISERROR(VLOOKUP(S46,スケジュール!$A$10:$V$266,$AG51+4,FALSE)),"",IF(VLOOKUP(S46,スケジュール!$A$10:$V$266,$AG51+4,FALSE)="●",VLOOKUP(S46,スケジュール!$A$10:$V$266,$AG51+4,FALSE),""))</f>
        <v/>
      </c>
      <c r="T51" s="272" t="str">
        <f>IF(ISERROR(VLOOKUP(T46,スケジュール!$A$10:$V$266,$AG51+4,FALSE)),"",IF(VLOOKUP(T46,スケジュール!$A$10:$V$266,$AG51+4,FALSE)="●",VLOOKUP(T46,スケジュール!$A$10:$V$266,$AG51+4,FALSE),""))</f>
        <v/>
      </c>
      <c r="U51" s="272" t="str">
        <f>IF(ISERROR(VLOOKUP(U46,スケジュール!$A$10:$V$266,$AG51+4,FALSE)),"",IF(VLOOKUP(U46,スケジュール!$A$10:$V$266,$AG51+4,FALSE)="●",VLOOKUP(U46,スケジュール!$A$10:$V$266,$AG51+4,FALSE),""))</f>
        <v/>
      </c>
      <c r="V51" s="272" t="str">
        <f>IF(ISERROR(VLOOKUP(V46,スケジュール!$A$10:$V$266,$AG51+4,FALSE)),"",IF(VLOOKUP(V46,スケジュール!$A$10:$V$266,$AG51+4,FALSE)="●",VLOOKUP(V46,スケジュール!$A$10:$V$266,$AG51+4,FALSE),""))</f>
        <v/>
      </c>
      <c r="W51" s="272" t="str">
        <f>IF(ISERROR(VLOOKUP(W46,スケジュール!$A$10:$V$266,$AG51+4,FALSE)),"",IF(VLOOKUP(W46,スケジュール!$A$10:$V$266,$AG51+4,FALSE)="●",VLOOKUP(W46,スケジュール!$A$10:$V$266,$AG51+4,FALSE),""))</f>
        <v/>
      </c>
      <c r="X51" s="272" t="str">
        <f>IF(ISERROR(VLOOKUP(X46,スケジュール!$A$10:$V$266,$AG51+4,FALSE)),"",IF(VLOOKUP(X46,スケジュール!$A$10:$V$266,$AG51+4,FALSE)="●",VLOOKUP(X46,スケジュール!$A$10:$V$266,$AG51+4,FALSE),""))</f>
        <v/>
      </c>
      <c r="Y51" s="277"/>
      <c r="Z51" s="272" t="str">
        <f>IF(ISERROR(VLOOKUP(Z46,スケジュール!$A$10:$V$266,$AG51+4,FALSE)),"",IF(VLOOKUP(Z46,スケジュール!$A$10:$V$266,$AG51+4,FALSE)="●",VLOOKUP(Z46,スケジュール!$A$10:$V$266,$AG51+4,FALSE),""))</f>
        <v/>
      </c>
      <c r="AA51" s="272" t="str">
        <f>IF(ISERROR(VLOOKUP(AA46,スケジュール!$A$10:$V$266,$AG51+4,FALSE)),"",IF(VLOOKUP(AA46,スケジュール!$A$10:$V$266,$AG51+4,FALSE)="●",VLOOKUP(AA46,スケジュール!$A$10:$V$266,$AG51+4,FALSE),""))</f>
        <v/>
      </c>
      <c r="AB51" s="272" t="str">
        <f>IF(ISERROR(VLOOKUP(AB46,スケジュール!$A$10:$V$266,$AG51+4,FALSE)),"",IF(VLOOKUP(AB46,スケジュール!$A$10:$V$266,$AG51+4,FALSE)="●",VLOOKUP(AB46,スケジュール!$A$10:$V$266,$AG51+4,FALSE),""))</f>
        <v/>
      </c>
      <c r="AC51" s="272" t="str">
        <f>IF(ISERROR(VLOOKUP(AC46,スケジュール!$A$10:$V$266,$AG51+4,FALSE)),"",IF(VLOOKUP(AC46,スケジュール!$A$10:$V$266,$AG51+4,FALSE)="●",VLOOKUP(AC46,スケジュール!$A$10:$V$266,$AG51+4,FALSE),""))</f>
        <v/>
      </c>
      <c r="AD51" s="272" t="str">
        <f>IF(ISERROR(VLOOKUP(AD46,スケジュール!$A$10:$V$266,$AG51+4,FALSE)),"",IF(VLOOKUP(AD46,スケジュール!$A$10:$V$266,$AG51+4,FALSE)="●",VLOOKUP(AD46,スケジュール!$A$10:$V$266,$AG51+4,FALSE),""))</f>
        <v/>
      </c>
      <c r="AE51" s="272" t="str">
        <f>IF(ISERROR(VLOOKUP(AE46,スケジュール!$A$10:$V$266,$AG51+4,FALSE)),"",IF(VLOOKUP(AE46,スケジュール!$A$10:$V$266,$AG51+4,FALSE)="●",VLOOKUP(AE46,スケジュール!$A$10:$V$266,$AG51+4,FALSE),""))</f>
        <v/>
      </c>
      <c r="AF51" s="272" t="str">
        <f>IF(ISERROR(VLOOKUP(AF46,スケジュール!$A$10:$V$266,$AG51+4,FALSE)),"",IF(VLOOKUP(AF46,スケジュール!$A$10:$V$266,$AG51+4,FALSE)="●",VLOOKUP(AF46,スケジュール!$A$10:$V$266,$AG51+4,FALSE),""))</f>
        <v/>
      </c>
      <c r="AG51" s="102" t="e">
        <f>AG43</f>
        <v>#N/A</v>
      </c>
    </row>
    <row r="52" spans="1:36" ht="20.100000000000001" customHeight="1">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43423</v>
      </c>
      <c r="D52" s="122">
        <f>IF(OR(ISERROR(VLOOKUP(D46,スケジュール!$A$10:$AC$276,3)),(ISBLANK(VLOOKUP(D46,スケジュール!$A$10:$AC$276,3)))),"",VLOOKUP(D46,スケジュール!$A$10:$AC$276,3))</f>
        <v>43423</v>
      </c>
      <c r="E52" s="122">
        <f>IF(OR(ISERROR(VLOOKUP(E46,スケジュール!$A$10:$AC$276,3)),(ISBLANK(VLOOKUP(E46,スケジュール!$A$10:$AC$276,3)))),"",VLOOKUP(E46,スケジュール!$A$10:$AC$276,3))</f>
        <v>43424</v>
      </c>
      <c r="F52" s="122">
        <f>IF(OR(ISERROR(VLOOKUP(F46,スケジュール!$A$10:$AC$276,3)),(ISBLANK(VLOOKUP(F46,スケジュール!$A$10:$AC$276,3)))),"",VLOOKUP(F46,スケジュール!$A$10:$AC$276,3))</f>
        <v>43425</v>
      </c>
      <c r="G52" s="122">
        <f>IF(OR(ISERROR(VLOOKUP(G46,スケジュール!$A$10:$AC$276,3)),(ISBLANK(VLOOKUP(G46,スケジュール!$A$10:$AC$276,3)))),"",VLOOKUP(G46,スケジュール!$A$10:$AC$276,3))</f>
        <v>43426</v>
      </c>
      <c r="H52" s="122" t="str">
        <f>IF(OR(ISERROR(VLOOKUP(H46,スケジュール!$A$10:$AC$276,3)),(ISBLANK(VLOOKUP(H46,スケジュール!$A$10:$AC$276,3)))),"",VLOOKUP(H46,スケジュール!$A$10:$AC$276,3))</f>
        <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43451</v>
      </c>
      <c r="L52" s="122">
        <f>IF(OR(ISERROR(VLOOKUP(L46,スケジュール!$A$10:$AC$276,3)),(ISBLANK(VLOOKUP(L46,スケジュール!$A$10:$AC$276,3)))),"",VLOOKUP(L46,スケジュール!$A$10:$AC$276,3))</f>
        <v>43451</v>
      </c>
      <c r="M52" s="122">
        <f>IF(OR(ISERROR(VLOOKUP(M46,スケジュール!$A$10:$AC$276,3)),(ISBLANK(VLOOKUP(M46,スケジュール!$A$10:$AC$276,3)))),"",VLOOKUP(M46,スケジュール!$A$10:$AC$276,3))</f>
        <v>43452</v>
      </c>
      <c r="N52" s="122">
        <f>IF(OR(ISERROR(VLOOKUP(N46,スケジュール!$A$10:$AC$276,3)),(ISBLANK(VLOOKUP(N46,スケジュール!$A$10:$AC$276,3)))),"",VLOOKUP(N46,スケジュール!$A$10:$AC$276,3))</f>
        <v>43453</v>
      </c>
      <c r="O52" s="122">
        <f>IF(OR(ISERROR(VLOOKUP(O46,スケジュール!$A$10:$AC$276,3)),(ISBLANK(VLOOKUP(O46,スケジュール!$A$10:$AC$276,3)))),"",VLOOKUP(O46,スケジュール!$A$10:$AC$276,3))</f>
        <v>43454</v>
      </c>
      <c r="P52" s="122" t="str">
        <f>IF(OR(ISERROR(VLOOKUP(P46,スケジュール!$A$10:$AC$276,3)),(ISBLANK(VLOOKUP(P46,スケジュール!$A$10:$AC$276,3)))),"",VLOOKUP(P46,スケジュール!$A$10:$AC$276,3))</f>
        <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f>IF(OR(ISERROR(VLOOKUP(W46,スケジュール!$A$10:$AC$276,3)),(ISBLANK(VLOOKUP(W46,スケジュール!$A$10:$AC$276,3)))),"",VLOOKUP(W46,スケジュール!$A$10:$AC$276,3))</f>
        <v>43482</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43515</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43516</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43518</v>
      </c>
    </row>
    <row r="53" spans="1:36" ht="20.100000000000001" customHeight="1">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43424</v>
      </c>
      <c r="D53" s="124">
        <f>IF(OR(ISERROR(VLOOKUP(D46,スケジュール!$A$10:$AC$276,4)),(ISBLANK(VLOOKUP(D46,スケジュール!$A$10:$AC$276,4)))),"",VLOOKUP(D46,スケジュール!$A$10:$AC$276,4))</f>
        <v>43425</v>
      </c>
      <c r="E53" s="124">
        <f>IF(OR(ISERROR(VLOOKUP(E46,スケジュール!$A$10:$AC$276,4)),(ISBLANK(VLOOKUP(E46,スケジュール!$A$10:$AC$276,4)))),"",VLOOKUP(E46,スケジュール!$A$10:$AC$276,4))</f>
        <v>43426</v>
      </c>
      <c r="F53" s="124">
        <f>IF(OR(ISERROR(VLOOKUP(F46,スケジュール!$A$10:$AC$276,4)),(ISBLANK(VLOOKUP(F46,スケジュール!$A$10:$AC$276,4)))),"",VLOOKUP(F46,スケジュール!$A$10:$AC$276,4))</f>
        <v>43427</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43430</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43452</v>
      </c>
      <c r="L53" s="124">
        <f>IF(OR(ISERROR(VLOOKUP(L46,スケジュール!$A$10:$AC$276,4)),(ISBLANK(VLOOKUP(L46,スケジュール!$A$10:$AC$276,4)))),"",VLOOKUP(L46,スケジュール!$A$10:$AC$276,4))</f>
        <v>43453</v>
      </c>
      <c r="M53" s="124">
        <f>IF(OR(ISERROR(VLOOKUP(M46,スケジュール!$A$10:$AC$276,4)),(ISBLANK(VLOOKUP(M46,スケジュール!$A$10:$AC$276,4)))),"",VLOOKUP(M46,スケジュール!$A$10:$AC$276,4))</f>
        <v>43454</v>
      </c>
      <c r="N53" s="124">
        <f>IF(OR(ISERROR(VLOOKUP(N46,スケジュール!$A$10:$AC$276,4)),(ISBLANK(VLOOKUP(N46,スケジュール!$A$10:$AC$276,4)))),"",VLOOKUP(N46,スケジュール!$A$10:$AC$276,4))</f>
        <v>43455</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43458</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t="str">
        <f>IF(OR(ISERROR(VLOOKUP(Z46,スケジュール!$A$10:$AC$276,4)),(ISBLANK(VLOOKUP(Z46,スケジュール!$A$10:$AC$276,4)))),"",VLOOKUP(Z46,スケジュール!$A$10:$AC$276,4))</f>
        <v/>
      </c>
      <c r="AA53" s="124" t="str">
        <f>IF(OR(ISERROR(VLOOKUP(AA46,スケジュール!$A$10:$AC$276,4)),(ISBLANK(VLOOKUP(AA46,スケジュール!$A$10:$AC$276,4)))),"",VLOOKUP(AA46,スケジュール!$A$10:$AC$276,4))</f>
        <v/>
      </c>
      <c r="AB53" s="124">
        <f>IF(OR(ISERROR(VLOOKUP(AB46,スケジュール!$A$10:$AC$276,4)),(ISBLANK(VLOOKUP(AB46,スケジュール!$A$10:$AC$276,4)))),"",VLOOKUP(AB46,スケジュール!$A$10:$AC$276,4))</f>
        <v>43516</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43518</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04">
        <v>2019</v>
      </c>
      <c r="D55" s="604"/>
      <c r="E55" s="128" t="s">
        <v>114</v>
      </c>
      <c r="F55" s="601">
        <v>2</v>
      </c>
      <c r="G55" s="601"/>
      <c r="H55" s="129">
        <f>WEEKDAY(B55,1)</f>
        <v>6</v>
      </c>
      <c r="J55" s="131">
        <f>DATE(K55,N55,1)</f>
        <v>43525</v>
      </c>
      <c r="K55" s="602">
        <v>2019</v>
      </c>
      <c r="L55" s="602"/>
      <c r="M55" s="132" t="s">
        <v>114</v>
      </c>
      <c r="N55" s="601">
        <v>3</v>
      </c>
      <c r="O55" s="601"/>
      <c r="P55" s="129">
        <f>WEEKDAY(J55,1)</f>
        <v>6</v>
      </c>
      <c r="R55" s="131">
        <f>DATE(S55,V55,1)</f>
        <v>43556</v>
      </c>
      <c r="S55" s="602">
        <v>2019</v>
      </c>
      <c r="T55" s="602"/>
      <c r="U55" s="132" t="s">
        <v>114</v>
      </c>
      <c r="V55" s="601">
        <v>4</v>
      </c>
      <c r="W55" s="601"/>
      <c r="X55" s="129">
        <f>WEEKDAY(R55,1)</f>
        <v>2</v>
      </c>
      <c r="Z55" s="131">
        <f>DATE(AA55,AD55,1)</f>
        <v>43586</v>
      </c>
      <c r="AA55" s="602">
        <v>2019</v>
      </c>
      <c r="AB55" s="602"/>
      <c r="AC55" s="132" t="s">
        <v>114</v>
      </c>
      <c r="AD55" s="601">
        <v>5</v>
      </c>
      <c r="AE55" s="601"/>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62" customFormat="1" ht="20.100000000000001" customHeight="1">
      <c r="A57" s="365"/>
      <c r="B57" s="268">
        <f>B55-(H55-1)</f>
        <v>43492</v>
      </c>
      <c r="C57" s="268">
        <f t="shared" ref="C57:H57" si="24">B57+1</f>
        <v>43493</v>
      </c>
      <c r="D57" s="268">
        <f t="shared" si="24"/>
        <v>43494</v>
      </c>
      <c r="E57" s="268">
        <f t="shared" si="24"/>
        <v>43495</v>
      </c>
      <c r="F57" s="268">
        <f t="shared" si="24"/>
        <v>43496</v>
      </c>
      <c r="G57" s="268">
        <f t="shared" si="24"/>
        <v>43497</v>
      </c>
      <c r="H57" s="268">
        <f t="shared" si="24"/>
        <v>43498</v>
      </c>
      <c r="J57" s="268">
        <f>J55-(P55-1)</f>
        <v>43520</v>
      </c>
      <c r="K57" s="268">
        <f t="shared" ref="K57:P57" si="25">J57+1</f>
        <v>43521</v>
      </c>
      <c r="L57" s="268">
        <f t="shared" si="25"/>
        <v>43522</v>
      </c>
      <c r="M57" s="268">
        <f t="shared" si="25"/>
        <v>43523</v>
      </c>
      <c r="N57" s="268">
        <f t="shared" si="25"/>
        <v>43524</v>
      </c>
      <c r="O57" s="268">
        <f t="shared" si="25"/>
        <v>43525</v>
      </c>
      <c r="P57" s="268">
        <f t="shared" si="25"/>
        <v>43526</v>
      </c>
      <c r="R57" s="268">
        <f>R55-(X55-1)</f>
        <v>43555</v>
      </c>
      <c r="S57" s="268">
        <f t="shared" ref="S57:X57" si="26">R57+1</f>
        <v>43556</v>
      </c>
      <c r="T57" s="268">
        <f t="shared" si="26"/>
        <v>43557</v>
      </c>
      <c r="U57" s="268">
        <f t="shared" si="26"/>
        <v>43558</v>
      </c>
      <c r="V57" s="268">
        <f t="shared" si="26"/>
        <v>43559</v>
      </c>
      <c r="W57" s="268">
        <f t="shared" si="26"/>
        <v>43560</v>
      </c>
      <c r="X57" s="268">
        <f t="shared" si="26"/>
        <v>43561</v>
      </c>
      <c r="Z57" s="268">
        <f>Z55-(AF55-1)</f>
        <v>43583</v>
      </c>
      <c r="AA57" s="268">
        <f t="shared" ref="AA57:AF57" si="27">Z57+1</f>
        <v>43584</v>
      </c>
      <c r="AB57" s="268">
        <f t="shared" si="27"/>
        <v>43585</v>
      </c>
      <c r="AC57" s="268">
        <f t="shared" si="27"/>
        <v>43586</v>
      </c>
      <c r="AD57" s="268">
        <f t="shared" si="27"/>
        <v>43587</v>
      </c>
      <c r="AE57" s="268">
        <f t="shared" si="27"/>
        <v>43588</v>
      </c>
      <c r="AF57" s="268">
        <f t="shared" si="27"/>
        <v>43589</v>
      </c>
    </row>
    <row r="58" spans="1:36" s="116" customFormat="1" ht="20.100000000000001" hidden="1" customHeight="1">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green</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green</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pink</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purple</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str">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sky</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sky</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str">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sky</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c r="A59" s="126" t="str">
        <f>A40</f>
        <v>●</v>
      </c>
      <c r="B59" s="382" t="str">
        <f>IF(ISERROR(VLOOKUP(B57,スケジュール!$A$10:$V$266,$AG59+4,FALSE)),"",IF(VLOOKUP(B57,スケジュール!$A$10:$V$266,$AG59+4,FALSE)="●",VLOOKUP(B57,スケジュール!$A$10:$V$266,$AG59+4,FALSE),""))</f>
        <v/>
      </c>
      <c r="C59" s="382" t="str">
        <f>IF(ISERROR(VLOOKUP(C57,スケジュール!$A$10:$V$266,$AG59+4,FALSE)),"",IF(VLOOKUP(C57,スケジュール!$A$10:$V$266,$AG59+4,FALSE)="●",VLOOKUP(C57,スケジュール!$A$10:$V$266,$AG59+4,FALSE),""))</f>
        <v/>
      </c>
      <c r="D59" s="382" t="str">
        <f>IF(ISERROR(VLOOKUP(D57,スケジュール!$A$10:$V$266,$AG59+4,FALSE)),"",IF(VLOOKUP(D57,スケジュール!$A$10:$V$266,$AG59+4,FALSE)="●",VLOOKUP(D57,スケジュール!$A$10:$V$266,$AG59+4,FALSE),""))</f>
        <v/>
      </c>
      <c r="E59" s="382" t="str">
        <f>IF(ISERROR(VLOOKUP(E57,スケジュール!$A$10:$V$266,$AG59+4,FALSE)),"",IF(VLOOKUP(E57,スケジュール!$A$10:$V$266,$AG59+4,FALSE)="●",VLOOKUP(E57,スケジュール!$A$10:$V$266,$AG59+4,FALSE),""))</f>
        <v/>
      </c>
      <c r="F59" s="382" t="str">
        <f>IF(ISERROR(VLOOKUP(F57,スケジュール!$A$10:$V$266,$AG59+4,FALSE)),"",IF(VLOOKUP(F57,スケジュール!$A$10:$V$266,$AG59+4,FALSE)="●",VLOOKUP(F57,スケジュール!$A$10:$V$266,$AG59+4,FALSE),""))</f>
        <v/>
      </c>
      <c r="G59" s="382" t="str">
        <f>IF(ISERROR(VLOOKUP(G57,スケジュール!$A$10:$V$266,$AG59+4,FALSE)),"",IF(VLOOKUP(G57,スケジュール!$A$10:$V$266,$AG59+4,FALSE)="●",VLOOKUP(G57,スケジュール!$A$10:$V$266,$AG59+4,FALSE),""))</f>
        <v/>
      </c>
      <c r="H59" s="382" t="str">
        <f>IF(ISERROR(VLOOKUP(H57,スケジュール!$A$10:$V$266,$AG59+4,FALSE)),"",IF(VLOOKUP(H57,スケジュール!$A$10:$V$266,$AG59+4,FALSE)="●",VLOOKUP(H57,スケジュール!$A$10:$V$266,$AG59+4,FALSE),""))</f>
        <v/>
      </c>
      <c r="I59" s="383"/>
      <c r="J59" s="382" t="str">
        <f>IF(ISERROR(VLOOKUP(J57,スケジュール!$A$10:$V$266,$AG59+4,FALSE)),"",IF(VLOOKUP(J57,スケジュール!$A$10:$V$266,$AG59+4,FALSE)="●",VLOOKUP(J57,スケジュール!$A$10:$V$266,$AG59+4,FALSE),""))</f>
        <v/>
      </c>
      <c r="K59" s="382" t="str">
        <f>IF(ISERROR(VLOOKUP(K57,スケジュール!$A$10:$V$266,$AG59+4,FALSE)),"",IF(VLOOKUP(K57,スケジュール!$A$10:$V$266,$AG59+4,FALSE)="●",VLOOKUP(K57,スケジュール!$A$10:$V$266,$AG59+4,FALSE),""))</f>
        <v/>
      </c>
      <c r="L59" s="382" t="str">
        <f>IF(ISERROR(VLOOKUP(L57,スケジュール!$A$10:$V$266,$AG59+4,FALSE)),"",IF(VLOOKUP(L57,スケジュール!$A$10:$V$266,$AG59+4,FALSE)="●",VLOOKUP(L57,スケジュール!$A$10:$V$266,$AG59+4,FALSE),""))</f>
        <v/>
      </c>
      <c r="M59" s="382" t="str">
        <f>IF(ISERROR(VLOOKUP(M57,スケジュール!$A$10:$V$266,$AG59+4,FALSE)),"",IF(VLOOKUP(M57,スケジュール!$A$10:$V$266,$AG59+4,FALSE)="●",VLOOKUP(M57,スケジュール!$A$10:$V$266,$AG59+4,FALSE),""))</f>
        <v/>
      </c>
      <c r="N59" s="382" t="str">
        <f>IF(ISERROR(VLOOKUP(N57,スケジュール!$A$10:$V$266,$AG59+4,FALSE)),"",IF(VLOOKUP(N57,スケジュール!$A$10:$V$266,$AG59+4,FALSE)="●",VLOOKUP(N57,スケジュール!$A$10:$V$266,$AG59+4,FALSE),""))</f>
        <v/>
      </c>
      <c r="O59" s="382" t="str">
        <f>IF(ISERROR(VLOOKUP(O57,スケジュール!$A$10:$V$266,$AG59+4,FALSE)),"",IF(VLOOKUP(O57,スケジュール!$A$10:$V$266,$AG59+4,FALSE)="●",VLOOKUP(O57,スケジュール!$A$10:$V$266,$AG59+4,FALSE),""))</f>
        <v/>
      </c>
      <c r="P59" s="382" t="str">
        <f>IF(ISERROR(VLOOKUP(P57,スケジュール!$A$10:$V$266,$AG59+4,FALSE)),"",IF(VLOOKUP(P57,スケジュール!$A$10:$V$266,$AG59+4,FALSE)="●",VLOOKUP(P57,スケジュール!$A$10:$V$266,$AG59+4,FALSE),""))</f>
        <v/>
      </c>
      <c r="Q59" s="383"/>
      <c r="R59" s="382" t="str">
        <f>IF(ISERROR(VLOOKUP(R57,スケジュール!$A$10:$V$266,$AG59+4,FALSE)),"",IF(VLOOKUP(R57,スケジュール!$A$10:$V$266,$AG59+4,FALSE)="●",VLOOKUP(R57,スケジュール!$A$10:$V$266,$AG59+4,FALSE),""))</f>
        <v/>
      </c>
      <c r="S59" s="382" t="str">
        <f>IF(ISERROR(VLOOKUP(S57,スケジュール!$A$10:$V$266,$AG59+4,FALSE)),"",IF(VLOOKUP(S57,スケジュール!$A$10:$V$266,$AG59+4,FALSE)="●",VLOOKUP(S57,スケジュール!$A$10:$V$266,$AG59+4,FALSE),""))</f>
        <v/>
      </c>
      <c r="T59" s="382" t="str">
        <f>IF(ISERROR(VLOOKUP(T57,スケジュール!$A$10:$V$266,$AG59+4,FALSE)),"",IF(VLOOKUP(T57,スケジュール!$A$10:$V$266,$AG59+4,FALSE)="●",VLOOKUP(T57,スケジュール!$A$10:$V$266,$AG59+4,FALSE),""))</f>
        <v/>
      </c>
      <c r="U59" s="382" t="str">
        <f>IF(ISERROR(VLOOKUP(U57,スケジュール!$A$10:$V$266,$AG59+4,FALSE)),"",IF(VLOOKUP(U57,スケジュール!$A$10:$V$266,$AG59+4,FALSE)="●",VLOOKUP(U57,スケジュール!$A$10:$V$266,$AG59+4,FALSE),""))</f>
        <v/>
      </c>
      <c r="V59" s="382" t="str">
        <f>IF(ISERROR(VLOOKUP(V57,スケジュール!$A$10:$V$266,$AG59+4,FALSE)),"",IF(VLOOKUP(V57,スケジュール!$A$10:$V$266,$AG59+4,FALSE)="●",VLOOKUP(V57,スケジュール!$A$10:$V$266,$AG59+4,FALSE),""))</f>
        <v/>
      </c>
      <c r="W59" s="382" t="str">
        <f>IF(ISERROR(VLOOKUP(W57,スケジュール!$A$10:$V$266,$AG59+4,FALSE)),"",IF(VLOOKUP(W57,スケジュール!$A$10:$V$266,$AG59+4,FALSE)="●",VLOOKUP(W57,スケジュール!$A$10:$V$266,$AG59+4,FALSE),""))</f>
        <v/>
      </c>
      <c r="X59" s="382" t="str">
        <f>IF(ISERROR(VLOOKUP(X57,スケジュール!$A$10:$V$266,$AG59+4,FALSE)),"",IF(VLOOKUP(X57,スケジュール!$A$10:$V$266,$AG59+4,FALSE)="●",VLOOKUP(X57,スケジュール!$A$10:$V$266,$AG59+4,FALSE),""))</f>
        <v/>
      </c>
      <c r="Y59" s="383"/>
      <c r="Z59" s="382" t="str">
        <f>IF(ISERROR(VLOOKUP(Z57,スケジュール!$A$10:$V$266,$AG59+4,FALSE)),"",IF(VLOOKUP(Z57,スケジュール!$A$10:$V$266,$AG59+4,FALSE)="●",VLOOKUP(Z57,スケジュール!$A$10:$V$266,$AG59+4,FALSE),""))</f>
        <v/>
      </c>
      <c r="AA59" s="382" t="str">
        <f>IF(ISERROR(VLOOKUP(AA57,スケジュール!$A$10:$V$266,$AG59+4,FALSE)),"",IF(VLOOKUP(AA57,スケジュール!$A$10:$V$266,$AG59+4,FALSE)="●",VLOOKUP(AA57,スケジュール!$A$10:$V$266,$AG59+4,FALSE),""))</f>
        <v/>
      </c>
      <c r="AB59" s="382" t="str">
        <f>IF(ISERROR(VLOOKUP(AB57,スケジュール!$A$10:$V$266,$AG59+4,FALSE)),"",IF(VLOOKUP(AB57,スケジュール!$A$10:$V$266,$AG59+4,FALSE)="●",VLOOKUP(AB57,スケジュール!$A$10:$V$266,$AG59+4,FALSE),""))</f>
        <v/>
      </c>
      <c r="AC59" s="382" t="str">
        <f>IF(ISERROR(VLOOKUP(AC57,スケジュール!$A$10:$V$266,$AG59+4,FALSE)),"",IF(VLOOKUP(AC57,スケジュール!$A$10:$V$266,$AG59+4,FALSE)="●",VLOOKUP(AC57,スケジュール!$A$10:$V$266,$AG59+4,FALSE),""))</f>
        <v/>
      </c>
      <c r="AD59" s="382" t="str">
        <f>IF(ISERROR(VLOOKUP(AD57,スケジュール!$A$10:$V$266,$AG59+4,FALSE)),"",IF(VLOOKUP(AD57,スケジュール!$A$10:$V$266,$AG59+4,FALSE)="●",VLOOKUP(AD57,スケジュール!$A$10:$V$266,$AG59+4,FALSE),""))</f>
        <v/>
      </c>
      <c r="AE59" s="382" t="str">
        <f>IF(ISERROR(VLOOKUP(AE57,スケジュール!$A$10:$V$266,$AG59+4,FALSE)),"",IF(VLOOKUP(AE57,スケジュール!$A$10:$V$266,$AG59+4,FALSE)="●",VLOOKUP(AE57,スケジュール!$A$10:$V$266,$AG59+4,FALSE),""))</f>
        <v/>
      </c>
      <c r="AF59" s="382" t="str">
        <f>IF(ISERROR(VLOOKUP(AF57,スケジュール!$A$10:$V$266,$AG59+4,FALSE)),"",IF(VLOOKUP(AF57,スケジュール!$A$10:$V$266,$AG59+4,FALSE)="●",VLOOKUP(AF57,スケジュール!$A$10:$V$266,$AG59+4,FALSE),""))</f>
        <v/>
      </c>
      <c r="AG59" s="102" t="e">
        <f>AG40</f>
        <v>#N/A</v>
      </c>
      <c r="AJ59" s="111"/>
    </row>
    <row r="60" spans="1:36" s="88" customFormat="1" ht="20.100000000000001" customHeight="1">
      <c r="A60" s="88" t="str">
        <f>A41</f>
        <v>●</v>
      </c>
      <c r="B60" s="382" t="str">
        <f>IF(ISERROR(VLOOKUP(B57,スケジュール!$A$10:$V$266,$AG60+4,FALSE)),"",IF(VLOOKUP(B57,スケジュール!$A$10:$V$266,$AG60+4,FALSE)="●",VLOOKUP(B57,スケジュール!$A$10:$V$266,$AG60+4,FALSE),""))</f>
        <v/>
      </c>
      <c r="C60" s="382" t="str">
        <f>IF(ISERROR(VLOOKUP(C57,スケジュール!$A$10:$V$266,$AG60+4,FALSE)),"",IF(VLOOKUP(C57,スケジュール!$A$10:$V$266,$AG60+4,FALSE)="●",VLOOKUP(C57,スケジュール!$A$10:$V$266,$AG60+4,FALSE),""))</f>
        <v/>
      </c>
      <c r="D60" s="382" t="str">
        <f>IF(ISERROR(VLOOKUP(D57,スケジュール!$A$10:$V$266,$AG60+4,FALSE)),"",IF(VLOOKUP(D57,スケジュール!$A$10:$V$266,$AG60+4,FALSE)="●",VLOOKUP(D57,スケジュール!$A$10:$V$266,$AG60+4,FALSE),""))</f>
        <v/>
      </c>
      <c r="E60" s="382" t="str">
        <f>IF(ISERROR(VLOOKUP(E57,スケジュール!$A$10:$V$266,$AG60+4,FALSE)),"",IF(VLOOKUP(E57,スケジュール!$A$10:$V$266,$AG60+4,FALSE)="●",VLOOKUP(E57,スケジュール!$A$10:$V$266,$AG60+4,FALSE),""))</f>
        <v/>
      </c>
      <c r="F60" s="382" t="str">
        <f>IF(ISERROR(VLOOKUP(F57,スケジュール!$A$10:$V$266,$AG60+4,FALSE)),"",IF(VLOOKUP(F57,スケジュール!$A$10:$V$266,$AG60+4,FALSE)="●",VLOOKUP(F57,スケジュール!$A$10:$V$266,$AG60+4,FALSE),""))</f>
        <v/>
      </c>
      <c r="G60" s="382" t="str">
        <f>IF(ISERROR(VLOOKUP(G57,スケジュール!$A$10:$V$266,$AG60+4,FALSE)),"",IF(VLOOKUP(G57,スケジュール!$A$10:$V$266,$AG60+4,FALSE)="●",VLOOKUP(G57,スケジュール!$A$10:$V$266,$AG60+4,FALSE),""))</f>
        <v/>
      </c>
      <c r="H60" s="382" t="str">
        <f>IF(ISERROR(VLOOKUP(H57,スケジュール!$A$10:$V$266,$AG60+4,FALSE)),"",IF(VLOOKUP(H57,スケジュール!$A$10:$V$266,$AG60+4,FALSE)="●",VLOOKUP(H57,スケジュール!$A$10:$V$266,$AG60+4,FALSE),""))</f>
        <v/>
      </c>
      <c r="I60" s="383"/>
      <c r="J60" s="382" t="str">
        <f>IF(ISERROR(VLOOKUP(J57,スケジュール!$A$10:$V$266,$AG60+4,FALSE)),"",IF(VLOOKUP(J57,スケジュール!$A$10:$V$266,$AG60+4,FALSE)="●",VLOOKUP(J57,スケジュール!$A$10:$V$266,$AG60+4,FALSE),""))</f>
        <v/>
      </c>
      <c r="K60" s="382" t="str">
        <f>IF(ISERROR(VLOOKUP(K57,スケジュール!$A$10:$V$266,$AG60+4,FALSE)),"",IF(VLOOKUP(K57,スケジュール!$A$10:$V$266,$AG60+4,FALSE)="●",VLOOKUP(K57,スケジュール!$A$10:$V$266,$AG60+4,FALSE),""))</f>
        <v/>
      </c>
      <c r="L60" s="382" t="str">
        <f>IF(ISERROR(VLOOKUP(L57,スケジュール!$A$10:$V$266,$AG60+4,FALSE)),"",IF(VLOOKUP(L57,スケジュール!$A$10:$V$266,$AG60+4,FALSE)="●",VLOOKUP(L57,スケジュール!$A$10:$V$266,$AG60+4,FALSE),""))</f>
        <v/>
      </c>
      <c r="M60" s="382" t="str">
        <f>IF(ISERROR(VLOOKUP(M57,スケジュール!$A$10:$V$266,$AG60+4,FALSE)),"",IF(VLOOKUP(M57,スケジュール!$A$10:$V$266,$AG60+4,FALSE)="●",VLOOKUP(M57,スケジュール!$A$10:$V$266,$AG60+4,FALSE),""))</f>
        <v/>
      </c>
      <c r="N60" s="382" t="str">
        <f>IF(ISERROR(VLOOKUP(N57,スケジュール!$A$10:$V$266,$AG60+4,FALSE)),"",IF(VLOOKUP(N57,スケジュール!$A$10:$V$266,$AG60+4,FALSE)="●",VLOOKUP(N57,スケジュール!$A$10:$V$266,$AG60+4,FALSE),""))</f>
        <v/>
      </c>
      <c r="O60" s="382" t="str">
        <f>IF(ISERROR(VLOOKUP(O57,スケジュール!$A$10:$V$266,$AG60+4,FALSE)),"",IF(VLOOKUP(O57,スケジュール!$A$10:$V$266,$AG60+4,FALSE)="●",VLOOKUP(O57,スケジュール!$A$10:$V$266,$AG60+4,FALSE),""))</f>
        <v/>
      </c>
      <c r="P60" s="382" t="str">
        <f>IF(ISERROR(VLOOKUP(P57,スケジュール!$A$10:$V$266,$AG60+4,FALSE)),"",IF(VLOOKUP(P57,スケジュール!$A$10:$V$266,$AG60+4,FALSE)="●",VLOOKUP(P57,スケジュール!$A$10:$V$266,$AG60+4,FALSE),""))</f>
        <v/>
      </c>
      <c r="Q60" s="383"/>
      <c r="R60" s="382" t="str">
        <f>IF(ISERROR(VLOOKUP(R57,スケジュール!$A$10:$V$266,$AG60+4,FALSE)),"",IF(VLOOKUP(R57,スケジュール!$A$10:$V$266,$AG60+4,FALSE)="●",VLOOKUP(R57,スケジュール!$A$10:$V$266,$AG60+4,FALSE),""))</f>
        <v/>
      </c>
      <c r="S60" s="382" t="str">
        <f>IF(ISERROR(VLOOKUP(S57,スケジュール!$A$10:$V$266,$AG60+4,FALSE)),"",IF(VLOOKUP(S57,スケジュール!$A$10:$V$266,$AG60+4,FALSE)="●",VLOOKUP(S57,スケジュール!$A$10:$V$266,$AG60+4,FALSE),""))</f>
        <v/>
      </c>
      <c r="T60" s="382" t="str">
        <f>IF(ISERROR(VLOOKUP(T57,スケジュール!$A$10:$V$266,$AG60+4,FALSE)),"",IF(VLOOKUP(T57,スケジュール!$A$10:$V$266,$AG60+4,FALSE)="●",VLOOKUP(T57,スケジュール!$A$10:$V$266,$AG60+4,FALSE),""))</f>
        <v/>
      </c>
      <c r="U60" s="382" t="str">
        <f>IF(ISERROR(VLOOKUP(U57,スケジュール!$A$10:$V$266,$AG60+4,FALSE)),"",IF(VLOOKUP(U57,スケジュール!$A$10:$V$266,$AG60+4,FALSE)="●",VLOOKUP(U57,スケジュール!$A$10:$V$266,$AG60+4,FALSE),""))</f>
        <v/>
      </c>
      <c r="V60" s="382" t="str">
        <f>IF(ISERROR(VLOOKUP(V57,スケジュール!$A$10:$V$266,$AG60+4,FALSE)),"",IF(VLOOKUP(V57,スケジュール!$A$10:$V$266,$AG60+4,FALSE)="●",VLOOKUP(V57,スケジュール!$A$10:$V$266,$AG60+4,FALSE),""))</f>
        <v/>
      </c>
      <c r="W60" s="382" t="str">
        <f>IF(ISERROR(VLOOKUP(W57,スケジュール!$A$10:$V$266,$AG60+4,FALSE)),"",IF(VLOOKUP(W57,スケジュール!$A$10:$V$266,$AG60+4,FALSE)="●",VLOOKUP(W57,スケジュール!$A$10:$V$266,$AG60+4,FALSE),""))</f>
        <v/>
      </c>
      <c r="X60" s="382" t="str">
        <f>IF(ISERROR(VLOOKUP(X57,スケジュール!$A$10:$V$266,$AG60+4,FALSE)),"",IF(VLOOKUP(X57,スケジュール!$A$10:$V$266,$AG60+4,FALSE)="●",VLOOKUP(X57,スケジュール!$A$10:$V$266,$AG60+4,FALSE),""))</f>
        <v/>
      </c>
      <c r="Y60" s="383"/>
      <c r="Z60" s="382" t="str">
        <f>IF(ISERROR(VLOOKUP(Z57,スケジュール!$A$10:$V$266,$AG60+4,FALSE)),"",IF(VLOOKUP(Z57,スケジュール!$A$10:$V$266,$AG60+4,FALSE)="●",VLOOKUP(Z57,スケジュール!$A$10:$V$266,$AG60+4,FALSE),""))</f>
        <v/>
      </c>
      <c r="AA60" s="382" t="str">
        <f>IF(ISERROR(VLOOKUP(AA57,スケジュール!$A$10:$V$266,$AG60+4,FALSE)),"",IF(VLOOKUP(AA57,スケジュール!$A$10:$V$266,$AG60+4,FALSE)="●",VLOOKUP(AA57,スケジュール!$A$10:$V$266,$AG60+4,FALSE),""))</f>
        <v/>
      </c>
      <c r="AB60" s="382" t="str">
        <f>IF(ISERROR(VLOOKUP(AB57,スケジュール!$A$10:$V$266,$AG60+4,FALSE)),"",IF(VLOOKUP(AB57,スケジュール!$A$10:$V$266,$AG60+4,FALSE)="●",VLOOKUP(AB57,スケジュール!$A$10:$V$266,$AG60+4,FALSE),""))</f>
        <v/>
      </c>
      <c r="AC60" s="382" t="str">
        <f>IF(ISERROR(VLOOKUP(AC57,スケジュール!$A$10:$V$266,$AG60+4,FALSE)),"",IF(VLOOKUP(AC57,スケジュール!$A$10:$V$266,$AG60+4,FALSE)="●",VLOOKUP(AC57,スケジュール!$A$10:$V$266,$AG60+4,FALSE),""))</f>
        <v/>
      </c>
      <c r="AD60" s="382" t="str">
        <f>IF(ISERROR(VLOOKUP(AD57,スケジュール!$A$10:$V$266,$AG60+4,FALSE)),"",IF(VLOOKUP(AD57,スケジュール!$A$10:$V$266,$AG60+4,FALSE)="●",VLOOKUP(AD57,スケジュール!$A$10:$V$266,$AG60+4,FALSE),""))</f>
        <v/>
      </c>
      <c r="AE60" s="382" t="str">
        <f>IF(ISERROR(VLOOKUP(AE57,スケジュール!$A$10:$V$266,$AG60+4,FALSE)),"",IF(VLOOKUP(AE57,スケジュール!$A$10:$V$266,$AG60+4,FALSE)="●",VLOOKUP(AE57,スケジュール!$A$10:$V$266,$AG60+4,FALSE),""))</f>
        <v/>
      </c>
      <c r="AF60" s="382" t="str">
        <f>IF(ISERROR(VLOOKUP(AF57,スケジュール!$A$10:$V$266,$AG60+4,FALSE)),"",IF(VLOOKUP(AF57,スケジュール!$A$10:$V$266,$AG60+4,FALSE)="●",VLOOKUP(AF57,スケジュール!$A$10:$V$266,$AG60+4,FALSE),""))</f>
        <v/>
      </c>
      <c r="AG60" s="102" t="e">
        <f>AG41</f>
        <v>#N/A</v>
      </c>
      <c r="AJ60" s="104"/>
    </row>
    <row r="61" spans="1:36" s="94" customFormat="1" ht="20.100000000000001" customHeight="1">
      <c r="A61" s="94" t="str">
        <f>A42</f>
        <v>●</v>
      </c>
      <c r="B61" s="382" t="str">
        <f>IF(ISERROR(VLOOKUP(B57,スケジュール!$A$10:$V$266,$AG61+4,FALSE)),"",IF(VLOOKUP(B57,スケジュール!$A$10:$V$266,$AG61+4,FALSE)="●",VLOOKUP(B57,スケジュール!$A$10:$V$266,$AG61+4,FALSE),""))</f>
        <v/>
      </c>
      <c r="C61" s="382" t="str">
        <f>IF(ISERROR(VLOOKUP(C57,スケジュール!$A$10:$V$266,$AG61+4,FALSE)),"",IF(VLOOKUP(C57,スケジュール!$A$10:$V$266,$AG61+4,FALSE)="●",VLOOKUP(C57,スケジュール!$A$10:$V$266,$AG61+4,FALSE),""))</f>
        <v/>
      </c>
      <c r="D61" s="382" t="str">
        <f>IF(ISERROR(VLOOKUP(D57,スケジュール!$A$10:$V$266,$AG61+4,FALSE)),"",IF(VLOOKUP(D57,スケジュール!$A$10:$V$266,$AG61+4,FALSE)="●",VLOOKUP(D57,スケジュール!$A$10:$V$266,$AG61+4,FALSE),""))</f>
        <v/>
      </c>
      <c r="E61" s="382" t="str">
        <f>IF(ISERROR(VLOOKUP(E57,スケジュール!$A$10:$V$266,$AG61+4,FALSE)),"",IF(VLOOKUP(E57,スケジュール!$A$10:$V$266,$AG61+4,FALSE)="●",VLOOKUP(E57,スケジュール!$A$10:$V$266,$AG61+4,FALSE),""))</f>
        <v/>
      </c>
      <c r="F61" s="382" t="str">
        <f>IF(ISERROR(VLOOKUP(F57,スケジュール!$A$10:$V$266,$AG61+4,FALSE)),"",IF(VLOOKUP(F57,スケジュール!$A$10:$V$266,$AG61+4,FALSE)="●",VLOOKUP(F57,スケジュール!$A$10:$V$266,$AG61+4,FALSE),""))</f>
        <v/>
      </c>
      <c r="G61" s="382" t="str">
        <f>IF(ISERROR(VLOOKUP(G57,スケジュール!$A$10:$V$266,$AG61+4,FALSE)),"",IF(VLOOKUP(G57,スケジュール!$A$10:$V$266,$AG61+4,FALSE)="●",VLOOKUP(G57,スケジュール!$A$10:$V$266,$AG61+4,FALSE),""))</f>
        <v/>
      </c>
      <c r="H61" s="382" t="str">
        <f>IF(ISERROR(VLOOKUP(H57,スケジュール!$A$10:$V$266,$AG61+4,FALSE)),"",IF(VLOOKUP(H57,スケジュール!$A$10:$V$266,$AG61+4,FALSE)="●",VLOOKUP(H57,スケジュール!$A$10:$V$266,$AG61+4,FALSE),""))</f>
        <v/>
      </c>
      <c r="I61" s="383"/>
      <c r="J61" s="382" t="str">
        <f>IF(ISERROR(VLOOKUP(J57,スケジュール!$A$10:$V$266,$AG61+4,FALSE)),"",IF(VLOOKUP(J57,スケジュール!$A$10:$V$266,$AG61+4,FALSE)="●",VLOOKUP(J57,スケジュール!$A$10:$V$266,$AG61+4,FALSE),""))</f>
        <v/>
      </c>
      <c r="K61" s="382" t="str">
        <f>IF(ISERROR(VLOOKUP(K57,スケジュール!$A$10:$V$266,$AG61+4,FALSE)),"",IF(VLOOKUP(K57,スケジュール!$A$10:$V$266,$AG61+4,FALSE)="●",VLOOKUP(K57,スケジュール!$A$10:$V$266,$AG61+4,FALSE),""))</f>
        <v/>
      </c>
      <c r="L61" s="382" t="str">
        <f>IF(ISERROR(VLOOKUP(L57,スケジュール!$A$10:$V$266,$AG61+4,FALSE)),"",IF(VLOOKUP(L57,スケジュール!$A$10:$V$266,$AG61+4,FALSE)="●",VLOOKUP(L57,スケジュール!$A$10:$V$266,$AG61+4,FALSE),""))</f>
        <v/>
      </c>
      <c r="M61" s="382" t="str">
        <f>IF(ISERROR(VLOOKUP(M57,スケジュール!$A$10:$V$266,$AG61+4,FALSE)),"",IF(VLOOKUP(M57,スケジュール!$A$10:$V$266,$AG61+4,FALSE)="●",VLOOKUP(M57,スケジュール!$A$10:$V$266,$AG61+4,FALSE),""))</f>
        <v/>
      </c>
      <c r="N61" s="382" t="str">
        <f>IF(ISERROR(VLOOKUP(N57,スケジュール!$A$10:$V$266,$AG61+4,FALSE)),"",IF(VLOOKUP(N57,スケジュール!$A$10:$V$266,$AG61+4,FALSE)="●",VLOOKUP(N57,スケジュール!$A$10:$V$266,$AG61+4,FALSE),""))</f>
        <v/>
      </c>
      <c r="O61" s="382" t="str">
        <f>IF(ISERROR(VLOOKUP(O57,スケジュール!$A$10:$V$266,$AG61+4,FALSE)),"",IF(VLOOKUP(O57,スケジュール!$A$10:$V$266,$AG61+4,FALSE)="●",VLOOKUP(O57,スケジュール!$A$10:$V$266,$AG61+4,FALSE),""))</f>
        <v/>
      </c>
      <c r="P61" s="382" t="str">
        <f>IF(ISERROR(VLOOKUP(P57,スケジュール!$A$10:$V$266,$AG61+4,FALSE)),"",IF(VLOOKUP(P57,スケジュール!$A$10:$V$266,$AG61+4,FALSE)="●",VLOOKUP(P57,スケジュール!$A$10:$V$266,$AG61+4,FALSE),""))</f>
        <v/>
      </c>
      <c r="Q61" s="383"/>
      <c r="R61" s="382" t="str">
        <f>IF(ISERROR(VLOOKUP(R57,スケジュール!$A$10:$V$266,$AG61+4,FALSE)),"",IF(VLOOKUP(R57,スケジュール!$A$10:$V$266,$AG61+4,FALSE)="●",VLOOKUP(R57,スケジュール!$A$10:$V$266,$AG61+4,FALSE),""))</f>
        <v/>
      </c>
      <c r="S61" s="382" t="str">
        <f>IF(ISERROR(VLOOKUP(S57,スケジュール!$A$10:$V$266,$AG61+4,FALSE)),"",IF(VLOOKUP(S57,スケジュール!$A$10:$V$266,$AG61+4,FALSE)="●",VLOOKUP(S57,スケジュール!$A$10:$V$266,$AG61+4,FALSE),""))</f>
        <v/>
      </c>
      <c r="T61" s="382" t="str">
        <f>IF(ISERROR(VLOOKUP(T57,スケジュール!$A$10:$V$266,$AG61+4,FALSE)),"",IF(VLOOKUP(T57,スケジュール!$A$10:$V$266,$AG61+4,FALSE)="●",VLOOKUP(T57,スケジュール!$A$10:$V$266,$AG61+4,FALSE),""))</f>
        <v/>
      </c>
      <c r="U61" s="382" t="str">
        <f>IF(ISERROR(VLOOKUP(U57,スケジュール!$A$10:$V$266,$AG61+4,FALSE)),"",IF(VLOOKUP(U57,スケジュール!$A$10:$V$266,$AG61+4,FALSE)="●",VLOOKUP(U57,スケジュール!$A$10:$V$266,$AG61+4,FALSE),""))</f>
        <v/>
      </c>
      <c r="V61" s="382" t="str">
        <f>IF(ISERROR(VLOOKUP(V57,スケジュール!$A$10:$V$266,$AG61+4,FALSE)),"",IF(VLOOKUP(V57,スケジュール!$A$10:$V$266,$AG61+4,FALSE)="●",VLOOKUP(V57,スケジュール!$A$10:$V$266,$AG61+4,FALSE),""))</f>
        <v/>
      </c>
      <c r="W61" s="382" t="str">
        <f>IF(ISERROR(VLOOKUP(W57,スケジュール!$A$10:$V$266,$AG61+4,FALSE)),"",IF(VLOOKUP(W57,スケジュール!$A$10:$V$266,$AG61+4,FALSE)="●",VLOOKUP(W57,スケジュール!$A$10:$V$266,$AG61+4,FALSE),""))</f>
        <v/>
      </c>
      <c r="X61" s="382" t="str">
        <f>IF(ISERROR(VLOOKUP(X57,スケジュール!$A$10:$V$266,$AG61+4,FALSE)),"",IF(VLOOKUP(X57,スケジュール!$A$10:$V$266,$AG61+4,FALSE)="●",VLOOKUP(X57,スケジュール!$A$10:$V$266,$AG61+4,FALSE),""))</f>
        <v/>
      </c>
      <c r="Y61" s="383"/>
      <c r="Z61" s="382" t="str">
        <f>IF(ISERROR(VLOOKUP(Z57,スケジュール!$A$10:$V$266,$AG61+4,FALSE)),"",IF(VLOOKUP(Z57,スケジュール!$A$10:$V$266,$AG61+4,FALSE)="●",VLOOKUP(Z57,スケジュール!$A$10:$V$266,$AG61+4,FALSE),""))</f>
        <v/>
      </c>
      <c r="AA61" s="382" t="str">
        <f>IF(ISERROR(VLOOKUP(AA57,スケジュール!$A$10:$V$266,$AG61+4,FALSE)),"",IF(VLOOKUP(AA57,スケジュール!$A$10:$V$266,$AG61+4,FALSE)="●",VLOOKUP(AA57,スケジュール!$A$10:$V$266,$AG61+4,FALSE),""))</f>
        <v/>
      </c>
      <c r="AB61" s="382" t="str">
        <f>IF(ISERROR(VLOOKUP(AB57,スケジュール!$A$10:$V$266,$AG61+4,FALSE)),"",IF(VLOOKUP(AB57,スケジュール!$A$10:$V$266,$AG61+4,FALSE)="●",VLOOKUP(AB57,スケジュール!$A$10:$V$266,$AG61+4,FALSE),""))</f>
        <v/>
      </c>
      <c r="AC61" s="382" t="str">
        <f>IF(ISERROR(VLOOKUP(AC57,スケジュール!$A$10:$V$266,$AG61+4,FALSE)),"",IF(VLOOKUP(AC57,スケジュール!$A$10:$V$266,$AG61+4,FALSE)="●",VLOOKUP(AC57,スケジュール!$A$10:$V$266,$AG61+4,FALSE),""))</f>
        <v/>
      </c>
      <c r="AD61" s="382" t="str">
        <f>IF(ISERROR(VLOOKUP(AD57,スケジュール!$A$10:$V$266,$AG61+4,FALSE)),"",IF(VLOOKUP(AD57,スケジュール!$A$10:$V$266,$AG61+4,FALSE)="●",VLOOKUP(AD57,スケジュール!$A$10:$V$266,$AG61+4,FALSE),""))</f>
        <v/>
      </c>
      <c r="AE61" s="382" t="str">
        <f>IF(ISERROR(VLOOKUP(AE57,スケジュール!$A$10:$V$266,$AG61+4,FALSE)),"",IF(VLOOKUP(AE57,スケジュール!$A$10:$V$266,$AG61+4,FALSE)="●",VLOOKUP(AE57,スケジュール!$A$10:$V$266,$AG61+4,FALSE),""))</f>
        <v/>
      </c>
      <c r="AF61" s="382" t="str">
        <f>IF(ISERROR(VLOOKUP(AF57,スケジュール!$A$10:$V$266,$AG61+4,FALSE)),"",IF(VLOOKUP(AF57,スケジュール!$A$10:$V$266,$AG61+4,FALSE)="●",VLOOKUP(AF57,スケジュール!$A$10:$V$266,$AG61+4,FALSE),""))</f>
        <v/>
      </c>
      <c r="AG61" s="102" t="e">
        <f>AG42</f>
        <v>#N/A</v>
      </c>
      <c r="AJ61" s="112"/>
    </row>
    <row r="62" spans="1:36" s="97" customFormat="1" ht="20.100000000000001" customHeight="1">
      <c r="A62" s="97" t="str">
        <f>A43</f>
        <v>●</v>
      </c>
      <c r="B62" s="382" t="str">
        <f>IF(ISERROR(VLOOKUP(B57,スケジュール!$A$10:$V$266,$AG62+4,FALSE)),"",IF(VLOOKUP(B57,スケジュール!$A$10:$V$266,$AG62+4,FALSE)="●",VLOOKUP(B57,スケジュール!$A$10:$V$266,$AG62+4,FALSE),""))</f>
        <v/>
      </c>
      <c r="C62" s="382" t="str">
        <f>IF(ISERROR(VLOOKUP(C57,スケジュール!$A$10:$V$266,$AG62+4,FALSE)),"",IF(VLOOKUP(C57,スケジュール!$A$10:$V$266,$AG62+4,FALSE)="●",VLOOKUP(C57,スケジュール!$A$10:$V$266,$AG62+4,FALSE),""))</f>
        <v/>
      </c>
      <c r="D62" s="382" t="str">
        <f>IF(ISERROR(VLOOKUP(D57,スケジュール!$A$10:$V$266,$AG62+4,FALSE)),"",IF(VLOOKUP(D57,スケジュール!$A$10:$V$266,$AG62+4,FALSE)="●",VLOOKUP(D57,スケジュール!$A$10:$V$266,$AG62+4,FALSE),""))</f>
        <v/>
      </c>
      <c r="E62" s="382" t="str">
        <f>IF(ISERROR(VLOOKUP(E57,スケジュール!$A$10:$V$266,$AG62+4,FALSE)),"",IF(VLOOKUP(E57,スケジュール!$A$10:$V$266,$AG62+4,FALSE)="●",VLOOKUP(E57,スケジュール!$A$10:$V$266,$AG62+4,FALSE),""))</f>
        <v/>
      </c>
      <c r="F62" s="382" t="str">
        <f>IF(ISERROR(VLOOKUP(F57,スケジュール!$A$10:$V$266,$AG62+4,FALSE)),"",IF(VLOOKUP(F57,スケジュール!$A$10:$V$266,$AG62+4,FALSE)="●",VLOOKUP(F57,スケジュール!$A$10:$V$266,$AG62+4,FALSE),""))</f>
        <v/>
      </c>
      <c r="G62" s="382" t="str">
        <f>IF(ISERROR(VLOOKUP(G57,スケジュール!$A$10:$V$266,$AG62+4,FALSE)),"",IF(VLOOKUP(G57,スケジュール!$A$10:$V$266,$AG62+4,FALSE)="●",VLOOKUP(G57,スケジュール!$A$10:$V$266,$AG62+4,FALSE),""))</f>
        <v/>
      </c>
      <c r="H62" s="382" t="str">
        <f>IF(ISERROR(VLOOKUP(H57,スケジュール!$A$10:$V$266,$AG62+4,FALSE)),"",IF(VLOOKUP(H57,スケジュール!$A$10:$V$266,$AG62+4,FALSE)="●",VLOOKUP(H57,スケジュール!$A$10:$V$266,$AG62+4,FALSE),""))</f>
        <v/>
      </c>
      <c r="I62" s="383"/>
      <c r="J62" s="382" t="str">
        <f>IF(ISERROR(VLOOKUP(J57,スケジュール!$A$10:$V$266,$AG62+4,FALSE)),"",IF(VLOOKUP(J57,スケジュール!$A$10:$V$266,$AG62+4,FALSE)="●",VLOOKUP(J57,スケジュール!$A$10:$V$266,$AG62+4,FALSE),""))</f>
        <v/>
      </c>
      <c r="K62" s="382" t="str">
        <f>IF(ISERROR(VLOOKUP(K57,スケジュール!$A$10:$V$266,$AG62+4,FALSE)),"",IF(VLOOKUP(K57,スケジュール!$A$10:$V$266,$AG62+4,FALSE)="●",VLOOKUP(K57,スケジュール!$A$10:$V$266,$AG62+4,FALSE),""))</f>
        <v/>
      </c>
      <c r="L62" s="382" t="str">
        <f>IF(ISERROR(VLOOKUP(L57,スケジュール!$A$10:$V$266,$AG62+4,FALSE)),"",IF(VLOOKUP(L57,スケジュール!$A$10:$V$266,$AG62+4,FALSE)="●",VLOOKUP(L57,スケジュール!$A$10:$V$266,$AG62+4,FALSE),""))</f>
        <v/>
      </c>
      <c r="M62" s="382" t="str">
        <f>IF(ISERROR(VLOOKUP(M57,スケジュール!$A$10:$V$266,$AG62+4,FALSE)),"",IF(VLOOKUP(M57,スケジュール!$A$10:$V$266,$AG62+4,FALSE)="●",VLOOKUP(M57,スケジュール!$A$10:$V$266,$AG62+4,FALSE),""))</f>
        <v/>
      </c>
      <c r="N62" s="382" t="str">
        <f>IF(ISERROR(VLOOKUP(N57,スケジュール!$A$10:$V$266,$AG62+4,FALSE)),"",IF(VLOOKUP(N57,スケジュール!$A$10:$V$266,$AG62+4,FALSE)="●",VLOOKUP(N57,スケジュール!$A$10:$V$266,$AG62+4,FALSE),""))</f>
        <v/>
      </c>
      <c r="O62" s="382" t="str">
        <f>IF(ISERROR(VLOOKUP(O57,スケジュール!$A$10:$V$266,$AG62+4,FALSE)),"",IF(VLOOKUP(O57,スケジュール!$A$10:$V$266,$AG62+4,FALSE)="●",VLOOKUP(O57,スケジュール!$A$10:$V$266,$AG62+4,FALSE),""))</f>
        <v/>
      </c>
      <c r="P62" s="382" t="str">
        <f>IF(ISERROR(VLOOKUP(P57,スケジュール!$A$10:$V$266,$AG62+4,FALSE)),"",IF(VLOOKUP(P57,スケジュール!$A$10:$V$266,$AG62+4,FALSE)="●",VLOOKUP(P57,スケジュール!$A$10:$V$266,$AG62+4,FALSE),""))</f>
        <v/>
      </c>
      <c r="Q62" s="383"/>
      <c r="R62" s="382" t="str">
        <f>IF(ISERROR(VLOOKUP(R57,スケジュール!$A$10:$V$266,$AG62+4,FALSE)),"",IF(VLOOKUP(R57,スケジュール!$A$10:$V$266,$AG62+4,FALSE)="●",VLOOKUP(R57,スケジュール!$A$10:$V$266,$AG62+4,FALSE),""))</f>
        <v/>
      </c>
      <c r="S62" s="382" t="str">
        <f>IF(ISERROR(VLOOKUP(S57,スケジュール!$A$10:$V$266,$AG62+4,FALSE)),"",IF(VLOOKUP(S57,スケジュール!$A$10:$V$266,$AG62+4,FALSE)="●",VLOOKUP(S57,スケジュール!$A$10:$V$266,$AG62+4,FALSE),""))</f>
        <v/>
      </c>
      <c r="T62" s="382" t="str">
        <f>IF(ISERROR(VLOOKUP(T57,スケジュール!$A$10:$V$266,$AG62+4,FALSE)),"",IF(VLOOKUP(T57,スケジュール!$A$10:$V$266,$AG62+4,FALSE)="●",VLOOKUP(T57,スケジュール!$A$10:$V$266,$AG62+4,FALSE),""))</f>
        <v/>
      </c>
      <c r="U62" s="382" t="str">
        <f>IF(ISERROR(VLOOKUP(U57,スケジュール!$A$10:$V$266,$AG62+4,FALSE)),"",IF(VLOOKUP(U57,スケジュール!$A$10:$V$266,$AG62+4,FALSE)="●",VLOOKUP(U57,スケジュール!$A$10:$V$266,$AG62+4,FALSE),""))</f>
        <v/>
      </c>
      <c r="V62" s="382" t="str">
        <f>IF(ISERROR(VLOOKUP(V57,スケジュール!$A$10:$V$266,$AG62+4,FALSE)),"",IF(VLOOKUP(V57,スケジュール!$A$10:$V$266,$AG62+4,FALSE)="●",VLOOKUP(V57,スケジュール!$A$10:$V$266,$AG62+4,FALSE),""))</f>
        <v/>
      </c>
      <c r="W62" s="382" t="str">
        <f>IF(ISERROR(VLOOKUP(W57,スケジュール!$A$10:$V$266,$AG62+4,FALSE)),"",IF(VLOOKUP(W57,スケジュール!$A$10:$V$266,$AG62+4,FALSE)="●",VLOOKUP(W57,スケジュール!$A$10:$V$266,$AG62+4,FALSE),""))</f>
        <v/>
      </c>
      <c r="X62" s="382" t="str">
        <f>IF(ISERROR(VLOOKUP(X57,スケジュール!$A$10:$V$266,$AG62+4,FALSE)),"",IF(VLOOKUP(X57,スケジュール!$A$10:$V$266,$AG62+4,FALSE)="●",VLOOKUP(X57,スケジュール!$A$10:$V$266,$AG62+4,FALSE),""))</f>
        <v/>
      </c>
      <c r="Y62" s="383"/>
      <c r="Z62" s="382" t="str">
        <f>IF(ISERROR(VLOOKUP(Z57,スケジュール!$A$10:$V$266,$AG62+4,FALSE)),"",IF(VLOOKUP(Z57,スケジュール!$A$10:$V$266,$AG62+4,FALSE)="●",VLOOKUP(Z57,スケジュール!$A$10:$V$266,$AG62+4,FALSE),""))</f>
        <v/>
      </c>
      <c r="AA62" s="382" t="str">
        <f>IF(ISERROR(VLOOKUP(AA57,スケジュール!$A$10:$V$266,$AG62+4,FALSE)),"",IF(VLOOKUP(AA57,スケジュール!$A$10:$V$266,$AG62+4,FALSE)="●",VLOOKUP(AA57,スケジュール!$A$10:$V$266,$AG62+4,FALSE),""))</f>
        <v/>
      </c>
      <c r="AB62" s="382" t="str">
        <f>IF(ISERROR(VLOOKUP(AB57,スケジュール!$A$10:$V$266,$AG62+4,FALSE)),"",IF(VLOOKUP(AB57,スケジュール!$A$10:$V$266,$AG62+4,FALSE)="●",VLOOKUP(AB57,スケジュール!$A$10:$V$266,$AG62+4,FALSE),""))</f>
        <v/>
      </c>
      <c r="AC62" s="382" t="str">
        <f>IF(ISERROR(VLOOKUP(AC57,スケジュール!$A$10:$V$266,$AG62+4,FALSE)),"",IF(VLOOKUP(AC57,スケジュール!$A$10:$V$266,$AG62+4,FALSE)="●",VLOOKUP(AC57,スケジュール!$A$10:$V$266,$AG62+4,FALSE),""))</f>
        <v/>
      </c>
      <c r="AD62" s="382" t="str">
        <f>IF(ISERROR(VLOOKUP(AD57,スケジュール!$A$10:$V$266,$AG62+4,FALSE)),"",IF(VLOOKUP(AD57,スケジュール!$A$10:$V$266,$AG62+4,FALSE)="●",VLOOKUP(AD57,スケジュール!$A$10:$V$266,$AG62+4,FALSE),""))</f>
        <v/>
      </c>
      <c r="AE62" s="382" t="str">
        <f>IF(ISERROR(VLOOKUP(AE57,スケジュール!$A$10:$V$266,$AG62+4,FALSE)),"",IF(VLOOKUP(AE57,スケジュール!$A$10:$V$266,$AG62+4,FALSE)="●",VLOOKUP(AE57,スケジュール!$A$10:$V$266,$AG62+4,FALSE),""))</f>
        <v/>
      </c>
      <c r="AF62" s="382" t="str">
        <f>IF(ISERROR(VLOOKUP(AF57,スケジュール!$A$10:$V$266,$AG62+4,FALSE)),"",IF(VLOOKUP(AF57,スケジュール!$A$10:$V$266,$AG62+4,FALSE)="●",VLOOKUP(AF57,スケジュール!$A$10:$V$266,$AG62+4,FALSE),""))</f>
        <v/>
      </c>
      <c r="AG62" s="102" t="e">
        <f>AG43</f>
        <v>#N/A</v>
      </c>
      <c r="AJ62" s="113"/>
    </row>
    <row r="63" spans="1:36" s="36" customFormat="1" ht="20.100000000000001" customHeight="1">
      <c r="A63" s="34" t="s">
        <v>89</v>
      </c>
      <c r="B63" s="384" t="str">
        <f>IF(OR(ISERROR(VLOOKUP(B57,スケジュール!$A$10:$AC$276,3)),(ISBLANK(VLOOKUP(B57,スケジュール!$A$10:$AC$276,3)))),"",VLOOKUP(B57,スケジュール!$A$10:$AC$276,3))</f>
        <v/>
      </c>
      <c r="C63" s="384" t="str">
        <f>IF(OR(ISERROR(VLOOKUP(C57,スケジュール!$A$10:$AC$276,3)),(ISBLANK(VLOOKUP(C57,スケジュール!$A$10:$AC$276,3)))),"",VLOOKUP(C57,スケジュール!$A$10:$AC$276,3))</f>
        <v/>
      </c>
      <c r="D63" s="384">
        <f>IF(OR(ISERROR(VLOOKUP(D57,スケジュール!$A$10:$AC$276,3)),(ISBLANK(VLOOKUP(D57,スケジュール!$A$10:$AC$276,3)))),"",VLOOKUP(D57,スケジュール!$A$10:$AC$276,3))</f>
        <v>43507</v>
      </c>
      <c r="E63" s="384" t="str">
        <f>IF(OR(ISERROR(VLOOKUP(E57,スケジュール!$A$10:$AC$276,3)),(ISBLANK(VLOOKUP(E57,スケジュール!$A$10:$AC$276,3)))),"",VLOOKUP(E57,スケジュール!$A$10:$AC$276,3))</f>
        <v/>
      </c>
      <c r="F63" s="384">
        <f>IF(OR(ISERROR(VLOOKUP(F57,スケジュール!$A$10:$AC$276,3)),(ISBLANK(VLOOKUP(F57,スケジュール!$A$10:$AC$276,3)))),"",VLOOKUP(F57,スケジュール!$A$10:$AC$276,3))</f>
        <v>43509</v>
      </c>
      <c r="G63" s="384" t="str">
        <f>IF(OR(ISERROR(VLOOKUP(G57,スケジュール!$A$10:$AC$276,3)),(ISBLANK(VLOOKUP(G57,スケジュール!$A$10:$AC$276,3)))),"",VLOOKUP(G57,スケジュール!$A$10:$AC$276,3))</f>
        <v/>
      </c>
      <c r="H63" s="384">
        <f>IF(OR(ISERROR(VLOOKUP(H57,スケジュール!$A$10:$AC$276,3)),(ISBLANK(VLOOKUP(H57,スケジュール!$A$10:$AC$276,3)))),"",VLOOKUP(H57,スケジュール!$A$10:$AC$276,3))</f>
        <v>43511</v>
      </c>
      <c r="I63" s="387"/>
      <c r="J63" s="384" t="str">
        <f>IF(OR(ISERROR(VLOOKUP(J57,スケジュール!$A$10:$AC$276,3)),(ISBLANK(VLOOKUP(J57,スケジュール!$A$10:$AC$276,3)))),"",VLOOKUP(J57,スケジュール!$A$10:$AC$276,3))</f>
        <v/>
      </c>
      <c r="K63" s="384" t="str">
        <f>IF(OR(ISERROR(VLOOKUP(K57,スケジュール!$A$10:$AC$276,3)),(ISBLANK(VLOOKUP(K57,スケジュール!$A$10:$AC$276,3)))),"",VLOOKUP(K57,スケジュール!$A$10:$AC$276,3))</f>
        <v/>
      </c>
      <c r="L63" s="384">
        <f>IF(OR(ISERROR(VLOOKUP(L57,スケジュール!$A$10:$AC$276,3)),(ISBLANK(VLOOKUP(L57,スケジュール!$A$10:$AC$276,3)))),"",VLOOKUP(L57,スケジュール!$A$10:$AC$276,3))</f>
        <v>43535</v>
      </c>
      <c r="M63" s="384" t="str">
        <f>IF(OR(ISERROR(VLOOKUP(M57,スケジュール!$A$10:$AC$276,3)),(ISBLANK(VLOOKUP(M57,スケジュール!$A$10:$AC$276,3)))),"",VLOOKUP(M57,スケジュール!$A$10:$AC$276,3))</f>
        <v/>
      </c>
      <c r="N63" s="384">
        <f>IF(OR(ISERROR(VLOOKUP(N57,スケジュール!$A$10:$AC$276,3)),(ISBLANK(VLOOKUP(N57,スケジュール!$A$10:$AC$276,3)))),"",VLOOKUP(N57,スケジュール!$A$10:$AC$276,3))</f>
        <v>43537</v>
      </c>
      <c r="O63" s="384" t="str">
        <f>IF(OR(ISERROR(VLOOKUP(O57,スケジュール!$A$10:$AC$276,3)),(ISBLANK(VLOOKUP(O57,スケジュール!$A$10:$AC$276,3)))),"",VLOOKUP(O57,スケジュール!$A$10:$AC$276,3))</f>
        <v/>
      </c>
      <c r="P63" s="384">
        <f>IF(OR(ISERROR(VLOOKUP(P57,スケジュール!$A$10:$AC$276,3)),(ISBLANK(VLOOKUP(P57,スケジュール!$A$10:$AC$276,3)))),"",VLOOKUP(P57,スケジュール!$A$10:$AC$276,3))</f>
        <v>43539</v>
      </c>
      <c r="Q63" s="387"/>
      <c r="R63" s="384" t="str">
        <f>IF(OR(ISERROR(VLOOKUP(R57,スケジュール!$A$10:$AC$276,3)),(ISBLANK(VLOOKUP(R57,スケジュール!$A$10:$AC$276,3)))),"",VLOOKUP(R57,スケジュール!$A$10:$AC$276,3))</f>
        <v/>
      </c>
      <c r="S63" s="384">
        <f>IF(OR(ISERROR(VLOOKUP(S57,スケジュール!$A$10:$AC$276,3)),(ISBLANK(VLOOKUP(S57,スケジュール!$A$10:$AC$276,3)))),"",VLOOKUP(S57,スケジュール!$A$10:$AC$276,3))</f>
        <v>43570</v>
      </c>
      <c r="T63" s="384">
        <f>IF(OR(ISERROR(VLOOKUP(T57,スケジュール!$A$10:$AC$276,3)),(ISBLANK(VLOOKUP(T57,スケジュール!$A$10:$AC$276,3)))),"",VLOOKUP(T57,スケジュール!$A$10:$AC$276,3))</f>
        <v>43570</v>
      </c>
      <c r="U63" s="384">
        <f>IF(OR(ISERROR(VLOOKUP(U57,スケジュール!$A$10:$AC$276,3)),(ISBLANK(VLOOKUP(U57,スケジュール!$A$10:$AC$276,3)))),"",VLOOKUP(U57,スケジュール!$A$10:$AC$276,3))</f>
        <v>43571</v>
      </c>
      <c r="V63" s="384">
        <f>IF(OR(ISERROR(VLOOKUP(V57,スケジュール!$A$10:$AC$276,3)),(ISBLANK(VLOOKUP(V57,スケジュール!$A$10:$AC$276,3)))),"",VLOOKUP(V57,スケジュール!$A$10:$AC$276,3))</f>
        <v>43572</v>
      </c>
      <c r="W63" s="384">
        <f>IF(OR(ISERROR(VLOOKUP(W57,スケジュール!$A$10:$AC$276,3)),(ISBLANK(VLOOKUP(W57,スケジュール!$A$10:$AC$276,3)))),"",VLOOKUP(W57,スケジュール!$A$10:$AC$276,3))</f>
        <v>43573</v>
      </c>
      <c r="X63" s="384">
        <f>IF(OR(ISERROR(VLOOKUP(X57,スケジュール!$A$10:$AC$276,3)),(ISBLANK(VLOOKUP(X57,スケジュール!$A$10:$AC$276,3)))),"",VLOOKUP(X57,スケジュール!$A$10:$AC$276,3))</f>
        <v>43574</v>
      </c>
      <c r="Y63" s="387"/>
      <c r="Z63" s="384" t="str">
        <f>IF(OR(ISERROR(VLOOKUP(Z57,スケジュール!$A$10:$AC$276,3)),(ISBLANK(VLOOKUP(Z57,スケジュール!$A$10:$AC$276,3)))),"",VLOOKUP(Z57,スケジュール!$A$10:$AC$276,3))</f>
        <v/>
      </c>
      <c r="AA63" s="384">
        <f>IF(OR(ISERROR(VLOOKUP(AA57,スケジュール!$A$10:$AC$276,3)),(ISBLANK(VLOOKUP(AA57,スケジュール!$A$10:$AC$276,3)))),"",VLOOKUP(AA57,スケジュール!$A$10:$AC$276,3))</f>
        <v>43599</v>
      </c>
      <c r="AB63" s="384">
        <f>IF(OR(ISERROR(VLOOKUP(AB57,スケジュール!$A$10:$AC$276,3)),(ISBLANK(VLOOKUP(AB57,スケジュール!$A$10:$AC$276,3)))),"",VLOOKUP(AB57,スケジュール!$A$10:$AC$276,3))</f>
        <v>43599</v>
      </c>
      <c r="AC63" s="384">
        <f>IF(OR(ISERROR(VLOOKUP(AC57,スケジュール!$A$10:$AC$276,3)),(ISBLANK(VLOOKUP(AC57,スケジュール!$A$10:$AC$276,3)))),"",VLOOKUP(AC57,スケジュール!$A$10:$AC$276,3))</f>
        <v>43599</v>
      </c>
      <c r="AD63" s="384">
        <f>IF(OR(ISERROR(VLOOKUP(AD57,スケジュール!$A$10:$AC$276,3)),(ISBLANK(VLOOKUP(AD57,スケジュール!$A$10:$AC$276,3)))),"",VLOOKUP(AD57,スケジュール!$A$10:$AC$276,3))</f>
        <v>43600</v>
      </c>
      <c r="AE63" s="384">
        <f>IF(OR(ISERROR(VLOOKUP(AE57,スケジュール!$A$10:$AC$276,3)),(ISBLANK(VLOOKUP(AE57,スケジュール!$A$10:$AC$276,3)))),"",VLOOKUP(AE57,スケジュール!$A$10:$AC$276,3))</f>
        <v>43601</v>
      </c>
      <c r="AF63" s="384" t="str">
        <f>IF(OR(ISERROR(VLOOKUP(AF57,スケジュール!$A$10:$AC$276,3)),(ISBLANK(VLOOKUP(AF57,スケジュール!$A$10:$AC$276,3)))),"",VLOOKUP(AF57,スケジュール!$A$10:$AC$276,3))</f>
        <v/>
      </c>
      <c r="AG63" s="41"/>
      <c r="AJ63" s="37"/>
    </row>
    <row r="64" spans="1:36" s="36" customFormat="1" ht="20.100000000000001" customHeight="1">
      <c r="A64" s="38" t="s">
        <v>90</v>
      </c>
      <c r="B64" s="384" t="str">
        <f>IF(OR(ISERROR(VLOOKUP(B57,スケジュール!$A$10:$AC$276,4)),(ISBLANK(VLOOKUP(B57,スケジュール!$A$10:$AC$276,4)))),"",VLOOKUP(B57,スケジュール!$A$10:$AC$276,4))</f>
        <v/>
      </c>
      <c r="C64" s="384" t="str">
        <f>IF(OR(ISERROR(VLOOKUP(C57,スケジュール!$A$10:$AC$276,4)),(ISBLANK(VLOOKUP(C57,スケジュール!$A$10:$AC$276,4)))),"",VLOOKUP(C57,スケジュール!$A$10:$AC$276,4))</f>
        <v/>
      </c>
      <c r="D64" s="384">
        <f>IF(OR(ISERROR(VLOOKUP(D57,スケジュール!$A$10:$AC$276,4)),(ISBLANK(VLOOKUP(D57,スケジュール!$A$10:$AC$276,4)))),"",VLOOKUP(D57,スケジュール!$A$10:$AC$276,4))</f>
        <v>43509</v>
      </c>
      <c r="E64" s="384" t="str">
        <f>IF(OR(ISERROR(VLOOKUP(E57,スケジュール!$A$10:$AC$276,4)),(ISBLANK(VLOOKUP(E57,スケジュール!$A$10:$AC$276,4)))),"",VLOOKUP(E57,スケジュール!$A$10:$AC$276,4))</f>
        <v/>
      </c>
      <c r="F64" s="384">
        <f>IF(OR(ISERROR(VLOOKUP(F57,スケジュール!$A$10:$AC$276,4)),(ISBLANK(VLOOKUP(F57,スケジュール!$A$10:$AC$276,4)))),"",VLOOKUP(F57,スケジュール!$A$10:$AC$276,4))</f>
        <v>43511</v>
      </c>
      <c r="G64" s="384" t="str">
        <f>IF(OR(ISERROR(VLOOKUP(G57,スケジュール!$A$10:$AC$276,4)),(ISBLANK(VLOOKUP(G57,スケジュール!$A$10:$AC$276,4)))),"",VLOOKUP(G57,スケジュール!$A$10:$AC$276,4))</f>
        <v/>
      </c>
      <c r="H64" s="384" t="str">
        <f>IF(OR(ISERROR(VLOOKUP(H57,スケジュール!$A$10:$AC$276,4)),(ISBLANK(VLOOKUP(H57,スケジュール!$A$10:$AC$276,4)))),"",VLOOKUP(H57,スケジュール!$A$10:$AC$276,4))</f>
        <v/>
      </c>
      <c r="I64" s="387"/>
      <c r="J64" s="384" t="str">
        <f>IF(OR(ISERROR(VLOOKUP(J57,スケジュール!$A$10:$AC$276,4)),(ISBLANK(VLOOKUP(J57,スケジュール!$A$10:$AC$276,4)))),"",VLOOKUP(J57,スケジュール!$A$10:$AC$276,4))</f>
        <v/>
      </c>
      <c r="K64" s="384" t="str">
        <f>IF(OR(ISERROR(VLOOKUP(K57,スケジュール!$A$10:$AC$276,4)),(ISBLANK(VLOOKUP(K57,スケジュール!$A$10:$AC$276,4)))),"",VLOOKUP(K57,スケジュール!$A$10:$AC$276,4))</f>
        <v/>
      </c>
      <c r="L64" s="384">
        <f>IF(OR(ISERROR(VLOOKUP(L57,スケジュール!$A$10:$AC$276,4)),(ISBLANK(VLOOKUP(L57,スケジュール!$A$10:$AC$276,4)))),"",VLOOKUP(L57,スケジュール!$A$10:$AC$276,4))</f>
        <v>43537</v>
      </c>
      <c r="M64" s="384" t="str">
        <f>IF(OR(ISERROR(VLOOKUP(M57,スケジュール!$A$10:$AC$276,4)),(ISBLANK(VLOOKUP(M57,スケジュール!$A$10:$AC$276,4)))),"",VLOOKUP(M57,スケジュール!$A$10:$AC$276,4))</f>
        <v/>
      </c>
      <c r="N64" s="384">
        <f>IF(OR(ISERROR(VLOOKUP(N57,スケジュール!$A$10:$AC$276,4)),(ISBLANK(VLOOKUP(N57,スケジュール!$A$10:$AC$276,4)))),"",VLOOKUP(N57,スケジュール!$A$10:$AC$276,4))</f>
        <v>43539</v>
      </c>
      <c r="O64" s="384" t="str">
        <f>IF(OR(ISERROR(VLOOKUP(O57,スケジュール!$A$10:$AC$276,4)),(ISBLANK(VLOOKUP(O57,スケジュール!$A$10:$AC$276,4)))),"",VLOOKUP(O57,スケジュール!$A$10:$AC$276,4))</f>
        <v/>
      </c>
      <c r="P64" s="384">
        <f>IF(OR(ISERROR(VLOOKUP(P57,スケジュール!$A$10:$AC$276,4)),(ISBLANK(VLOOKUP(P57,スケジュール!$A$10:$AC$276,4)))),"",VLOOKUP(P57,スケジュール!$A$10:$AC$276,4))</f>
        <v>43542</v>
      </c>
      <c r="Q64" s="387"/>
      <c r="R64" s="384" t="str">
        <f>IF(OR(ISERROR(VLOOKUP(R57,スケジュール!$A$10:$AC$276,4)),(ISBLANK(VLOOKUP(R57,スケジュール!$A$10:$AC$276,4)))),"",VLOOKUP(R57,スケジュール!$A$10:$AC$276,4))</f>
        <v/>
      </c>
      <c r="S64" s="384">
        <f>IF(OR(ISERROR(VLOOKUP(S57,スケジュール!$A$10:$AC$276,4)),(ISBLANK(VLOOKUP(S57,スケジュール!$A$10:$AC$276,4)))),"",VLOOKUP(S57,スケジュール!$A$10:$AC$276,4))</f>
        <v>43571</v>
      </c>
      <c r="T64" s="384">
        <f>IF(OR(ISERROR(VLOOKUP(T57,スケジュール!$A$10:$AC$276,4)),(ISBLANK(VLOOKUP(T57,スケジュール!$A$10:$AC$276,4)))),"",VLOOKUP(T57,スケジュール!$A$10:$AC$276,4))</f>
        <v>43572</v>
      </c>
      <c r="U64" s="384">
        <f>IF(OR(ISERROR(VLOOKUP(U57,スケジュール!$A$10:$AC$276,4)),(ISBLANK(VLOOKUP(U57,スケジュール!$A$10:$AC$276,4)))),"",VLOOKUP(U57,スケジュール!$A$10:$AC$276,4))</f>
        <v>43573</v>
      </c>
      <c r="V64" s="384">
        <f>IF(OR(ISERROR(VLOOKUP(V57,スケジュール!$A$10:$AC$276,4)),(ISBLANK(VLOOKUP(V57,スケジュール!$A$10:$AC$276,4)))),"",VLOOKUP(V57,スケジュール!$A$10:$AC$276,4))</f>
        <v>43574</v>
      </c>
      <c r="W64" s="384" t="str">
        <f>IF(OR(ISERROR(VLOOKUP(W57,スケジュール!$A$10:$AC$276,4)),(ISBLANK(VLOOKUP(W57,スケジュール!$A$10:$AC$276,4)))),"",VLOOKUP(W57,スケジュール!$A$10:$AC$276,4))</f>
        <v/>
      </c>
      <c r="X64" s="384">
        <f>IF(OR(ISERROR(VLOOKUP(X57,スケジュール!$A$10:$AC$276,4)),(ISBLANK(VLOOKUP(X57,スケジュール!$A$10:$AC$276,4)))),"",VLOOKUP(X57,スケジュール!$A$10:$AC$276,4))</f>
        <v>43577</v>
      </c>
      <c r="Y64" s="387"/>
      <c r="Z64" s="384" t="str">
        <f>IF(OR(ISERROR(VLOOKUP(Z57,スケジュール!$A$10:$AC$276,4)),(ISBLANK(VLOOKUP(Z57,スケジュール!$A$10:$AC$276,4)))),"",VLOOKUP(Z57,スケジュール!$A$10:$AC$276,4))</f>
        <v/>
      </c>
      <c r="AA64" s="384">
        <f>IF(OR(ISERROR(VLOOKUP(AA57,スケジュール!$A$10:$AC$276,4)),(ISBLANK(VLOOKUP(AA57,スケジュール!$A$10:$AC$276,4)))),"",VLOOKUP(AA57,スケジュール!$A$10:$AC$276,4))</f>
        <v>43599</v>
      </c>
      <c r="AB64" s="384">
        <f>IF(OR(ISERROR(VLOOKUP(AB57,スケジュール!$A$10:$AC$276,4)),(ISBLANK(VLOOKUP(AB57,スケジュール!$A$10:$AC$276,4)))),"",VLOOKUP(AB57,スケジュール!$A$10:$AC$276,4))</f>
        <v>43600</v>
      </c>
      <c r="AC64" s="384">
        <f>IF(OR(ISERROR(VLOOKUP(AC57,スケジュール!$A$10:$AC$276,4)),(ISBLANK(VLOOKUP(AC57,スケジュール!$A$10:$AC$276,4)))),"",VLOOKUP(AC57,スケジュール!$A$10:$AC$276,4))</f>
        <v>43601</v>
      </c>
      <c r="AD64" s="384">
        <f>IF(OR(ISERROR(VLOOKUP(AD57,スケジュール!$A$10:$AC$276,4)),(ISBLANK(VLOOKUP(AD57,スケジュール!$A$10:$AC$276,4)))),"",VLOOKUP(AD57,スケジュール!$A$10:$AC$276,4))</f>
        <v>43602</v>
      </c>
      <c r="AE64" s="384" t="str">
        <f>IF(OR(ISERROR(VLOOKUP(AE57,スケジュール!$A$10:$AC$276,4)),(ISBLANK(VLOOKUP(AE57,スケジュール!$A$10:$AC$276,4)))),"",VLOOKUP(AE57,スケジュール!$A$10:$AC$276,4))</f>
        <v/>
      </c>
      <c r="AF64" s="384">
        <f>IF(OR(ISERROR(VLOOKUP(AF57,スケジュール!$A$10:$AC$276,4)),(ISBLANK(VLOOKUP(AF57,スケジュール!$A$10:$AC$276,4)))),"",VLOOKUP(AF57,スケジュール!$A$10:$AC$276,4))</f>
        <v>43605</v>
      </c>
      <c r="AG64" s="41"/>
      <c r="AJ64" s="37"/>
    </row>
    <row r="65" spans="1:36" s="363" customFormat="1" ht="20.100000000000001" customHeight="1">
      <c r="A65" s="361"/>
      <c r="B65" s="268">
        <f>H57+1</f>
        <v>43499</v>
      </c>
      <c r="C65" s="268">
        <f t="shared" ref="C65:H65" si="28">B65+1</f>
        <v>43500</v>
      </c>
      <c r="D65" s="268">
        <f t="shared" si="28"/>
        <v>43501</v>
      </c>
      <c r="E65" s="268">
        <f t="shared" si="28"/>
        <v>43502</v>
      </c>
      <c r="F65" s="268">
        <f t="shared" si="28"/>
        <v>43503</v>
      </c>
      <c r="G65" s="268">
        <f t="shared" si="28"/>
        <v>43504</v>
      </c>
      <c r="H65" s="268">
        <f t="shared" si="28"/>
        <v>43505</v>
      </c>
      <c r="I65" s="362"/>
      <c r="J65" s="268">
        <f>P57+1</f>
        <v>43527</v>
      </c>
      <c r="K65" s="268">
        <f t="shared" ref="K65:P65" si="29">J65+1</f>
        <v>43528</v>
      </c>
      <c r="L65" s="268">
        <f t="shared" si="29"/>
        <v>43529</v>
      </c>
      <c r="M65" s="268">
        <f t="shared" si="29"/>
        <v>43530</v>
      </c>
      <c r="N65" s="268">
        <f t="shared" si="29"/>
        <v>43531</v>
      </c>
      <c r="O65" s="268">
        <f t="shared" si="29"/>
        <v>43532</v>
      </c>
      <c r="P65" s="268">
        <f t="shared" si="29"/>
        <v>43533</v>
      </c>
      <c r="Q65" s="362"/>
      <c r="R65" s="268">
        <f>X57+1</f>
        <v>43562</v>
      </c>
      <c r="S65" s="268">
        <f t="shared" ref="S65:X65" si="30">R65+1</f>
        <v>43563</v>
      </c>
      <c r="T65" s="268">
        <f t="shared" si="30"/>
        <v>43564</v>
      </c>
      <c r="U65" s="268">
        <f t="shared" si="30"/>
        <v>43565</v>
      </c>
      <c r="V65" s="268">
        <f t="shared" si="30"/>
        <v>43566</v>
      </c>
      <c r="W65" s="268">
        <f t="shared" si="30"/>
        <v>43567</v>
      </c>
      <c r="X65" s="268">
        <f t="shared" si="30"/>
        <v>43568</v>
      </c>
      <c r="Y65" s="362"/>
      <c r="Z65" s="268">
        <f>AF57+1</f>
        <v>43590</v>
      </c>
      <c r="AA65" s="268">
        <f t="shared" ref="AA65:AF65" si="31">Z65+1</f>
        <v>43591</v>
      </c>
      <c r="AB65" s="268">
        <f t="shared" si="31"/>
        <v>43592</v>
      </c>
      <c r="AC65" s="268">
        <f t="shared" si="31"/>
        <v>43593</v>
      </c>
      <c r="AD65" s="268">
        <f t="shared" si="31"/>
        <v>43594</v>
      </c>
      <c r="AE65" s="268">
        <f t="shared" si="31"/>
        <v>43595</v>
      </c>
      <c r="AF65" s="268">
        <f t="shared" si="31"/>
        <v>43596</v>
      </c>
    </row>
    <row r="66" spans="1:36" s="116" customFormat="1" ht="20.100000000000001" hidden="1" customHeight="1">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pink</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pink</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pink</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purple</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purple</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purple</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str">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sky</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str">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sky</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str">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sky</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c r="A67" s="126" t="str">
        <f>IF(ISBLANK(A59),"",A59)</f>
        <v>●</v>
      </c>
      <c r="B67" s="382" t="str">
        <f>IF(ISERROR(VLOOKUP(B65,スケジュール!$A$10:$V$266,$AG67+4,FALSE)),"",IF(VLOOKUP(B65,スケジュール!$A$10:$V$266,$AG67+4,FALSE)="●",VLOOKUP(B65,スケジュール!$A$10:$V$266,$AG67+4,FALSE),""))</f>
        <v/>
      </c>
      <c r="C67" s="382" t="str">
        <f>IF(ISERROR(VLOOKUP(C65,スケジュール!$A$10:$V$266,$AG67+4,FALSE)),"",IF(VLOOKUP(C65,スケジュール!$A$10:$V$266,$AG67+4,FALSE)="●",VLOOKUP(C65,スケジュール!$A$10:$V$266,$AG67+4,FALSE),""))</f>
        <v/>
      </c>
      <c r="D67" s="382" t="str">
        <f>IF(ISERROR(VLOOKUP(D65,スケジュール!$A$10:$V$266,$AG67+4,FALSE)),"",IF(VLOOKUP(D65,スケジュール!$A$10:$V$266,$AG67+4,FALSE)="●",VLOOKUP(D65,スケジュール!$A$10:$V$266,$AG67+4,FALSE),""))</f>
        <v/>
      </c>
      <c r="E67" s="382" t="str">
        <f>IF(ISERROR(VLOOKUP(E65,スケジュール!$A$10:$V$266,$AG67+4,FALSE)),"",IF(VLOOKUP(E65,スケジュール!$A$10:$V$266,$AG67+4,FALSE)="●",VLOOKUP(E65,スケジュール!$A$10:$V$266,$AG67+4,FALSE),""))</f>
        <v/>
      </c>
      <c r="F67" s="382" t="str">
        <f>IF(ISERROR(VLOOKUP(F65,スケジュール!$A$10:$V$266,$AG67+4,FALSE)),"",IF(VLOOKUP(F65,スケジュール!$A$10:$V$266,$AG67+4,FALSE)="●",VLOOKUP(F65,スケジュール!$A$10:$V$266,$AG67+4,FALSE),""))</f>
        <v/>
      </c>
      <c r="G67" s="382" t="str">
        <f>IF(ISERROR(VLOOKUP(G65,スケジュール!$A$10:$V$266,$AG67+4,FALSE)),"",IF(VLOOKUP(G65,スケジュール!$A$10:$V$266,$AG67+4,FALSE)="●",VLOOKUP(G65,スケジュール!$A$10:$V$266,$AG67+4,FALSE),""))</f>
        <v/>
      </c>
      <c r="H67" s="382" t="str">
        <f>IF(ISERROR(VLOOKUP(H65,スケジュール!$A$10:$V$266,$AG67+4,FALSE)),"",IF(VLOOKUP(H65,スケジュール!$A$10:$V$266,$AG67+4,FALSE)="●",VLOOKUP(H65,スケジュール!$A$10:$V$266,$AG67+4,FALSE),""))</f>
        <v/>
      </c>
      <c r="I67" s="383"/>
      <c r="J67" s="382" t="str">
        <f>IF(ISERROR(VLOOKUP(J65,スケジュール!$A$10:$V$266,$AG67+4,FALSE)),"",IF(VLOOKUP(J65,スケジュール!$A$10:$V$266,$AG67+4,FALSE)="●",VLOOKUP(J65,スケジュール!$A$10:$V$266,$AG67+4,FALSE),""))</f>
        <v/>
      </c>
      <c r="K67" s="382" t="str">
        <f>IF(ISERROR(VLOOKUP(K65,スケジュール!$A$10:$V$266,$AG67+4,FALSE)),"",IF(VLOOKUP(K65,スケジュール!$A$10:$V$266,$AG67+4,FALSE)="●",VLOOKUP(K65,スケジュール!$A$10:$V$266,$AG67+4,FALSE),""))</f>
        <v/>
      </c>
      <c r="L67" s="382" t="str">
        <f>IF(ISERROR(VLOOKUP(L65,スケジュール!$A$10:$V$266,$AG67+4,FALSE)),"",IF(VLOOKUP(L65,スケジュール!$A$10:$V$266,$AG67+4,FALSE)="●",VLOOKUP(L65,スケジュール!$A$10:$V$266,$AG67+4,FALSE),""))</f>
        <v/>
      </c>
      <c r="M67" s="382" t="str">
        <f>IF(ISERROR(VLOOKUP(M65,スケジュール!$A$10:$V$266,$AG67+4,FALSE)),"",IF(VLOOKUP(M65,スケジュール!$A$10:$V$266,$AG67+4,FALSE)="●",VLOOKUP(M65,スケジュール!$A$10:$V$266,$AG67+4,FALSE),""))</f>
        <v/>
      </c>
      <c r="N67" s="382" t="str">
        <f>IF(ISERROR(VLOOKUP(N65,スケジュール!$A$10:$V$266,$AG67+4,FALSE)),"",IF(VLOOKUP(N65,スケジュール!$A$10:$V$266,$AG67+4,FALSE)="●",VLOOKUP(N65,スケジュール!$A$10:$V$266,$AG67+4,FALSE),""))</f>
        <v/>
      </c>
      <c r="O67" s="382" t="str">
        <f>IF(ISERROR(VLOOKUP(O65,スケジュール!$A$10:$V$266,$AG67+4,FALSE)),"",IF(VLOOKUP(O65,スケジュール!$A$10:$V$266,$AG67+4,FALSE)="●",VLOOKUP(O65,スケジュール!$A$10:$V$266,$AG67+4,FALSE),""))</f>
        <v/>
      </c>
      <c r="P67" s="382" t="str">
        <f>IF(ISERROR(VLOOKUP(P65,スケジュール!$A$10:$V$266,$AG67+4,FALSE)),"",IF(VLOOKUP(P65,スケジュール!$A$10:$V$266,$AG67+4,FALSE)="●",VLOOKUP(P65,スケジュール!$A$10:$V$266,$AG67+4,FALSE),""))</f>
        <v/>
      </c>
      <c r="Q67" s="383"/>
      <c r="R67" s="382" t="str">
        <f>IF(ISERROR(VLOOKUP(R65,スケジュール!$A$10:$V$266,$AG67+4,FALSE)),"",IF(VLOOKUP(R65,スケジュール!$A$10:$V$266,$AG67+4,FALSE)="●",VLOOKUP(R65,スケジュール!$A$10:$V$266,$AG67+4,FALSE),""))</f>
        <v/>
      </c>
      <c r="S67" s="382" t="str">
        <f>IF(ISERROR(VLOOKUP(S65,スケジュール!$A$10:$V$266,$AG67+4,FALSE)),"",IF(VLOOKUP(S65,スケジュール!$A$10:$V$266,$AG67+4,FALSE)="●",VLOOKUP(S65,スケジュール!$A$10:$V$266,$AG67+4,FALSE),""))</f>
        <v/>
      </c>
      <c r="T67" s="382" t="str">
        <f>IF(ISERROR(VLOOKUP(T65,スケジュール!$A$10:$V$266,$AG67+4,FALSE)),"",IF(VLOOKUP(T65,スケジュール!$A$10:$V$266,$AG67+4,FALSE)="●",VLOOKUP(T65,スケジュール!$A$10:$V$266,$AG67+4,FALSE),""))</f>
        <v/>
      </c>
      <c r="U67" s="382" t="str">
        <f>IF(ISERROR(VLOOKUP(U65,スケジュール!$A$10:$V$266,$AG67+4,FALSE)),"",IF(VLOOKUP(U65,スケジュール!$A$10:$V$266,$AG67+4,FALSE)="●",VLOOKUP(U65,スケジュール!$A$10:$V$266,$AG67+4,FALSE),""))</f>
        <v/>
      </c>
      <c r="V67" s="382" t="str">
        <f>IF(ISERROR(VLOOKUP(V65,スケジュール!$A$10:$V$266,$AG67+4,FALSE)),"",IF(VLOOKUP(V65,スケジュール!$A$10:$V$266,$AG67+4,FALSE)="●",VLOOKUP(V65,スケジュール!$A$10:$V$266,$AG67+4,FALSE),""))</f>
        <v/>
      </c>
      <c r="W67" s="382" t="str">
        <f>IF(ISERROR(VLOOKUP(W65,スケジュール!$A$10:$V$266,$AG67+4,FALSE)),"",IF(VLOOKUP(W65,スケジュール!$A$10:$V$266,$AG67+4,FALSE)="●",VLOOKUP(W65,スケジュール!$A$10:$V$266,$AG67+4,FALSE),""))</f>
        <v/>
      </c>
      <c r="X67" s="382" t="str">
        <f>IF(ISERROR(VLOOKUP(X65,スケジュール!$A$10:$V$266,$AG67+4,FALSE)),"",IF(VLOOKUP(X65,スケジュール!$A$10:$V$266,$AG67+4,FALSE)="●",VLOOKUP(X65,スケジュール!$A$10:$V$266,$AG67+4,FALSE),""))</f>
        <v/>
      </c>
      <c r="Y67" s="383"/>
      <c r="Z67" s="382" t="str">
        <f>IF(ISERROR(VLOOKUP(Z65,スケジュール!$A$10:$V$266,$AG67+4,FALSE)),"",IF(VLOOKUP(Z65,スケジュール!$A$10:$V$266,$AG67+4,FALSE)="●",VLOOKUP(Z65,スケジュール!$A$10:$V$266,$AG67+4,FALSE),""))</f>
        <v/>
      </c>
      <c r="AA67" s="382" t="str">
        <f>IF(ISERROR(VLOOKUP(AA65,スケジュール!$A$10:$V$266,$AG67+4,FALSE)),"",IF(VLOOKUP(AA65,スケジュール!$A$10:$V$266,$AG67+4,FALSE)="●",VLOOKUP(AA65,スケジュール!$A$10:$V$266,$AG67+4,FALSE),""))</f>
        <v/>
      </c>
      <c r="AB67" s="382" t="str">
        <f>IF(ISERROR(VLOOKUP(AB65,スケジュール!$A$10:$V$266,$AG67+4,FALSE)),"",IF(VLOOKUP(AB65,スケジュール!$A$10:$V$266,$AG67+4,FALSE)="●",VLOOKUP(AB65,スケジュール!$A$10:$V$266,$AG67+4,FALSE),""))</f>
        <v/>
      </c>
      <c r="AC67" s="382" t="str">
        <f>IF(ISERROR(VLOOKUP(AC65,スケジュール!$A$10:$V$266,$AG67+4,FALSE)),"",IF(VLOOKUP(AC65,スケジュール!$A$10:$V$266,$AG67+4,FALSE)="●",VLOOKUP(AC65,スケジュール!$A$10:$V$266,$AG67+4,FALSE),""))</f>
        <v/>
      </c>
      <c r="AD67" s="382" t="str">
        <f>IF(ISERROR(VLOOKUP(AD65,スケジュール!$A$10:$V$266,$AG67+4,FALSE)),"",IF(VLOOKUP(AD65,スケジュール!$A$10:$V$266,$AG67+4,FALSE)="●",VLOOKUP(AD65,スケジュール!$A$10:$V$266,$AG67+4,FALSE),""))</f>
        <v/>
      </c>
      <c r="AE67" s="382" t="str">
        <f>IF(ISERROR(VLOOKUP(AE65,スケジュール!$A$10:$V$266,$AG67+4,FALSE)),"",IF(VLOOKUP(AE65,スケジュール!$A$10:$V$266,$AG67+4,FALSE)="●",VLOOKUP(AE65,スケジュール!$A$10:$V$266,$AG67+4,FALSE),""))</f>
        <v/>
      </c>
      <c r="AF67" s="382" t="str">
        <f>IF(ISERROR(VLOOKUP(AF65,スケジュール!$A$10:$V$266,$AG67+4,FALSE)),"",IF(VLOOKUP(AF65,スケジュール!$A$10:$V$266,$AG67+4,FALSE)="●",VLOOKUP(AF65,スケジュール!$A$10:$V$266,$AG67+4,FALSE),""))</f>
        <v/>
      </c>
      <c r="AG67" s="102" t="e">
        <f>AG59</f>
        <v>#N/A</v>
      </c>
    </row>
    <row r="68" spans="1:36" s="88" customFormat="1" ht="20.100000000000001" customHeight="1">
      <c r="A68" s="88" t="str">
        <f>IF(ISBLANK(A60),"",A60)</f>
        <v>●</v>
      </c>
      <c r="B68" s="382" t="str">
        <f>IF(ISERROR(VLOOKUP(B65,スケジュール!$A$10:$V$266,$AG68+4,FALSE)),"",IF(VLOOKUP(B65,スケジュール!$A$10:$V$266,$AG68+4,FALSE)="●",VLOOKUP(B65,スケジュール!$A$10:$V$266,$AG68+4,FALSE),""))</f>
        <v/>
      </c>
      <c r="C68" s="382" t="str">
        <f>IF(ISERROR(VLOOKUP(C65,スケジュール!$A$10:$V$266,$AG68+4,FALSE)),"",IF(VLOOKUP(C65,スケジュール!$A$10:$V$266,$AG68+4,FALSE)="●",VLOOKUP(C65,スケジュール!$A$10:$V$266,$AG68+4,FALSE),""))</f>
        <v/>
      </c>
      <c r="D68" s="382" t="str">
        <f>IF(ISERROR(VLOOKUP(D65,スケジュール!$A$10:$V$266,$AG68+4,FALSE)),"",IF(VLOOKUP(D65,スケジュール!$A$10:$V$266,$AG68+4,FALSE)="●",VLOOKUP(D65,スケジュール!$A$10:$V$266,$AG68+4,FALSE),""))</f>
        <v/>
      </c>
      <c r="E68" s="382" t="str">
        <f>IF(ISERROR(VLOOKUP(E65,スケジュール!$A$10:$V$266,$AG68+4,FALSE)),"",IF(VLOOKUP(E65,スケジュール!$A$10:$V$266,$AG68+4,FALSE)="●",VLOOKUP(E65,スケジュール!$A$10:$V$266,$AG68+4,FALSE),""))</f>
        <v/>
      </c>
      <c r="F68" s="382" t="str">
        <f>IF(ISERROR(VLOOKUP(F65,スケジュール!$A$10:$V$266,$AG68+4,FALSE)),"",IF(VLOOKUP(F65,スケジュール!$A$10:$V$266,$AG68+4,FALSE)="●",VLOOKUP(F65,スケジュール!$A$10:$V$266,$AG68+4,FALSE),""))</f>
        <v/>
      </c>
      <c r="G68" s="382" t="str">
        <f>IF(ISERROR(VLOOKUP(G65,スケジュール!$A$10:$V$266,$AG68+4,FALSE)),"",IF(VLOOKUP(G65,スケジュール!$A$10:$V$266,$AG68+4,FALSE)="●",VLOOKUP(G65,スケジュール!$A$10:$V$266,$AG68+4,FALSE),""))</f>
        <v/>
      </c>
      <c r="H68" s="382" t="str">
        <f>IF(ISERROR(VLOOKUP(H65,スケジュール!$A$10:$V$266,$AG68+4,FALSE)),"",IF(VLOOKUP(H65,スケジュール!$A$10:$V$266,$AG68+4,FALSE)="●",VLOOKUP(H65,スケジュール!$A$10:$V$266,$AG68+4,FALSE),""))</f>
        <v/>
      </c>
      <c r="I68" s="383"/>
      <c r="J68" s="382" t="str">
        <f>IF(ISERROR(VLOOKUP(J65,スケジュール!$A$10:$V$266,$AG68+4,FALSE)),"",IF(VLOOKUP(J65,スケジュール!$A$10:$V$266,$AG68+4,FALSE)="●",VLOOKUP(J65,スケジュール!$A$10:$V$266,$AG68+4,FALSE),""))</f>
        <v/>
      </c>
      <c r="K68" s="382" t="str">
        <f>IF(ISERROR(VLOOKUP(K65,スケジュール!$A$10:$V$266,$AG68+4,FALSE)),"",IF(VLOOKUP(K65,スケジュール!$A$10:$V$266,$AG68+4,FALSE)="●",VLOOKUP(K65,スケジュール!$A$10:$V$266,$AG68+4,FALSE),""))</f>
        <v/>
      </c>
      <c r="L68" s="382" t="str">
        <f>IF(ISERROR(VLOOKUP(L65,スケジュール!$A$10:$V$266,$AG68+4,FALSE)),"",IF(VLOOKUP(L65,スケジュール!$A$10:$V$266,$AG68+4,FALSE)="●",VLOOKUP(L65,スケジュール!$A$10:$V$266,$AG68+4,FALSE),""))</f>
        <v/>
      </c>
      <c r="M68" s="382" t="str">
        <f>IF(ISERROR(VLOOKUP(M65,スケジュール!$A$10:$V$266,$AG68+4,FALSE)),"",IF(VLOOKUP(M65,スケジュール!$A$10:$V$266,$AG68+4,FALSE)="●",VLOOKUP(M65,スケジュール!$A$10:$V$266,$AG68+4,FALSE),""))</f>
        <v/>
      </c>
      <c r="N68" s="382" t="str">
        <f>IF(ISERROR(VLOOKUP(N65,スケジュール!$A$10:$V$266,$AG68+4,FALSE)),"",IF(VLOOKUP(N65,スケジュール!$A$10:$V$266,$AG68+4,FALSE)="●",VLOOKUP(N65,スケジュール!$A$10:$V$266,$AG68+4,FALSE),""))</f>
        <v/>
      </c>
      <c r="O68" s="382" t="str">
        <f>IF(ISERROR(VLOOKUP(O65,スケジュール!$A$10:$V$266,$AG68+4,FALSE)),"",IF(VLOOKUP(O65,スケジュール!$A$10:$V$266,$AG68+4,FALSE)="●",VLOOKUP(O65,スケジュール!$A$10:$V$266,$AG68+4,FALSE),""))</f>
        <v/>
      </c>
      <c r="P68" s="382" t="str">
        <f>IF(ISERROR(VLOOKUP(P65,スケジュール!$A$10:$V$266,$AG68+4,FALSE)),"",IF(VLOOKUP(P65,スケジュール!$A$10:$V$266,$AG68+4,FALSE)="●",VLOOKUP(P65,スケジュール!$A$10:$V$266,$AG68+4,FALSE),""))</f>
        <v/>
      </c>
      <c r="Q68" s="383"/>
      <c r="R68" s="382" t="str">
        <f>IF(ISERROR(VLOOKUP(R65,スケジュール!$A$10:$V$266,$AG68+4,FALSE)),"",IF(VLOOKUP(R65,スケジュール!$A$10:$V$266,$AG68+4,FALSE)="●",VLOOKUP(R65,スケジュール!$A$10:$V$266,$AG68+4,FALSE),""))</f>
        <v/>
      </c>
      <c r="S68" s="382" t="str">
        <f>IF(ISERROR(VLOOKUP(S65,スケジュール!$A$10:$V$266,$AG68+4,FALSE)),"",IF(VLOOKUP(S65,スケジュール!$A$10:$V$266,$AG68+4,FALSE)="●",VLOOKUP(S65,スケジュール!$A$10:$V$266,$AG68+4,FALSE),""))</f>
        <v/>
      </c>
      <c r="T68" s="382" t="str">
        <f>IF(ISERROR(VLOOKUP(T65,スケジュール!$A$10:$V$266,$AG68+4,FALSE)),"",IF(VLOOKUP(T65,スケジュール!$A$10:$V$266,$AG68+4,FALSE)="●",VLOOKUP(T65,スケジュール!$A$10:$V$266,$AG68+4,FALSE),""))</f>
        <v/>
      </c>
      <c r="U68" s="382" t="str">
        <f>IF(ISERROR(VLOOKUP(U65,スケジュール!$A$10:$V$266,$AG68+4,FALSE)),"",IF(VLOOKUP(U65,スケジュール!$A$10:$V$266,$AG68+4,FALSE)="●",VLOOKUP(U65,スケジュール!$A$10:$V$266,$AG68+4,FALSE),""))</f>
        <v/>
      </c>
      <c r="V68" s="382" t="str">
        <f>IF(ISERROR(VLOOKUP(V65,スケジュール!$A$10:$V$266,$AG68+4,FALSE)),"",IF(VLOOKUP(V65,スケジュール!$A$10:$V$266,$AG68+4,FALSE)="●",VLOOKUP(V65,スケジュール!$A$10:$V$266,$AG68+4,FALSE),""))</f>
        <v/>
      </c>
      <c r="W68" s="382" t="str">
        <f>IF(ISERROR(VLOOKUP(W65,スケジュール!$A$10:$V$266,$AG68+4,FALSE)),"",IF(VLOOKUP(W65,スケジュール!$A$10:$V$266,$AG68+4,FALSE)="●",VLOOKUP(W65,スケジュール!$A$10:$V$266,$AG68+4,FALSE),""))</f>
        <v/>
      </c>
      <c r="X68" s="382" t="str">
        <f>IF(ISERROR(VLOOKUP(X65,スケジュール!$A$10:$V$266,$AG68+4,FALSE)),"",IF(VLOOKUP(X65,スケジュール!$A$10:$V$266,$AG68+4,FALSE)="●",VLOOKUP(X65,スケジュール!$A$10:$V$266,$AG68+4,FALSE),""))</f>
        <v/>
      </c>
      <c r="Y68" s="383"/>
      <c r="Z68" s="382" t="str">
        <f>IF(ISERROR(VLOOKUP(Z65,スケジュール!$A$10:$V$266,$AG68+4,FALSE)),"",IF(VLOOKUP(Z65,スケジュール!$A$10:$V$266,$AG68+4,FALSE)="●",VLOOKUP(Z65,スケジュール!$A$10:$V$266,$AG68+4,FALSE),""))</f>
        <v/>
      </c>
      <c r="AA68" s="382" t="str">
        <f>IF(ISERROR(VLOOKUP(AA65,スケジュール!$A$10:$V$266,$AG68+4,FALSE)),"",IF(VLOOKUP(AA65,スケジュール!$A$10:$V$266,$AG68+4,FALSE)="●",VLOOKUP(AA65,スケジュール!$A$10:$V$266,$AG68+4,FALSE),""))</f>
        <v/>
      </c>
      <c r="AB68" s="382" t="str">
        <f>IF(ISERROR(VLOOKUP(AB65,スケジュール!$A$10:$V$266,$AG68+4,FALSE)),"",IF(VLOOKUP(AB65,スケジュール!$A$10:$V$266,$AG68+4,FALSE)="●",VLOOKUP(AB65,スケジュール!$A$10:$V$266,$AG68+4,FALSE),""))</f>
        <v/>
      </c>
      <c r="AC68" s="382" t="str">
        <f>IF(ISERROR(VLOOKUP(AC65,スケジュール!$A$10:$V$266,$AG68+4,FALSE)),"",IF(VLOOKUP(AC65,スケジュール!$A$10:$V$266,$AG68+4,FALSE)="●",VLOOKUP(AC65,スケジュール!$A$10:$V$266,$AG68+4,FALSE),""))</f>
        <v/>
      </c>
      <c r="AD68" s="382" t="str">
        <f>IF(ISERROR(VLOOKUP(AD65,スケジュール!$A$10:$V$266,$AG68+4,FALSE)),"",IF(VLOOKUP(AD65,スケジュール!$A$10:$V$266,$AG68+4,FALSE)="●",VLOOKUP(AD65,スケジュール!$A$10:$V$266,$AG68+4,FALSE),""))</f>
        <v/>
      </c>
      <c r="AE68" s="382" t="str">
        <f>IF(ISERROR(VLOOKUP(AE65,スケジュール!$A$10:$V$266,$AG68+4,FALSE)),"",IF(VLOOKUP(AE65,スケジュール!$A$10:$V$266,$AG68+4,FALSE)="●",VLOOKUP(AE65,スケジュール!$A$10:$V$266,$AG68+4,FALSE),""))</f>
        <v/>
      </c>
      <c r="AF68" s="382" t="str">
        <f>IF(ISERROR(VLOOKUP(AF65,スケジュール!$A$10:$V$266,$AG68+4,FALSE)),"",IF(VLOOKUP(AF65,スケジュール!$A$10:$V$266,$AG68+4,FALSE)="●",VLOOKUP(AF65,スケジュール!$A$10:$V$266,$AG68+4,FALSE),""))</f>
        <v/>
      </c>
      <c r="AG68" s="102" t="e">
        <f>AG60</f>
        <v>#N/A</v>
      </c>
    </row>
    <row r="69" spans="1:36" s="94" customFormat="1" ht="20.100000000000001" customHeight="1">
      <c r="A69" s="94" t="str">
        <f>IF(ISBLANK(A61),"",A61)</f>
        <v>●</v>
      </c>
      <c r="B69" s="382" t="str">
        <f>IF(ISERROR(VLOOKUP(B65,スケジュール!$A$10:$V$266,$AG69+4,FALSE)),"",IF(VLOOKUP(B65,スケジュール!$A$10:$V$266,$AG69+4,FALSE)="●",VLOOKUP(B65,スケジュール!$A$10:$V$266,$AG69+4,FALSE),""))</f>
        <v/>
      </c>
      <c r="C69" s="382" t="str">
        <f>IF(ISERROR(VLOOKUP(C65,スケジュール!$A$10:$V$266,$AG69+4,FALSE)),"",IF(VLOOKUP(C65,スケジュール!$A$10:$V$266,$AG69+4,FALSE)="●",VLOOKUP(C65,スケジュール!$A$10:$V$266,$AG69+4,FALSE),""))</f>
        <v/>
      </c>
      <c r="D69" s="382" t="str">
        <f>IF(ISERROR(VLOOKUP(D65,スケジュール!$A$10:$V$266,$AG69+4,FALSE)),"",IF(VLOOKUP(D65,スケジュール!$A$10:$V$266,$AG69+4,FALSE)="●",VLOOKUP(D65,スケジュール!$A$10:$V$266,$AG69+4,FALSE),""))</f>
        <v/>
      </c>
      <c r="E69" s="382" t="str">
        <f>IF(ISERROR(VLOOKUP(E65,スケジュール!$A$10:$V$266,$AG69+4,FALSE)),"",IF(VLOOKUP(E65,スケジュール!$A$10:$V$266,$AG69+4,FALSE)="●",VLOOKUP(E65,スケジュール!$A$10:$V$266,$AG69+4,FALSE),""))</f>
        <v/>
      </c>
      <c r="F69" s="382" t="str">
        <f>IF(ISERROR(VLOOKUP(F65,スケジュール!$A$10:$V$266,$AG69+4,FALSE)),"",IF(VLOOKUP(F65,スケジュール!$A$10:$V$266,$AG69+4,FALSE)="●",VLOOKUP(F65,スケジュール!$A$10:$V$266,$AG69+4,FALSE),""))</f>
        <v/>
      </c>
      <c r="G69" s="382" t="str">
        <f>IF(ISERROR(VLOOKUP(G65,スケジュール!$A$10:$V$266,$AG69+4,FALSE)),"",IF(VLOOKUP(G65,スケジュール!$A$10:$V$266,$AG69+4,FALSE)="●",VLOOKUP(G65,スケジュール!$A$10:$V$266,$AG69+4,FALSE),""))</f>
        <v/>
      </c>
      <c r="H69" s="382" t="str">
        <f>IF(ISERROR(VLOOKUP(H65,スケジュール!$A$10:$V$266,$AG69+4,FALSE)),"",IF(VLOOKUP(H65,スケジュール!$A$10:$V$266,$AG69+4,FALSE)="●",VLOOKUP(H65,スケジュール!$A$10:$V$266,$AG69+4,FALSE),""))</f>
        <v/>
      </c>
      <c r="I69" s="383"/>
      <c r="J69" s="382" t="str">
        <f>IF(ISERROR(VLOOKUP(J65,スケジュール!$A$10:$V$266,$AG69+4,FALSE)),"",IF(VLOOKUP(J65,スケジュール!$A$10:$V$266,$AG69+4,FALSE)="●",VLOOKUP(J65,スケジュール!$A$10:$V$266,$AG69+4,FALSE),""))</f>
        <v/>
      </c>
      <c r="K69" s="382" t="str">
        <f>IF(ISERROR(VLOOKUP(K65,スケジュール!$A$10:$V$266,$AG69+4,FALSE)),"",IF(VLOOKUP(K65,スケジュール!$A$10:$V$266,$AG69+4,FALSE)="●",VLOOKUP(K65,スケジュール!$A$10:$V$266,$AG69+4,FALSE),""))</f>
        <v/>
      </c>
      <c r="L69" s="382" t="str">
        <f>IF(ISERROR(VLOOKUP(L65,スケジュール!$A$10:$V$266,$AG69+4,FALSE)),"",IF(VLOOKUP(L65,スケジュール!$A$10:$V$266,$AG69+4,FALSE)="●",VLOOKUP(L65,スケジュール!$A$10:$V$266,$AG69+4,FALSE),""))</f>
        <v/>
      </c>
      <c r="M69" s="382" t="str">
        <f>IF(ISERROR(VLOOKUP(M65,スケジュール!$A$10:$V$266,$AG69+4,FALSE)),"",IF(VLOOKUP(M65,スケジュール!$A$10:$V$266,$AG69+4,FALSE)="●",VLOOKUP(M65,スケジュール!$A$10:$V$266,$AG69+4,FALSE),""))</f>
        <v/>
      </c>
      <c r="N69" s="382" t="str">
        <f>IF(ISERROR(VLOOKUP(N65,スケジュール!$A$10:$V$266,$AG69+4,FALSE)),"",IF(VLOOKUP(N65,スケジュール!$A$10:$V$266,$AG69+4,FALSE)="●",VLOOKUP(N65,スケジュール!$A$10:$V$266,$AG69+4,FALSE),""))</f>
        <v/>
      </c>
      <c r="O69" s="382" t="str">
        <f>IF(ISERROR(VLOOKUP(O65,スケジュール!$A$10:$V$266,$AG69+4,FALSE)),"",IF(VLOOKUP(O65,スケジュール!$A$10:$V$266,$AG69+4,FALSE)="●",VLOOKUP(O65,スケジュール!$A$10:$V$266,$AG69+4,FALSE),""))</f>
        <v/>
      </c>
      <c r="P69" s="382" t="str">
        <f>IF(ISERROR(VLOOKUP(P65,スケジュール!$A$10:$V$266,$AG69+4,FALSE)),"",IF(VLOOKUP(P65,スケジュール!$A$10:$V$266,$AG69+4,FALSE)="●",VLOOKUP(P65,スケジュール!$A$10:$V$266,$AG69+4,FALSE),""))</f>
        <v/>
      </c>
      <c r="Q69" s="383"/>
      <c r="R69" s="382" t="str">
        <f>IF(ISERROR(VLOOKUP(R65,スケジュール!$A$10:$V$266,$AG69+4,FALSE)),"",IF(VLOOKUP(R65,スケジュール!$A$10:$V$266,$AG69+4,FALSE)="●",VLOOKUP(R65,スケジュール!$A$10:$V$266,$AG69+4,FALSE),""))</f>
        <v/>
      </c>
      <c r="S69" s="382" t="str">
        <f>IF(ISERROR(VLOOKUP(S65,スケジュール!$A$10:$V$266,$AG69+4,FALSE)),"",IF(VLOOKUP(S65,スケジュール!$A$10:$V$266,$AG69+4,FALSE)="●",VLOOKUP(S65,スケジュール!$A$10:$V$266,$AG69+4,FALSE),""))</f>
        <v/>
      </c>
      <c r="T69" s="382" t="str">
        <f>IF(ISERROR(VLOOKUP(T65,スケジュール!$A$10:$V$266,$AG69+4,FALSE)),"",IF(VLOOKUP(T65,スケジュール!$A$10:$V$266,$AG69+4,FALSE)="●",VLOOKUP(T65,スケジュール!$A$10:$V$266,$AG69+4,FALSE),""))</f>
        <v/>
      </c>
      <c r="U69" s="382" t="str">
        <f>IF(ISERROR(VLOOKUP(U65,スケジュール!$A$10:$V$266,$AG69+4,FALSE)),"",IF(VLOOKUP(U65,スケジュール!$A$10:$V$266,$AG69+4,FALSE)="●",VLOOKUP(U65,スケジュール!$A$10:$V$266,$AG69+4,FALSE),""))</f>
        <v/>
      </c>
      <c r="V69" s="382" t="str">
        <f>IF(ISERROR(VLOOKUP(V65,スケジュール!$A$10:$V$266,$AG69+4,FALSE)),"",IF(VLOOKUP(V65,スケジュール!$A$10:$V$266,$AG69+4,FALSE)="●",VLOOKUP(V65,スケジュール!$A$10:$V$266,$AG69+4,FALSE),""))</f>
        <v/>
      </c>
      <c r="W69" s="382" t="str">
        <f>IF(ISERROR(VLOOKUP(W65,スケジュール!$A$10:$V$266,$AG69+4,FALSE)),"",IF(VLOOKUP(W65,スケジュール!$A$10:$V$266,$AG69+4,FALSE)="●",VLOOKUP(W65,スケジュール!$A$10:$V$266,$AG69+4,FALSE),""))</f>
        <v/>
      </c>
      <c r="X69" s="382" t="str">
        <f>IF(ISERROR(VLOOKUP(X65,スケジュール!$A$10:$V$266,$AG69+4,FALSE)),"",IF(VLOOKUP(X65,スケジュール!$A$10:$V$266,$AG69+4,FALSE)="●",VLOOKUP(X65,スケジュール!$A$10:$V$266,$AG69+4,FALSE),""))</f>
        <v/>
      </c>
      <c r="Y69" s="383"/>
      <c r="Z69" s="382" t="str">
        <f>IF(ISERROR(VLOOKUP(Z65,スケジュール!$A$10:$V$266,$AG69+4,FALSE)),"",IF(VLOOKUP(Z65,スケジュール!$A$10:$V$266,$AG69+4,FALSE)="●",VLOOKUP(Z65,スケジュール!$A$10:$V$266,$AG69+4,FALSE),""))</f>
        <v/>
      </c>
      <c r="AA69" s="382" t="str">
        <f>IF(ISERROR(VLOOKUP(AA65,スケジュール!$A$10:$V$266,$AG69+4,FALSE)),"",IF(VLOOKUP(AA65,スケジュール!$A$10:$V$266,$AG69+4,FALSE)="●",VLOOKUP(AA65,スケジュール!$A$10:$V$266,$AG69+4,FALSE),""))</f>
        <v/>
      </c>
      <c r="AB69" s="382" t="str">
        <f>IF(ISERROR(VLOOKUP(AB65,スケジュール!$A$10:$V$266,$AG69+4,FALSE)),"",IF(VLOOKUP(AB65,スケジュール!$A$10:$V$266,$AG69+4,FALSE)="●",VLOOKUP(AB65,スケジュール!$A$10:$V$266,$AG69+4,FALSE),""))</f>
        <v/>
      </c>
      <c r="AC69" s="382" t="str">
        <f>IF(ISERROR(VLOOKUP(AC65,スケジュール!$A$10:$V$266,$AG69+4,FALSE)),"",IF(VLOOKUP(AC65,スケジュール!$A$10:$V$266,$AG69+4,FALSE)="●",VLOOKUP(AC65,スケジュール!$A$10:$V$266,$AG69+4,FALSE),""))</f>
        <v/>
      </c>
      <c r="AD69" s="382" t="str">
        <f>IF(ISERROR(VLOOKUP(AD65,スケジュール!$A$10:$V$266,$AG69+4,FALSE)),"",IF(VLOOKUP(AD65,スケジュール!$A$10:$V$266,$AG69+4,FALSE)="●",VLOOKUP(AD65,スケジュール!$A$10:$V$266,$AG69+4,FALSE),""))</f>
        <v/>
      </c>
      <c r="AE69" s="382" t="str">
        <f>IF(ISERROR(VLOOKUP(AE65,スケジュール!$A$10:$V$266,$AG69+4,FALSE)),"",IF(VLOOKUP(AE65,スケジュール!$A$10:$V$266,$AG69+4,FALSE)="●",VLOOKUP(AE65,スケジュール!$A$10:$V$266,$AG69+4,FALSE),""))</f>
        <v/>
      </c>
      <c r="AF69" s="382" t="str">
        <f>IF(ISERROR(VLOOKUP(AF65,スケジュール!$A$10:$V$266,$AG69+4,FALSE)),"",IF(VLOOKUP(AF65,スケジュール!$A$10:$V$266,$AG69+4,FALSE)="●",VLOOKUP(AF65,スケジュール!$A$10:$V$266,$AG69+4,FALSE),""))</f>
        <v/>
      </c>
      <c r="AG69" s="102" t="e">
        <f>AG61</f>
        <v>#N/A</v>
      </c>
    </row>
    <row r="70" spans="1:36" s="97" customFormat="1" ht="20.100000000000001" customHeight="1">
      <c r="A70" s="97" t="str">
        <f>IF(ISBLANK(A62),"",A62)</f>
        <v>●</v>
      </c>
      <c r="B70" s="382" t="str">
        <f>IF(ISERROR(VLOOKUP(B65,スケジュール!$A$10:$V$266,$AG70+4,FALSE)),"",IF(VLOOKUP(B65,スケジュール!$A$10:$V$266,$AG70+4,FALSE)="●",VLOOKUP(B65,スケジュール!$A$10:$V$266,$AG70+4,FALSE),""))</f>
        <v/>
      </c>
      <c r="C70" s="382" t="str">
        <f>IF(ISERROR(VLOOKUP(C65,スケジュール!$A$10:$V$266,$AG70+4,FALSE)),"",IF(VLOOKUP(C65,スケジュール!$A$10:$V$266,$AG70+4,FALSE)="●",VLOOKUP(C65,スケジュール!$A$10:$V$266,$AG70+4,FALSE),""))</f>
        <v/>
      </c>
      <c r="D70" s="382" t="str">
        <f>IF(ISERROR(VLOOKUP(D65,スケジュール!$A$10:$V$266,$AG70+4,FALSE)),"",IF(VLOOKUP(D65,スケジュール!$A$10:$V$266,$AG70+4,FALSE)="●",VLOOKUP(D65,スケジュール!$A$10:$V$266,$AG70+4,FALSE),""))</f>
        <v/>
      </c>
      <c r="E70" s="382" t="str">
        <f>IF(ISERROR(VLOOKUP(E65,スケジュール!$A$10:$V$266,$AG70+4,FALSE)),"",IF(VLOOKUP(E65,スケジュール!$A$10:$V$266,$AG70+4,FALSE)="●",VLOOKUP(E65,スケジュール!$A$10:$V$266,$AG70+4,FALSE),""))</f>
        <v/>
      </c>
      <c r="F70" s="382" t="str">
        <f>IF(ISERROR(VLOOKUP(F65,スケジュール!$A$10:$V$266,$AG70+4,FALSE)),"",IF(VLOOKUP(F65,スケジュール!$A$10:$V$266,$AG70+4,FALSE)="●",VLOOKUP(F65,スケジュール!$A$10:$V$266,$AG70+4,FALSE),""))</f>
        <v/>
      </c>
      <c r="G70" s="382" t="str">
        <f>IF(ISERROR(VLOOKUP(G65,スケジュール!$A$10:$V$266,$AG70+4,FALSE)),"",IF(VLOOKUP(G65,スケジュール!$A$10:$V$266,$AG70+4,FALSE)="●",VLOOKUP(G65,スケジュール!$A$10:$V$266,$AG70+4,FALSE),""))</f>
        <v/>
      </c>
      <c r="H70" s="382" t="str">
        <f>IF(ISERROR(VLOOKUP(H65,スケジュール!$A$10:$V$266,$AG70+4,FALSE)),"",IF(VLOOKUP(H65,スケジュール!$A$10:$V$266,$AG70+4,FALSE)="●",VLOOKUP(H65,スケジュール!$A$10:$V$266,$AG70+4,FALSE),""))</f>
        <v/>
      </c>
      <c r="I70" s="383"/>
      <c r="J70" s="382" t="str">
        <f>IF(ISERROR(VLOOKUP(J65,スケジュール!$A$10:$V$266,$AG70+4,FALSE)),"",IF(VLOOKUP(J65,スケジュール!$A$10:$V$266,$AG70+4,FALSE)="●",VLOOKUP(J65,スケジュール!$A$10:$V$266,$AG70+4,FALSE),""))</f>
        <v/>
      </c>
      <c r="K70" s="382" t="str">
        <f>IF(ISERROR(VLOOKUP(K65,スケジュール!$A$10:$V$266,$AG70+4,FALSE)),"",IF(VLOOKUP(K65,スケジュール!$A$10:$V$266,$AG70+4,FALSE)="●",VLOOKUP(K65,スケジュール!$A$10:$V$266,$AG70+4,FALSE),""))</f>
        <v/>
      </c>
      <c r="L70" s="382" t="str">
        <f>IF(ISERROR(VLOOKUP(L65,スケジュール!$A$10:$V$266,$AG70+4,FALSE)),"",IF(VLOOKUP(L65,スケジュール!$A$10:$V$266,$AG70+4,FALSE)="●",VLOOKUP(L65,スケジュール!$A$10:$V$266,$AG70+4,FALSE),""))</f>
        <v/>
      </c>
      <c r="M70" s="382" t="str">
        <f>IF(ISERROR(VLOOKUP(M65,スケジュール!$A$10:$V$266,$AG70+4,FALSE)),"",IF(VLOOKUP(M65,スケジュール!$A$10:$V$266,$AG70+4,FALSE)="●",VLOOKUP(M65,スケジュール!$A$10:$V$266,$AG70+4,FALSE),""))</f>
        <v/>
      </c>
      <c r="N70" s="382" t="str">
        <f>IF(ISERROR(VLOOKUP(N65,スケジュール!$A$10:$V$266,$AG70+4,FALSE)),"",IF(VLOOKUP(N65,スケジュール!$A$10:$V$266,$AG70+4,FALSE)="●",VLOOKUP(N65,スケジュール!$A$10:$V$266,$AG70+4,FALSE),""))</f>
        <v/>
      </c>
      <c r="O70" s="382" t="str">
        <f>IF(ISERROR(VLOOKUP(O65,スケジュール!$A$10:$V$266,$AG70+4,FALSE)),"",IF(VLOOKUP(O65,スケジュール!$A$10:$V$266,$AG70+4,FALSE)="●",VLOOKUP(O65,スケジュール!$A$10:$V$266,$AG70+4,FALSE),""))</f>
        <v/>
      </c>
      <c r="P70" s="382" t="str">
        <f>IF(ISERROR(VLOOKUP(P65,スケジュール!$A$10:$V$266,$AG70+4,FALSE)),"",IF(VLOOKUP(P65,スケジュール!$A$10:$V$266,$AG70+4,FALSE)="●",VLOOKUP(P65,スケジュール!$A$10:$V$266,$AG70+4,FALSE),""))</f>
        <v/>
      </c>
      <c r="Q70" s="383"/>
      <c r="R70" s="382" t="str">
        <f>IF(ISERROR(VLOOKUP(R65,スケジュール!$A$10:$V$266,$AG70+4,FALSE)),"",IF(VLOOKUP(R65,スケジュール!$A$10:$V$266,$AG70+4,FALSE)="●",VLOOKUP(R65,スケジュール!$A$10:$V$266,$AG70+4,FALSE),""))</f>
        <v/>
      </c>
      <c r="S70" s="382" t="str">
        <f>IF(ISERROR(VLOOKUP(S65,スケジュール!$A$10:$V$266,$AG70+4,FALSE)),"",IF(VLOOKUP(S65,スケジュール!$A$10:$V$266,$AG70+4,FALSE)="●",VLOOKUP(S65,スケジュール!$A$10:$V$266,$AG70+4,FALSE),""))</f>
        <v/>
      </c>
      <c r="T70" s="382" t="str">
        <f>IF(ISERROR(VLOOKUP(T65,スケジュール!$A$10:$V$266,$AG70+4,FALSE)),"",IF(VLOOKUP(T65,スケジュール!$A$10:$V$266,$AG70+4,FALSE)="●",VLOOKUP(T65,スケジュール!$A$10:$V$266,$AG70+4,FALSE),""))</f>
        <v/>
      </c>
      <c r="U70" s="382" t="str">
        <f>IF(ISERROR(VLOOKUP(U65,スケジュール!$A$10:$V$266,$AG70+4,FALSE)),"",IF(VLOOKUP(U65,スケジュール!$A$10:$V$266,$AG70+4,FALSE)="●",VLOOKUP(U65,スケジュール!$A$10:$V$266,$AG70+4,FALSE),""))</f>
        <v/>
      </c>
      <c r="V70" s="382" t="str">
        <f>IF(ISERROR(VLOOKUP(V65,スケジュール!$A$10:$V$266,$AG70+4,FALSE)),"",IF(VLOOKUP(V65,スケジュール!$A$10:$V$266,$AG70+4,FALSE)="●",VLOOKUP(V65,スケジュール!$A$10:$V$266,$AG70+4,FALSE),""))</f>
        <v/>
      </c>
      <c r="W70" s="382" t="str">
        <f>IF(ISERROR(VLOOKUP(W65,スケジュール!$A$10:$V$266,$AG70+4,FALSE)),"",IF(VLOOKUP(W65,スケジュール!$A$10:$V$266,$AG70+4,FALSE)="●",VLOOKUP(W65,スケジュール!$A$10:$V$266,$AG70+4,FALSE),""))</f>
        <v/>
      </c>
      <c r="X70" s="382" t="str">
        <f>IF(ISERROR(VLOOKUP(X65,スケジュール!$A$10:$V$266,$AG70+4,FALSE)),"",IF(VLOOKUP(X65,スケジュール!$A$10:$V$266,$AG70+4,FALSE)="●",VLOOKUP(X65,スケジュール!$A$10:$V$266,$AG70+4,FALSE),""))</f>
        <v/>
      </c>
      <c r="Y70" s="383"/>
      <c r="Z70" s="382" t="str">
        <f>IF(ISERROR(VLOOKUP(Z65,スケジュール!$A$10:$V$266,$AG70+4,FALSE)),"",IF(VLOOKUP(Z65,スケジュール!$A$10:$V$266,$AG70+4,FALSE)="●",VLOOKUP(Z65,スケジュール!$A$10:$V$266,$AG70+4,FALSE),""))</f>
        <v/>
      </c>
      <c r="AA70" s="382" t="str">
        <f>IF(ISERROR(VLOOKUP(AA65,スケジュール!$A$10:$V$266,$AG70+4,FALSE)),"",IF(VLOOKUP(AA65,スケジュール!$A$10:$V$266,$AG70+4,FALSE)="●",VLOOKUP(AA65,スケジュール!$A$10:$V$266,$AG70+4,FALSE),""))</f>
        <v/>
      </c>
      <c r="AB70" s="382" t="str">
        <f>IF(ISERROR(VLOOKUP(AB65,スケジュール!$A$10:$V$266,$AG70+4,FALSE)),"",IF(VLOOKUP(AB65,スケジュール!$A$10:$V$266,$AG70+4,FALSE)="●",VLOOKUP(AB65,スケジュール!$A$10:$V$266,$AG70+4,FALSE),""))</f>
        <v/>
      </c>
      <c r="AC70" s="382" t="str">
        <f>IF(ISERROR(VLOOKUP(AC65,スケジュール!$A$10:$V$266,$AG70+4,FALSE)),"",IF(VLOOKUP(AC65,スケジュール!$A$10:$V$266,$AG70+4,FALSE)="●",VLOOKUP(AC65,スケジュール!$A$10:$V$266,$AG70+4,FALSE),""))</f>
        <v/>
      </c>
      <c r="AD70" s="382" t="str">
        <f>IF(ISERROR(VLOOKUP(AD65,スケジュール!$A$10:$V$266,$AG70+4,FALSE)),"",IF(VLOOKUP(AD65,スケジュール!$A$10:$V$266,$AG70+4,FALSE)="●",VLOOKUP(AD65,スケジュール!$A$10:$V$266,$AG70+4,FALSE),""))</f>
        <v/>
      </c>
      <c r="AE70" s="382" t="str">
        <f>IF(ISERROR(VLOOKUP(AE65,スケジュール!$A$10:$V$266,$AG70+4,FALSE)),"",IF(VLOOKUP(AE65,スケジュール!$A$10:$V$266,$AG70+4,FALSE)="●",VLOOKUP(AE65,スケジュール!$A$10:$V$266,$AG70+4,FALSE),""))</f>
        <v/>
      </c>
      <c r="AF70" s="382" t="str">
        <f>IF(ISERROR(VLOOKUP(AF65,スケジュール!$A$10:$V$266,$AG70+4,FALSE)),"",IF(VLOOKUP(AF65,スケジュール!$A$10:$V$266,$AG70+4,FALSE)="●",VLOOKUP(AF65,スケジュール!$A$10:$V$266,$AG70+4,FALSE),""))</f>
        <v/>
      </c>
      <c r="AG70" s="102" t="e">
        <f>AG62</f>
        <v>#N/A</v>
      </c>
    </row>
    <row r="71" spans="1:36" ht="20.100000000000001" customHeight="1">
      <c r="A71" s="34" t="s">
        <v>89</v>
      </c>
      <c r="B71" s="384" t="str">
        <f>IF(OR(ISERROR(VLOOKUP(B65,スケジュール!$A$10:$AC$276,3)),(ISBLANK(VLOOKUP(B65,スケジュール!$A$10:$AC$276,3)))),"",VLOOKUP(B65,スケジュール!$A$10:$AC$276,3))</f>
        <v/>
      </c>
      <c r="C71" s="384" t="str">
        <f>IF(OR(ISERROR(VLOOKUP(C65,スケジュール!$A$10:$AC$276,3)),(ISBLANK(VLOOKUP(C65,スケジュール!$A$10:$AC$276,3)))),"",VLOOKUP(C65,スケジュール!$A$10:$AC$276,3))</f>
        <v/>
      </c>
      <c r="D71" s="384">
        <f>IF(OR(ISERROR(VLOOKUP(D65,スケジュール!$A$10:$AC$276,3)),(ISBLANK(VLOOKUP(D65,スケジュール!$A$10:$AC$276,3)))),"",VLOOKUP(D65,スケジュール!$A$10:$AC$276,3))</f>
        <v>43515</v>
      </c>
      <c r="E71" s="384" t="str">
        <f>IF(OR(ISERROR(VLOOKUP(E65,スケジュール!$A$10:$AC$276,3)),(ISBLANK(VLOOKUP(E65,スケジュール!$A$10:$AC$276,3)))),"",VLOOKUP(E65,スケジュール!$A$10:$AC$276,3))</f>
        <v/>
      </c>
      <c r="F71" s="384">
        <f>IF(OR(ISERROR(VLOOKUP(F65,スケジュール!$A$10:$AC$276,3)),(ISBLANK(VLOOKUP(F65,スケジュール!$A$10:$AC$276,3)))),"",VLOOKUP(F65,スケジュール!$A$10:$AC$276,3))</f>
        <v>43516</v>
      </c>
      <c r="G71" s="384" t="str">
        <f>IF(OR(ISERROR(VLOOKUP(G65,スケジュール!$A$10:$AC$276,3)),(ISBLANK(VLOOKUP(G65,スケジュール!$A$10:$AC$276,3)))),"",VLOOKUP(G65,スケジュール!$A$10:$AC$276,3))</f>
        <v/>
      </c>
      <c r="H71" s="384">
        <f>IF(OR(ISERROR(VLOOKUP(H65,スケジュール!$A$10:$AC$276,3)),(ISBLANK(VLOOKUP(H65,スケジュール!$A$10:$AC$276,3)))),"",VLOOKUP(H65,スケジュール!$A$10:$AC$276,3))</f>
        <v>43518</v>
      </c>
      <c r="I71" s="385"/>
      <c r="J71" s="384" t="str">
        <f>IF(OR(ISERROR(VLOOKUP(J65,スケジュール!$A$10:$AC$276,3)),(ISBLANK(VLOOKUP(J65,スケジュール!$A$10:$AC$276,3)))),"",VLOOKUP(J65,スケジュール!$A$10:$AC$276,3))</f>
        <v/>
      </c>
      <c r="K71" s="384" t="str">
        <f>IF(OR(ISERROR(VLOOKUP(K65,スケジュール!$A$10:$AC$276,3)),(ISBLANK(VLOOKUP(K65,スケジュール!$A$10:$AC$276,3)))),"",VLOOKUP(K65,スケジュール!$A$10:$AC$276,3))</f>
        <v/>
      </c>
      <c r="L71" s="384">
        <f>IF(OR(ISERROR(VLOOKUP(L65,スケジュール!$A$10:$AC$276,3)),(ISBLANK(VLOOKUP(L65,スケジュール!$A$10:$AC$276,3)))),"",VLOOKUP(L65,スケジュール!$A$10:$AC$276,3))</f>
        <v>43542</v>
      </c>
      <c r="M71" s="384" t="str">
        <f>IF(OR(ISERROR(VLOOKUP(M65,スケジュール!$A$10:$AC$276,3)),(ISBLANK(VLOOKUP(M65,スケジュール!$A$10:$AC$276,3)))),"",VLOOKUP(M65,スケジュール!$A$10:$AC$276,3))</f>
        <v/>
      </c>
      <c r="N71" s="384">
        <f>IF(OR(ISERROR(VLOOKUP(N65,スケジュール!$A$10:$AC$276,3)),(ISBLANK(VLOOKUP(N65,スケジュール!$A$10:$AC$276,3)))),"",VLOOKUP(N65,スケジュール!$A$10:$AC$276,3))</f>
        <v>43544</v>
      </c>
      <c r="O71" s="384" t="str">
        <f>IF(OR(ISERROR(VLOOKUP(O65,スケジュール!$A$10:$AC$276,3)),(ISBLANK(VLOOKUP(O65,スケジュール!$A$10:$AC$276,3)))),"",VLOOKUP(O65,スケジュール!$A$10:$AC$276,3))</f>
        <v/>
      </c>
      <c r="P71" s="384">
        <f>IF(OR(ISERROR(VLOOKUP(P65,スケジュール!$A$10:$AC$276,3)),(ISBLANK(VLOOKUP(P65,スケジュール!$A$10:$AC$276,3)))),"",VLOOKUP(P65,スケジュール!$A$10:$AC$276,3))</f>
        <v>43546</v>
      </c>
      <c r="Q71" s="385"/>
      <c r="R71" s="384" t="str">
        <f>IF(OR(ISERROR(VLOOKUP(R65,スケジュール!$A$10:$AC$276,3)),(ISBLANK(VLOOKUP(R65,スケジュール!$A$10:$AC$276,3)))),"",VLOOKUP(R65,スケジュール!$A$10:$AC$276,3))</f>
        <v/>
      </c>
      <c r="S71" s="384">
        <f>IF(OR(ISERROR(VLOOKUP(S65,スケジュール!$A$10:$AC$276,3)),(ISBLANK(VLOOKUP(S65,スケジュール!$A$10:$AC$276,3)))),"",VLOOKUP(S65,スケジュール!$A$10:$AC$276,3))</f>
        <v>43577</v>
      </c>
      <c r="T71" s="384">
        <f>IF(OR(ISERROR(VLOOKUP(T65,スケジュール!$A$10:$AC$276,3)),(ISBLANK(VLOOKUP(T65,スケジュール!$A$10:$AC$276,3)))),"",VLOOKUP(T65,スケジュール!$A$10:$AC$276,3))</f>
        <v>43577</v>
      </c>
      <c r="U71" s="384">
        <f>IF(OR(ISERROR(VLOOKUP(U65,スケジュール!$A$10:$AC$276,3)),(ISBLANK(VLOOKUP(U65,スケジュール!$A$10:$AC$276,3)))),"",VLOOKUP(U65,スケジュール!$A$10:$AC$276,3))</f>
        <v>43578</v>
      </c>
      <c r="V71" s="384">
        <f>IF(OR(ISERROR(VLOOKUP(V65,スケジュール!$A$10:$AC$276,3)),(ISBLANK(VLOOKUP(V65,スケジュール!$A$10:$AC$276,3)))),"",VLOOKUP(V65,スケジュール!$A$10:$AC$276,3))</f>
        <v>43579</v>
      </c>
      <c r="W71" s="384">
        <f>IF(OR(ISERROR(VLOOKUP(W65,スケジュール!$A$10:$AC$276,3)),(ISBLANK(VLOOKUP(W65,スケジュール!$A$10:$AC$276,3)))),"",VLOOKUP(W65,スケジュール!$A$10:$AC$276,3))</f>
        <v>43580</v>
      </c>
      <c r="X71" s="384" t="str">
        <f>IF(OR(ISERROR(VLOOKUP(X65,スケジュール!$A$10:$AC$276,3)),(ISBLANK(VLOOKUP(X65,スケジュール!$A$10:$AC$276,3)))),"",VLOOKUP(X65,スケジュール!$A$10:$AC$276,3))</f>
        <v/>
      </c>
      <c r="Y71" s="385"/>
      <c r="Z71" s="384" t="str">
        <f>IF(OR(ISERROR(VLOOKUP(Z65,スケジュール!$A$10:$AC$276,3)),(ISBLANK(VLOOKUP(Z65,スケジュール!$A$10:$AC$276,3)))),"",VLOOKUP(Z65,スケジュール!$A$10:$AC$276,3))</f>
        <v/>
      </c>
      <c r="AA71" s="384">
        <f>IF(OR(ISERROR(VLOOKUP(AA65,スケジュール!$A$10:$AC$276,3)),(ISBLANK(VLOOKUP(AA65,スケジュール!$A$10:$AC$276,3)))),"",VLOOKUP(AA65,スケジュール!$A$10:$AC$276,3))</f>
        <v>43605</v>
      </c>
      <c r="AB71" s="384">
        <f>IF(OR(ISERROR(VLOOKUP(AB65,スケジュール!$A$10:$AC$276,3)),(ISBLANK(VLOOKUP(AB65,スケジュール!$A$10:$AC$276,3)))),"",VLOOKUP(AB65,スケジュール!$A$10:$AC$276,3))</f>
        <v>43605</v>
      </c>
      <c r="AC71" s="384">
        <f>IF(OR(ISERROR(VLOOKUP(AC65,スケジュール!$A$10:$AC$276,3)),(ISBLANK(VLOOKUP(AC65,スケジュール!$A$10:$AC$276,3)))),"",VLOOKUP(AC65,スケジュール!$A$10:$AC$276,3))</f>
        <v>43606</v>
      </c>
      <c r="AD71" s="384">
        <f>IF(OR(ISERROR(VLOOKUP(AD65,スケジュール!$A$10:$AC$276,3)),(ISBLANK(VLOOKUP(AD65,スケジュール!$A$10:$AC$276,3)))),"",VLOOKUP(AD65,スケジュール!$A$10:$AC$276,3))</f>
        <v>43607</v>
      </c>
      <c r="AE71" s="384">
        <f>IF(OR(ISERROR(VLOOKUP(AE65,スケジュール!$A$10:$AC$276,3)),(ISBLANK(VLOOKUP(AE65,スケジュール!$A$10:$AC$276,3)))),"",VLOOKUP(AE65,スケジュール!$A$10:$AC$276,3))</f>
        <v>43608</v>
      </c>
      <c r="AF71" s="384" t="str">
        <f>IF(OR(ISERROR(VLOOKUP(AF65,スケジュール!$A$10:$AC$276,3)),(ISBLANK(VLOOKUP(AF65,スケジュール!$A$10:$AC$276,3)))),"",VLOOKUP(AF65,スケジュール!$A$10:$AC$276,3))</f>
        <v/>
      </c>
    </row>
    <row r="72" spans="1:36" ht="20.100000000000001" customHeight="1">
      <c r="A72" s="38" t="s">
        <v>90</v>
      </c>
      <c r="B72" s="384" t="str">
        <f>IF(OR(ISERROR(VLOOKUP(B65,スケジュール!$A$10:$AC$276,4)),(ISBLANK(VLOOKUP(B65,スケジュール!$A$10:$AC$276,4)))),"",VLOOKUP(B65,スケジュール!$A$10:$AC$276,4))</f>
        <v/>
      </c>
      <c r="C72" s="384" t="str">
        <f>IF(OR(ISERROR(VLOOKUP(C65,スケジュール!$A$10:$AC$276,4)),(ISBLANK(VLOOKUP(C65,スケジュール!$A$10:$AC$276,4)))),"",VLOOKUP(C65,スケジュール!$A$10:$AC$276,4))</f>
        <v/>
      </c>
      <c r="D72" s="384">
        <f>IF(OR(ISERROR(VLOOKUP(D65,スケジュール!$A$10:$AC$276,4)),(ISBLANK(VLOOKUP(D65,スケジュール!$A$10:$AC$276,4)))),"",VLOOKUP(D65,スケジュール!$A$10:$AC$276,4))</f>
        <v>43516</v>
      </c>
      <c r="E72" s="384" t="str">
        <f>IF(OR(ISERROR(VLOOKUP(E65,スケジュール!$A$10:$AC$276,4)),(ISBLANK(VLOOKUP(E65,スケジュール!$A$10:$AC$276,4)))),"",VLOOKUP(E65,スケジュール!$A$10:$AC$276,4))</f>
        <v/>
      </c>
      <c r="F72" s="384">
        <f>IF(OR(ISERROR(VLOOKUP(F65,スケジュール!$A$10:$AC$276,4)),(ISBLANK(VLOOKUP(F65,スケジュール!$A$10:$AC$276,4)))),"",VLOOKUP(F65,スケジュール!$A$10:$AC$276,4))</f>
        <v>43518</v>
      </c>
      <c r="G72" s="384" t="str">
        <f>IF(OR(ISERROR(VLOOKUP(G65,スケジュール!$A$10:$AC$276,4)),(ISBLANK(VLOOKUP(G65,スケジュール!$A$10:$AC$276,4)))),"",VLOOKUP(G65,スケジュール!$A$10:$AC$276,4))</f>
        <v/>
      </c>
      <c r="H72" s="384">
        <f>IF(OR(ISERROR(VLOOKUP(H65,スケジュール!$A$10:$AC$276,4)),(ISBLANK(VLOOKUP(H65,スケジュール!$A$10:$AC$276,4)))),"",VLOOKUP(H65,スケジュール!$A$10:$AC$276,4))</f>
        <v>43521</v>
      </c>
      <c r="I72" s="385"/>
      <c r="J72" s="384" t="str">
        <f>IF(OR(ISERROR(VLOOKUP(J65,スケジュール!$A$10:$AC$276,4)),(ISBLANK(VLOOKUP(J65,スケジュール!$A$10:$AC$276,4)))),"",VLOOKUP(J65,スケジュール!$A$10:$AC$276,4))</f>
        <v/>
      </c>
      <c r="K72" s="384" t="str">
        <f>IF(OR(ISERROR(VLOOKUP(K65,スケジュール!$A$10:$AC$276,4)),(ISBLANK(VLOOKUP(K65,スケジュール!$A$10:$AC$276,4)))),"",VLOOKUP(K65,スケジュール!$A$10:$AC$276,4))</f>
        <v/>
      </c>
      <c r="L72" s="384">
        <f>IF(OR(ISERROR(VLOOKUP(L65,スケジュール!$A$10:$AC$276,4)),(ISBLANK(VLOOKUP(L65,スケジュール!$A$10:$AC$276,4)))),"",VLOOKUP(L65,スケジュール!$A$10:$AC$276,4))</f>
        <v>43544</v>
      </c>
      <c r="M72" s="384" t="str">
        <f>IF(OR(ISERROR(VLOOKUP(M65,スケジュール!$A$10:$AC$276,4)),(ISBLANK(VLOOKUP(M65,スケジュール!$A$10:$AC$276,4)))),"",VLOOKUP(M65,スケジュール!$A$10:$AC$276,4))</f>
        <v/>
      </c>
      <c r="N72" s="384">
        <f>IF(OR(ISERROR(VLOOKUP(N65,スケジュール!$A$10:$AC$276,4)),(ISBLANK(VLOOKUP(N65,スケジュール!$A$10:$AC$276,4)))),"",VLOOKUP(N65,スケジュール!$A$10:$AC$276,4))</f>
        <v>43546</v>
      </c>
      <c r="O72" s="384" t="str">
        <f>IF(OR(ISERROR(VLOOKUP(O65,スケジュール!$A$10:$AC$276,4)),(ISBLANK(VLOOKUP(O65,スケジュール!$A$10:$AC$276,4)))),"",VLOOKUP(O65,スケジュール!$A$10:$AC$276,4))</f>
        <v/>
      </c>
      <c r="P72" s="384">
        <f>IF(OR(ISERROR(VLOOKUP(P65,スケジュール!$A$10:$AC$276,4)),(ISBLANK(VLOOKUP(P65,スケジュール!$A$10:$AC$276,4)))),"",VLOOKUP(P65,スケジュール!$A$10:$AC$276,4))</f>
        <v>43549</v>
      </c>
      <c r="Q72" s="385"/>
      <c r="R72" s="384" t="str">
        <f>IF(OR(ISERROR(VLOOKUP(R65,スケジュール!$A$10:$AC$276,4)),(ISBLANK(VLOOKUP(R65,スケジュール!$A$10:$AC$276,4)))),"",VLOOKUP(R65,スケジュール!$A$10:$AC$276,4))</f>
        <v/>
      </c>
      <c r="S72" s="384">
        <f>IF(OR(ISERROR(VLOOKUP(S65,スケジュール!$A$10:$AC$276,4)),(ISBLANK(VLOOKUP(S65,スケジュール!$A$10:$AC$276,4)))),"",VLOOKUP(S65,スケジュール!$A$10:$AC$276,4))</f>
        <v>43578</v>
      </c>
      <c r="T72" s="384">
        <f>IF(OR(ISERROR(VLOOKUP(T65,スケジュール!$A$10:$AC$276,4)),(ISBLANK(VLOOKUP(T65,スケジュール!$A$10:$AC$276,4)))),"",VLOOKUP(T65,スケジュール!$A$10:$AC$276,4))</f>
        <v>43579</v>
      </c>
      <c r="U72" s="384">
        <f>IF(OR(ISERROR(VLOOKUP(U65,スケジュール!$A$10:$AC$276,4)),(ISBLANK(VLOOKUP(U65,スケジュール!$A$10:$AC$276,4)))),"",VLOOKUP(U65,スケジュール!$A$10:$AC$276,4))</f>
        <v>43580</v>
      </c>
      <c r="V72" s="384">
        <f>IF(OR(ISERROR(VLOOKUP(V65,スケジュール!$A$10:$AC$276,4)),(ISBLANK(VLOOKUP(V65,スケジュール!$A$10:$AC$276,4)))),"",VLOOKUP(V65,スケジュール!$A$10:$AC$276,4))</f>
        <v>43581</v>
      </c>
      <c r="W72" s="384" t="str">
        <f>IF(OR(ISERROR(VLOOKUP(W65,スケジュール!$A$10:$AC$276,4)),(ISBLANK(VLOOKUP(W65,スケジュール!$A$10:$AC$276,4)))),"",VLOOKUP(W65,スケジュール!$A$10:$AC$276,4))</f>
        <v/>
      </c>
      <c r="X72" s="384">
        <f>IF(OR(ISERROR(VLOOKUP(X65,スケジュール!$A$10:$AC$276,4)),(ISBLANK(VLOOKUP(X65,スケジュール!$A$10:$AC$276,4)))),"",VLOOKUP(X65,スケジュール!$A$10:$AC$276,4))</f>
        <v>43584</v>
      </c>
      <c r="Y72" s="385"/>
      <c r="Z72" s="384" t="str">
        <f>IF(OR(ISERROR(VLOOKUP(Z65,スケジュール!$A$10:$AC$276,4)),(ISBLANK(VLOOKUP(Z65,スケジュール!$A$10:$AC$276,4)))),"",VLOOKUP(Z65,スケジュール!$A$10:$AC$276,4))</f>
        <v/>
      </c>
      <c r="AA72" s="384">
        <f>IF(OR(ISERROR(VLOOKUP(AA65,スケジュール!$A$10:$AC$276,4)),(ISBLANK(VLOOKUP(AA65,スケジュール!$A$10:$AC$276,4)))),"",VLOOKUP(AA65,スケジュール!$A$10:$AC$276,4))</f>
        <v>43606</v>
      </c>
      <c r="AB72" s="384">
        <f>IF(OR(ISERROR(VLOOKUP(AB65,スケジュール!$A$10:$AC$276,4)),(ISBLANK(VLOOKUP(AB65,スケジュール!$A$10:$AC$276,4)))),"",VLOOKUP(AB65,スケジュール!$A$10:$AC$276,4))</f>
        <v>43607</v>
      </c>
      <c r="AC72" s="384">
        <f>IF(OR(ISERROR(VLOOKUP(AC65,スケジュール!$A$10:$AC$276,4)),(ISBLANK(VLOOKUP(AC65,スケジュール!$A$10:$AC$276,4)))),"",VLOOKUP(AC65,スケジュール!$A$10:$AC$276,4))</f>
        <v>43608</v>
      </c>
      <c r="AD72" s="384">
        <f>IF(OR(ISERROR(VLOOKUP(AD65,スケジュール!$A$10:$AC$276,4)),(ISBLANK(VLOOKUP(AD65,スケジュール!$A$10:$AC$276,4)))),"",VLOOKUP(AD65,スケジュール!$A$10:$AC$276,4))</f>
        <v>43609</v>
      </c>
      <c r="AE72" s="384" t="str">
        <f>IF(OR(ISERROR(VLOOKUP(AE65,スケジュール!$A$10:$AC$276,4)),(ISBLANK(VLOOKUP(AE65,スケジュール!$A$10:$AC$276,4)))),"",VLOOKUP(AE65,スケジュール!$A$10:$AC$276,4))</f>
        <v/>
      </c>
      <c r="AF72" s="384">
        <f>IF(OR(ISERROR(VLOOKUP(AF65,スケジュール!$A$10:$AC$276,4)),(ISBLANK(VLOOKUP(AF65,スケジュール!$A$10:$AC$276,4)))),"",VLOOKUP(AF65,スケジュール!$A$10:$AC$276,4))</f>
        <v>43612</v>
      </c>
    </row>
    <row r="73" spans="1:36" s="363" customFormat="1" ht="20.100000000000001" customHeight="1">
      <c r="A73" s="361"/>
      <c r="B73" s="268">
        <f>H65+1</f>
        <v>43506</v>
      </c>
      <c r="C73" s="268">
        <f t="shared" ref="C73:H73" si="32">B73+1</f>
        <v>43507</v>
      </c>
      <c r="D73" s="268">
        <f t="shared" si="32"/>
        <v>43508</v>
      </c>
      <c r="E73" s="268">
        <f t="shared" si="32"/>
        <v>43509</v>
      </c>
      <c r="F73" s="268">
        <f t="shared" si="32"/>
        <v>43510</v>
      </c>
      <c r="G73" s="268">
        <f t="shared" si="32"/>
        <v>43511</v>
      </c>
      <c r="H73" s="268">
        <f t="shared" si="32"/>
        <v>43512</v>
      </c>
      <c r="I73" s="362"/>
      <c r="J73" s="268">
        <f>P65+1</f>
        <v>43534</v>
      </c>
      <c r="K73" s="268">
        <f t="shared" ref="K73:P73" si="33">J73+1</f>
        <v>43535</v>
      </c>
      <c r="L73" s="268">
        <f t="shared" si="33"/>
        <v>43536</v>
      </c>
      <c r="M73" s="268">
        <f t="shared" si="33"/>
        <v>43537</v>
      </c>
      <c r="N73" s="268">
        <f t="shared" si="33"/>
        <v>43538</v>
      </c>
      <c r="O73" s="268">
        <f t="shared" si="33"/>
        <v>43539</v>
      </c>
      <c r="P73" s="268">
        <f t="shared" si="33"/>
        <v>43540</v>
      </c>
      <c r="Q73" s="362"/>
      <c r="R73" s="268">
        <f>X65+1</f>
        <v>43569</v>
      </c>
      <c r="S73" s="268">
        <f t="shared" ref="S73:X73" si="34">R73+1</f>
        <v>43570</v>
      </c>
      <c r="T73" s="268">
        <f t="shared" si="34"/>
        <v>43571</v>
      </c>
      <c r="U73" s="268">
        <f t="shared" si="34"/>
        <v>43572</v>
      </c>
      <c r="V73" s="268">
        <f t="shared" si="34"/>
        <v>43573</v>
      </c>
      <c r="W73" s="268">
        <f t="shared" si="34"/>
        <v>43574</v>
      </c>
      <c r="X73" s="268">
        <f t="shared" si="34"/>
        <v>43575</v>
      </c>
      <c r="Y73" s="362"/>
      <c r="Z73" s="268">
        <f>AF65+1</f>
        <v>43597</v>
      </c>
      <c r="AA73" s="268">
        <f t="shared" ref="AA73:AF73" si="35">Z73+1</f>
        <v>43598</v>
      </c>
      <c r="AB73" s="268">
        <f t="shared" si="35"/>
        <v>43599</v>
      </c>
      <c r="AC73" s="268">
        <f t="shared" si="35"/>
        <v>43600</v>
      </c>
      <c r="AD73" s="268">
        <f t="shared" si="35"/>
        <v>43601</v>
      </c>
      <c r="AE73" s="268">
        <f t="shared" si="35"/>
        <v>43602</v>
      </c>
      <c r="AF73" s="268">
        <f t="shared" si="35"/>
        <v>43603</v>
      </c>
    </row>
    <row r="74" spans="1:36" s="116" customFormat="1" ht="9" hidden="1" customHeight="1">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pink</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pink</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purple</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pink</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pink</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green</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str">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sky</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str">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sky</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c r="A75" s="126" t="str">
        <f>IF(ISBLANK(A67),"",A67)</f>
        <v>●</v>
      </c>
      <c r="B75" s="382" t="str">
        <f>IF(ISERROR(VLOOKUP(B73,スケジュール!$A$10:$V$266,$AG75+4,FALSE)),"",IF(VLOOKUP(B73,スケジュール!$A$10:$V$266,$AG75+4,FALSE)="●",VLOOKUP(B73,スケジュール!$A$10:$V$266,$AG75+4,FALSE),""))</f>
        <v/>
      </c>
      <c r="C75" s="382" t="str">
        <f>IF(ISERROR(VLOOKUP(C73,スケジュール!$A$10:$V$266,$AG75+4,FALSE)),"",IF(VLOOKUP(C73,スケジュール!$A$10:$V$266,$AG75+4,FALSE)="●",VLOOKUP(C73,スケジュール!$A$10:$V$266,$AG75+4,FALSE),""))</f>
        <v/>
      </c>
      <c r="D75" s="382" t="str">
        <f>IF(ISERROR(VLOOKUP(D73,スケジュール!$A$10:$V$266,$AG75+4,FALSE)),"",IF(VLOOKUP(D73,スケジュール!$A$10:$V$266,$AG75+4,FALSE)="●",VLOOKUP(D73,スケジュール!$A$10:$V$266,$AG75+4,FALSE),""))</f>
        <v/>
      </c>
      <c r="E75" s="382" t="str">
        <f>IF(ISERROR(VLOOKUP(E73,スケジュール!$A$10:$V$266,$AG75+4,FALSE)),"",IF(VLOOKUP(E73,スケジュール!$A$10:$V$266,$AG75+4,FALSE)="●",VLOOKUP(E73,スケジュール!$A$10:$V$266,$AG75+4,FALSE),""))</f>
        <v/>
      </c>
      <c r="F75" s="382" t="str">
        <f>IF(ISERROR(VLOOKUP(F73,スケジュール!$A$10:$V$266,$AG75+4,FALSE)),"",IF(VLOOKUP(F73,スケジュール!$A$10:$V$266,$AG75+4,FALSE)="●",VLOOKUP(F73,スケジュール!$A$10:$V$266,$AG75+4,FALSE),""))</f>
        <v/>
      </c>
      <c r="G75" s="382" t="str">
        <f>IF(ISERROR(VLOOKUP(G73,スケジュール!$A$10:$V$266,$AG75+4,FALSE)),"",IF(VLOOKUP(G73,スケジュール!$A$10:$V$266,$AG75+4,FALSE)="●",VLOOKUP(G73,スケジュール!$A$10:$V$266,$AG75+4,FALSE),""))</f>
        <v/>
      </c>
      <c r="H75" s="382" t="str">
        <f>IF(ISERROR(VLOOKUP(H73,スケジュール!$A$10:$V$266,$AG75+4,FALSE)),"",IF(VLOOKUP(H73,スケジュール!$A$10:$V$266,$AG75+4,FALSE)="●",VLOOKUP(H73,スケジュール!$A$10:$V$266,$AG75+4,FALSE),""))</f>
        <v/>
      </c>
      <c r="I75" s="383"/>
      <c r="J75" s="382" t="str">
        <f>IF(ISERROR(VLOOKUP(J73,スケジュール!$A$10:$V$266,$AG75+4,FALSE)),"",IF(VLOOKUP(J73,スケジュール!$A$10:$V$266,$AG75+4,FALSE)="●",VLOOKUP(J73,スケジュール!$A$10:$V$266,$AG75+4,FALSE),""))</f>
        <v/>
      </c>
      <c r="K75" s="382" t="str">
        <f>IF(ISERROR(VLOOKUP(K73,スケジュール!$A$10:$V$266,$AG75+4,FALSE)),"",IF(VLOOKUP(K73,スケジュール!$A$10:$V$266,$AG75+4,FALSE)="●",VLOOKUP(K73,スケジュール!$A$10:$V$266,$AG75+4,FALSE),""))</f>
        <v/>
      </c>
      <c r="L75" s="382" t="str">
        <f>IF(ISERROR(VLOOKUP(L73,スケジュール!$A$10:$V$266,$AG75+4,FALSE)),"",IF(VLOOKUP(L73,スケジュール!$A$10:$V$266,$AG75+4,FALSE)="●",VLOOKUP(L73,スケジュール!$A$10:$V$266,$AG75+4,FALSE),""))</f>
        <v/>
      </c>
      <c r="M75" s="382" t="str">
        <f>IF(ISERROR(VLOOKUP(M73,スケジュール!$A$10:$V$266,$AG75+4,FALSE)),"",IF(VLOOKUP(M73,スケジュール!$A$10:$V$266,$AG75+4,FALSE)="●",VLOOKUP(M73,スケジュール!$A$10:$V$266,$AG75+4,FALSE),""))</f>
        <v/>
      </c>
      <c r="N75" s="382" t="str">
        <f>IF(ISERROR(VLOOKUP(N73,スケジュール!$A$10:$V$266,$AG75+4,FALSE)),"",IF(VLOOKUP(N73,スケジュール!$A$10:$V$266,$AG75+4,FALSE)="●",VLOOKUP(N73,スケジュール!$A$10:$V$266,$AG75+4,FALSE),""))</f>
        <v/>
      </c>
      <c r="O75" s="382" t="str">
        <f>IF(ISERROR(VLOOKUP(O73,スケジュール!$A$10:$V$266,$AG75+4,FALSE)),"",IF(VLOOKUP(O73,スケジュール!$A$10:$V$266,$AG75+4,FALSE)="●",VLOOKUP(O73,スケジュール!$A$10:$V$266,$AG75+4,FALSE),""))</f>
        <v/>
      </c>
      <c r="P75" s="382" t="str">
        <f>IF(ISERROR(VLOOKUP(P73,スケジュール!$A$10:$V$266,$AG75+4,FALSE)),"",IF(VLOOKUP(P73,スケジュール!$A$10:$V$266,$AG75+4,FALSE)="●",VLOOKUP(P73,スケジュール!$A$10:$V$266,$AG75+4,FALSE),""))</f>
        <v/>
      </c>
      <c r="Q75" s="383"/>
      <c r="R75" s="382" t="str">
        <f>IF(ISERROR(VLOOKUP(R73,スケジュール!$A$10:$V$266,$AG75+4,FALSE)),"",IF(VLOOKUP(R73,スケジュール!$A$10:$V$266,$AG75+4,FALSE)="●",VLOOKUP(R73,スケジュール!$A$10:$V$266,$AG75+4,FALSE),""))</f>
        <v/>
      </c>
      <c r="S75" s="382" t="str">
        <f>IF(ISERROR(VLOOKUP(S73,スケジュール!$A$10:$V$266,$AG75+4,FALSE)),"",IF(VLOOKUP(S73,スケジュール!$A$10:$V$266,$AG75+4,FALSE)="●",VLOOKUP(S73,スケジュール!$A$10:$V$266,$AG75+4,FALSE),""))</f>
        <v/>
      </c>
      <c r="T75" s="382" t="str">
        <f>IF(ISERROR(VLOOKUP(T73,スケジュール!$A$10:$V$266,$AG75+4,FALSE)),"",IF(VLOOKUP(T73,スケジュール!$A$10:$V$266,$AG75+4,FALSE)="●",VLOOKUP(T73,スケジュール!$A$10:$V$266,$AG75+4,FALSE),""))</f>
        <v/>
      </c>
      <c r="U75" s="382" t="str">
        <f>IF(ISERROR(VLOOKUP(U73,スケジュール!$A$10:$V$266,$AG75+4,FALSE)),"",IF(VLOOKUP(U73,スケジュール!$A$10:$V$266,$AG75+4,FALSE)="●",VLOOKUP(U73,スケジュール!$A$10:$V$266,$AG75+4,FALSE),""))</f>
        <v/>
      </c>
      <c r="V75" s="382" t="str">
        <f>IF(ISERROR(VLOOKUP(V73,スケジュール!$A$10:$V$266,$AG75+4,FALSE)),"",IF(VLOOKUP(V73,スケジュール!$A$10:$V$266,$AG75+4,FALSE)="●",VLOOKUP(V73,スケジュール!$A$10:$V$266,$AG75+4,FALSE),""))</f>
        <v/>
      </c>
      <c r="W75" s="382" t="str">
        <f>IF(ISERROR(VLOOKUP(W73,スケジュール!$A$10:$V$266,$AG75+4,FALSE)),"",IF(VLOOKUP(W73,スケジュール!$A$10:$V$266,$AG75+4,FALSE)="●",VLOOKUP(W73,スケジュール!$A$10:$V$266,$AG75+4,FALSE),""))</f>
        <v/>
      </c>
      <c r="X75" s="382" t="str">
        <f>IF(ISERROR(VLOOKUP(X73,スケジュール!$A$10:$V$266,$AG75+4,FALSE)),"",IF(VLOOKUP(X73,スケジュール!$A$10:$V$266,$AG75+4,FALSE)="●",VLOOKUP(X73,スケジュール!$A$10:$V$266,$AG75+4,FALSE),""))</f>
        <v/>
      </c>
      <c r="Y75" s="383"/>
      <c r="Z75" s="382" t="str">
        <f>IF(ISERROR(VLOOKUP(Z73,スケジュール!$A$10:$V$266,$AG75+4,FALSE)),"",IF(VLOOKUP(Z73,スケジュール!$A$10:$V$266,$AG75+4,FALSE)="●",VLOOKUP(Z73,スケジュール!$A$10:$V$266,$AG75+4,FALSE),""))</f>
        <v/>
      </c>
      <c r="AA75" s="382" t="str">
        <f>IF(ISERROR(VLOOKUP(AA73,スケジュール!$A$10:$V$266,$AG75+4,FALSE)),"",IF(VLOOKUP(AA73,スケジュール!$A$10:$V$266,$AG75+4,FALSE)="●",VLOOKUP(AA73,スケジュール!$A$10:$V$266,$AG75+4,FALSE),""))</f>
        <v/>
      </c>
      <c r="AB75" s="382" t="str">
        <f>IF(ISERROR(VLOOKUP(AB73,スケジュール!$A$10:$V$266,$AG75+4,FALSE)),"",IF(VLOOKUP(AB73,スケジュール!$A$10:$V$266,$AG75+4,FALSE)="●",VLOOKUP(AB73,スケジュール!$A$10:$V$266,$AG75+4,FALSE),""))</f>
        <v/>
      </c>
      <c r="AC75" s="382" t="str">
        <f>IF(ISERROR(VLOOKUP(AC73,スケジュール!$A$10:$V$266,$AG75+4,FALSE)),"",IF(VLOOKUP(AC73,スケジュール!$A$10:$V$266,$AG75+4,FALSE)="●",VLOOKUP(AC73,スケジュール!$A$10:$V$266,$AG75+4,FALSE),""))</f>
        <v/>
      </c>
      <c r="AD75" s="382" t="str">
        <f>IF(ISERROR(VLOOKUP(AD73,スケジュール!$A$10:$V$266,$AG75+4,FALSE)),"",IF(VLOOKUP(AD73,スケジュール!$A$10:$V$266,$AG75+4,FALSE)="●",VLOOKUP(AD73,スケジュール!$A$10:$V$266,$AG75+4,FALSE),""))</f>
        <v/>
      </c>
      <c r="AE75" s="382" t="str">
        <f>IF(ISERROR(VLOOKUP(AE73,スケジュール!$A$10:$V$266,$AG75+4,FALSE)),"",IF(VLOOKUP(AE73,スケジュール!$A$10:$V$266,$AG75+4,FALSE)="●",VLOOKUP(AE73,スケジュール!$A$10:$V$266,$AG75+4,FALSE),""))</f>
        <v/>
      </c>
      <c r="AF75" s="382" t="str">
        <f>IF(ISERROR(VLOOKUP(AF73,スケジュール!$A$10:$V$266,$AG75+4,FALSE)),"",IF(VLOOKUP(AF73,スケジュール!$A$10:$V$266,$AG75+4,FALSE)="●",VLOOKUP(AF73,スケジュール!$A$10:$V$266,$AG75+4,FALSE),""))</f>
        <v/>
      </c>
      <c r="AG75" s="102" t="e">
        <f>AG67</f>
        <v>#N/A</v>
      </c>
    </row>
    <row r="76" spans="1:36" s="88" customFormat="1" ht="20.100000000000001" customHeight="1">
      <c r="A76" s="88" t="str">
        <f>IF(ISBLANK(A68),"",A68)</f>
        <v>●</v>
      </c>
      <c r="B76" s="382" t="str">
        <f>IF(ISERROR(VLOOKUP(B73,スケジュール!$A$10:$V$266,$AG76+4,FALSE)),"",IF(VLOOKUP(B73,スケジュール!$A$10:$V$266,$AG76+4,FALSE)="●",VLOOKUP(B73,スケジュール!$A$10:$V$266,$AG76+4,FALSE),""))</f>
        <v/>
      </c>
      <c r="C76" s="382" t="str">
        <f>IF(ISERROR(VLOOKUP(C73,スケジュール!$A$10:$V$266,$AG76+4,FALSE)),"",IF(VLOOKUP(C73,スケジュール!$A$10:$V$266,$AG76+4,FALSE)="●",VLOOKUP(C73,スケジュール!$A$10:$V$266,$AG76+4,FALSE),""))</f>
        <v/>
      </c>
      <c r="D76" s="382" t="str">
        <f>IF(ISERROR(VLOOKUP(D73,スケジュール!$A$10:$V$266,$AG76+4,FALSE)),"",IF(VLOOKUP(D73,スケジュール!$A$10:$V$266,$AG76+4,FALSE)="●",VLOOKUP(D73,スケジュール!$A$10:$V$266,$AG76+4,FALSE),""))</f>
        <v/>
      </c>
      <c r="E76" s="382" t="str">
        <f>IF(ISERROR(VLOOKUP(E73,スケジュール!$A$10:$V$266,$AG76+4,FALSE)),"",IF(VLOOKUP(E73,スケジュール!$A$10:$V$266,$AG76+4,FALSE)="●",VLOOKUP(E73,スケジュール!$A$10:$V$266,$AG76+4,FALSE),""))</f>
        <v/>
      </c>
      <c r="F76" s="382" t="str">
        <f>IF(ISERROR(VLOOKUP(F73,スケジュール!$A$10:$V$266,$AG76+4,FALSE)),"",IF(VLOOKUP(F73,スケジュール!$A$10:$V$266,$AG76+4,FALSE)="●",VLOOKUP(F73,スケジュール!$A$10:$V$266,$AG76+4,FALSE),""))</f>
        <v/>
      </c>
      <c r="G76" s="382" t="str">
        <f>IF(ISERROR(VLOOKUP(G73,スケジュール!$A$10:$V$266,$AG76+4,FALSE)),"",IF(VLOOKUP(G73,スケジュール!$A$10:$V$266,$AG76+4,FALSE)="●",VLOOKUP(G73,スケジュール!$A$10:$V$266,$AG76+4,FALSE),""))</f>
        <v/>
      </c>
      <c r="H76" s="382" t="str">
        <f>IF(ISERROR(VLOOKUP(H73,スケジュール!$A$10:$V$266,$AG76+4,FALSE)),"",IF(VLOOKUP(H73,スケジュール!$A$10:$V$266,$AG76+4,FALSE)="●",VLOOKUP(H73,スケジュール!$A$10:$V$266,$AG76+4,FALSE),""))</f>
        <v/>
      </c>
      <c r="I76" s="383"/>
      <c r="J76" s="382" t="str">
        <f>IF(ISERROR(VLOOKUP(J73,スケジュール!$A$10:$V$266,$AG76+4,FALSE)),"",IF(VLOOKUP(J73,スケジュール!$A$10:$V$266,$AG76+4,FALSE)="●",VLOOKUP(J73,スケジュール!$A$10:$V$266,$AG76+4,FALSE),""))</f>
        <v/>
      </c>
      <c r="K76" s="382" t="str">
        <f>IF(ISERROR(VLOOKUP(K73,スケジュール!$A$10:$V$266,$AG76+4,FALSE)),"",IF(VLOOKUP(K73,スケジュール!$A$10:$V$266,$AG76+4,FALSE)="●",VLOOKUP(K73,スケジュール!$A$10:$V$266,$AG76+4,FALSE),""))</f>
        <v/>
      </c>
      <c r="L76" s="382" t="str">
        <f>IF(ISERROR(VLOOKUP(L73,スケジュール!$A$10:$V$266,$AG76+4,FALSE)),"",IF(VLOOKUP(L73,スケジュール!$A$10:$V$266,$AG76+4,FALSE)="●",VLOOKUP(L73,スケジュール!$A$10:$V$266,$AG76+4,FALSE),""))</f>
        <v/>
      </c>
      <c r="M76" s="382" t="str">
        <f>IF(ISERROR(VLOOKUP(M73,スケジュール!$A$10:$V$266,$AG76+4,FALSE)),"",IF(VLOOKUP(M73,スケジュール!$A$10:$V$266,$AG76+4,FALSE)="●",VLOOKUP(M73,スケジュール!$A$10:$V$266,$AG76+4,FALSE),""))</f>
        <v/>
      </c>
      <c r="N76" s="382" t="str">
        <f>IF(ISERROR(VLOOKUP(N73,スケジュール!$A$10:$V$266,$AG76+4,FALSE)),"",IF(VLOOKUP(N73,スケジュール!$A$10:$V$266,$AG76+4,FALSE)="●",VLOOKUP(N73,スケジュール!$A$10:$V$266,$AG76+4,FALSE),""))</f>
        <v/>
      </c>
      <c r="O76" s="382" t="str">
        <f>IF(ISERROR(VLOOKUP(O73,スケジュール!$A$10:$V$266,$AG76+4,FALSE)),"",IF(VLOOKUP(O73,スケジュール!$A$10:$V$266,$AG76+4,FALSE)="●",VLOOKUP(O73,スケジュール!$A$10:$V$266,$AG76+4,FALSE),""))</f>
        <v/>
      </c>
      <c r="P76" s="382" t="str">
        <f>IF(ISERROR(VLOOKUP(P73,スケジュール!$A$10:$V$266,$AG76+4,FALSE)),"",IF(VLOOKUP(P73,スケジュール!$A$10:$V$266,$AG76+4,FALSE)="●",VLOOKUP(P73,スケジュール!$A$10:$V$266,$AG76+4,FALSE),""))</f>
        <v/>
      </c>
      <c r="Q76" s="383"/>
      <c r="R76" s="382" t="str">
        <f>IF(ISERROR(VLOOKUP(R73,スケジュール!$A$10:$V$266,$AG76+4,FALSE)),"",IF(VLOOKUP(R73,スケジュール!$A$10:$V$266,$AG76+4,FALSE)="●",VLOOKUP(R73,スケジュール!$A$10:$V$266,$AG76+4,FALSE),""))</f>
        <v/>
      </c>
      <c r="S76" s="382" t="str">
        <f>IF(ISERROR(VLOOKUP(S73,スケジュール!$A$10:$V$266,$AG76+4,FALSE)),"",IF(VLOOKUP(S73,スケジュール!$A$10:$V$266,$AG76+4,FALSE)="●",VLOOKUP(S73,スケジュール!$A$10:$V$266,$AG76+4,FALSE),""))</f>
        <v/>
      </c>
      <c r="T76" s="382" t="str">
        <f>IF(ISERROR(VLOOKUP(T73,スケジュール!$A$10:$V$266,$AG76+4,FALSE)),"",IF(VLOOKUP(T73,スケジュール!$A$10:$V$266,$AG76+4,FALSE)="●",VLOOKUP(T73,スケジュール!$A$10:$V$266,$AG76+4,FALSE),""))</f>
        <v/>
      </c>
      <c r="U76" s="382" t="str">
        <f>IF(ISERROR(VLOOKUP(U73,スケジュール!$A$10:$V$266,$AG76+4,FALSE)),"",IF(VLOOKUP(U73,スケジュール!$A$10:$V$266,$AG76+4,FALSE)="●",VLOOKUP(U73,スケジュール!$A$10:$V$266,$AG76+4,FALSE),""))</f>
        <v/>
      </c>
      <c r="V76" s="382" t="str">
        <f>IF(ISERROR(VLOOKUP(V73,スケジュール!$A$10:$V$266,$AG76+4,FALSE)),"",IF(VLOOKUP(V73,スケジュール!$A$10:$V$266,$AG76+4,FALSE)="●",VLOOKUP(V73,スケジュール!$A$10:$V$266,$AG76+4,FALSE),""))</f>
        <v/>
      </c>
      <c r="W76" s="382" t="str">
        <f>IF(ISERROR(VLOOKUP(W73,スケジュール!$A$10:$V$266,$AG76+4,FALSE)),"",IF(VLOOKUP(W73,スケジュール!$A$10:$V$266,$AG76+4,FALSE)="●",VLOOKUP(W73,スケジュール!$A$10:$V$266,$AG76+4,FALSE),""))</f>
        <v/>
      </c>
      <c r="X76" s="382" t="str">
        <f>IF(ISERROR(VLOOKUP(X73,スケジュール!$A$10:$V$266,$AG76+4,FALSE)),"",IF(VLOOKUP(X73,スケジュール!$A$10:$V$266,$AG76+4,FALSE)="●",VLOOKUP(X73,スケジュール!$A$10:$V$266,$AG76+4,FALSE),""))</f>
        <v/>
      </c>
      <c r="Y76" s="383"/>
      <c r="Z76" s="382" t="str">
        <f>IF(ISERROR(VLOOKUP(Z73,スケジュール!$A$10:$V$266,$AG76+4,FALSE)),"",IF(VLOOKUP(Z73,スケジュール!$A$10:$V$266,$AG76+4,FALSE)="●",VLOOKUP(Z73,スケジュール!$A$10:$V$266,$AG76+4,FALSE),""))</f>
        <v/>
      </c>
      <c r="AA76" s="382" t="str">
        <f>IF(ISERROR(VLOOKUP(AA73,スケジュール!$A$10:$V$266,$AG76+4,FALSE)),"",IF(VLOOKUP(AA73,スケジュール!$A$10:$V$266,$AG76+4,FALSE)="●",VLOOKUP(AA73,スケジュール!$A$10:$V$266,$AG76+4,FALSE),""))</f>
        <v/>
      </c>
      <c r="AB76" s="382" t="str">
        <f>IF(ISERROR(VLOOKUP(AB73,スケジュール!$A$10:$V$266,$AG76+4,FALSE)),"",IF(VLOOKUP(AB73,スケジュール!$A$10:$V$266,$AG76+4,FALSE)="●",VLOOKUP(AB73,スケジュール!$A$10:$V$266,$AG76+4,FALSE),""))</f>
        <v/>
      </c>
      <c r="AC76" s="382" t="str">
        <f>IF(ISERROR(VLOOKUP(AC73,スケジュール!$A$10:$V$266,$AG76+4,FALSE)),"",IF(VLOOKUP(AC73,スケジュール!$A$10:$V$266,$AG76+4,FALSE)="●",VLOOKUP(AC73,スケジュール!$A$10:$V$266,$AG76+4,FALSE),""))</f>
        <v/>
      </c>
      <c r="AD76" s="382" t="str">
        <f>IF(ISERROR(VLOOKUP(AD73,スケジュール!$A$10:$V$266,$AG76+4,FALSE)),"",IF(VLOOKUP(AD73,スケジュール!$A$10:$V$266,$AG76+4,FALSE)="●",VLOOKUP(AD73,スケジュール!$A$10:$V$266,$AG76+4,FALSE),""))</f>
        <v/>
      </c>
      <c r="AE76" s="382" t="str">
        <f>IF(ISERROR(VLOOKUP(AE73,スケジュール!$A$10:$V$266,$AG76+4,FALSE)),"",IF(VLOOKUP(AE73,スケジュール!$A$10:$V$266,$AG76+4,FALSE)="●",VLOOKUP(AE73,スケジュール!$A$10:$V$266,$AG76+4,FALSE),""))</f>
        <v/>
      </c>
      <c r="AF76" s="382" t="str">
        <f>IF(ISERROR(VLOOKUP(AF73,スケジュール!$A$10:$V$266,$AG76+4,FALSE)),"",IF(VLOOKUP(AF73,スケジュール!$A$10:$V$266,$AG76+4,FALSE)="●",VLOOKUP(AF73,スケジュール!$A$10:$V$266,$AG76+4,FALSE),""))</f>
        <v/>
      </c>
      <c r="AG76" s="102" t="e">
        <f>AG68</f>
        <v>#N/A</v>
      </c>
    </row>
    <row r="77" spans="1:36" s="94" customFormat="1" ht="20.100000000000001" customHeight="1">
      <c r="A77" s="94" t="str">
        <f>IF(ISBLANK(A69),"",A69)</f>
        <v>●</v>
      </c>
      <c r="B77" s="382" t="str">
        <f>IF(ISERROR(VLOOKUP(B73,スケジュール!$A$10:$V$266,$AG77+4,FALSE)),"",IF(VLOOKUP(B73,スケジュール!$A$10:$V$266,$AG77+4,FALSE)="●",VLOOKUP(B73,スケジュール!$A$10:$V$266,$AG77+4,FALSE),""))</f>
        <v/>
      </c>
      <c r="C77" s="382" t="str">
        <f>IF(ISERROR(VLOOKUP(C73,スケジュール!$A$10:$V$266,$AG77+4,FALSE)),"",IF(VLOOKUP(C73,スケジュール!$A$10:$V$266,$AG77+4,FALSE)="●",VLOOKUP(C73,スケジュール!$A$10:$V$266,$AG77+4,FALSE),""))</f>
        <v/>
      </c>
      <c r="D77" s="382" t="str">
        <f>IF(ISERROR(VLOOKUP(D73,スケジュール!$A$10:$V$266,$AG77+4,FALSE)),"",IF(VLOOKUP(D73,スケジュール!$A$10:$V$266,$AG77+4,FALSE)="●",VLOOKUP(D73,スケジュール!$A$10:$V$266,$AG77+4,FALSE),""))</f>
        <v/>
      </c>
      <c r="E77" s="382" t="str">
        <f>IF(ISERROR(VLOOKUP(E73,スケジュール!$A$10:$V$266,$AG77+4,FALSE)),"",IF(VLOOKUP(E73,スケジュール!$A$10:$V$266,$AG77+4,FALSE)="●",VLOOKUP(E73,スケジュール!$A$10:$V$266,$AG77+4,FALSE),""))</f>
        <v/>
      </c>
      <c r="F77" s="382" t="str">
        <f>IF(ISERROR(VLOOKUP(F73,スケジュール!$A$10:$V$266,$AG77+4,FALSE)),"",IF(VLOOKUP(F73,スケジュール!$A$10:$V$266,$AG77+4,FALSE)="●",VLOOKUP(F73,スケジュール!$A$10:$V$266,$AG77+4,FALSE),""))</f>
        <v/>
      </c>
      <c r="G77" s="382" t="str">
        <f>IF(ISERROR(VLOOKUP(G73,スケジュール!$A$10:$V$266,$AG77+4,FALSE)),"",IF(VLOOKUP(G73,スケジュール!$A$10:$V$266,$AG77+4,FALSE)="●",VLOOKUP(G73,スケジュール!$A$10:$V$266,$AG77+4,FALSE),""))</f>
        <v/>
      </c>
      <c r="H77" s="382" t="str">
        <f>IF(ISERROR(VLOOKUP(H73,スケジュール!$A$10:$V$266,$AG77+4,FALSE)),"",IF(VLOOKUP(H73,スケジュール!$A$10:$V$266,$AG77+4,FALSE)="●",VLOOKUP(H73,スケジュール!$A$10:$V$266,$AG77+4,FALSE),""))</f>
        <v/>
      </c>
      <c r="I77" s="383"/>
      <c r="J77" s="382" t="str">
        <f>IF(ISERROR(VLOOKUP(J73,スケジュール!$A$10:$V$266,$AG77+4,FALSE)),"",IF(VLOOKUP(J73,スケジュール!$A$10:$V$266,$AG77+4,FALSE)="●",VLOOKUP(J73,スケジュール!$A$10:$V$266,$AG77+4,FALSE),""))</f>
        <v/>
      </c>
      <c r="K77" s="382" t="str">
        <f>IF(ISERROR(VLOOKUP(K73,スケジュール!$A$10:$V$266,$AG77+4,FALSE)),"",IF(VLOOKUP(K73,スケジュール!$A$10:$V$266,$AG77+4,FALSE)="●",VLOOKUP(K73,スケジュール!$A$10:$V$266,$AG77+4,FALSE),""))</f>
        <v/>
      </c>
      <c r="L77" s="382" t="str">
        <f>IF(ISERROR(VLOOKUP(L73,スケジュール!$A$10:$V$266,$AG77+4,FALSE)),"",IF(VLOOKUP(L73,スケジュール!$A$10:$V$266,$AG77+4,FALSE)="●",VLOOKUP(L73,スケジュール!$A$10:$V$266,$AG77+4,FALSE),""))</f>
        <v/>
      </c>
      <c r="M77" s="382" t="str">
        <f>IF(ISERROR(VLOOKUP(M73,スケジュール!$A$10:$V$266,$AG77+4,FALSE)),"",IF(VLOOKUP(M73,スケジュール!$A$10:$V$266,$AG77+4,FALSE)="●",VLOOKUP(M73,スケジュール!$A$10:$V$266,$AG77+4,FALSE),""))</f>
        <v/>
      </c>
      <c r="N77" s="382" t="str">
        <f>IF(ISERROR(VLOOKUP(N73,スケジュール!$A$10:$V$266,$AG77+4,FALSE)),"",IF(VLOOKUP(N73,スケジュール!$A$10:$V$266,$AG77+4,FALSE)="●",VLOOKUP(N73,スケジュール!$A$10:$V$266,$AG77+4,FALSE),""))</f>
        <v/>
      </c>
      <c r="O77" s="382" t="str">
        <f>IF(ISERROR(VLOOKUP(O73,スケジュール!$A$10:$V$266,$AG77+4,FALSE)),"",IF(VLOOKUP(O73,スケジュール!$A$10:$V$266,$AG77+4,FALSE)="●",VLOOKUP(O73,スケジュール!$A$10:$V$266,$AG77+4,FALSE),""))</f>
        <v/>
      </c>
      <c r="P77" s="382" t="str">
        <f>IF(ISERROR(VLOOKUP(P73,スケジュール!$A$10:$V$266,$AG77+4,FALSE)),"",IF(VLOOKUP(P73,スケジュール!$A$10:$V$266,$AG77+4,FALSE)="●",VLOOKUP(P73,スケジュール!$A$10:$V$266,$AG77+4,FALSE),""))</f>
        <v/>
      </c>
      <c r="Q77" s="383"/>
      <c r="R77" s="382" t="str">
        <f>IF(ISERROR(VLOOKUP(R73,スケジュール!$A$10:$V$266,$AG77+4,FALSE)),"",IF(VLOOKUP(R73,スケジュール!$A$10:$V$266,$AG77+4,FALSE)="●",VLOOKUP(R73,スケジュール!$A$10:$V$266,$AG77+4,FALSE),""))</f>
        <v/>
      </c>
      <c r="S77" s="382" t="str">
        <f>IF(ISERROR(VLOOKUP(S73,スケジュール!$A$10:$V$266,$AG77+4,FALSE)),"",IF(VLOOKUP(S73,スケジュール!$A$10:$V$266,$AG77+4,FALSE)="●",VLOOKUP(S73,スケジュール!$A$10:$V$266,$AG77+4,FALSE),""))</f>
        <v/>
      </c>
      <c r="T77" s="382" t="str">
        <f>IF(ISERROR(VLOOKUP(T73,スケジュール!$A$10:$V$266,$AG77+4,FALSE)),"",IF(VLOOKUP(T73,スケジュール!$A$10:$V$266,$AG77+4,FALSE)="●",VLOOKUP(T73,スケジュール!$A$10:$V$266,$AG77+4,FALSE),""))</f>
        <v/>
      </c>
      <c r="U77" s="382" t="str">
        <f>IF(ISERROR(VLOOKUP(U73,スケジュール!$A$10:$V$266,$AG77+4,FALSE)),"",IF(VLOOKUP(U73,スケジュール!$A$10:$V$266,$AG77+4,FALSE)="●",VLOOKUP(U73,スケジュール!$A$10:$V$266,$AG77+4,FALSE),""))</f>
        <v/>
      </c>
      <c r="V77" s="382" t="str">
        <f>IF(ISERROR(VLOOKUP(V73,スケジュール!$A$10:$V$266,$AG77+4,FALSE)),"",IF(VLOOKUP(V73,スケジュール!$A$10:$V$266,$AG77+4,FALSE)="●",VLOOKUP(V73,スケジュール!$A$10:$V$266,$AG77+4,FALSE),""))</f>
        <v/>
      </c>
      <c r="W77" s="382" t="str">
        <f>IF(ISERROR(VLOOKUP(W73,スケジュール!$A$10:$V$266,$AG77+4,FALSE)),"",IF(VLOOKUP(W73,スケジュール!$A$10:$V$266,$AG77+4,FALSE)="●",VLOOKUP(W73,スケジュール!$A$10:$V$266,$AG77+4,FALSE),""))</f>
        <v/>
      </c>
      <c r="X77" s="382" t="str">
        <f>IF(ISERROR(VLOOKUP(X73,スケジュール!$A$10:$V$266,$AG77+4,FALSE)),"",IF(VLOOKUP(X73,スケジュール!$A$10:$V$266,$AG77+4,FALSE)="●",VLOOKUP(X73,スケジュール!$A$10:$V$266,$AG77+4,FALSE),""))</f>
        <v/>
      </c>
      <c r="Y77" s="383"/>
      <c r="Z77" s="382" t="str">
        <f>IF(ISERROR(VLOOKUP(Z73,スケジュール!$A$10:$V$266,$AG77+4,FALSE)),"",IF(VLOOKUP(Z73,スケジュール!$A$10:$V$266,$AG77+4,FALSE)="●",VLOOKUP(Z73,スケジュール!$A$10:$V$266,$AG77+4,FALSE),""))</f>
        <v/>
      </c>
      <c r="AA77" s="382" t="str">
        <f>IF(ISERROR(VLOOKUP(AA73,スケジュール!$A$10:$V$266,$AG77+4,FALSE)),"",IF(VLOOKUP(AA73,スケジュール!$A$10:$V$266,$AG77+4,FALSE)="●",VLOOKUP(AA73,スケジュール!$A$10:$V$266,$AG77+4,FALSE),""))</f>
        <v/>
      </c>
      <c r="AB77" s="382" t="str">
        <f>IF(ISERROR(VLOOKUP(AB73,スケジュール!$A$10:$V$266,$AG77+4,FALSE)),"",IF(VLOOKUP(AB73,スケジュール!$A$10:$V$266,$AG77+4,FALSE)="●",VLOOKUP(AB73,スケジュール!$A$10:$V$266,$AG77+4,FALSE),""))</f>
        <v/>
      </c>
      <c r="AC77" s="382" t="str">
        <f>IF(ISERROR(VLOOKUP(AC73,スケジュール!$A$10:$V$266,$AG77+4,FALSE)),"",IF(VLOOKUP(AC73,スケジュール!$A$10:$V$266,$AG77+4,FALSE)="●",VLOOKUP(AC73,スケジュール!$A$10:$V$266,$AG77+4,FALSE),""))</f>
        <v/>
      </c>
      <c r="AD77" s="382" t="str">
        <f>IF(ISERROR(VLOOKUP(AD73,スケジュール!$A$10:$V$266,$AG77+4,FALSE)),"",IF(VLOOKUP(AD73,スケジュール!$A$10:$V$266,$AG77+4,FALSE)="●",VLOOKUP(AD73,スケジュール!$A$10:$V$266,$AG77+4,FALSE),""))</f>
        <v/>
      </c>
      <c r="AE77" s="382" t="str">
        <f>IF(ISERROR(VLOOKUP(AE73,スケジュール!$A$10:$V$266,$AG77+4,FALSE)),"",IF(VLOOKUP(AE73,スケジュール!$A$10:$V$266,$AG77+4,FALSE)="●",VLOOKUP(AE73,スケジュール!$A$10:$V$266,$AG77+4,FALSE),""))</f>
        <v/>
      </c>
      <c r="AF77" s="382" t="str">
        <f>IF(ISERROR(VLOOKUP(AF73,スケジュール!$A$10:$V$266,$AG77+4,FALSE)),"",IF(VLOOKUP(AF73,スケジュール!$A$10:$V$266,$AG77+4,FALSE)="●",VLOOKUP(AF73,スケジュール!$A$10:$V$266,$AG77+4,FALSE),""))</f>
        <v/>
      </c>
      <c r="AG77" s="102" t="e">
        <f>AG69</f>
        <v>#N/A</v>
      </c>
    </row>
    <row r="78" spans="1:36" s="97" customFormat="1" ht="20.100000000000001" customHeight="1">
      <c r="A78" s="97" t="str">
        <f>IF(ISBLANK(A70),"",A70)</f>
        <v>●</v>
      </c>
      <c r="B78" s="382" t="str">
        <f>IF(ISERROR(VLOOKUP(B73,スケジュール!$A$10:$V$266,$AG78+4,FALSE)),"",IF(VLOOKUP(B73,スケジュール!$A$10:$V$266,$AG78+4,FALSE)="●",VLOOKUP(B73,スケジュール!$A$10:$V$266,$AG78+4,FALSE),""))</f>
        <v/>
      </c>
      <c r="C78" s="382" t="str">
        <f>IF(ISERROR(VLOOKUP(C73,スケジュール!$A$10:$V$266,$AG78+4,FALSE)),"",IF(VLOOKUP(C73,スケジュール!$A$10:$V$266,$AG78+4,FALSE)="●",VLOOKUP(C73,スケジュール!$A$10:$V$266,$AG78+4,FALSE),""))</f>
        <v/>
      </c>
      <c r="D78" s="382" t="str">
        <f>IF(ISERROR(VLOOKUP(D73,スケジュール!$A$10:$V$266,$AG78+4,FALSE)),"",IF(VLOOKUP(D73,スケジュール!$A$10:$V$266,$AG78+4,FALSE)="●",VLOOKUP(D73,スケジュール!$A$10:$V$266,$AG78+4,FALSE),""))</f>
        <v/>
      </c>
      <c r="E78" s="382" t="str">
        <f>IF(ISERROR(VLOOKUP(E73,スケジュール!$A$10:$V$266,$AG78+4,FALSE)),"",IF(VLOOKUP(E73,スケジュール!$A$10:$V$266,$AG78+4,FALSE)="●",VLOOKUP(E73,スケジュール!$A$10:$V$266,$AG78+4,FALSE),""))</f>
        <v/>
      </c>
      <c r="F78" s="382" t="str">
        <f>IF(ISERROR(VLOOKUP(F73,スケジュール!$A$10:$V$266,$AG78+4,FALSE)),"",IF(VLOOKUP(F73,スケジュール!$A$10:$V$266,$AG78+4,FALSE)="●",VLOOKUP(F73,スケジュール!$A$10:$V$266,$AG78+4,FALSE),""))</f>
        <v/>
      </c>
      <c r="G78" s="382" t="str">
        <f>IF(ISERROR(VLOOKUP(G73,スケジュール!$A$10:$V$266,$AG78+4,FALSE)),"",IF(VLOOKUP(G73,スケジュール!$A$10:$V$266,$AG78+4,FALSE)="●",VLOOKUP(G73,スケジュール!$A$10:$V$266,$AG78+4,FALSE),""))</f>
        <v/>
      </c>
      <c r="H78" s="382" t="str">
        <f>IF(ISERROR(VLOOKUP(H73,スケジュール!$A$10:$V$266,$AG78+4,FALSE)),"",IF(VLOOKUP(H73,スケジュール!$A$10:$V$266,$AG78+4,FALSE)="●",VLOOKUP(H73,スケジュール!$A$10:$V$266,$AG78+4,FALSE),""))</f>
        <v/>
      </c>
      <c r="I78" s="383"/>
      <c r="J78" s="382" t="str">
        <f>IF(ISERROR(VLOOKUP(J73,スケジュール!$A$10:$V$266,$AG78+4,FALSE)),"",IF(VLOOKUP(J73,スケジュール!$A$10:$V$266,$AG78+4,FALSE)="●",VLOOKUP(J73,スケジュール!$A$10:$V$266,$AG78+4,FALSE),""))</f>
        <v/>
      </c>
      <c r="K78" s="382" t="str">
        <f>IF(ISERROR(VLOOKUP(K73,スケジュール!$A$10:$V$266,$AG78+4,FALSE)),"",IF(VLOOKUP(K73,スケジュール!$A$10:$V$266,$AG78+4,FALSE)="●",VLOOKUP(K73,スケジュール!$A$10:$V$266,$AG78+4,FALSE),""))</f>
        <v/>
      </c>
      <c r="L78" s="382" t="str">
        <f>IF(ISERROR(VLOOKUP(L73,スケジュール!$A$10:$V$266,$AG78+4,FALSE)),"",IF(VLOOKUP(L73,スケジュール!$A$10:$V$266,$AG78+4,FALSE)="●",VLOOKUP(L73,スケジュール!$A$10:$V$266,$AG78+4,FALSE),""))</f>
        <v/>
      </c>
      <c r="M78" s="382" t="str">
        <f>IF(ISERROR(VLOOKUP(M73,スケジュール!$A$10:$V$266,$AG78+4,FALSE)),"",IF(VLOOKUP(M73,スケジュール!$A$10:$V$266,$AG78+4,FALSE)="●",VLOOKUP(M73,スケジュール!$A$10:$V$266,$AG78+4,FALSE),""))</f>
        <v/>
      </c>
      <c r="N78" s="382" t="str">
        <f>IF(ISERROR(VLOOKUP(N73,スケジュール!$A$10:$V$266,$AG78+4,FALSE)),"",IF(VLOOKUP(N73,スケジュール!$A$10:$V$266,$AG78+4,FALSE)="●",VLOOKUP(N73,スケジュール!$A$10:$V$266,$AG78+4,FALSE),""))</f>
        <v/>
      </c>
      <c r="O78" s="382" t="str">
        <f>IF(ISERROR(VLOOKUP(O73,スケジュール!$A$10:$V$266,$AG78+4,FALSE)),"",IF(VLOOKUP(O73,スケジュール!$A$10:$V$266,$AG78+4,FALSE)="●",VLOOKUP(O73,スケジュール!$A$10:$V$266,$AG78+4,FALSE),""))</f>
        <v/>
      </c>
      <c r="P78" s="382" t="str">
        <f>IF(ISERROR(VLOOKUP(P73,スケジュール!$A$10:$V$266,$AG78+4,FALSE)),"",IF(VLOOKUP(P73,スケジュール!$A$10:$V$266,$AG78+4,FALSE)="●",VLOOKUP(P73,スケジュール!$A$10:$V$266,$AG78+4,FALSE),""))</f>
        <v/>
      </c>
      <c r="Q78" s="383"/>
      <c r="R78" s="382" t="str">
        <f>IF(ISERROR(VLOOKUP(R73,スケジュール!$A$10:$V$266,$AG78+4,FALSE)),"",IF(VLOOKUP(R73,スケジュール!$A$10:$V$266,$AG78+4,FALSE)="●",VLOOKUP(R73,スケジュール!$A$10:$V$266,$AG78+4,FALSE),""))</f>
        <v/>
      </c>
      <c r="S78" s="382" t="str">
        <f>IF(ISERROR(VLOOKUP(S73,スケジュール!$A$10:$V$266,$AG78+4,FALSE)),"",IF(VLOOKUP(S73,スケジュール!$A$10:$V$266,$AG78+4,FALSE)="●",VLOOKUP(S73,スケジュール!$A$10:$V$266,$AG78+4,FALSE),""))</f>
        <v/>
      </c>
      <c r="T78" s="382" t="str">
        <f>IF(ISERROR(VLOOKUP(T73,スケジュール!$A$10:$V$266,$AG78+4,FALSE)),"",IF(VLOOKUP(T73,スケジュール!$A$10:$V$266,$AG78+4,FALSE)="●",VLOOKUP(T73,スケジュール!$A$10:$V$266,$AG78+4,FALSE),""))</f>
        <v/>
      </c>
      <c r="U78" s="382" t="str">
        <f>IF(ISERROR(VLOOKUP(U73,スケジュール!$A$10:$V$266,$AG78+4,FALSE)),"",IF(VLOOKUP(U73,スケジュール!$A$10:$V$266,$AG78+4,FALSE)="●",VLOOKUP(U73,スケジュール!$A$10:$V$266,$AG78+4,FALSE),""))</f>
        <v/>
      </c>
      <c r="V78" s="382" t="str">
        <f>IF(ISERROR(VLOOKUP(V73,スケジュール!$A$10:$V$266,$AG78+4,FALSE)),"",IF(VLOOKUP(V73,スケジュール!$A$10:$V$266,$AG78+4,FALSE)="●",VLOOKUP(V73,スケジュール!$A$10:$V$266,$AG78+4,FALSE),""))</f>
        <v/>
      </c>
      <c r="W78" s="382" t="str">
        <f>IF(ISERROR(VLOOKUP(W73,スケジュール!$A$10:$V$266,$AG78+4,FALSE)),"",IF(VLOOKUP(W73,スケジュール!$A$10:$V$266,$AG78+4,FALSE)="●",VLOOKUP(W73,スケジュール!$A$10:$V$266,$AG78+4,FALSE),""))</f>
        <v/>
      </c>
      <c r="X78" s="382" t="str">
        <f>IF(ISERROR(VLOOKUP(X73,スケジュール!$A$10:$V$266,$AG78+4,FALSE)),"",IF(VLOOKUP(X73,スケジュール!$A$10:$V$266,$AG78+4,FALSE)="●",VLOOKUP(X73,スケジュール!$A$10:$V$266,$AG78+4,FALSE),""))</f>
        <v/>
      </c>
      <c r="Y78" s="383"/>
      <c r="Z78" s="382" t="str">
        <f>IF(ISERROR(VLOOKUP(Z73,スケジュール!$A$10:$V$266,$AG78+4,FALSE)),"",IF(VLOOKUP(Z73,スケジュール!$A$10:$V$266,$AG78+4,FALSE)="●",VLOOKUP(Z73,スケジュール!$A$10:$V$266,$AG78+4,FALSE),""))</f>
        <v/>
      </c>
      <c r="AA78" s="382" t="str">
        <f>IF(ISERROR(VLOOKUP(AA73,スケジュール!$A$10:$V$266,$AG78+4,FALSE)),"",IF(VLOOKUP(AA73,スケジュール!$A$10:$V$266,$AG78+4,FALSE)="●",VLOOKUP(AA73,スケジュール!$A$10:$V$266,$AG78+4,FALSE),""))</f>
        <v/>
      </c>
      <c r="AB78" s="382" t="str">
        <f>IF(ISERROR(VLOOKUP(AB73,スケジュール!$A$10:$V$266,$AG78+4,FALSE)),"",IF(VLOOKUP(AB73,スケジュール!$A$10:$V$266,$AG78+4,FALSE)="●",VLOOKUP(AB73,スケジュール!$A$10:$V$266,$AG78+4,FALSE),""))</f>
        <v/>
      </c>
      <c r="AC78" s="382" t="str">
        <f>IF(ISERROR(VLOOKUP(AC73,スケジュール!$A$10:$V$266,$AG78+4,FALSE)),"",IF(VLOOKUP(AC73,スケジュール!$A$10:$V$266,$AG78+4,FALSE)="●",VLOOKUP(AC73,スケジュール!$A$10:$V$266,$AG78+4,FALSE),""))</f>
        <v/>
      </c>
      <c r="AD78" s="382" t="str">
        <f>IF(ISERROR(VLOOKUP(AD73,スケジュール!$A$10:$V$266,$AG78+4,FALSE)),"",IF(VLOOKUP(AD73,スケジュール!$A$10:$V$266,$AG78+4,FALSE)="●",VLOOKUP(AD73,スケジュール!$A$10:$V$266,$AG78+4,FALSE),""))</f>
        <v/>
      </c>
      <c r="AE78" s="382" t="str">
        <f>IF(ISERROR(VLOOKUP(AE73,スケジュール!$A$10:$V$266,$AG78+4,FALSE)),"",IF(VLOOKUP(AE73,スケジュール!$A$10:$V$266,$AG78+4,FALSE)="●",VLOOKUP(AE73,スケジュール!$A$10:$V$266,$AG78+4,FALSE),""))</f>
        <v/>
      </c>
      <c r="AF78" s="382" t="str">
        <f>IF(ISERROR(VLOOKUP(AF73,スケジュール!$A$10:$V$266,$AG78+4,FALSE)),"",IF(VLOOKUP(AF73,スケジュール!$A$10:$V$266,$AG78+4,FALSE)="●",VLOOKUP(AF73,スケジュール!$A$10:$V$266,$AG78+4,FALSE),""))</f>
        <v/>
      </c>
      <c r="AG78" s="102" t="e">
        <f>AG70</f>
        <v>#N/A</v>
      </c>
    </row>
    <row r="79" spans="1:36" ht="20.100000000000001" customHeight="1">
      <c r="A79" s="34" t="s">
        <v>89</v>
      </c>
      <c r="B79" s="384" t="str">
        <f>IF(OR(ISERROR(VLOOKUP(B73,スケジュール!$A$10:$AC$276,3)),(ISBLANK(VLOOKUP(B73,スケジュール!$A$10:$AC$276,3)))),"",VLOOKUP(B73,スケジュール!$A$10:$AC$276,3))</f>
        <v/>
      </c>
      <c r="C79" s="384" t="str">
        <f>IF(OR(ISERROR(VLOOKUP(C73,スケジュール!$A$10:$AC$276,3)),(ISBLANK(VLOOKUP(C73,スケジュール!$A$10:$AC$276,3)))),"",VLOOKUP(C73,スケジュール!$A$10:$AC$276,3))</f>
        <v/>
      </c>
      <c r="D79" s="384">
        <f>IF(OR(ISERROR(VLOOKUP(D73,スケジュール!$A$10:$AC$276,3)),(ISBLANK(VLOOKUP(D73,スケジュール!$A$10:$AC$276,3)))),"",VLOOKUP(D73,スケジュール!$A$10:$AC$276,3))</f>
        <v>43521</v>
      </c>
      <c r="E79" s="384" t="str">
        <f>IF(OR(ISERROR(VLOOKUP(E73,スケジュール!$A$10:$AC$276,3)),(ISBLANK(VLOOKUP(E73,スケジュール!$A$10:$AC$276,3)))),"",VLOOKUP(E73,スケジュール!$A$10:$AC$276,3))</f>
        <v/>
      </c>
      <c r="F79" s="384">
        <f>IF(OR(ISERROR(VLOOKUP(F73,スケジュール!$A$10:$AC$276,3)),(ISBLANK(VLOOKUP(F73,スケジュール!$A$10:$AC$276,3)))),"",VLOOKUP(F73,スケジュール!$A$10:$AC$276,3))</f>
        <v>43523</v>
      </c>
      <c r="G79" s="384" t="str">
        <f>IF(OR(ISERROR(VLOOKUP(G73,スケジュール!$A$10:$AC$276,3)),(ISBLANK(VLOOKUP(G73,スケジュール!$A$10:$AC$276,3)))),"",VLOOKUP(G73,スケジュール!$A$10:$AC$276,3))</f>
        <v/>
      </c>
      <c r="H79" s="384">
        <f>IF(OR(ISERROR(VLOOKUP(H73,スケジュール!$A$10:$AC$276,3)),(ISBLANK(VLOOKUP(H73,スケジュール!$A$10:$AC$276,3)))),"",VLOOKUP(H73,スケジュール!$A$10:$AC$276,3))</f>
        <v>43525</v>
      </c>
      <c r="I79" s="385"/>
      <c r="J79" s="384" t="str">
        <f>IF(OR(ISERROR(VLOOKUP(J73,スケジュール!$A$10:$AC$276,3)),(ISBLANK(VLOOKUP(J73,スケジュール!$A$10:$AC$276,3)))),"",VLOOKUP(J73,スケジュール!$A$10:$AC$276,3))</f>
        <v/>
      </c>
      <c r="K79" s="384" t="str">
        <f>IF(OR(ISERROR(VLOOKUP(K73,スケジュール!$A$10:$AC$276,3)),(ISBLANK(VLOOKUP(K73,スケジュール!$A$10:$AC$276,3)))),"",VLOOKUP(K73,スケジュール!$A$10:$AC$276,3))</f>
        <v/>
      </c>
      <c r="L79" s="384">
        <f>IF(OR(ISERROR(VLOOKUP(L73,スケジュール!$A$10:$AC$276,3)),(ISBLANK(VLOOKUP(L73,スケジュール!$A$10:$AC$276,3)))),"",VLOOKUP(L73,スケジュール!$A$10:$AC$276,3))</f>
        <v>43549</v>
      </c>
      <c r="M79" s="384" t="str">
        <f>IF(OR(ISERROR(VLOOKUP(M73,スケジュール!$A$10:$AC$276,3)),(ISBLANK(VLOOKUP(M73,スケジュール!$A$10:$AC$276,3)))),"",VLOOKUP(M73,スケジュール!$A$10:$AC$276,3))</f>
        <v/>
      </c>
      <c r="N79" s="384">
        <f>IF(OR(ISERROR(VLOOKUP(N73,スケジュール!$A$10:$AC$276,3)),(ISBLANK(VLOOKUP(N73,スケジュール!$A$10:$AC$276,3)))),"",VLOOKUP(N73,スケジュール!$A$10:$AC$276,3))</f>
        <v>43551</v>
      </c>
      <c r="O79" s="384" t="str">
        <f>IF(OR(ISERROR(VLOOKUP(O73,スケジュール!$A$10:$AC$276,3)),(ISBLANK(VLOOKUP(O73,スケジュール!$A$10:$AC$276,3)))),"",VLOOKUP(O73,スケジュール!$A$10:$AC$276,3))</f>
        <v/>
      </c>
      <c r="P79" s="384">
        <f>IF(OR(ISERROR(VLOOKUP(P73,スケジュール!$A$10:$AC$276,3)),(ISBLANK(VLOOKUP(P73,スケジュール!$A$10:$AC$276,3)))),"",VLOOKUP(P73,スケジュール!$A$10:$AC$276,3))</f>
        <v>43553</v>
      </c>
      <c r="Q79" s="385"/>
      <c r="R79" s="384" t="str">
        <f>IF(OR(ISERROR(VLOOKUP(R73,スケジュール!$A$10:$AC$276,3)),(ISBLANK(VLOOKUP(R73,スケジュール!$A$10:$AC$276,3)))),"",VLOOKUP(R73,スケジュール!$A$10:$AC$276,3))</f>
        <v/>
      </c>
      <c r="S79" s="384">
        <f>IF(OR(ISERROR(VLOOKUP(S73,スケジュール!$A$10:$AC$276,3)),(ISBLANK(VLOOKUP(S73,スケジュール!$A$10:$AC$276,3)))),"",VLOOKUP(S73,スケジュール!$A$10:$AC$276,3))</f>
        <v>43584</v>
      </c>
      <c r="T79" s="384">
        <f>IF(OR(ISERROR(VLOOKUP(T73,スケジュール!$A$10:$AC$276,3)),(ISBLANK(VLOOKUP(T73,スケジュール!$A$10:$AC$276,3)))),"",VLOOKUP(T73,スケジュール!$A$10:$AC$276,3))</f>
        <v>43584</v>
      </c>
      <c r="U79" s="384">
        <f>IF(OR(ISERROR(VLOOKUP(U73,スケジュール!$A$10:$AC$276,3)),(ISBLANK(VLOOKUP(U73,スケジュール!$A$10:$AC$276,3)))),"",VLOOKUP(U73,スケジュール!$A$10:$AC$276,3))</f>
        <v>43585</v>
      </c>
      <c r="V79" s="384">
        <f>IF(OR(ISERROR(VLOOKUP(V73,スケジュール!$A$10:$AC$276,3)),(ISBLANK(VLOOKUP(V73,スケジュール!$A$10:$AC$276,3)))),"",VLOOKUP(V73,スケジュール!$A$10:$AC$276,3))</f>
        <v>43586</v>
      </c>
      <c r="W79" s="384">
        <f>IF(OR(ISERROR(VLOOKUP(W73,スケジュール!$A$10:$AC$276,3)),(ISBLANK(VLOOKUP(W73,スケジュール!$A$10:$AC$276,3)))),"",VLOOKUP(W73,スケジュール!$A$10:$AC$276,3))</f>
        <v>43587</v>
      </c>
      <c r="X79" s="384" t="str">
        <f>IF(OR(ISERROR(VLOOKUP(X73,スケジュール!$A$10:$AC$276,3)),(ISBLANK(VLOOKUP(X73,スケジュール!$A$10:$AC$276,3)))),"",VLOOKUP(X73,スケジュール!$A$10:$AC$276,3))</f>
        <v/>
      </c>
      <c r="Y79" s="385"/>
      <c r="Z79" s="384" t="str">
        <f>IF(OR(ISERROR(VLOOKUP(Z73,スケジュール!$A$10:$AC$276,3)),(ISBLANK(VLOOKUP(Z73,スケジュール!$A$10:$AC$276,3)))),"",VLOOKUP(Z73,スケジュール!$A$10:$AC$276,3))</f>
        <v/>
      </c>
      <c r="AA79" s="384">
        <f>IF(OR(ISERROR(VLOOKUP(AA73,スケジュール!$A$10:$AC$276,3)),(ISBLANK(VLOOKUP(AA73,スケジュール!$A$10:$AC$276,3)))),"",VLOOKUP(AA73,スケジュール!$A$10:$AC$276,3))</f>
        <v>43612</v>
      </c>
      <c r="AB79" s="384">
        <f>IF(OR(ISERROR(VLOOKUP(AB73,スケジュール!$A$10:$AC$276,3)),(ISBLANK(VLOOKUP(AB73,スケジュール!$A$10:$AC$276,3)))),"",VLOOKUP(AB73,スケジュール!$A$10:$AC$276,3))</f>
        <v>43612</v>
      </c>
      <c r="AC79" s="384">
        <f>IF(OR(ISERROR(VLOOKUP(AC73,スケジュール!$A$10:$AC$276,3)),(ISBLANK(VLOOKUP(AC73,スケジュール!$A$10:$AC$276,3)))),"",VLOOKUP(AC73,スケジュール!$A$10:$AC$276,3))</f>
        <v>43613</v>
      </c>
      <c r="AD79" s="384">
        <f>IF(OR(ISERROR(VLOOKUP(AD73,スケジュール!$A$10:$AC$276,3)),(ISBLANK(VLOOKUP(AD73,スケジュール!$A$10:$AC$276,3)))),"",VLOOKUP(AD73,スケジュール!$A$10:$AC$276,3))</f>
        <v>43614</v>
      </c>
      <c r="AE79" s="384">
        <f>IF(OR(ISERROR(VLOOKUP(AE73,スケジュール!$A$10:$AC$276,3)),(ISBLANK(VLOOKUP(AE73,スケジュール!$A$10:$AC$276,3)))),"",VLOOKUP(AE73,スケジュール!$A$10:$AC$276,3))</f>
        <v>43615</v>
      </c>
      <c r="AF79" s="384" t="str">
        <f>IF(OR(ISERROR(VLOOKUP(AF73,スケジュール!$A$10:$AC$276,3)),(ISBLANK(VLOOKUP(AF73,スケジュール!$A$10:$AC$276,3)))),"",VLOOKUP(AF73,スケジュール!$A$10:$AC$276,3))</f>
        <v/>
      </c>
    </row>
    <row r="80" spans="1:36" ht="20.100000000000001" customHeight="1">
      <c r="A80" s="38" t="s">
        <v>90</v>
      </c>
      <c r="B80" s="384" t="str">
        <f>IF(OR(ISERROR(VLOOKUP(B73,スケジュール!$A$10:$AC$276,4)),(ISBLANK(VLOOKUP(B73,スケジュール!$A$10:$AC$276,4)))),"",VLOOKUP(B73,スケジュール!$A$10:$AC$276,4))</f>
        <v/>
      </c>
      <c r="C80" s="384" t="str">
        <f>IF(OR(ISERROR(VLOOKUP(C73,スケジュール!$A$10:$AC$276,4)),(ISBLANK(VLOOKUP(C73,スケジュール!$A$10:$AC$276,4)))),"",VLOOKUP(C73,スケジュール!$A$10:$AC$276,4))</f>
        <v/>
      </c>
      <c r="D80" s="384">
        <f>IF(OR(ISERROR(VLOOKUP(D73,スケジュール!$A$10:$AC$276,4)),(ISBLANK(VLOOKUP(D73,スケジュール!$A$10:$AC$276,4)))),"",VLOOKUP(D73,スケジュール!$A$10:$AC$276,4))</f>
        <v>43523</v>
      </c>
      <c r="E80" s="384" t="str">
        <f>IF(OR(ISERROR(VLOOKUP(E73,スケジュール!$A$10:$AC$276,4)),(ISBLANK(VLOOKUP(E73,スケジュール!$A$10:$AC$276,4)))),"",VLOOKUP(E73,スケジュール!$A$10:$AC$276,4))</f>
        <v/>
      </c>
      <c r="F80" s="384">
        <f>IF(OR(ISERROR(VLOOKUP(F73,スケジュール!$A$10:$AC$276,4)),(ISBLANK(VLOOKUP(F73,スケジュール!$A$10:$AC$276,4)))),"",VLOOKUP(F73,スケジュール!$A$10:$AC$276,4))</f>
        <v>43525</v>
      </c>
      <c r="G80" s="384" t="str">
        <f>IF(OR(ISERROR(VLOOKUP(G73,スケジュール!$A$10:$AC$276,4)),(ISBLANK(VLOOKUP(G73,スケジュール!$A$10:$AC$276,4)))),"",VLOOKUP(G73,スケジュール!$A$10:$AC$276,4))</f>
        <v/>
      </c>
      <c r="H80" s="384">
        <f>IF(OR(ISERROR(VLOOKUP(H73,スケジュール!$A$10:$AC$276,4)),(ISBLANK(VLOOKUP(H73,スケジュール!$A$10:$AC$276,4)))),"",VLOOKUP(H73,スケジュール!$A$10:$AC$276,4))</f>
        <v>43528</v>
      </c>
      <c r="I80" s="385"/>
      <c r="J80" s="384" t="str">
        <f>IF(OR(ISERROR(VLOOKUP(J73,スケジュール!$A$10:$AC$276,4)),(ISBLANK(VLOOKUP(J73,スケジュール!$A$10:$AC$276,4)))),"",VLOOKUP(J73,スケジュール!$A$10:$AC$276,4))</f>
        <v/>
      </c>
      <c r="K80" s="384" t="str">
        <f>IF(OR(ISERROR(VLOOKUP(K73,スケジュール!$A$10:$AC$276,4)),(ISBLANK(VLOOKUP(K73,スケジュール!$A$10:$AC$276,4)))),"",VLOOKUP(K73,スケジュール!$A$10:$AC$276,4))</f>
        <v/>
      </c>
      <c r="L80" s="384">
        <f>IF(OR(ISERROR(VLOOKUP(L73,スケジュール!$A$10:$AC$276,4)),(ISBLANK(VLOOKUP(L73,スケジュール!$A$10:$AC$276,4)))),"",VLOOKUP(L73,スケジュール!$A$10:$AC$276,4))</f>
        <v>43551</v>
      </c>
      <c r="M80" s="384" t="str">
        <f>IF(OR(ISERROR(VLOOKUP(M73,スケジュール!$A$10:$AC$276,4)),(ISBLANK(VLOOKUP(M73,スケジュール!$A$10:$AC$276,4)))),"",VLOOKUP(M73,スケジュール!$A$10:$AC$276,4))</f>
        <v/>
      </c>
      <c r="N80" s="384">
        <f>IF(OR(ISERROR(VLOOKUP(N73,スケジュール!$A$10:$AC$276,4)),(ISBLANK(VLOOKUP(N73,スケジュール!$A$10:$AC$276,4)))),"",VLOOKUP(N73,スケジュール!$A$10:$AC$276,4))</f>
        <v>43553</v>
      </c>
      <c r="O80" s="384" t="str">
        <f>IF(OR(ISERROR(VLOOKUP(O73,スケジュール!$A$10:$AC$276,4)),(ISBLANK(VLOOKUP(O73,スケジュール!$A$10:$AC$276,4)))),"",VLOOKUP(O73,スケジュール!$A$10:$AC$276,4))</f>
        <v/>
      </c>
      <c r="P80" s="384">
        <f>IF(OR(ISERROR(VLOOKUP(P73,スケジュール!$A$10:$AC$276,4)),(ISBLANK(VLOOKUP(P73,スケジュール!$A$10:$AC$276,4)))),"",VLOOKUP(P73,スケジュール!$A$10:$AC$276,4))</f>
        <v>43556</v>
      </c>
      <c r="Q80" s="385"/>
      <c r="R80" s="384" t="str">
        <f>IF(OR(ISERROR(VLOOKUP(R73,スケジュール!$A$10:$AC$276,4)),(ISBLANK(VLOOKUP(R73,スケジュール!$A$10:$AC$276,4)))),"",VLOOKUP(R73,スケジュール!$A$10:$AC$276,4))</f>
        <v/>
      </c>
      <c r="S80" s="384">
        <f>IF(OR(ISERROR(VLOOKUP(S73,スケジュール!$A$10:$AC$276,4)),(ISBLANK(VLOOKUP(S73,スケジュール!$A$10:$AC$276,4)))),"",VLOOKUP(S73,スケジュール!$A$10:$AC$276,4))</f>
        <v>43585</v>
      </c>
      <c r="T80" s="384">
        <f>IF(OR(ISERROR(VLOOKUP(T73,スケジュール!$A$10:$AC$276,4)),(ISBLANK(VLOOKUP(T73,スケジュール!$A$10:$AC$276,4)))),"",VLOOKUP(T73,スケジュール!$A$10:$AC$276,4))</f>
        <v>43586</v>
      </c>
      <c r="U80" s="384">
        <f>IF(OR(ISERROR(VLOOKUP(U73,スケジュール!$A$10:$AC$276,4)),(ISBLANK(VLOOKUP(U73,スケジュール!$A$10:$AC$276,4)))),"",VLOOKUP(U73,スケジュール!$A$10:$AC$276,4))</f>
        <v>43587</v>
      </c>
      <c r="V80" s="384">
        <f>IF(OR(ISERROR(VLOOKUP(V73,スケジュール!$A$10:$AC$276,4)),(ISBLANK(VLOOKUP(V73,スケジュール!$A$10:$AC$276,4)))),"",VLOOKUP(V73,スケジュール!$A$10:$AC$276,4))</f>
        <v>43588</v>
      </c>
      <c r="W80" s="384" t="str">
        <f>IF(OR(ISERROR(VLOOKUP(W73,スケジュール!$A$10:$AC$276,4)),(ISBLANK(VLOOKUP(W73,スケジュール!$A$10:$AC$276,4)))),"",VLOOKUP(W73,スケジュール!$A$10:$AC$276,4))</f>
        <v/>
      </c>
      <c r="X80" s="384" t="str">
        <f>IF(OR(ISERROR(VLOOKUP(X73,スケジュール!$A$10:$AC$276,4)),(ISBLANK(VLOOKUP(X73,スケジュール!$A$10:$AC$276,4)))),"",VLOOKUP(X73,スケジュール!$A$10:$AC$276,4))</f>
        <v/>
      </c>
      <c r="Y80" s="385"/>
      <c r="Z80" s="384" t="str">
        <f>IF(OR(ISERROR(VLOOKUP(Z73,スケジュール!$A$10:$AC$276,4)),(ISBLANK(VLOOKUP(Z73,スケジュール!$A$10:$AC$276,4)))),"",VLOOKUP(Z73,スケジュール!$A$10:$AC$276,4))</f>
        <v/>
      </c>
      <c r="AA80" s="384">
        <f>IF(OR(ISERROR(VLOOKUP(AA73,スケジュール!$A$10:$AC$276,4)),(ISBLANK(VLOOKUP(AA73,スケジュール!$A$10:$AC$276,4)))),"",VLOOKUP(AA73,スケジュール!$A$10:$AC$276,4))</f>
        <v>43613</v>
      </c>
      <c r="AB80" s="384">
        <f>IF(OR(ISERROR(VLOOKUP(AB73,スケジュール!$A$10:$AC$276,4)),(ISBLANK(VLOOKUP(AB73,スケジュール!$A$10:$AC$276,4)))),"",VLOOKUP(AB73,スケジュール!$A$10:$AC$276,4))</f>
        <v>43614</v>
      </c>
      <c r="AC80" s="384">
        <f>IF(OR(ISERROR(VLOOKUP(AC73,スケジュール!$A$10:$AC$276,4)),(ISBLANK(VLOOKUP(AC73,スケジュール!$A$10:$AC$276,4)))),"",VLOOKUP(AC73,スケジュール!$A$10:$AC$276,4))</f>
        <v>43615</v>
      </c>
      <c r="AD80" s="384">
        <f>IF(OR(ISERROR(VLOOKUP(AD73,スケジュール!$A$10:$AC$276,4)),(ISBLANK(VLOOKUP(AD73,スケジュール!$A$10:$AC$276,4)))),"",VLOOKUP(AD73,スケジュール!$A$10:$AC$276,4))</f>
        <v>43616</v>
      </c>
      <c r="AE80" s="384" t="str">
        <f>IF(OR(ISERROR(VLOOKUP(AE73,スケジュール!$A$10:$AC$276,4)),(ISBLANK(VLOOKUP(AE73,スケジュール!$A$10:$AC$276,4)))),"",VLOOKUP(AE73,スケジュール!$A$10:$AC$276,4))</f>
        <v/>
      </c>
      <c r="AF80" s="384">
        <f>IF(OR(ISERROR(VLOOKUP(AF73,スケジュール!$A$10:$AC$276,4)),(ISBLANK(VLOOKUP(AF73,スケジュール!$A$10:$AC$276,4)))),"",VLOOKUP(AF73,スケジュール!$A$10:$AC$276,4))</f>
        <v>43619</v>
      </c>
    </row>
    <row r="81" spans="1:36" s="363" customFormat="1" ht="20.100000000000001" customHeight="1">
      <c r="A81" s="361"/>
      <c r="B81" s="268">
        <f>H73+1</f>
        <v>43513</v>
      </c>
      <c r="C81" s="268">
        <f t="shared" ref="C81:H81" si="36">B81+1</f>
        <v>43514</v>
      </c>
      <c r="D81" s="268">
        <f t="shared" si="36"/>
        <v>43515</v>
      </c>
      <c r="E81" s="268">
        <f t="shared" si="36"/>
        <v>43516</v>
      </c>
      <c r="F81" s="268">
        <f t="shared" si="36"/>
        <v>43517</v>
      </c>
      <c r="G81" s="268">
        <f t="shared" si="36"/>
        <v>43518</v>
      </c>
      <c r="H81" s="268">
        <f t="shared" si="36"/>
        <v>43519</v>
      </c>
      <c r="I81" s="362"/>
      <c r="J81" s="268">
        <f>P73+1</f>
        <v>43541</v>
      </c>
      <c r="K81" s="268">
        <f t="shared" ref="K81:P81" si="37">J81+1</f>
        <v>43542</v>
      </c>
      <c r="L81" s="268">
        <f t="shared" si="37"/>
        <v>43543</v>
      </c>
      <c r="M81" s="268">
        <f t="shared" si="37"/>
        <v>43544</v>
      </c>
      <c r="N81" s="268">
        <f t="shared" si="37"/>
        <v>43545</v>
      </c>
      <c r="O81" s="268">
        <f t="shared" si="37"/>
        <v>43546</v>
      </c>
      <c r="P81" s="268">
        <f t="shared" si="37"/>
        <v>43547</v>
      </c>
      <c r="Q81" s="362"/>
      <c r="R81" s="268">
        <f>X73+1</f>
        <v>43576</v>
      </c>
      <c r="S81" s="268">
        <f t="shared" ref="S81:X81" si="38">R81+1</f>
        <v>43577</v>
      </c>
      <c r="T81" s="268">
        <f t="shared" si="38"/>
        <v>43578</v>
      </c>
      <c r="U81" s="268">
        <f t="shared" si="38"/>
        <v>43579</v>
      </c>
      <c r="V81" s="268">
        <f t="shared" si="38"/>
        <v>43580</v>
      </c>
      <c r="W81" s="268">
        <f t="shared" si="38"/>
        <v>43581</v>
      </c>
      <c r="X81" s="268">
        <f t="shared" si="38"/>
        <v>43582</v>
      </c>
      <c r="Y81" s="362"/>
      <c r="Z81" s="268">
        <f>AF73+1</f>
        <v>43604</v>
      </c>
      <c r="AA81" s="268">
        <f t="shared" ref="AA81:AF81" si="39">Z81+1</f>
        <v>43605</v>
      </c>
      <c r="AB81" s="268">
        <f t="shared" si="39"/>
        <v>43606</v>
      </c>
      <c r="AC81" s="268">
        <f t="shared" si="39"/>
        <v>43607</v>
      </c>
      <c r="AD81" s="268">
        <f t="shared" si="39"/>
        <v>43608</v>
      </c>
      <c r="AE81" s="268">
        <f t="shared" si="39"/>
        <v>43609</v>
      </c>
      <c r="AF81" s="268">
        <f t="shared" si="39"/>
        <v>43610</v>
      </c>
    </row>
    <row r="82" spans="1:36" s="116" customFormat="1" ht="20.100000000000001" hidden="1" customHeight="1">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purple</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purple</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purple</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green</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green</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green</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sky</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sky</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str">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sky</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str">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sky</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c r="A83" s="126" t="str">
        <f>IF(ISBLANK(A75),"",A75)</f>
        <v>●</v>
      </c>
      <c r="B83" s="382" t="str">
        <f>IF(ISERROR(VLOOKUP(B81,スケジュール!$A$10:$V$266,$AG83+4,FALSE)),"",IF(VLOOKUP(B81,スケジュール!$A$10:$V$266,$AG83+4,FALSE)="●",VLOOKUP(B81,スケジュール!$A$10:$V$266,$AG83+4,FALSE),""))</f>
        <v/>
      </c>
      <c r="C83" s="382" t="str">
        <f>IF(ISERROR(VLOOKUP(C81,スケジュール!$A$10:$V$266,$AG83+4,FALSE)),"",IF(VLOOKUP(C81,スケジュール!$A$10:$V$266,$AG83+4,FALSE)="●",VLOOKUP(C81,スケジュール!$A$10:$V$266,$AG83+4,FALSE),""))</f>
        <v/>
      </c>
      <c r="D83" s="382" t="str">
        <f>IF(ISERROR(VLOOKUP(D81,スケジュール!$A$10:$V$266,$AG83+4,FALSE)),"",IF(VLOOKUP(D81,スケジュール!$A$10:$V$266,$AG83+4,FALSE)="●",VLOOKUP(D81,スケジュール!$A$10:$V$266,$AG83+4,FALSE),""))</f>
        <v/>
      </c>
      <c r="E83" s="382" t="str">
        <f>IF(ISERROR(VLOOKUP(E81,スケジュール!$A$10:$V$266,$AG83+4,FALSE)),"",IF(VLOOKUP(E81,スケジュール!$A$10:$V$266,$AG83+4,FALSE)="●",VLOOKUP(E81,スケジュール!$A$10:$V$266,$AG83+4,FALSE),""))</f>
        <v/>
      </c>
      <c r="F83" s="382" t="str">
        <f>IF(ISERROR(VLOOKUP(F81,スケジュール!$A$10:$V$266,$AG83+4,FALSE)),"",IF(VLOOKUP(F81,スケジュール!$A$10:$V$266,$AG83+4,FALSE)="●",VLOOKUP(F81,スケジュール!$A$10:$V$266,$AG83+4,FALSE),""))</f>
        <v/>
      </c>
      <c r="G83" s="382" t="str">
        <f>IF(ISERROR(VLOOKUP(G81,スケジュール!$A$10:$V$266,$AG83+4,FALSE)),"",IF(VLOOKUP(G81,スケジュール!$A$10:$V$266,$AG83+4,FALSE)="●",VLOOKUP(G81,スケジュール!$A$10:$V$266,$AG83+4,FALSE),""))</f>
        <v/>
      </c>
      <c r="H83" s="382" t="str">
        <f>IF(ISERROR(VLOOKUP(H81,スケジュール!$A$10:$V$266,$AG83+4,FALSE)),"",IF(VLOOKUP(H81,スケジュール!$A$10:$V$266,$AG83+4,FALSE)="●",VLOOKUP(H81,スケジュール!$A$10:$V$266,$AG83+4,FALSE),""))</f>
        <v/>
      </c>
      <c r="I83" s="383"/>
      <c r="J83" s="382" t="str">
        <f>IF(ISERROR(VLOOKUP(J81,スケジュール!$A$10:$V$266,$AG83+4,FALSE)),"",IF(VLOOKUP(J81,スケジュール!$A$10:$V$266,$AG83+4,FALSE)="●",VLOOKUP(J81,スケジュール!$A$10:$V$266,$AG83+4,FALSE),""))</f>
        <v/>
      </c>
      <c r="K83" s="382" t="str">
        <f>IF(ISERROR(VLOOKUP(K81,スケジュール!$A$10:$V$266,$AG83+4,FALSE)),"",IF(VLOOKUP(K81,スケジュール!$A$10:$V$266,$AG83+4,FALSE)="●",VLOOKUP(K81,スケジュール!$A$10:$V$266,$AG83+4,FALSE),""))</f>
        <v/>
      </c>
      <c r="L83" s="382" t="str">
        <f>IF(ISERROR(VLOOKUP(L81,スケジュール!$A$10:$V$266,$AG83+4,FALSE)),"",IF(VLOOKUP(L81,スケジュール!$A$10:$V$266,$AG83+4,FALSE)="●",VLOOKUP(L81,スケジュール!$A$10:$V$266,$AG83+4,FALSE),""))</f>
        <v/>
      </c>
      <c r="M83" s="382" t="str">
        <f>IF(ISERROR(VLOOKUP(M81,スケジュール!$A$10:$V$266,$AG83+4,FALSE)),"",IF(VLOOKUP(M81,スケジュール!$A$10:$V$266,$AG83+4,FALSE)="●",VLOOKUP(M81,スケジュール!$A$10:$V$266,$AG83+4,FALSE),""))</f>
        <v/>
      </c>
      <c r="N83" s="382" t="str">
        <f>IF(ISERROR(VLOOKUP(N81,スケジュール!$A$10:$V$266,$AG83+4,FALSE)),"",IF(VLOOKUP(N81,スケジュール!$A$10:$V$266,$AG83+4,FALSE)="●",VLOOKUP(N81,スケジュール!$A$10:$V$266,$AG83+4,FALSE),""))</f>
        <v/>
      </c>
      <c r="O83" s="382" t="str">
        <f>IF(ISERROR(VLOOKUP(O81,スケジュール!$A$10:$V$266,$AG83+4,FALSE)),"",IF(VLOOKUP(O81,スケジュール!$A$10:$V$266,$AG83+4,FALSE)="●",VLOOKUP(O81,スケジュール!$A$10:$V$266,$AG83+4,FALSE),""))</f>
        <v/>
      </c>
      <c r="P83" s="382" t="str">
        <f>IF(ISERROR(VLOOKUP(P81,スケジュール!$A$10:$V$266,$AG83+4,FALSE)),"",IF(VLOOKUP(P81,スケジュール!$A$10:$V$266,$AG83+4,FALSE)="●",VLOOKUP(P81,スケジュール!$A$10:$V$266,$AG83+4,FALSE),""))</f>
        <v/>
      </c>
      <c r="Q83" s="383"/>
      <c r="R83" s="382" t="str">
        <f>IF(ISERROR(VLOOKUP(R81,スケジュール!$A$10:$V$266,$AG83+4,FALSE)),"",IF(VLOOKUP(R81,スケジュール!$A$10:$V$266,$AG83+4,FALSE)="●",VLOOKUP(R81,スケジュール!$A$10:$V$266,$AG83+4,FALSE),""))</f>
        <v/>
      </c>
      <c r="S83" s="382" t="str">
        <f>IF(ISERROR(VLOOKUP(S81,スケジュール!$A$10:$V$266,$AG83+4,FALSE)),"",IF(VLOOKUP(S81,スケジュール!$A$10:$V$266,$AG83+4,FALSE)="●",VLOOKUP(S81,スケジュール!$A$10:$V$266,$AG83+4,FALSE),""))</f>
        <v/>
      </c>
      <c r="T83" s="382" t="str">
        <f>IF(ISERROR(VLOOKUP(T81,スケジュール!$A$10:$V$266,$AG83+4,FALSE)),"",IF(VLOOKUP(T81,スケジュール!$A$10:$V$266,$AG83+4,FALSE)="●",VLOOKUP(T81,スケジュール!$A$10:$V$266,$AG83+4,FALSE),""))</f>
        <v/>
      </c>
      <c r="U83" s="382" t="str">
        <f>IF(ISERROR(VLOOKUP(U81,スケジュール!$A$10:$V$266,$AG83+4,FALSE)),"",IF(VLOOKUP(U81,スケジュール!$A$10:$V$266,$AG83+4,FALSE)="●",VLOOKUP(U81,スケジュール!$A$10:$V$266,$AG83+4,FALSE),""))</f>
        <v/>
      </c>
      <c r="V83" s="382" t="str">
        <f>IF(ISERROR(VLOOKUP(V81,スケジュール!$A$10:$V$266,$AG83+4,FALSE)),"",IF(VLOOKUP(V81,スケジュール!$A$10:$V$266,$AG83+4,FALSE)="●",VLOOKUP(V81,スケジュール!$A$10:$V$266,$AG83+4,FALSE),""))</f>
        <v/>
      </c>
      <c r="W83" s="382" t="str">
        <f>IF(ISERROR(VLOOKUP(W81,スケジュール!$A$10:$V$266,$AG83+4,FALSE)),"",IF(VLOOKUP(W81,スケジュール!$A$10:$V$266,$AG83+4,FALSE)="●",VLOOKUP(W81,スケジュール!$A$10:$V$266,$AG83+4,FALSE),""))</f>
        <v/>
      </c>
      <c r="X83" s="382" t="str">
        <f>IF(ISERROR(VLOOKUP(X81,スケジュール!$A$10:$V$266,$AG83+4,FALSE)),"",IF(VLOOKUP(X81,スケジュール!$A$10:$V$266,$AG83+4,FALSE)="●",VLOOKUP(X81,スケジュール!$A$10:$V$266,$AG83+4,FALSE),""))</f>
        <v/>
      </c>
      <c r="Y83" s="383"/>
      <c r="Z83" s="382" t="str">
        <f>IF(ISERROR(VLOOKUP(Z81,スケジュール!$A$10:$V$266,$AG83+4,FALSE)),"",IF(VLOOKUP(Z81,スケジュール!$A$10:$V$266,$AG83+4,FALSE)="●",VLOOKUP(Z81,スケジュール!$A$10:$V$266,$AG83+4,FALSE),""))</f>
        <v/>
      </c>
      <c r="AA83" s="382" t="str">
        <f>IF(ISERROR(VLOOKUP(AA81,スケジュール!$A$10:$V$266,$AG83+4,FALSE)),"",IF(VLOOKUP(AA81,スケジュール!$A$10:$V$266,$AG83+4,FALSE)="●",VLOOKUP(AA81,スケジュール!$A$10:$V$266,$AG83+4,FALSE),""))</f>
        <v/>
      </c>
      <c r="AB83" s="382" t="str">
        <f>IF(ISERROR(VLOOKUP(AB81,スケジュール!$A$10:$V$266,$AG83+4,FALSE)),"",IF(VLOOKUP(AB81,スケジュール!$A$10:$V$266,$AG83+4,FALSE)="●",VLOOKUP(AB81,スケジュール!$A$10:$V$266,$AG83+4,FALSE),""))</f>
        <v/>
      </c>
      <c r="AC83" s="382" t="str">
        <f>IF(ISERROR(VLOOKUP(AC81,スケジュール!$A$10:$V$266,$AG83+4,FALSE)),"",IF(VLOOKUP(AC81,スケジュール!$A$10:$V$266,$AG83+4,FALSE)="●",VLOOKUP(AC81,スケジュール!$A$10:$V$266,$AG83+4,FALSE),""))</f>
        <v/>
      </c>
      <c r="AD83" s="382" t="str">
        <f>IF(ISERROR(VLOOKUP(AD81,スケジュール!$A$10:$V$266,$AG83+4,FALSE)),"",IF(VLOOKUP(AD81,スケジュール!$A$10:$V$266,$AG83+4,FALSE)="●",VLOOKUP(AD81,スケジュール!$A$10:$V$266,$AG83+4,FALSE),""))</f>
        <v/>
      </c>
      <c r="AE83" s="382" t="str">
        <f>IF(ISERROR(VLOOKUP(AE81,スケジュール!$A$10:$V$266,$AG83+4,FALSE)),"",IF(VLOOKUP(AE81,スケジュール!$A$10:$V$266,$AG83+4,FALSE)="●",VLOOKUP(AE81,スケジュール!$A$10:$V$266,$AG83+4,FALSE),""))</f>
        <v/>
      </c>
      <c r="AF83" s="382" t="str">
        <f>IF(ISERROR(VLOOKUP(AF81,スケジュール!$A$10:$V$266,$AG83+4,FALSE)),"",IF(VLOOKUP(AF81,スケジュール!$A$10:$V$266,$AG83+4,FALSE)="●",VLOOKUP(AF81,スケジュール!$A$10:$V$266,$AG83+4,FALSE),""))</f>
        <v/>
      </c>
      <c r="AG83" s="102" t="e">
        <f>AG75</f>
        <v>#N/A</v>
      </c>
    </row>
    <row r="84" spans="1:36" s="88" customFormat="1" ht="20.100000000000001" customHeight="1">
      <c r="A84" s="88" t="str">
        <f>IF(ISBLANK(A76),"",A76)</f>
        <v>●</v>
      </c>
      <c r="B84" s="382" t="str">
        <f>IF(ISERROR(VLOOKUP(B81,スケジュール!$A$10:$V$266,$AG84+4,FALSE)),"",IF(VLOOKUP(B81,スケジュール!$A$10:$V$266,$AG84+4,FALSE)="●",VLOOKUP(B81,スケジュール!$A$10:$V$266,$AG84+4,FALSE),""))</f>
        <v/>
      </c>
      <c r="C84" s="382" t="str">
        <f>IF(ISERROR(VLOOKUP(C81,スケジュール!$A$10:$V$266,$AG84+4,FALSE)),"",IF(VLOOKUP(C81,スケジュール!$A$10:$V$266,$AG84+4,FALSE)="●",VLOOKUP(C81,スケジュール!$A$10:$V$266,$AG84+4,FALSE),""))</f>
        <v/>
      </c>
      <c r="D84" s="382" t="str">
        <f>IF(ISERROR(VLOOKUP(D81,スケジュール!$A$10:$V$266,$AG84+4,FALSE)),"",IF(VLOOKUP(D81,スケジュール!$A$10:$V$266,$AG84+4,FALSE)="●",VLOOKUP(D81,スケジュール!$A$10:$V$266,$AG84+4,FALSE),""))</f>
        <v/>
      </c>
      <c r="E84" s="382" t="str">
        <f>IF(ISERROR(VLOOKUP(E81,スケジュール!$A$10:$V$266,$AG84+4,FALSE)),"",IF(VLOOKUP(E81,スケジュール!$A$10:$V$266,$AG84+4,FALSE)="●",VLOOKUP(E81,スケジュール!$A$10:$V$266,$AG84+4,FALSE),""))</f>
        <v/>
      </c>
      <c r="F84" s="382" t="str">
        <f>IF(ISERROR(VLOOKUP(F81,スケジュール!$A$10:$V$266,$AG84+4,FALSE)),"",IF(VLOOKUP(F81,スケジュール!$A$10:$V$266,$AG84+4,FALSE)="●",VLOOKUP(F81,スケジュール!$A$10:$V$266,$AG84+4,FALSE),""))</f>
        <v/>
      </c>
      <c r="G84" s="382" t="str">
        <f>IF(ISERROR(VLOOKUP(G81,スケジュール!$A$10:$V$266,$AG84+4,FALSE)),"",IF(VLOOKUP(G81,スケジュール!$A$10:$V$266,$AG84+4,FALSE)="●",VLOOKUP(G81,スケジュール!$A$10:$V$266,$AG84+4,FALSE),""))</f>
        <v/>
      </c>
      <c r="H84" s="382" t="str">
        <f>IF(ISERROR(VLOOKUP(H81,スケジュール!$A$10:$V$266,$AG84+4,FALSE)),"",IF(VLOOKUP(H81,スケジュール!$A$10:$V$266,$AG84+4,FALSE)="●",VLOOKUP(H81,スケジュール!$A$10:$V$266,$AG84+4,FALSE),""))</f>
        <v/>
      </c>
      <c r="I84" s="383"/>
      <c r="J84" s="382" t="str">
        <f>IF(ISERROR(VLOOKUP(J81,スケジュール!$A$10:$V$266,$AG84+4,FALSE)),"",IF(VLOOKUP(J81,スケジュール!$A$10:$V$266,$AG84+4,FALSE)="●",VLOOKUP(J81,スケジュール!$A$10:$V$266,$AG84+4,FALSE),""))</f>
        <v/>
      </c>
      <c r="K84" s="382" t="str">
        <f>IF(ISERROR(VLOOKUP(K81,スケジュール!$A$10:$V$266,$AG84+4,FALSE)),"",IF(VLOOKUP(K81,スケジュール!$A$10:$V$266,$AG84+4,FALSE)="●",VLOOKUP(K81,スケジュール!$A$10:$V$266,$AG84+4,FALSE),""))</f>
        <v/>
      </c>
      <c r="L84" s="382" t="str">
        <f>IF(ISERROR(VLOOKUP(L81,スケジュール!$A$10:$V$266,$AG84+4,FALSE)),"",IF(VLOOKUP(L81,スケジュール!$A$10:$V$266,$AG84+4,FALSE)="●",VLOOKUP(L81,スケジュール!$A$10:$V$266,$AG84+4,FALSE),""))</f>
        <v/>
      </c>
      <c r="M84" s="382" t="str">
        <f>IF(ISERROR(VLOOKUP(M81,スケジュール!$A$10:$V$266,$AG84+4,FALSE)),"",IF(VLOOKUP(M81,スケジュール!$A$10:$V$266,$AG84+4,FALSE)="●",VLOOKUP(M81,スケジュール!$A$10:$V$266,$AG84+4,FALSE),""))</f>
        <v/>
      </c>
      <c r="N84" s="382" t="str">
        <f>IF(ISERROR(VLOOKUP(N81,スケジュール!$A$10:$V$266,$AG84+4,FALSE)),"",IF(VLOOKUP(N81,スケジュール!$A$10:$V$266,$AG84+4,FALSE)="●",VLOOKUP(N81,スケジュール!$A$10:$V$266,$AG84+4,FALSE),""))</f>
        <v/>
      </c>
      <c r="O84" s="382" t="str">
        <f>IF(ISERROR(VLOOKUP(O81,スケジュール!$A$10:$V$266,$AG84+4,FALSE)),"",IF(VLOOKUP(O81,スケジュール!$A$10:$V$266,$AG84+4,FALSE)="●",VLOOKUP(O81,スケジュール!$A$10:$V$266,$AG84+4,FALSE),""))</f>
        <v/>
      </c>
      <c r="P84" s="382" t="str">
        <f>IF(ISERROR(VLOOKUP(P81,スケジュール!$A$10:$V$266,$AG84+4,FALSE)),"",IF(VLOOKUP(P81,スケジュール!$A$10:$V$266,$AG84+4,FALSE)="●",VLOOKUP(P81,スケジュール!$A$10:$V$266,$AG84+4,FALSE),""))</f>
        <v/>
      </c>
      <c r="Q84" s="383"/>
      <c r="R84" s="382" t="str">
        <f>IF(ISERROR(VLOOKUP(R81,スケジュール!$A$10:$V$266,$AG84+4,FALSE)),"",IF(VLOOKUP(R81,スケジュール!$A$10:$V$266,$AG84+4,FALSE)="●",VLOOKUP(R81,スケジュール!$A$10:$V$266,$AG84+4,FALSE),""))</f>
        <v/>
      </c>
      <c r="S84" s="382" t="str">
        <f>IF(ISERROR(VLOOKUP(S81,スケジュール!$A$10:$V$266,$AG84+4,FALSE)),"",IF(VLOOKUP(S81,スケジュール!$A$10:$V$266,$AG84+4,FALSE)="●",VLOOKUP(S81,スケジュール!$A$10:$V$266,$AG84+4,FALSE),""))</f>
        <v/>
      </c>
      <c r="T84" s="382" t="str">
        <f>IF(ISERROR(VLOOKUP(T81,スケジュール!$A$10:$V$266,$AG84+4,FALSE)),"",IF(VLOOKUP(T81,スケジュール!$A$10:$V$266,$AG84+4,FALSE)="●",VLOOKUP(T81,スケジュール!$A$10:$V$266,$AG84+4,FALSE),""))</f>
        <v/>
      </c>
      <c r="U84" s="382" t="str">
        <f>IF(ISERROR(VLOOKUP(U81,スケジュール!$A$10:$V$266,$AG84+4,FALSE)),"",IF(VLOOKUP(U81,スケジュール!$A$10:$V$266,$AG84+4,FALSE)="●",VLOOKUP(U81,スケジュール!$A$10:$V$266,$AG84+4,FALSE),""))</f>
        <v/>
      </c>
      <c r="V84" s="382" t="str">
        <f>IF(ISERROR(VLOOKUP(V81,スケジュール!$A$10:$V$266,$AG84+4,FALSE)),"",IF(VLOOKUP(V81,スケジュール!$A$10:$V$266,$AG84+4,FALSE)="●",VLOOKUP(V81,スケジュール!$A$10:$V$266,$AG84+4,FALSE),""))</f>
        <v/>
      </c>
      <c r="W84" s="382" t="str">
        <f>IF(ISERROR(VLOOKUP(W81,スケジュール!$A$10:$V$266,$AG84+4,FALSE)),"",IF(VLOOKUP(W81,スケジュール!$A$10:$V$266,$AG84+4,FALSE)="●",VLOOKUP(W81,スケジュール!$A$10:$V$266,$AG84+4,FALSE),""))</f>
        <v/>
      </c>
      <c r="X84" s="382" t="str">
        <f>IF(ISERROR(VLOOKUP(X81,スケジュール!$A$10:$V$266,$AG84+4,FALSE)),"",IF(VLOOKUP(X81,スケジュール!$A$10:$V$266,$AG84+4,FALSE)="●",VLOOKUP(X81,スケジュール!$A$10:$V$266,$AG84+4,FALSE),""))</f>
        <v/>
      </c>
      <c r="Y84" s="383"/>
      <c r="Z84" s="382" t="str">
        <f>IF(ISERROR(VLOOKUP(Z81,スケジュール!$A$10:$V$266,$AG84+4,FALSE)),"",IF(VLOOKUP(Z81,スケジュール!$A$10:$V$266,$AG84+4,FALSE)="●",VLOOKUP(Z81,スケジュール!$A$10:$V$266,$AG84+4,FALSE),""))</f>
        <v/>
      </c>
      <c r="AA84" s="382" t="str">
        <f>IF(ISERROR(VLOOKUP(AA81,スケジュール!$A$10:$V$266,$AG84+4,FALSE)),"",IF(VLOOKUP(AA81,スケジュール!$A$10:$V$266,$AG84+4,FALSE)="●",VLOOKUP(AA81,スケジュール!$A$10:$V$266,$AG84+4,FALSE),""))</f>
        <v/>
      </c>
      <c r="AB84" s="382" t="str">
        <f>IF(ISERROR(VLOOKUP(AB81,スケジュール!$A$10:$V$266,$AG84+4,FALSE)),"",IF(VLOOKUP(AB81,スケジュール!$A$10:$V$266,$AG84+4,FALSE)="●",VLOOKUP(AB81,スケジュール!$A$10:$V$266,$AG84+4,FALSE),""))</f>
        <v/>
      </c>
      <c r="AC84" s="382" t="str">
        <f>IF(ISERROR(VLOOKUP(AC81,スケジュール!$A$10:$V$266,$AG84+4,FALSE)),"",IF(VLOOKUP(AC81,スケジュール!$A$10:$V$266,$AG84+4,FALSE)="●",VLOOKUP(AC81,スケジュール!$A$10:$V$266,$AG84+4,FALSE),""))</f>
        <v/>
      </c>
      <c r="AD84" s="382" t="str">
        <f>IF(ISERROR(VLOOKUP(AD81,スケジュール!$A$10:$V$266,$AG84+4,FALSE)),"",IF(VLOOKUP(AD81,スケジュール!$A$10:$V$266,$AG84+4,FALSE)="●",VLOOKUP(AD81,スケジュール!$A$10:$V$266,$AG84+4,FALSE),""))</f>
        <v/>
      </c>
      <c r="AE84" s="382" t="str">
        <f>IF(ISERROR(VLOOKUP(AE81,スケジュール!$A$10:$V$266,$AG84+4,FALSE)),"",IF(VLOOKUP(AE81,スケジュール!$A$10:$V$266,$AG84+4,FALSE)="●",VLOOKUP(AE81,スケジュール!$A$10:$V$266,$AG84+4,FALSE),""))</f>
        <v/>
      </c>
      <c r="AF84" s="382" t="str">
        <f>IF(ISERROR(VLOOKUP(AF81,スケジュール!$A$10:$V$266,$AG84+4,FALSE)),"",IF(VLOOKUP(AF81,スケジュール!$A$10:$V$266,$AG84+4,FALSE)="●",VLOOKUP(AF81,スケジュール!$A$10:$V$266,$AG84+4,FALSE),""))</f>
        <v/>
      </c>
      <c r="AG84" s="102" t="e">
        <f>AG76</f>
        <v>#N/A</v>
      </c>
    </row>
    <row r="85" spans="1:36" s="94" customFormat="1" ht="20.100000000000001" customHeight="1">
      <c r="A85" s="94" t="str">
        <f>IF(ISBLANK(A77),"",A77)</f>
        <v>●</v>
      </c>
      <c r="B85" s="382" t="str">
        <f>IF(ISERROR(VLOOKUP(B81,スケジュール!$A$10:$V$266,$AG85+4,FALSE)),"",IF(VLOOKUP(B81,スケジュール!$A$10:$V$266,$AG85+4,FALSE)="●",VLOOKUP(B81,スケジュール!$A$10:$V$266,$AG85+4,FALSE),""))</f>
        <v/>
      </c>
      <c r="C85" s="382" t="str">
        <f>IF(ISERROR(VLOOKUP(C81,スケジュール!$A$10:$V$266,$AG85+4,FALSE)),"",IF(VLOOKUP(C81,スケジュール!$A$10:$V$266,$AG85+4,FALSE)="●",VLOOKUP(C81,スケジュール!$A$10:$V$266,$AG85+4,FALSE),""))</f>
        <v/>
      </c>
      <c r="D85" s="382" t="str">
        <f>IF(ISERROR(VLOOKUP(D81,スケジュール!$A$10:$V$266,$AG85+4,FALSE)),"",IF(VLOOKUP(D81,スケジュール!$A$10:$V$266,$AG85+4,FALSE)="●",VLOOKUP(D81,スケジュール!$A$10:$V$266,$AG85+4,FALSE),""))</f>
        <v/>
      </c>
      <c r="E85" s="382" t="str">
        <f>IF(ISERROR(VLOOKUP(E81,スケジュール!$A$10:$V$266,$AG85+4,FALSE)),"",IF(VLOOKUP(E81,スケジュール!$A$10:$V$266,$AG85+4,FALSE)="●",VLOOKUP(E81,スケジュール!$A$10:$V$266,$AG85+4,FALSE),""))</f>
        <v/>
      </c>
      <c r="F85" s="382" t="str">
        <f>IF(ISERROR(VLOOKUP(F81,スケジュール!$A$10:$V$266,$AG85+4,FALSE)),"",IF(VLOOKUP(F81,スケジュール!$A$10:$V$266,$AG85+4,FALSE)="●",VLOOKUP(F81,スケジュール!$A$10:$V$266,$AG85+4,FALSE),""))</f>
        <v/>
      </c>
      <c r="G85" s="382" t="str">
        <f>IF(ISERROR(VLOOKUP(G81,スケジュール!$A$10:$V$266,$AG85+4,FALSE)),"",IF(VLOOKUP(G81,スケジュール!$A$10:$V$266,$AG85+4,FALSE)="●",VLOOKUP(G81,スケジュール!$A$10:$V$266,$AG85+4,FALSE),""))</f>
        <v/>
      </c>
      <c r="H85" s="382" t="str">
        <f>IF(ISERROR(VLOOKUP(H81,スケジュール!$A$10:$V$266,$AG85+4,FALSE)),"",IF(VLOOKUP(H81,スケジュール!$A$10:$V$266,$AG85+4,FALSE)="●",VLOOKUP(H81,スケジュール!$A$10:$V$266,$AG85+4,FALSE),""))</f>
        <v/>
      </c>
      <c r="I85" s="383"/>
      <c r="J85" s="382" t="str">
        <f>IF(ISERROR(VLOOKUP(J81,スケジュール!$A$10:$V$266,$AG85+4,FALSE)),"",IF(VLOOKUP(J81,スケジュール!$A$10:$V$266,$AG85+4,FALSE)="●",VLOOKUP(J81,スケジュール!$A$10:$V$266,$AG85+4,FALSE),""))</f>
        <v/>
      </c>
      <c r="K85" s="382" t="str">
        <f>IF(ISERROR(VLOOKUP(K81,スケジュール!$A$10:$V$266,$AG85+4,FALSE)),"",IF(VLOOKUP(K81,スケジュール!$A$10:$V$266,$AG85+4,FALSE)="●",VLOOKUP(K81,スケジュール!$A$10:$V$266,$AG85+4,FALSE),""))</f>
        <v/>
      </c>
      <c r="L85" s="382" t="str">
        <f>IF(ISERROR(VLOOKUP(L81,スケジュール!$A$10:$V$266,$AG85+4,FALSE)),"",IF(VLOOKUP(L81,スケジュール!$A$10:$V$266,$AG85+4,FALSE)="●",VLOOKUP(L81,スケジュール!$A$10:$V$266,$AG85+4,FALSE),""))</f>
        <v/>
      </c>
      <c r="M85" s="382" t="str">
        <f>IF(ISERROR(VLOOKUP(M81,スケジュール!$A$10:$V$266,$AG85+4,FALSE)),"",IF(VLOOKUP(M81,スケジュール!$A$10:$V$266,$AG85+4,FALSE)="●",VLOOKUP(M81,スケジュール!$A$10:$V$266,$AG85+4,FALSE),""))</f>
        <v/>
      </c>
      <c r="N85" s="382" t="str">
        <f>IF(ISERROR(VLOOKUP(N81,スケジュール!$A$10:$V$266,$AG85+4,FALSE)),"",IF(VLOOKUP(N81,スケジュール!$A$10:$V$266,$AG85+4,FALSE)="●",VLOOKUP(N81,スケジュール!$A$10:$V$266,$AG85+4,FALSE),""))</f>
        <v/>
      </c>
      <c r="O85" s="382" t="str">
        <f>IF(ISERROR(VLOOKUP(O81,スケジュール!$A$10:$V$266,$AG85+4,FALSE)),"",IF(VLOOKUP(O81,スケジュール!$A$10:$V$266,$AG85+4,FALSE)="●",VLOOKUP(O81,スケジュール!$A$10:$V$266,$AG85+4,FALSE),""))</f>
        <v/>
      </c>
      <c r="P85" s="382" t="str">
        <f>IF(ISERROR(VLOOKUP(P81,スケジュール!$A$10:$V$266,$AG85+4,FALSE)),"",IF(VLOOKUP(P81,スケジュール!$A$10:$V$266,$AG85+4,FALSE)="●",VLOOKUP(P81,スケジュール!$A$10:$V$266,$AG85+4,FALSE),""))</f>
        <v/>
      </c>
      <c r="Q85" s="383"/>
      <c r="R85" s="382" t="str">
        <f>IF(ISERROR(VLOOKUP(R81,スケジュール!$A$10:$V$266,$AG85+4,FALSE)),"",IF(VLOOKUP(R81,スケジュール!$A$10:$V$266,$AG85+4,FALSE)="●",VLOOKUP(R81,スケジュール!$A$10:$V$266,$AG85+4,FALSE),""))</f>
        <v/>
      </c>
      <c r="S85" s="382" t="str">
        <f>IF(ISERROR(VLOOKUP(S81,スケジュール!$A$10:$V$266,$AG85+4,FALSE)),"",IF(VLOOKUP(S81,スケジュール!$A$10:$V$266,$AG85+4,FALSE)="●",VLOOKUP(S81,スケジュール!$A$10:$V$266,$AG85+4,FALSE),""))</f>
        <v/>
      </c>
      <c r="T85" s="382" t="str">
        <f>IF(ISERROR(VLOOKUP(T81,スケジュール!$A$10:$V$266,$AG85+4,FALSE)),"",IF(VLOOKUP(T81,スケジュール!$A$10:$V$266,$AG85+4,FALSE)="●",VLOOKUP(T81,スケジュール!$A$10:$V$266,$AG85+4,FALSE),""))</f>
        <v/>
      </c>
      <c r="U85" s="382" t="str">
        <f>IF(ISERROR(VLOOKUP(U81,スケジュール!$A$10:$V$266,$AG85+4,FALSE)),"",IF(VLOOKUP(U81,スケジュール!$A$10:$V$266,$AG85+4,FALSE)="●",VLOOKUP(U81,スケジュール!$A$10:$V$266,$AG85+4,FALSE),""))</f>
        <v/>
      </c>
      <c r="V85" s="382" t="str">
        <f>IF(ISERROR(VLOOKUP(V81,スケジュール!$A$10:$V$266,$AG85+4,FALSE)),"",IF(VLOOKUP(V81,スケジュール!$A$10:$V$266,$AG85+4,FALSE)="●",VLOOKUP(V81,スケジュール!$A$10:$V$266,$AG85+4,FALSE),""))</f>
        <v/>
      </c>
      <c r="W85" s="382" t="str">
        <f>IF(ISERROR(VLOOKUP(W81,スケジュール!$A$10:$V$266,$AG85+4,FALSE)),"",IF(VLOOKUP(W81,スケジュール!$A$10:$V$266,$AG85+4,FALSE)="●",VLOOKUP(W81,スケジュール!$A$10:$V$266,$AG85+4,FALSE),""))</f>
        <v/>
      </c>
      <c r="X85" s="382" t="str">
        <f>IF(ISERROR(VLOOKUP(X81,スケジュール!$A$10:$V$266,$AG85+4,FALSE)),"",IF(VLOOKUP(X81,スケジュール!$A$10:$V$266,$AG85+4,FALSE)="●",VLOOKUP(X81,スケジュール!$A$10:$V$266,$AG85+4,FALSE),""))</f>
        <v/>
      </c>
      <c r="Y85" s="383"/>
      <c r="Z85" s="382" t="str">
        <f>IF(ISERROR(VLOOKUP(Z81,スケジュール!$A$10:$V$266,$AG85+4,FALSE)),"",IF(VLOOKUP(Z81,スケジュール!$A$10:$V$266,$AG85+4,FALSE)="●",VLOOKUP(Z81,スケジュール!$A$10:$V$266,$AG85+4,FALSE),""))</f>
        <v/>
      </c>
      <c r="AA85" s="382" t="str">
        <f>IF(ISERROR(VLOOKUP(AA81,スケジュール!$A$10:$V$266,$AG85+4,FALSE)),"",IF(VLOOKUP(AA81,スケジュール!$A$10:$V$266,$AG85+4,FALSE)="●",VLOOKUP(AA81,スケジュール!$A$10:$V$266,$AG85+4,FALSE),""))</f>
        <v/>
      </c>
      <c r="AB85" s="382" t="str">
        <f>IF(ISERROR(VLOOKUP(AB81,スケジュール!$A$10:$V$266,$AG85+4,FALSE)),"",IF(VLOOKUP(AB81,スケジュール!$A$10:$V$266,$AG85+4,FALSE)="●",VLOOKUP(AB81,スケジュール!$A$10:$V$266,$AG85+4,FALSE),""))</f>
        <v/>
      </c>
      <c r="AC85" s="382" t="str">
        <f>IF(ISERROR(VLOOKUP(AC81,スケジュール!$A$10:$V$266,$AG85+4,FALSE)),"",IF(VLOOKUP(AC81,スケジュール!$A$10:$V$266,$AG85+4,FALSE)="●",VLOOKUP(AC81,スケジュール!$A$10:$V$266,$AG85+4,FALSE),""))</f>
        <v/>
      </c>
      <c r="AD85" s="382" t="str">
        <f>IF(ISERROR(VLOOKUP(AD81,スケジュール!$A$10:$V$266,$AG85+4,FALSE)),"",IF(VLOOKUP(AD81,スケジュール!$A$10:$V$266,$AG85+4,FALSE)="●",VLOOKUP(AD81,スケジュール!$A$10:$V$266,$AG85+4,FALSE),""))</f>
        <v/>
      </c>
      <c r="AE85" s="382" t="str">
        <f>IF(ISERROR(VLOOKUP(AE81,スケジュール!$A$10:$V$266,$AG85+4,FALSE)),"",IF(VLOOKUP(AE81,スケジュール!$A$10:$V$266,$AG85+4,FALSE)="●",VLOOKUP(AE81,スケジュール!$A$10:$V$266,$AG85+4,FALSE),""))</f>
        <v/>
      </c>
      <c r="AF85" s="382" t="str">
        <f>IF(ISERROR(VLOOKUP(AF81,スケジュール!$A$10:$V$266,$AG85+4,FALSE)),"",IF(VLOOKUP(AF81,スケジュール!$A$10:$V$266,$AG85+4,FALSE)="●",VLOOKUP(AF81,スケジュール!$A$10:$V$266,$AG85+4,FALSE),""))</f>
        <v/>
      </c>
      <c r="AG85" s="102" t="e">
        <f>AG77</f>
        <v>#N/A</v>
      </c>
    </row>
    <row r="86" spans="1:36" s="97" customFormat="1" ht="20.100000000000001" customHeight="1">
      <c r="A86" s="97" t="str">
        <f>IF(ISBLANK(A78),"",A78)</f>
        <v>●</v>
      </c>
      <c r="B86" s="382" t="str">
        <f>IF(ISERROR(VLOOKUP(B81,スケジュール!$A$10:$V$266,$AG86+4,FALSE)),"",IF(VLOOKUP(B81,スケジュール!$A$10:$V$266,$AG86+4,FALSE)="●",VLOOKUP(B81,スケジュール!$A$10:$V$266,$AG86+4,FALSE),""))</f>
        <v/>
      </c>
      <c r="C86" s="382" t="str">
        <f>IF(ISERROR(VLOOKUP(C81,スケジュール!$A$10:$V$266,$AG86+4,FALSE)),"",IF(VLOOKUP(C81,スケジュール!$A$10:$V$266,$AG86+4,FALSE)="●",VLOOKUP(C81,スケジュール!$A$10:$V$266,$AG86+4,FALSE),""))</f>
        <v/>
      </c>
      <c r="D86" s="382" t="str">
        <f>IF(ISERROR(VLOOKUP(D81,スケジュール!$A$10:$V$266,$AG86+4,FALSE)),"",IF(VLOOKUP(D81,スケジュール!$A$10:$V$266,$AG86+4,FALSE)="●",VLOOKUP(D81,スケジュール!$A$10:$V$266,$AG86+4,FALSE),""))</f>
        <v/>
      </c>
      <c r="E86" s="382" t="str">
        <f>IF(ISERROR(VLOOKUP(E81,スケジュール!$A$10:$V$266,$AG86+4,FALSE)),"",IF(VLOOKUP(E81,スケジュール!$A$10:$V$266,$AG86+4,FALSE)="●",VLOOKUP(E81,スケジュール!$A$10:$V$266,$AG86+4,FALSE),""))</f>
        <v/>
      </c>
      <c r="F86" s="382" t="str">
        <f>IF(ISERROR(VLOOKUP(F81,スケジュール!$A$10:$V$266,$AG86+4,FALSE)),"",IF(VLOOKUP(F81,スケジュール!$A$10:$V$266,$AG86+4,FALSE)="●",VLOOKUP(F81,スケジュール!$A$10:$V$266,$AG86+4,FALSE),""))</f>
        <v/>
      </c>
      <c r="G86" s="382" t="str">
        <f>IF(ISERROR(VLOOKUP(G81,スケジュール!$A$10:$V$266,$AG86+4,FALSE)),"",IF(VLOOKUP(G81,スケジュール!$A$10:$V$266,$AG86+4,FALSE)="●",VLOOKUP(G81,スケジュール!$A$10:$V$266,$AG86+4,FALSE),""))</f>
        <v/>
      </c>
      <c r="H86" s="382" t="str">
        <f>IF(ISERROR(VLOOKUP(H81,スケジュール!$A$10:$V$266,$AG86+4,FALSE)),"",IF(VLOOKUP(H81,スケジュール!$A$10:$V$266,$AG86+4,FALSE)="●",VLOOKUP(H81,スケジュール!$A$10:$V$266,$AG86+4,FALSE),""))</f>
        <v/>
      </c>
      <c r="I86" s="383"/>
      <c r="J86" s="382" t="str">
        <f>IF(ISERROR(VLOOKUP(J81,スケジュール!$A$10:$V$266,$AG86+4,FALSE)),"",IF(VLOOKUP(J81,スケジュール!$A$10:$V$266,$AG86+4,FALSE)="●",VLOOKUP(J81,スケジュール!$A$10:$V$266,$AG86+4,FALSE),""))</f>
        <v/>
      </c>
      <c r="K86" s="382" t="str">
        <f>IF(ISERROR(VLOOKUP(K81,スケジュール!$A$10:$V$266,$AG86+4,FALSE)),"",IF(VLOOKUP(K81,スケジュール!$A$10:$V$266,$AG86+4,FALSE)="●",VLOOKUP(K81,スケジュール!$A$10:$V$266,$AG86+4,FALSE),""))</f>
        <v/>
      </c>
      <c r="L86" s="382" t="str">
        <f>IF(ISERROR(VLOOKUP(L81,スケジュール!$A$10:$V$266,$AG86+4,FALSE)),"",IF(VLOOKUP(L81,スケジュール!$A$10:$V$266,$AG86+4,FALSE)="●",VLOOKUP(L81,スケジュール!$A$10:$V$266,$AG86+4,FALSE),""))</f>
        <v/>
      </c>
      <c r="M86" s="382" t="str">
        <f>IF(ISERROR(VLOOKUP(M81,スケジュール!$A$10:$V$266,$AG86+4,FALSE)),"",IF(VLOOKUP(M81,スケジュール!$A$10:$V$266,$AG86+4,FALSE)="●",VLOOKUP(M81,スケジュール!$A$10:$V$266,$AG86+4,FALSE),""))</f>
        <v/>
      </c>
      <c r="N86" s="382" t="str">
        <f>IF(ISERROR(VLOOKUP(N81,スケジュール!$A$10:$V$266,$AG86+4,FALSE)),"",IF(VLOOKUP(N81,スケジュール!$A$10:$V$266,$AG86+4,FALSE)="●",VLOOKUP(N81,スケジュール!$A$10:$V$266,$AG86+4,FALSE),""))</f>
        <v/>
      </c>
      <c r="O86" s="382" t="str">
        <f>IF(ISERROR(VLOOKUP(O81,スケジュール!$A$10:$V$266,$AG86+4,FALSE)),"",IF(VLOOKUP(O81,スケジュール!$A$10:$V$266,$AG86+4,FALSE)="●",VLOOKUP(O81,スケジュール!$A$10:$V$266,$AG86+4,FALSE),""))</f>
        <v/>
      </c>
      <c r="P86" s="382" t="str">
        <f>IF(ISERROR(VLOOKUP(P81,スケジュール!$A$10:$V$266,$AG86+4,FALSE)),"",IF(VLOOKUP(P81,スケジュール!$A$10:$V$266,$AG86+4,FALSE)="●",VLOOKUP(P81,スケジュール!$A$10:$V$266,$AG86+4,FALSE),""))</f>
        <v/>
      </c>
      <c r="Q86" s="383"/>
      <c r="R86" s="382" t="str">
        <f>IF(ISERROR(VLOOKUP(R81,スケジュール!$A$10:$V$266,$AG86+4,FALSE)),"",IF(VLOOKUP(R81,スケジュール!$A$10:$V$266,$AG86+4,FALSE)="●",VLOOKUP(R81,スケジュール!$A$10:$V$266,$AG86+4,FALSE),""))</f>
        <v/>
      </c>
      <c r="S86" s="382" t="str">
        <f>IF(ISERROR(VLOOKUP(S81,スケジュール!$A$10:$V$266,$AG86+4,FALSE)),"",IF(VLOOKUP(S81,スケジュール!$A$10:$V$266,$AG86+4,FALSE)="●",VLOOKUP(S81,スケジュール!$A$10:$V$266,$AG86+4,FALSE),""))</f>
        <v/>
      </c>
      <c r="T86" s="382" t="str">
        <f>IF(ISERROR(VLOOKUP(T81,スケジュール!$A$10:$V$266,$AG86+4,FALSE)),"",IF(VLOOKUP(T81,スケジュール!$A$10:$V$266,$AG86+4,FALSE)="●",VLOOKUP(T81,スケジュール!$A$10:$V$266,$AG86+4,FALSE),""))</f>
        <v/>
      </c>
      <c r="U86" s="382" t="str">
        <f>IF(ISERROR(VLOOKUP(U81,スケジュール!$A$10:$V$266,$AG86+4,FALSE)),"",IF(VLOOKUP(U81,スケジュール!$A$10:$V$266,$AG86+4,FALSE)="●",VLOOKUP(U81,スケジュール!$A$10:$V$266,$AG86+4,FALSE),""))</f>
        <v/>
      </c>
      <c r="V86" s="382" t="str">
        <f>IF(ISERROR(VLOOKUP(V81,スケジュール!$A$10:$V$266,$AG86+4,FALSE)),"",IF(VLOOKUP(V81,スケジュール!$A$10:$V$266,$AG86+4,FALSE)="●",VLOOKUP(V81,スケジュール!$A$10:$V$266,$AG86+4,FALSE),""))</f>
        <v/>
      </c>
      <c r="W86" s="382" t="str">
        <f>IF(ISERROR(VLOOKUP(W81,スケジュール!$A$10:$V$266,$AG86+4,FALSE)),"",IF(VLOOKUP(W81,スケジュール!$A$10:$V$266,$AG86+4,FALSE)="●",VLOOKUP(W81,スケジュール!$A$10:$V$266,$AG86+4,FALSE),""))</f>
        <v/>
      </c>
      <c r="X86" s="382" t="str">
        <f>IF(ISERROR(VLOOKUP(X81,スケジュール!$A$10:$V$266,$AG86+4,FALSE)),"",IF(VLOOKUP(X81,スケジュール!$A$10:$V$266,$AG86+4,FALSE)="●",VLOOKUP(X81,スケジュール!$A$10:$V$266,$AG86+4,FALSE),""))</f>
        <v/>
      </c>
      <c r="Y86" s="383"/>
      <c r="Z86" s="382" t="str">
        <f>IF(ISERROR(VLOOKUP(Z81,スケジュール!$A$10:$V$266,$AG86+4,FALSE)),"",IF(VLOOKUP(Z81,スケジュール!$A$10:$V$266,$AG86+4,FALSE)="●",VLOOKUP(Z81,スケジュール!$A$10:$V$266,$AG86+4,FALSE),""))</f>
        <v/>
      </c>
      <c r="AA86" s="382" t="str">
        <f>IF(ISERROR(VLOOKUP(AA81,スケジュール!$A$10:$V$266,$AG86+4,FALSE)),"",IF(VLOOKUP(AA81,スケジュール!$A$10:$V$266,$AG86+4,FALSE)="●",VLOOKUP(AA81,スケジュール!$A$10:$V$266,$AG86+4,FALSE),""))</f>
        <v/>
      </c>
      <c r="AB86" s="382" t="str">
        <f>IF(ISERROR(VLOOKUP(AB81,スケジュール!$A$10:$V$266,$AG86+4,FALSE)),"",IF(VLOOKUP(AB81,スケジュール!$A$10:$V$266,$AG86+4,FALSE)="●",VLOOKUP(AB81,スケジュール!$A$10:$V$266,$AG86+4,FALSE),""))</f>
        <v/>
      </c>
      <c r="AC86" s="382" t="str">
        <f>IF(ISERROR(VLOOKUP(AC81,スケジュール!$A$10:$V$266,$AG86+4,FALSE)),"",IF(VLOOKUP(AC81,スケジュール!$A$10:$V$266,$AG86+4,FALSE)="●",VLOOKUP(AC81,スケジュール!$A$10:$V$266,$AG86+4,FALSE),""))</f>
        <v/>
      </c>
      <c r="AD86" s="382" t="str">
        <f>IF(ISERROR(VLOOKUP(AD81,スケジュール!$A$10:$V$266,$AG86+4,FALSE)),"",IF(VLOOKUP(AD81,スケジュール!$A$10:$V$266,$AG86+4,FALSE)="●",VLOOKUP(AD81,スケジュール!$A$10:$V$266,$AG86+4,FALSE),""))</f>
        <v/>
      </c>
      <c r="AE86" s="382" t="str">
        <f>IF(ISERROR(VLOOKUP(AE81,スケジュール!$A$10:$V$266,$AG86+4,FALSE)),"",IF(VLOOKUP(AE81,スケジュール!$A$10:$V$266,$AG86+4,FALSE)="●",VLOOKUP(AE81,スケジュール!$A$10:$V$266,$AG86+4,FALSE),""))</f>
        <v/>
      </c>
      <c r="AF86" s="382" t="str">
        <f>IF(ISERROR(VLOOKUP(AF81,スケジュール!$A$10:$V$266,$AG86+4,FALSE)),"",IF(VLOOKUP(AF81,スケジュール!$A$10:$V$266,$AG86+4,FALSE)="●",VLOOKUP(AF81,スケジュール!$A$10:$V$266,$AG86+4,FALSE),""))</f>
        <v/>
      </c>
      <c r="AG86" s="102" t="e">
        <f>AG78</f>
        <v>#N/A</v>
      </c>
    </row>
    <row r="87" spans="1:36" ht="20.100000000000001" customHeight="1">
      <c r="A87" s="34" t="s">
        <v>89</v>
      </c>
      <c r="B87" s="384" t="str">
        <f>IF(OR(ISERROR(VLOOKUP(B81,スケジュール!$A$10:$AC$276,3)),(ISBLANK(VLOOKUP(B81,スケジュール!$A$10:$AC$276,3)))),"",VLOOKUP(B81,スケジュール!$A$10:$AC$276,3))</f>
        <v/>
      </c>
      <c r="C87" s="384" t="str">
        <f>IF(OR(ISERROR(VLOOKUP(C81,スケジュール!$A$10:$AC$276,3)),(ISBLANK(VLOOKUP(C81,スケジュール!$A$10:$AC$276,3)))),"",VLOOKUP(C81,スケジュール!$A$10:$AC$276,3))</f>
        <v/>
      </c>
      <c r="D87" s="384">
        <f>IF(OR(ISERROR(VLOOKUP(D81,スケジュール!$A$10:$AC$276,3)),(ISBLANK(VLOOKUP(D81,スケジュール!$A$10:$AC$276,3)))),"",VLOOKUP(D81,スケジュール!$A$10:$AC$276,3))</f>
        <v>43528</v>
      </c>
      <c r="E87" s="384" t="str">
        <f>IF(OR(ISERROR(VLOOKUP(E81,スケジュール!$A$10:$AC$276,3)),(ISBLANK(VLOOKUP(E81,スケジュール!$A$10:$AC$276,3)))),"",VLOOKUP(E81,スケジュール!$A$10:$AC$276,3))</f>
        <v/>
      </c>
      <c r="F87" s="384">
        <f>IF(OR(ISERROR(VLOOKUP(F81,スケジュール!$A$10:$AC$276,3)),(ISBLANK(VLOOKUP(F81,スケジュール!$A$10:$AC$276,3)))),"",VLOOKUP(F81,スケジュール!$A$10:$AC$276,3))</f>
        <v>43530</v>
      </c>
      <c r="G87" s="384" t="str">
        <f>IF(OR(ISERROR(VLOOKUP(G81,スケジュール!$A$10:$AC$276,3)),(ISBLANK(VLOOKUP(G81,スケジュール!$A$10:$AC$276,3)))),"",VLOOKUP(G81,スケジュール!$A$10:$AC$276,3))</f>
        <v/>
      </c>
      <c r="H87" s="384">
        <f>IF(OR(ISERROR(VLOOKUP(H81,スケジュール!$A$10:$AC$276,3)),(ISBLANK(VLOOKUP(H81,スケジュール!$A$10:$AC$276,3)))),"",VLOOKUP(H81,スケジュール!$A$10:$AC$276,3))</f>
        <v>43532</v>
      </c>
      <c r="I87" s="385"/>
      <c r="J87" s="384" t="str">
        <f>IF(OR(ISERROR(VLOOKUP(J81,スケジュール!$A$10:$AC$276,3)),(ISBLANK(VLOOKUP(J81,スケジュール!$A$10:$AC$276,3)))),"",VLOOKUP(J81,スケジュール!$A$10:$AC$276,3))</f>
        <v/>
      </c>
      <c r="K87" s="384" t="str">
        <f>IF(OR(ISERROR(VLOOKUP(K81,スケジュール!$A$10:$AC$276,3)),(ISBLANK(VLOOKUP(K81,スケジュール!$A$10:$AC$276,3)))),"",VLOOKUP(K81,スケジュール!$A$10:$AC$276,3))</f>
        <v/>
      </c>
      <c r="L87" s="384">
        <f>IF(OR(ISERROR(VLOOKUP(L81,スケジュール!$A$10:$AC$276,3)),(ISBLANK(VLOOKUP(L81,スケジュール!$A$10:$AC$276,3)))),"",VLOOKUP(L81,スケジュール!$A$10:$AC$276,3))</f>
        <v>43556</v>
      </c>
      <c r="M87" s="384" t="str">
        <f>IF(OR(ISERROR(VLOOKUP(M81,スケジュール!$A$10:$AC$276,3)),(ISBLANK(VLOOKUP(M81,スケジュール!$A$10:$AC$276,3)))),"",VLOOKUP(M81,スケジュール!$A$10:$AC$276,3))</f>
        <v/>
      </c>
      <c r="N87" s="384">
        <f>IF(OR(ISERROR(VLOOKUP(N81,スケジュール!$A$10:$AC$276,3)),(ISBLANK(VLOOKUP(N81,スケジュール!$A$10:$AC$276,3)))),"",VLOOKUP(N81,スケジュール!$A$10:$AC$276,3))</f>
        <v>43558</v>
      </c>
      <c r="O87" s="384" t="str">
        <f>IF(OR(ISERROR(VLOOKUP(O81,スケジュール!$A$10:$AC$276,3)),(ISBLANK(VLOOKUP(O81,スケジュール!$A$10:$AC$276,3)))),"",VLOOKUP(O81,スケジュール!$A$10:$AC$276,3))</f>
        <v/>
      </c>
      <c r="P87" s="384">
        <f>IF(OR(ISERROR(VLOOKUP(P81,スケジュール!$A$10:$AC$276,3)),(ISBLANK(VLOOKUP(P81,スケジュール!$A$10:$AC$276,3)))),"",VLOOKUP(P81,スケジュール!$A$10:$AC$276,3))</f>
        <v>43560</v>
      </c>
      <c r="Q87" s="385"/>
      <c r="R87" s="384" t="str">
        <f>IF(OR(ISERROR(VLOOKUP(R81,スケジュール!$A$10:$AC$276,3)),(ISBLANK(VLOOKUP(R81,スケジュール!$A$10:$AC$276,3)))),"",VLOOKUP(R81,スケジュール!$A$10:$AC$276,3))</f>
        <v/>
      </c>
      <c r="S87" s="384" t="str">
        <f>IF(OR(ISERROR(VLOOKUP(S81,スケジュール!$A$10:$AC$276,3)),(ISBLANK(VLOOKUP(S81,スケジュール!$A$10:$AC$276,3)))),"",VLOOKUP(S81,スケジュール!$A$10:$AC$276,3))</f>
        <v/>
      </c>
      <c r="T87" s="384">
        <f>IF(OR(ISERROR(VLOOKUP(T81,スケジュール!$A$10:$AC$276,3)),(ISBLANK(VLOOKUP(T81,スケジュール!$A$10:$AC$276,3)))),"",VLOOKUP(T81,スケジュール!$A$10:$AC$276,3))</f>
        <v>43592</v>
      </c>
      <c r="U87" s="384">
        <f>IF(OR(ISERROR(VLOOKUP(U81,スケジュール!$A$10:$AC$276,3)),(ISBLANK(VLOOKUP(U81,スケジュール!$A$10:$AC$276,3)))),"",VLOOKUP(U81,スケジュール!$A$10:$AC$276,3))</f>
        <v>43592</v>
      </c>
      <c r="V87" s="384">
        <f>IF(OR(ISERROR(VLOOKUP(V81,スケジュール!$A$10:$AC$276,3)),(ISBLANK(VLOOKUP(V81,スケジュール!$A$10:$AC$276,3)))),"",VLOOKUP(V81,スケジュール!$A$10:$AC$276,3))</f>
        <v>43593</v>
      </c>
      <c r="W87" s="384">
        <f>IF(OR(ISERROR(VLOOKUP(W81,スケジュール!$A$10:$AC$276,3)),(ISBLANK(VLOOKUP(W81,スケジュール!$A$10:$AC$276,3)))),"",VLOOKUP(W81,スケジュール!$A$10:$AC$276,3))</f>
        <v>43594</v>
      </c>
      <c r="X87" s="384" t="str">
        <f>IF(OR(ISERROR(VLOOKUP(X81,スケジュール!$A$10:$AC$276,3)),(ISBLANK(VLOOKUP(X81,スケジュール!$A$10:$AC$276,3)))),"",VLOOKUP(X81,スケジュール!$A$10:$AC$276,3))</f>
        <v/>
      </c>
      <c r="Y87" s="385"/>
      <c r="Z87" s="384" t="str">
        <f>IF(OR(ISERROR(VLOOKUP(Z81,スケジュール!$A$10:$AC$276,3)),(ISBLANK(VLOOKUP(Z81,スケジュール!$A$10:$AC$276,3)))),"",VLOOKUP(Z81,スケジュール!$A$10:$AC$276,3))</f>
        <v/>
      </c>
      <c r="AA87" s="384">
        <f>IF(OR(ISERROR(VLOOKUP(AA81,スケジュール!$A$10:$AC$276,3)),(ISBLANK(VLOOKUP(AA81,スケジュール!$A$10:$AC$276,3)))),"",VLOOKUP(AA81,スケジュール!$A$10:$AC$276,3))</f>
        <v>43618</v>
      </c>
      <c r="AB87" s="384">
        <f>IF(OR(ISERROR(VLOOKUP(AB81,スケジュール!$A$10:$AC$276,3)),(ISBLANK(VLOOKUP(AB81,スケジュール!$A$10:$AC$276,3)))),"",VLOOKUP(AB81,スケジュール!$A$10:$AC$276,3))</f>
        <v>43618</v>
      </c>
      <c r="AC87" s="384">
        <f>IF(OR(ISERROR(VLOOKUP(AC81,スケジュール!$A$10:$AC$276,3)),(ISBLANK(VLOOKUP(AC81,スケジュール!$A$10:$AC$276,3)))),"",VLOOKUP(AC81,スケジュール!$A$10:$AC$276,3))</f>
        <v>43619</v>
      </c>
      <c r="AD87" s="384">
        <f>IF(OR(ISERROR(VLOOKUP(AD81,スケジュール!$A$10:$AC$276,3)),(ISBLANK(VLOOKUP(AD81,スケジュール!$A$10:$AC$276,3)))),"",VLOOKUP(AD81,スケジュール!$A$10:$AC$276,3))</f>
        <v>43620</v>
      </c>
      <c r="AE87" s="384">
        <f>IF(OR(ISERROR(VLOOKUP(AE81,スケジュール!$A$10:$AC$276,3)),(ISBLANK(VLOOKUP(AE81,スケジュール!$A$10:$AC$276,3)))),"",VLOOKUP(AE81,スケジュール!$A$10:$AC$276,3))</f>
        <v>43621</v>
      </c>
      <c r="AF87" s="384" t="str">
        <f>IF(OR(ISERROR(VLOOKUP(AF81,スケジュール!$A$10:$AC$276,3)),(ISBLANK(VLOOKUP(AF81,スケジュール!$A$10:$AC$276,3)))),"",VLOOKUP(AF81,スケジュール!$A$10:$AC$276,3))</f>
        <v/>
      </c>
    </row>
    <row r="88" spans="1:36" ht="20.100000000000001" customHeight="1">
      <c r="A88" s="38" t="s">
        <v>90</v>
      </c>
      <c r="B88" s="384" t="str">
        <f>IF(OR(ISERROR(VLOOKUP(B81,スケジュール!$A$10:$AC$276,4)),(ISBLANK(VLOOKUP(B81,スケジュール!$A$10:$AC$276,4)))),"",VLOOKUP(B81,スケジュール!$A$10:$AC$276,4))</f>
        <v/>
      </c>
      <c r="C88" s="384" t="str">
        <f>IF(OR(ISERROR(VLOOKUP(C81,スケジュール!$A$10:$AC$276,4)),(ISBLANK(VLOOKUP(C81,スケジュール!$A$10:$AC$276,4)))),"",VLOOKUP(C81,スケジュール!$A$10:$AC$276,4))</f>
        <v/>
      </c>
      <c r="D88" s="384">
        <f>IF(OR(ISERROR(VLOOKUP(D81,スケジュール!$A$10:$AC$276,4)),(ISBLANK(VLOOKUP(D81,スケジュール!$A$10:$AC$276,4)))),"",VLOOKUP(D81,スケジュール!$A$10:$AC$276,4))</f>
        <v>43530</v>
      </c>
      <c r="E88" s="384" t="str">
        <f>IF(OR(ISERROR(VLOOKUP(E81,スケジュール!$A$10:$AC$276,4)),(ISBLANK(VLOOKUP(E81,スケジュール!$A$10:$AC$276,4)))),"",VLOOKUP(E81,スケジュール!$A$10:$AC$276,4))</f>
        <v/>
      </c>
      <c r="F88" s="384">
        <f>IF(OR(ISERROR(VLOOKUP(F81,スケジュール!$A$10:$AC$276,4)),(ISBLANK(VLOOKUP(F81,スケジュール!$A$10:$AC$276,4)))),"",VLOOKUP(F81,スケジュール!$A$10:$AC$276,4))</f>
        <v>43532</v>
      </c>
      <c r="G88" s="384" t="str">
        <f>IF(OR(ISERROR(VLOOKUP(G81,スケジュール!$A$10:$AC$276,4)),(ISBLANK(VLOOKUP(G81,スケジュール!$A$10:$AC$276,4)))),"",VLOOKUP(G81,スケジュール!$A$10:$AC$276,4))</f>
        <v/>
      </c>
      <c r="H88" s="384">
        <f>IF(OR(ISERROR(VLOOKUP(H81,スケジュール!$A$10:$AC$276,4)),(ISBLANK(VLOOKUP(H81,スケジュール!$A$10:$AC$276,4)))),"",VLOOKUP(H81,スケジュール!$A$10:$AC$276,4))</f>
        <v>43535</v>
      </c>
      <c r="I88" s="385"/>
      <c r="J88" s="384" t="str">
        <f>IF(OR(ISERROR(VLOOKUP(J81,スケジュール!$A$10:$AC$276,4)),(ISBLANK(VLOOKUP(J81,スケジュール!$A$10:$AC$276,4)))),"",VLOOKUP(J81,スケジュール!$A$10:$AC$276,4))</f>
        <v/>
      </c>
      <c r="K88" s="384" t="str">
        <f>IF(OR(ISERROR(VLOOKUP(K81,スケジュール!$A$10:$AC$276,4)),(ISBLANK(VLOOKUP(K81,スケジュール!$A$10:$AC$276,4)))),"",VLOOKUP(K81,スケジュール!$A$10:$AC$276,4))</f>
        <v/>
      </c>
      <c r="L88" s="384">
        <f>IF(OR(ISERROR(VLOOKUP(L81,スケジュール!$A$10:$AC$276,4)),(ISBLANK(VLOOKUP(L81,スケジュール!$A$10:$AC$276,4)))),"",VLOOKUP(L81,スケジュール!$A$10:$AC$276,4))</f>
        <v>43558</v>
      </c>
      <c r="M88" s="384" t="str">
        <f>IF(OR(ISERROR(VLOOKUP(M81,スケジュール!$A$10:$AC$276,4)),(ISBLANK(VLOOKUP(M81,スケジュール!$A$10:$AC$276,4)))),"",VLOOKUP(M81,スケジュール!$A$10:$AC$276,4))</f>
        <v/>
      </c>
      <c r="N88" s="384">
        <f>IF(OR(ISERROR(VLOOKUP(N81,スケジュール!$A$10:$AC$276,4)),(ISBLANK(VLOOKUP(N81,スケジュール!$A$10:$AC$276,4)))),"",VLOOKUP(N81,スケジュール!$A$10:$AC$276,4))</f>
        <v>43560</v>
      </c>
      <c r="O88" s="384" t="str">
        <f>IF(OR(ISERROR(VLOOKUP(O81,スケジュール!$A$10:$AC$276,4)),(ISBLANK(VLOOKUP(O81,スケジュール!$A$10:$AC$276,4)))),"",VLOOKUP(O81,スケジュール!$A$10:$AC$276,4))</f>
        <v/>
      </c>
      <c r="P88" s="384">
        <f>IF(OR(ISERROR(VLOOKUP(P81,スケジュール!$A$10:$AC$276,4)),(ISBLANK(VLOOKUP(P81,スケジュール!$A$10:$AC$276,4)))),"",VLOOKUP(P81,スケジュール!$A$10:$AC$276,4))</f>
        <v>43563</v>
      </c>
      <c r="Q88" s="385"/>
      <c r="R88" s="384" t="str">
        <f>IF(OR(ISERROR(VLOOKUP(R81,スケジュール!$A$10:$AC$276,4)),(ISBLANK(VLOOKUP(R81,スケジュール!$A$10:$AC$276,4)))),"",VLOOKUP(R81,スケジュール!$A$10:$AC$276,4))</f>
        <v/>
      </c>
      <c r="S88" s="384">
        <f>IF(OR(ISERROR(VLOOKUP(S81,スケジュール!$A$10:$AC$276,4)),(ISBLANK(VLOOKUP(S81,スケジュール!$A$10:$AC$276,4)))),"",VLOOKUP(S81,スケジュール!$A$10:$AC$276,4))</f>
        <v>43592</v>
      </c>
      <c r="T88" s="384">
        <f>IF(OR(ISERROR(VLOOKUP(T81,スケジュール!$A$10:$AC$276,4)),(ISBLANK(VLOOKUP(T81,スケジュール!$A$10:$AC$276,4)))),"",VLOOKUP(T81,スケジュール!$A$10:$AC$276,4))</f>
        <v>43593</v>
      </c>
      <c r="U88" s="384">
        <f>IF(OR(ISERROR(VLOOKUP(U81,スケジュール!$A$10:$AC$276,4)),(ISBLANK(VLOOKUP(U81,スケジュール!$A$10:$AC$276,4)))),"",VLOOKUP(U81,スケジュール!$A$10:$AC$276,4))</f>
        <v>43594</v>
      </c>
      <c r="V88" s="384" t="str">
        <f>IF(OR(ISERROR(VLOOKUP(V81,スケジュール!$A$10:$AC$276,4)),(ISBLANK(VLOOKUP(V81,スケジュール!$A$10:$AC$276,4)))),"",VLOOKUP(V81,スケジュール!$A$10:$AC$276,4))</f>
        <v/>
      </c>
      <c r="W88" s="384" t="str">
        <f>IF(OR(ISERROR(VLOOKUP(W81,スケジュール!$A$10:$AC$276,4)),(ISBLANK(VLOOKUP(W81,スケジュール!$A$10:$AC$276,4)))),"",VLOOKUP(W81,スケジュール!$A$10:$AC$276,4))</f>
        <v/>
      </c>
      <c r="X88" s="384">
        <f>IF(OR(ISERROR(VLOOKUP(X81,スケジュール!$A$10:$AC$276,4)),(ISBLANK(VLOOKUP(X81,スケジュール!$A$10:$AC$276,4)))),"",VLOOKUP(X81,スケジュール!$A$10:$AC$276,4))</f>
        <v>43599</v>
      </c>
      <c r="Y88" s="385"/>
      <c r="Z88" s="384" t="str">
        <f>IF(OR(ISERROR(VLOOKUP(Z81,スケジュール!$A$10:$AC$276,4)),(ISBLANK(VLOOKUP(Z81,スケジュール!$A$10:$AC$276,4)))),"",VLOOKUP(Z81,スケジュール!$A$10:$AC$276,4))</f>
        <v/>
      </c>
      <c r="AA88" s="384">
        <f>IF(OR(ISERROR(VLOOKUP(AA81,スケジュール!$A$10:$AC$276,4)),(ISBLANK(VLOOKUP(AA81,スケジュール!$A$10:$AC$276,4)))),"",VLOOKUP(AA81,スケジュール!$A$10:$AC$276,4))</f>
        <v>43619</v>
      </c>
      <c r="AB88" s="384">
        <f>IF(OR(ISERROR(VLOOKUP(AB81,スケジュール!$A$10:$AC$276,4)),(ISBLANK(VLOOKUP(AB81,スケジュール!$A$10:$AC$276,4)))),"",VLOOKUP(AB81,スケジュール!$A$10:$AC$276,4))</f>
        <v>43620</v>
      </c>
      <c r="AC88" s="384">
        <f>IF(OR(ISERROR(VLOOKUP(AC81,スケジュール!$A$10:$AC$276,4)),(ISBLANK(VLOOKUP(AC81,スケジュール!$A$10:$AC$276,4)))),"",VLOOKUP(AC81,スケジュール!$A$10:$AC$276,4))</f>
        <v>43621</v>
      </c>
      <c r="AD88" s="384">
        <f>IF(OR(ISERROR(VLOOKUP(AD81,スケジュール!$A$10:$AC$276,4)),(ISBLANK(VLOOKUP(AD81,スケジュール!$A$10:$AC$276,4)))),"",VLOOKUP(AD81,スケジュール!$A$10:$AC$276,4))</f>
        <v>43622</v>
      </c>
      <c r="AE88" s="384" t="str">
        <f>IF(OR(ISERROR(VLOOKUP(AE81,スケジュール!$A$10:$AC$276,4)),(ISBLANK(VLOOKUP(AE81,スケジュール!$A$10:$AC$276,4)))),"",VLOOKUP(AE81,スケジュール!$A$10:$AC$276,4))</f>
        <v/>
      </c>
      <c r="AF88" s="384">
        <f>IF(OR(ISERROR(VLOOKUP(AF81,スケジュール!$A$10:$AC$276,4)),(ISBLANK(VLOOKUP(AF81,スケジュール!$A$10:$AC$276,4)))),"",VLOOKUP(AF81,スケジュール!$A$10:$AC$276,4))</f>
        <v>43625</v>
      </c>
    </row>
    <row r="89" spans="1:36" s="363" customFormat="1" ht="20.100000000000001" customHeight="1">
      <c r="A89" s="361"/>
      <c r="B89" s="268">
        <f>H81+1</f>
        <v>43520</v>
      </c>
      <c r="C89" s="268">
        <f t="shared" ref="C89:H89" si="40">B89+1</f>
        <v>43521</v>
      </c>
      <c r="D89" s="268">
        <f t="shared" si="40"/>
        <v>43522</v>
      </c>
      <c r="E89" s="268">
        <f t="shared" si="40"/>
        <v>43523</v>
      </c>
      <c r="F89" s="268">
        <f t="shared" si="40"/>
        <v>43524</v>
      </c>
      <c r="G89" s="268">
        <f t="shared" si="40"/>
        <v>43525</v>
      </c>
      <c r="H89" s="268">
        <f t="shared" si="40"/>
        <v>43526</v>
      </c>
      <c r="I89" s="362"/>
      <c r="J89" s="268">
        <f>P81+1</f>
        <v>43548</v>
      </c>
      <c r="K89" s="268">
        <f t="shared" ref="K89:P89" si="41">J89+1</f>
        <v>43549</v>
      </c>
      <c r="L89" s="268">
        <f t="shared" si="41"/>
        <v>43550</v>
      </c>
      <c r="M89" s="268">
        <f t="shared" si="41"/>
        <v>43551</v>
      </c>
      <c r="N89" s="268">
        <f t="shared" si="41"/>
        <v>43552</v>
      </c>
      <c r="O89" s="268">
        <f t="shared" si="41"/>
        <v>43553</v>
      </c>
      <c r="P89" s="268">
        <f t="shared" si="41"/>
        <v>43554</v>
      </c>
      <c r="Q89" s="362"/>
      <c r="R89" s="268">
        <f>X81+1</f>
        <v>43583</v>
      </c>
      <c r="S89" s="268">
        <f t="shared" ref="S89:X89" si="42">R89+1</f>
        <v>43584</v>
      </c>
      <c r="T89" s="268">
        <f t="shared" si="42"/>
        <v>43585</v>
      </c>
      <c r="U89" s="268">
        <f t="shared" si="42"/>
        <v>43586</v>
      </c>
      <c r="V89" s="268">
        <f t="shared" si="42"/>
        <v>43587</v>
      </c>
      <c r="W89" s="268">
        <f t="shared" si="42"/>
        <v>43588</v>
      </c>
      <c r="X89" s="268">
        <f t="shared" si="42"/>
        <v>43589</v>
      </c>
      <c r="Y89" s="362"/>
      <c r="Z89" s="268">
        <f>AF81+1</f>
        <v>43611</v>
      </c>
      <c r="AA89" s="268">
        <f t="shared" ref="AA89:AF89" si="43">Z89+1</f>
        <v>43612</v>
      </c>
      <c r="AB89" s="268">
        <f t="shared" si="43"/>
        <v>43613</v>
      </c>
      <c r="AC89" s="268">
        <f t="shared" si="43"/>
        <v>43614</v>
      </c>
      <c r="AD89" s="268">
        <f t="shared" si="43"/>
        <v>43615</v>
      </c>
      <c r="AE89" s="268">
        <f t="shared" si="43"/>
        <v>43616</v>
      </c>
      <c r="AF89" s="268">
        <f t="shared" si="43"/>
        <v>43617</v>
      </c>
    </row>
    <row r="90" spans="1:36" s="116" customFormat="1" ht="20.100000000000001" hidden="1" customHeight="1">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purple</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sky</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sky</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str">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sky</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sky</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str">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sky</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str">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sky</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v>
      </c>
      <c r="B91" s="382" t="str">
        <f>IF(ISERROR(VLOOKUP(B89,スケジュール!$A$10:$V$266,$AG91+4,FALSE)),"",IF(VLOOKUP(B89,スケジュール!$A$10:$V$266,$AG91+4,FALSE)="●",VLOOKUP(B89,スケジュール!$A$10:$V$266,$AG91+4,FALSE),""))</f>
        <v/>
      </c>
      <c r="C91" s="382" t="str">
        <f>IF(ISERROR(VLOOKUP(C89,スケジュール!$A$10:$V$266,$AG91+4,FALSE)),"",IF(VLOOKUP(C89,スケジュール!$A$10:$V$266,$AG91+4,FALSE)="●",VLOOKUP(C89,スケジュール!$A$10:$V$266,$AG91+4,FALSE),""))</f>
        <v/>
      </c>
      <c r="D91" s="382" t="str">
        <f>IF(ISERROR(VLOOKUP(D89,スケジュール!$A$10:$V$266,$AG91+4,FALSE)),"",IF(VLOOKUP(D89,スケジュール!$A$10:$V$266,$AG91+4,FALSE)="●",VLOOKUP(D89,スケジュール!$A$10:$V$266,$AG91+4,FALSE),""))</f>
        <v/>
      </c>
      <c r="E91" s="382" t="str">
        <f>IF(ISERROR(VLOOKUP(E89,スケジュール!$A$10:$V$266,$AG91+4,FALSE)),"",IF(VLOOKUP(E89,スケジュール!$A$10:$V$266,$AG91+4,FALSE)="●",VLOOKUP(E89,スケジュール!$A$10:$V$266,$AG91+4,FALSE),""))</f>
        <v/>
      </c>
      <c r="F91" s="382" t="str">
        <f>IF(ISERROR(VLOOKUP(F89,スケジュール!$A$10:$V$266,$AG91+4,FALSE)),"",IF(VLOOKUP(F89,スケジュール!$A$10:$V$266,$AG91+4,FALSE)="●",VLOOKUP(F89,スケジュール!$A$10:$V$266,$AG91+4,FALSE),""))</f>
        <v/>
      </c>
      <c r="G91" s="382" t="str">
        <f>IF(ISERROR(VLOOKUP(G89,スケジュール!$A$10:$V$266,$AG91+4,FALSE)),"",IF(VLOOKUP(G89,スケジュール!$A$10:$V$266,$AG91+4,FALSE)="●",VLOOKUP(G89,スケジュール!$A$10:$V$266,$AG91+4,FALSE),""))</f>
        <v/>
      </c>
      <c r="H91" s="382" t="str">
        <f>IF(ISERROR(VLOOKUP(H89,スケジュール!$A$10:$V$266,$AG91+4,FALSE)),"",IF(VLOOKUP(H89,スケジュール!$A$10:$V$266,$AG91+4,FALSE)="●",VLOOKUP(H89,スケジュール!$A$10:$V$266,$AG91+4,FALSE),""))</f>
        <v/>
      </c>
      <c r="I91" s="383"/>
      <c r="J91" s="382" t="str">
        <f>IF(ISERROR(VLOOKUP(J89,スケジュール!$A$10:$V$266,$AG91+4,FALSE)),"",IF(VLOOKUP(J89,スケジュール!$A$10:$V$266,$AG91+4,FALSE)="●",VLOOKUP(J89,スケジュール!$A$10:$V$266,$AG91+4,FALSE),""))</f>
        <v/>
      </c>
      <c r="K91" s="382" t="str">
        <f>IF(ISERROR(VLOOKUP(K89,スケジュール!$A$10:$V$266,$AG91+4,FALSE)),"",IF(VLOOKUP(K89,スケジュール!$A$10:$V$266,$AG91+4,FALSE)="●",VLOOKUP(K89,スケジュール!$A$10:$V$266,$AG91+4,FALSE),""))</f>
        <v/>
      </c>
      <c r="L91" s="382" t="str">
        <f>IF(ISERROR(VLOOKUP(L89,スケジュール!$A$10:$V$266,$AG91+4,FALSE)),"",IF(VLOOKUP(L89,スケジュール!$A$10:$V$266,$AG91+4,FALSE)="●",VLOOKUP(L89,スケジュール!$A$10:$V$266,$AG91+4,FALSE),""))</f>
        <v/>
      </c>
      <c r="M91" s="382" t="str">
        <f>IF(ISERROR(VLOOKUP(M89,スケジュール!$A$10:$V$266,$AG91+4,FALSE)),"",IF(VLOOKUP(M89,スケジュール!$A$10:$V$266,$AG91+4,FALSE)="●",VLOOKUP(M89,スケジュール!$A$10:$V$266,$AG91+4,FALSE),""))</f>
        <v/>
      </c>
      <c r="N91" s="382" t="str">
        <f>IF(ISERROR(VLOOKUP(N89,スケジュール!$A$10:$V$266,$AG91+4,FALSE)),"",IF(VLOOKUP(N89,スケジュール!$A$10:$V$266,$AG91+4,FALSE)="●",VLOOKUP(N89,スケジュール!$A$10:$V$266,$AG91+4,FALSE),""))</f>
        <v/>
      </c>
      <c r="O91" s="382" t="str">
        <f>IF(ISERROR(VLOOKUP(O89,スケジュール!$A$10:$V$266,$AG91+4,FALSE)),"",IF(VLOOKUP(O89,スケジュール!$A$10:$V$266,$AG91+4,FALSE)="●",VLOOKUP(O89,スケジュール!$A$10:$V$266,$AG91+4,FALSE),""))</f>
        <v/>
      </c>
      <c r="P91" s="382" t="str">
        <f>IF(ISERROR(VLOOKUP(P89,スケジュール!$A$10:$V$266,$AG91+4,FALSE)),"",IF(VLOOKUP(P89,スケジュール!$A$10:$V$266,$AG91+4,FALSE)="●",VLOOKUP(P89,スケジュール!$A$10:$V$266,$AG91+4,FALSE),""))</f>
        <v/>
      </c>
      <c r="Q91" s="383"/>
      <c r="R91" s="382" t="str">
        <f>IF(ISERROR(VLOOKUP(R89,スケジュール!$A$10:$V$266,$AG91+4,FALSE)),"",IF(VLOOKUP(R89,スケジュール!$A$10:$V$266,$AG91+4,FALSE)="●",VLOOKUP(R89,スケジュール!$A$10:$V$266,$AG91+4,FALSE),""))</f>
        <v/>
      </c>
      <c r="S91" s="382" t="str">
        <f>IF(ISERROR(VLOOKUP(S89,スケジュール!$A$10:$V$266,$AG91+4,FALSE)),"",IF(VLOOKUP(S89,スケジュール!$A$10:$V$266,$AG91+4,FALSE)="●",VLOOKUP(S89,スケジュール!$A$10:$V$266,$AG91+4,FALSE),""))</f>
        <v/>
      </c>
      <c r="T91" s="382" t="str">
        <f>IF(ISERROR(VLOOKUP(T89,スケジュール!$A$10:$V$266,$AG91+4,FALSE)),"",IF(VLOOKUP(T89,スケジュール!$A$10:$V$266,$AG91+4,FALSE)="●",VLOOKUP(T89,スケジュール!$A$10:$V$266,$AG91+4,FALSE),""))</f>
        <v/>
      </c>
      <c r="U91" s="382" t="str">
        <f>IF(ISERROR(VLOOKUP(U89,スケジュール!$A$10:$V$266,$AG91+4,FALSE)),"",IF(VLOOKUP(U89,スケジュール!$A$10:$V$266,$AG91+4,FALSE)="●",VLOOKUP(U89,スケジュール!$A$10:$V$266,$AG91+4,FALSE),""))</f>
        <v/>
      </c>
      <c r="V91" s="382" t="str">
        <f>IF(ISERROR(VLOOKUP(V89,スケジュール!$A$10:$V$266,$AG91+4,FALSE)),"",IF(VLOOKUP(V89,スケジュール!$A$10:$V$266,$AG91+4,FALSE)="●",VLOOKUP(V89,スケジュール!$A$10:$V$266,$AG91+4,FALSE),""))</f>
        <v/>
      </c>
      <c r="W91" s="382" t="str">
        <f>IF(ISERROR(VLOOKUP(W89,スケジュール!$A$10:$V$266,$AG91+4,FALSE)),"",IF(VLOOKUP(W89,スケジュール!$A$10:$V$266,$AG91+4,FALSE)="●",VLOOKUP(W89,スケジュール!$A$10:$V$266,$AG91+4,FALSE),""))</f>
        <v/>
      </c>
      <c r="X91" s="382" t="str">
        <f>IF(ISERROR(VLOOKUP(X89,スケジュール!$A$10:$V$266,$AG91+4,FALSE)),"",IF(VLOOKUP(X89,スケジュール!$A$10:$V$266,$AG91+4,FALSE)="●",VLOOKUP(X89,スケジュール!$A$10:$V$266,$AG91+4,FALSE),""))</f>
        <v/>
      </c>
      <c r="Y91" s="383"/>
      <c r="Z91" s="382" t="str">
        <f>IF(ISERROR(VLOOKUP(Z89,スケジュール!$A$10:$V$266,$AG91+4,FALSE)),"",IF(VLOOKUP(Z89,スケジュール!$A$10:$V$266,$AG91+4,FALSE)="●",VLOOKUP(Z89,スケジュール!$A$10:$V$266,$AG91+4,FALSE),""))</f>
        <v/>
      </c>
      <c r="AA91" s="382" t="str">
        <f>IF(ISERROR(VLOOKUP(AA89,スケジュール!$A$10:$V$266,$AG91+4,FALSE)),"",IF(VLOOKUP(AA89,スケジュール!$A$10:$V$266,$AG91+4,FALSE)="●",VLOOKUP(AA89,スケジュール!$A$10:$V$266,$AG91+4,FALSE),""))</f>
        <v/>
      </c>
      <c r="AB91" s="382" t="str">
        <f>IF(ISERROR(VLOOKUP(AB89,スケジュール!$A$10:$V$266,$AG91+4,FALSE)),"",IF(VLOOKUP(AB89,スケジュール!$A$10:$V$266,$AG91+4,FALSE)="●",VLOOKUP(AB89,スケジュール!$A$10:$V$266,$AG91+4,FALSE),""))</f>
        <v/>
      </c>
      <c r="AC91" s="382" t="str">
        <f>IF(ISERROR(VLOOKUP(AC89,スケジュール!$A$10:$V$266,$AG91+4,FALSE)),"",IF(VLOOKUP(AC89,スケジュール!$A$10:$V$266,$AG91+4,FALSE)="●",VLOOKUP(AC89,スケジュール!$A$10:$V$266,$AG91+4,FALSE),""))</f>
        <v/>
      </c>
      <c r="AD91" s="382" t="str">
        <f>IF(ISERROR(VLOOKUP(AD89,スケジュール!$A$10:$V$266,$AG91+4,FALSE)),"",IF(VLOOKUP(AD89,スケジュール!$A$10:$V$266,$AG91+4,FALSE)="●",VLOOKUP(AD89,スケジュール!$A$10:$V$266,$AG91+4,FALSE),""))</f>
        <v/>
      </c>
      <c r="AE91" s="382" t="str">
        <f>IF(ISERROR(VLOOKUP(AE89,スケジュール!$A$10:$V$266,$AG91+4,FALSE)),"",IF(VLOOKUP(AE89,スケジュール!$A$10:$V$266,$AG91+4,FALSE)="●",VLOOKUP(AE89,スケジュール!$A$10:$V$266,$AG91+4,FALSE),""))</f>
        <v/>
      </c>
      <c r="AF91" s="382" t="str">
        <f>IF(ISERROR(VLOOKUP(AF89,スケジュール!$A$10:$V$266,$AG91+4,FALSE)),"",IF(VLOOKUP(AF89,スケジュール!$A$10:$V$266,$AG91+4,FALSE)="●",VLOOKUP(AF89,スケジュール!$A$10:$V$266,$AG91+4,FALSE),""))</f>
        <v/>
      </c>
      <c r="AG91" s="102" t="e">
        <f>AG83</f>
        <v>#N/A</v>
      </c>
    </row>
    <row r="92" spans="1:36" s="88" customFormat="1" ht="20.100000000000001" customHeight="1">
      <c r="A92" s="88" t="str">
        <f>IF(ISBLANK(A84),"",A84)</f>
        <v>●</v>
      </c>
      <c r="B92" s="382" t="str">
        <f>IF(ISERROR(VLOOKUP(B89,スケジュール!$A$10:$V$266,$AG92+4,FALSE)),"",IF(VLOOKUP(B89,スケジュール!$A$10:$V$266,$AG92+4,FALSE)="●",VLOOKUP(B89,スケジュール!$A$10:$V$266,$AG92+4,FALSE),""))</f>
        <v/>
      </c>
      <c r="C92" s="382" t="str">
        <f>IF(ISERROR(VLOOKUP(C89,スケジュール!$A$10:$V$266,$AG92+4,FALSE)),"",IF(VLOOKUP(C89,スケジュール!$A$10:$V$266,$AG92+4,FALSE)="●",VLOOKUP(C89,スケジュール!$A$10:$V$266,$AG92+4,FALSE),""))</f>
        <v/>
      </c>
      <c r="D92" s="382" t="str">
        <f>IF(ISERROR(VLOOKUP(D89,スケジュール!$A$10:$V$266,$AG92+4,FALSE)),"",IF(VLOOKUP(D89,スケジュール!$A$10:$V$266,$AG92+4,FALSE)="●",VLOOKUP(D89,スケジュール!$A$10:$V$266,$AG92+4,FALSE),""))</f>
        <v/>
      </c>
      <c r="E92" s="382" t="str">
        <f>IF(ISERROR(VLOOKUP(E89,スケジュール!$A$10:$V$266,$AG92+4,FALSE)),"",IF(VLOOKUP(E89,スケジュール!$A$10:$V$266,$AG92+4,FALSE)="●",VLOOKUP(E89,スケジュール!$A$10:$V$266,$AG92+4,FALSE),""))</f>
        <v/>
      </c>
      <c r="F92" s="382" t="str">
        <f>IF(ISERROR(VLOOKUP(F89,スケジュール!$A$10:$V$266,$AG92+4,FALSE)),"",IF(VLOOKUP(F89,スケジュール!$A$10:$V$266,$AG92+4,FALSE)="●",VLOOKUP(F89,スケジュール!$A$10:$V$266,$AG92+4,FALSE),""))</f>
        <v/>
      </c>
      <c r="G92" s="382" t="str">
        <f>IF(ISERROR(VLOOKUP(G89,スケジュール!$A$10:$V$266,$AG92+4,FALSE)),"",IF(VLOOKUP(G89,スケジュール!$A$10:$V$266,$AG92+4,FALSE)="●",VLOOKUP(G89,スケジュール!$A$10:$V$266,$AG92+4,FALSE),""))</f>
        <v/>
      </c>
      <c r="H92" s="382" t="str">
        <f>IF(ISERROR(VLOOKUP(H89,スケジュール!$A$10:$V$266,$AG92+4,FALSE)),"",IF(VLOOKUP(H89,スケジュール!$A$10:$V$266,$AG92+4,FALSE)="●",VLOOKUP(H89,スケジュール!$A$10:$V$266,$AG92+4,FALSE),""))</f>
        <v/>
      </c>
      <c r="I92" s="383"/>
      <c r="J92" s="382" t="str">
        <f>IF(ISERROR(VLOOKUP(J89,スケジュール!$A$10:$V$266,$AG92+4,FALSE)),"",IF(VLOOKUP(J89,スケジュール!$A$10:$V$266,$AG92+4,FALSE)="●",VLOOKUP(J89,スケジュール!$A$10:$V$266,$AG92+4,FALSE),""))</f>
        <v/>
      </c>
      <c r="K92" s="382" t="str">
        <f>IF(ISERROR(VLOOKUP(K89,スケジュール!$A$10:$V$266,$AG92+4,FALSE)),"",IF(VLOOKUP(K89,スケジュール!$A$10:$V$266,$AG92+4,FALSE)="●",VLOOKUP(K89,スケジュール!$A$10:$V$266,$AG92+4,FALSE),""))</f>
        <v/>
      </c>
      <c r="L92" s="382" t="str">
        <f>IF(ISERROR(VLOOKUP(L89,スケジュール!$A$10:$V$266,$AG92+4,FALSE)),"",IF(VLOOKUP(L89,スケジュール!$A$10:$V$266,$AG92+4,FALSE)="●",VLOOKUP(L89,スケジュール!$A$10:$V$266,$AG92+4,FALSE),""))</f>
        <v/>
      </c>
      <c r="M92" s="382" t="str">
        <f>IF(ISERROR(VLOOKUP(M89,スケジュール!$A$10:$V$266,$AG92+4,FALSE)),"",IF(VLOOKUP(M89,スケジュール!$A$10:$V$266,$AG92+4,FALSE)="●",VLOOKUP(M89,スケジュール!$A$10:$V$266,$AG92+4,FALSE),""))</f>
        <v/>
      </c>
      <c r="N92" s="382" t="str">
        <f>IF(ISERROR(VLOOKUP(N89,スケジュール!$A$10:$V$266,$AG92+4,FALSE)),"",IF(VLOOKUP(N89,スケジュール!$A$10:$V$266,$AG92+4,FALSE)="●",VLOOKUP(N89,スケジュール!$A$10:$V$266,$AG92+4,FALSE),""))</f>
        <v/>
      </c>
      <c r="O92" s="382" t="str">
        <f>IF(ISERROR(VLOOKUP(O89,スケジュール!$A$10:$V$266,$AG92+4,FALSE)),"",IF(VLOOKUP(O89,スケジュール!$A$10:$V$266,$AG92+4,FALSE)="●",VLOOKUP(O89,スケジュール!$A$10:$V$266,$AG92+4,FALSE),""))</f>
        <v/>
      </c>
      <c r="P92" s="382" t="str">
        <f>IF(ISERROR(VLOOKUP(P89,スケジュール!$A$10:$V$266,$AG92+4,FALSE)),"",IF(VLOOKUP(P89,スケジュール!$A$10:$V$266,$AG92+4,FALSE)="●",VLOOKUP(P89,スケジュール!$A$10:$V$266,$AG92+4,FALSE),""))</f>
        <v/>
      </c>
      <c r="Q92" s="383"/>
      <c r="R92" s="382" t="str">
        <f>IF(ISERROR(VLOOKUP(R89,スケジュール!$A$10:$V$266,$AG92+4,FALSE)),"",IF(VLOOKUP(R89,スケジュール!$A$10:$V$266,$AG92+4,FALSE)="●",VLOOKUP(R89,スケジュール!$A$10:$V$266,$AG92+4,FALSE),""))</f>
        <v/>
      </c>
      <c r="S92" s="382" t="str">
        <f>IF(ISERROR(VLOOKUP(S89,スケジュール!$A$10:$V$266,$AG92+4,FALSE)),"",IF(VLOOKUP(S89,スケジュール!$A$10:$V$266,$AG92+4,FALSE)="●",VLOOKUP(S89,スケジュール!$A$10:$V$266,$AG92+4,FALSE),""))</f>
        <v/>
      </c>
      <c r="T92" s="382" t="str">
        <f>IF(ISERROR(VLOOKUP(T89,スケジュール!$A$10:$V$266,$AG92+4,FALSE)),"",IF(VLOOKUP(T89,スケジュール!$A$10:$V$266,$AG92+4,FALSE)="●",VLOOKUP(T89,スケジュール!$A$10:$V$266,$AG92+4,FALSE),""))</f>
        <v/>
      </c>
      <c r="U92" s="382" t="str">
        <f>IF(ISERROR(VLOOKUP(U89,スケジュール!$A$10:$V$266,$AG92+4,FALSE)),"",IF(VLOOKUP(U89,スケジュール!$A$10:$V$266,$AG92+4,FALSE)="●",VLOOKUP(U89,スケジュール!$A$10:$V$266,$AG92+4,FALSE),""))</f>
        <v/>
      </c>
      <c r="V92" s="382" t="str">
        <f>IF(ISERROR(VLOOKUP(V89,スケジュール!$A$10:$V$266,$AG92+4,FALSE)),"",IF(VLOOKUP(V89,スケジュール!$A$10:$V$266,$AG92+4,FALSE)="●",VLOOKUP(V89,スケジュール!$A$10:$V$266,$AG92+4,FALSE),""))</f>
        <v/>
      </c>
      <c r="W92" s="382" t="str">
        <f>IF(ISERROR(VLOOKUP(W89,スケジュール!$A$10:$V$266,$AG92+4,FALSE)),"",IF(VLOOKUP(W89,スケジュール!$A$10:$V$266,$AG92+4,FALSE)="●",VLOOKUP(W89,スケジュール!$A$10:$V$266,$AG92+4,FALSE),""))</f>
        <v/>
      </c>
      <c r="X92" s="382" t="str">
        <f>IF(ISERROR(VLOOKUP(X89,スケジュール!$A$10:$V$266,$AG92+4,FALSE)),"",IF(VLOOKUP(X89,スケジュール!$A$10:$V$266,$AG92+4,FALSE)="●",VLOOKUP(X89,スケジュール!$A$10:$V$266,$AG92+4,FALSE),""))</f>
        <v/>
      </c>
      <c r="Y92" s="383"/>
      <c r="Z92" s="382" t="str">
        <f>IF(ISERROR(VLOOKUP(Z89,スケジュール!$A$10:$V$266,$AG92+4,FALSE)),"",IF(VLOOKUP(Z89,スケジュール!$A$10:$V$266,$AG92+4,FALSE)="●",VLOOKUP(Z89,スケジュール!$A$10:$V$266,$AG92+4,FALSE),""))</f>
        <v/>
      </c>
      <c r="AA92" s="382" t="str">
        <f>IF(ISERROR(VLOOKUP(AA89,スケジュール!$A$10:$V$266,$AG92+4,FALSE)),"",IF(VLOOKUP(AA89,スケジュール!$A$10:$V$266,$AG92+4,FALSE)="●",VLOOKUP(AA89,スケジュール!$A$10:$V$266,$AG92+4,FALSE),""))</f>
        <v/>
      </c>
      <c r="AB92" s="382" t="str">
        <f>IF(ISERROR(VLOOKUP(AB89,スケジュール!$A$10:$V$266,$AG92+4,FALSE)),"",IF(VLOOKUP(AB89,スケジュール!$A$10:$V$266,$AG92+4,FALSE)="●",VLOOKUP(AB89,スケジュール!$A$10:$V$266,$AG92+4,FALSE),""))</f>
        <v/>
      </c>
      <c r="AC92" s="382" t="str">
        <f>IF(ISERROR(VLOOKUP(AC89,スケジュール!$A$10:$V$266,$AG92+4,FALSE)),"",IF(VLOOKUP(AC89,スケジュール!$A$10:$V$266,$AG92+4,FALSE)="●",VLOOKUP(AC89,スケジュール!$A$10:$V$266,$AG92+4,FALSE),""))</f>
        <v/>
      </c>
      <c r="AD92" s="382" t="str">
        <f>IF(ISERROR(VLOOKUP(AD89,スケジュール!$A$10:$V$266,$AG92+4,FALSE)),"",IF(VLOOKUP(AD89,スケジュール!$A$10:$V$266,$AG92+4,FALSE)="●",VLOOKUP(AD89,スケジュール!$A$10:$V$266,$AG92+4,FALSE),""))</f>
        <v/>
      </c>
      <c r="AE92" s="382" t="str">
        <f>IF(ISERROR(VLOOKUP(AE89,スケジュール!$A$10:$V$266,$AG92+4,FALSE)),"",IF(VLOOKUP(AE89,スケジュール!$A$10:$V$266,$AG92+4,FALSE)="●",VLOOKUP(AE89,スケジュール!$A$10:$V$266,$AG92+4,FALSE),""))</f>
        <v/>
      </c>
      <c r="AF92" s="382" t="str">
        <f>IF(ISERROR(VLOOKUP(AF89,スケジュール!$A$10:$V$266,$AG92+4,FALSE)),"",IF(VLOOKUP(AF89,スケジュール!$A$10:$V$266,$AG92+4,FALSE)="●",VLOOKUP(AF89,スケジュール!$A$10:$V$266,$AG92+4,FALSE),""))</f>
        <v/>
      </c>
      <c r="AG92" s="102" t="e">
        <f>AG84</f>
        <v>#N/A</v>
      </c>
    </row>
    <row r="93" spans="1:36" s="94" customFormat="1" ht="20.100000000000001" customHeight="1">
      <c r="A93" s="94" t="str">
        <f>IF(ISBLANK(A85),"",A85)</f>
        <v>●</v>
      </c>
      <c r="B93" s="382" t="str">
        <f>IF(ISERROR(VLOOKUP(B89,スケジュール!$A$10:$V$266,$AG93+4,FALSE)),"",IF(VLOOKUP(B89,スケジュール!$A$10:$V$266,$AG93+4,FALSE)="●",VLOOKUP(B89,スケジュール!$A$10:$V$266,$AG93+4,FALSE),""))</f>
        <v/>
      </c>
      <c r="C93" s="382" t="str">
        <f>IF(ISERROR(VLOOKUP(C89,スケジュール!$A$10:$V$266,$AG93+4,FALSE)),"",IF(VLOOKUP(C89,スケジュール!$A$10:$V$266,$AG93+4,FALSE)="●",VLOOKUP(C89,スケジュール!$A$10:$V$266,$AG93+4,FALSE),""))</f>
        <v/>
      </c>
      <c r="D93" s="382" t="str">
        <f>IF(ISERROR(VLOOKUP(D89,スケジュール!$A$10:$V$266,$AG93+4,FALSE)),"",IF(VLOOKUP(D89,スケジュール!$A$10:$V$266,$AG93+4,FALSE)="●",VLOOKUP(D89,スケジュール!$A$10:$V$266,$AG93+4,FALSE),""))</f>
        <v/>
      </c>
      <c r="E93" s="382" t="str">
        <f>IF(ISERROR(VLOOKUP(E89,スケジュール!$A$10:$V$266,$AG93+4,FALSE)),"",IF(VLOOKUP(E89,スケジュール!$A$10:$V$266,$AG93+4,FALSE)="●",VLOOKUP(E89,スケジュール!$A$10:$V$266,$AG93+4,FALSE),""))</f>
        <v/>
      </c>
      <c r="F93" s="382" t="str">
        <f>IF(ISERROR(VLOOKUP(F89,スケジュール!$A$10:$V$266,$AG93+4,FALSE)),"",IF(VLOOKUP(F89,スケジュール!$A$10:$V$266,$AG93+4,FALSE)="●",VLOOKUP(F89,スケジュール!$A$10:$V$266,$AG93+4,FALSE),""))</f>
        <v/>
      </c>
      <c r="G93" s="382" t="str">
        <f>IF(ISERROR(VLOOKUP(G89,スケジュール!$A$10:$V$266,$AG93+4,FALSE)),"",IF(VLOOKUP(G89,スケジュール!$A$10:$V$266,$AG93+4,FALSE)="●",VLOOKUP(G89,スケジュール!$A$10:$V$266,$AG93+4,FALSE),""))</f>
        <v/>
      </c>
      <c r="H93" s="382" t="str">
        <f>IF(ISERROR(VLOOKUP(H89,スケジュール!$A$10:$V$266,$AG93+4,FALSE)),"",IF(VLOOKUP(H89,スケジュール!$A$10:$V$266,$AG93+4,FALSE)="●",VLOOKUP(H89,スケジュール!$A$10:$V$266,$AG93+4,FALSE),""))</f>
        <v/>
      </c>
      <c r="I93" s="383"/>
      <c r="J93" s="382" t="str">
        <f>IF(ISERROR(VLOOKUP(J89,スケジュール!$A$10:$V$266,$AG93+4,FALSE)),"",IF(VLOOKUP(J89,スケジュール!$A$10:$V$266,$AG93+4,FALSE)="●",VLOOKUP(J89,スケジュール!$A$10:$V$266,$AG93+4,FALSE),""))</f>
        <v/>
      </c>
      <c r="K93" s="382" t="str">
        <f>IF(ISERROR(VLOOKUP(K89,スケジュール!$A$10:$V$266,$AG93+4,FALSE)),"",IF(VLOOKUP(K89,スケジュール!$A$10:$V$266,$AG93+4,FALSE)="●",VLOOKUP(K89,スケジュール!$A$10:$V$266,$AG93+4,FALSE),""))</f>
        <v/>
      </c>
      <c r="L93" s="382" t="str">
        <f>IF(ISERROR(VLOOKUP(L89,スケジュール!$A$10:$V$266,$AG93+4,FALSE)),"",IF(VLOOKUP(L89,スケジュール!$A$10:$V$266,$AG93+4,FALSE)="●",VLOOKUP(L89,スケジュール!$A$10:$V$266,$AG93+4,FALSE),""))</f>
        <v/>
      </c>
      <c r="M93" s="382" t="str">
        <f>IF(ISERROR(VLOOKUP(M89,スケジュール!$A$10:$V$266,$AG93+4,FALSE)),"",IF(VLOOKUP(M89,スケジュール!$A$10:$V$266,$AG93+4,FALSE)="●",VLOOKUP(M89,スケジュール!$A$10:$V$266,$AG93+4,FALSE),""))</f>
        <v/>
      </c>
      <c r="N93" s="382" t="str">
        <f>IF(ISERROR(VLOOKUP(N89,スケジュール!$A$10:$V$266,$AG93+4,FALSE)),"",IF(VLOOKUP(N89,スケジュール!$A$10:$V$266,$AG93+4,FALSE)="●",VLOOKUP(N89,スケジュール!$A$10:$V$266,$AG93+4,FALSE),""))</f>
        <v/>
      </c>
      <c r="O93" s="382" t="str">
        <f>IF(ISERROR(VLOOKUP(O89,スケジュール!$A$10:$V$266,$AG93+4,FALSE)),"",IF(VLOOKUP(O89,スケジュール!$A$10:$V$266,$AG93+4,FALSE)="●",VLOOKUP(O89,スケジュール!$A$10:$V$266,$AG93+4,FALSE),""))</f>
        <v/>
      </c>
      <c r="P93" s="382" t="str">
        <f>IF(ISERROR(VLOOKUP(P89,スケジュール!$A$10:$V$266,$AG93+4,FALSE)),"",IF(VLOOKUP(P89,スケジュール!$A$10:$V$266,$AG93+4,FALSE)="●",VLOOKUP(P89,スケジュール!$A$10:$V$266,$AG93+4,FALSE),""))</f>
        <v/>
      </c>
      <c r="Q93" s="383"/>
      <c r="R93" s="382" t="str">
        <f>IF(ISERROR(VLOOKUP(R89,スケジュール!$A$10:$V$266,$AG93+4,FALSE)),"",IF(VLOOKUP(R89,スケジュール!$A$10:$V$266,$AG93+4,FALSE)="●",VLOOKUP(R89,スケジュール!$A$10:$V$266,$AG93+4,FALSE),""))</f>
        <v/>
      </c>
      <c r="S93" s="382" t="str">
        <f>IF(ISERROR(VLOOKUP(S89,スケジュール!$A$10:$V$266,$AG93+4,FALSE)),"",IF(VLOOKUP(S89,スケジュール!$A$10:$V$266,$AG93+4,FALSE)="●",VLOOKUP(S89,スケジュール!$A$10:$V$266,$AG93+4,FALSE),""))</f>
        <v/>
      </c>
      <c r="T93" s="382" t="str">
        <f>IF(ISERROR(VLOOKUP(T89,スケジュール!$A$10:$V$266,$AG93+4,FALSE)),"",IF(VLOOKUP(T89,スケジュール!$A$10:$V$266,$AG93+4,FALSE)="●",VLOOKUP(T89,スケジュール!$A$10:$V$266,$AG93+4,FALSE),""))</f>
        <v/>
      </c>
      <c r="U93" s="382" t="str">
        <f>IF(ISERROR(VLOOKUP(U89,スケジュール!$A$10:$V$266,$AG93+4,FALSE)),"",IF(VLOOKUP(U89,スケジュール!$A$10:$V$266,$AG93+4,FALSE)="●",VLOOKUP(U89,スケジュール!$A$10:$V$266,$AG93+4,FALSE),""))</f>
        <v/>
      </c>
      <c r="V93" s="382" t="str">
        <f>IF(ISERROR(VLOOKUP(V89,スケジュール!$A$10:$V$266,$AG93+4,FALSE)),"",IF(VLOOKUP(V89,スケジュール!$A$10:$V$266,$AG93+4,FALSE)="●",VLOOKUP(V89,スケジュール!$A$10:$V$266,$AG93+4,FALSE),""))</f>
        <v/>
      </c>
      <c r="W93" s="382" t="str">
        <f>IF(ISERROR(VLOOKUP(W89,スケジュール!$A$10:$V$266,$AG93+4,FALSE)),"",IF(VLOOKUP(W89,スケジュール!$A$10:$V$266,$AG93+4,FALSE)="●",VLOOKUP(W89,スケジュール!$A$10:$V$266,$AG93+4,FALSE),""))</f>
        <v/>
      </c>
      <c r="X93" s="382" t="str">
        <f>IF(ISERROR(VLOOKUP(X89,スケジュール!$A$10:$V$266,$AG93+4,FALSE)),"",IF(VLOOKUP(X89,スケジュール!$A$10:$V$266,$AG93+4,FALSE)="●",VLOOKUP(X89,スケジュール!$A$10:$V$266,$AG93+4,FALSE),""))</f>
        <v/>
      </c>
      <c r="Y93" s="383"/>
      <c r="Z93" s="382" t="str">
        <f>IF(ISERROR(VLOOKUP(Z89,スケジュール!$A$10:$V$266,$AG93+4,FALSE)),"",IF(VLOOKUP(Z89,スケジュール!$A$10:$V$266,$AG93+4,FALSE)="●",VLOOKUP(Z89,スケジュール!$A$10:$V$266,$AG93+4,FALSE),""))</f>
        <v/>
      </c>
      <c r="AA93" s="382" t="str">
        <f>IF(ISERROR(VLOOKUP(AA89,スケジュール!$A$10:$V$266,$AG93+4,FALSE)),"",IF(VLOOKUP(AA89,スケジュール!$A$10:$V$266,$AG93+4,FALSE)="●",VLOOKUP(AA89,スケジュール!$A$10:$V$266,$AG93+4,FALSE),""))</f>
        <v/>
      </c>
      <c r="AB93" s="382" t="str">
        <f>IF(ISERROR(VLOOKUP(AB89,スケジュール!$A$10:$V$266,$AG93+4,FALSE)),"",IF(VLOOKUP(AB89,スケジュール!$A$10:$V$266,$AG93+4,FALSE)="●",VLOOKUP(AB89,スケジュール!$A$10:$V$266,$AG93+4,FALSE),""))</f>
        <v/>
      </c>
      <c r="AC93" s="382" t="str">
        <f>IF(ISERROR(VLOOKUP(AC89,スケジュール!$A$10:$V$266,$AG93+4,FALSE)),"",IF(VLOOKUP(AC89,スケジュール!$A$10:$V$266,$AG93+4,FALSE)="●",VLOOKUP(AC89,スケジュール!$A$10:$V$266,$AG93+4,FALSE),""))</f>
        <v/>
      </c>
      <c r="AD93" s="382" t="str">
        <f>IF(ISERROR(VLOOKUP(AD89,スケジュール!$A$10:$V$266,$AG93+4,FALSE)),"",IF(VLOOKUP(AD89,スケジュール!$A$10:$V$266,$AG93+4,FALSE)="●",VLOOKUP(AD89,スケジュール!$A$10:$V$266,$AG93+4,FALSE),""))</f>
        <v/>
      </c>
      <c r="AE93" s="382" t="str">
        <f>IF(ISERROR(VLOOKUP(AE89,スケジュール!$A$10:$V$266,$AG93+4,FALSE)),"",IF(VLOOKUP(AE89,スケジュール!$A$10:$V$266,$AG93+4,FALSE)="●",VLOOKUP(AE89,スケジュール!$A$10:$V$266,$AG93+4,FALSE),""))</f>
        <v/>
      </c>
      <c r="AF93" s="382" t="str">
        <f>IF(ISERROR(VLOOKUP(AF89,スケジュール!$A$10:$V$266,$AG93+4,FALSE)),"",IF(VLOOKUP(AF89,スケジュール!$A$10:$V$266,$AG93+4,FALSE)="●",VLOOKUP(AF89,スケジュール!$A$10:$V$266,$AG93+4,FALSE),""))</f>
        <v/>
      </c>
      <c r="AG93" s="102" t="e">
        <f>AG85</f>
        <v>#N/A</v>
      </c>
    </row>
    <row r="94" spans="1:36" s="97" customFormat="1" ht="20.100000000000001" customHeight="1">
      <c r="A94" s="97" t="str">
        <f>IF(ISBLANK(A86),"",A86)</f>
        <v>●</v>
      </c>
      <c r="B94" s="382" t="str">
        <f>IF(ISERROR(VLOOKUP(B89,スケジュール!$A$10:$V$266,$AG94+4,FALSE)),"",IF(VLOOKUP(B89,スケジュール!$A$10:$V$266,$AG94+4,FALSE)="●",VLOOKUP(B89,スケジュール!$A$10:$V$266,$AG94+4,FALSE),""))</f>
        <v/>
      </c>
      <c r="C94" s="382" t="str">
        <f>IF(ISERROR(VLOOKUP(C89,スケジュール!$A$10:$V$266,$AG94+4,FALSE)),"",IF(VLOOKUP(C89,スケジュール!$A$10:$V$266,$AG94+4,FALSE)="●",VLOOKUP(C89,スケジュール!$A$10:$V$266,$AG94+4,FALSE),""))</f>
        <v/>
      </c>
      <c r="D94" s="382" t="str">
        <f>IF(ISERROR(VLOOKUP(D89,スケジュール!$A$10:$V$266,$AG94+4,FALSE)),"",IF(VLOOKUP(D89,スケジュール!$A$10:$V$266,$AG94+4,FALSE)="●",VLOOKUP(D89,スケジュール!$A$10:$V$266,$AG94+4,FALSE),""))</f>
        <v/>
      </c>
      <c r="E94" s="382" t="str">
        <f>IF(ISERROR(VLOOKUP(E89,スケジュール!$A$10:$V$266,$AG94+4,FALSE)),"",IF(VLOOKUP(E89,スケジュール!$A$10:$V$266,$AG94+4,FALSE)="●",VLOOKUP(E89,スケジュール!$A$10:$V$266,$AG94+4,FALSE),""))</f>
        <v/>
      </c>
      <c r="F94" s="382" t="str">
        <f>IF(ISERROR(VLOOKUP(F89,スケジュール!$A$10:$V$266,$AG94+4,FALSE)),"",IF(VLOOKUP(F89,スケジュール!$A$10:$V$266,$AG94+4,FALSE)="●",VLOOKUP(F89,スケジュール!$A$10:$V$266,$AG94+4,FALSE),""))</f>
        <v/>
      </c>
      <c r="G94" s="382" t="str">
        <f>IF(ISERROR(VLOOKUP(G89,スケジュール!$A$10:$V$266,$AG94+4,FALSE)),"",IF(VLOOKUP(G89,スケジュール!$A$10:$V$266,$AG94+4,FALSE)="●",VLOOKUP(G89,スケジュール!$A$10:$V$266,$AG94+4,FALSE),""))</f>
        <v/>
      </c>
      <c r="H94" s="382" t="str">
        <f>IF(ISERROR(VLOOKUP(H89,スケジュール!$A$10:$V$266,$AG94+4,FALSE)),"",IF(VLOOKUP(H89,スケジュール!$A$10:$V$266,$AG94+4,FALSE)="●",VLOOKUP(H89,スケジュール!$A$10:$V$266,$AG94+4,FALSE),""))</f>
        <v/>
      </c>
      <c r="I94" s="383"/>
      <c r="J94" s="382" t="str">
        <f>IF(ISERROR(VLOOKUP(J89,スケジュール!$A$10:$V$266,$AG94+4,FALSE)),"",IF(VLOOKUP(J89,スケジュール!$A$10:$V$266,$AG94+4,FALSE)="●",VLOOKUP(J89,スケジュール!$A$10:$V$266,$AG94+4,FALSE),""))</f>
        <v/>
      </c>
      <c r="K94" s="382" t="str">
        <f>IF(ISERROR(VLOOKUP(K89,スケジュール!$A$10:$V$266,$AG94+4,FALSE)),"",IF(VLOOKUP(K89,スケジュール!$A$10:$V$266,$AG94+4,FALSE)="●",VLOOKUP(K89,スケジュール!$A$10:$V$266,$AG94+4,FALSE),""))</f>
        <v/>
      </c>
      <c r="L94" s="382" t="str">
        <f>IF(ISERROR(VLOOKUP(L89,スケジュール!$A$10:$V$266,$AG94+4,FALSE)),"",IF(VLOOKUP(L89,スケジュール!$A$10:$V$266,$AG94+4,FALSE)="●",VLOOKUP(L89,スケジュール!$A$10:$V$266,$AG94+4,FALSE),""))</f>
        <v/>
      </c>
      <c r="M94" s="382" t="str">
        <f>IF(ISERROR(VLOOKUP(M89,スケジュール!$A$10:$V$266,$AG94+4,FALSE)),"",IF(VLOOKUP(M89,スケジュール!$A$10:$V$266,$AG94+4,FALSE)="●",VLOOKUP(M89,スケジュール!$A$10:$V$266,$AG94+4,FALSE),""))</f>
        <v/>
      </c>
      <c r="N94" s="382" t="str">
        <f>IF(ISERROR(VLOOKUP(N89,スケジュール!$A$10:$V$266,$AG94+4,FALSE)),"",IF(VLOOKUP(N89,スケジュール!$A$10:$V$266,$AG94+4,FALSE)="●",VLOOKUP(N89,スケジュール!$A$10:$V$266,$AG94+4,FALSE),""))</f>
        <v/>
      </c>
      <c r="O94" s="382" t="str">
        <f>IF(ISERROR(VLOOKUP(O89,スケジュール!$A$10:$V$266,$AG94+4,FALSE)),"",IF(VLOOKUP(O89,スケジュール!$A$10:$V$266,$AG94+4,FALSE)="●",VLOOKUP(O89,スケジュール!$A$10:$V$266,$AG94+4,FALSE),""))</f>
        <v/>
      </c>
      <c r="P94" s="382" t="str">
        <f>IF(ISERROR(VLOOKUP(P89,スケジュール!$A$10:$V$266,$AG94+4,FALSE)),"",IF(VLOOKUP(P89,スケジュール!$A$10:$V$266,$AG94+4,FALSE)="●",VLOOKUP(P89,スケジュール!$A$10:$V$266,$AG94+4,FALSE),""))</f>
        <v/>
      </c>
      <c r="Q94" s="383"/>
      <c r="R94" s="382" t="str">
        <f>IF(ISERROR(VLOOKUP(R89,スケジュール!$A$10:$V$266,$AG94+4,FALSE)),"",IF(VLOOKUP(R89,スケジュール!$A$10:$V$266,$AG94+4,FALSE)="●",VLOOKUP(R89,スケジュール!$A$10:$V$266,$AG94+4,FALSE),""))</f>
        <v/>
      </c>
      <c r="S94" s="382" t="str">
        <f>IF(ISERROR(VLOOKUP(S89,スケジュール!$A$10:$V$266,$AG94+4,FALSE)),"",IF(VLOOKUP(S89,スケジュール!$A$10:$V$266,$AG94+4,FALSE)="●",VLOOKUP(S89,スケジュール!$A$10:$V$266,$AG94+4,FALSE),""))</f>
        <v/>
      </c>
      <c r="T94" s="382" t="str">
        <f>IF(ISERROR(VLOOKUP(T89,スケジュール!$A$10:$V$266,$AG94+4,FALSE)),"",IF(VLOOKUP(T89,スケジュール!$A$10:$V$266,$AG94+4,FALSE)="●",VLOOKUP(T89,スケジュール!$A$10:$V$266,$AG94+4,FALSE),""))</f>
        <v/>
      </c>
      <c r="U94" s="382" t="str">
        <f>IF(ISERROR(VLOOKUP(U89,スケジュール!$A$10:$V$266,$AG94+4,FALSE)),"",IF(VLOOKUP(U89,スケジュール!$A$10:$V$266,$AG94+4,FALSE)="●",VLOOKUP(U89,スケジュール!$A$10:$V$266,$AG94+4,FALSE),""))</f>
        <v/>
      </c>
      <c r="V94" s="382" t="str">
        <f>IF(ISERROR(VLOOKUP(V89,スケジュール!$A$10:$V$266,$AG94+4,FALSE)),"",IF(VLOOKUP(V89,スケジュール!$A$10:$V$266,$AG94+4,FALSE)="●",VLOOKUP(V89,スケジュール!$A$10:$V$266,$AG94+4,FALSE),""))</f>
        <v/>
      </c>
      <c r="W94" s="382" t="str">
        <f>IF(ISERROR(VLOOKUP(W89,スケジュール!$A$10:$V$266,$AG94+4,FALSE)),"",IF(VLOOKUP(W89,スケジュール!$A$10:$V$266,$AG94+4,FALSE)="●",VLOOKUP(W89,スケジュール!$A$10:$V$266,$AG94+4,FALSE),""))</f>
        <v/>
      </c>
      <c r="X94" s="382" t="str">
        <f>IF(ISERROR(VLOOKUP(X89,スケジュール!$A$10:$V$266,$AG94+4,FALSE)),"",IF(VLOOKUP(X89,スケジュール!$A$10:$V$266,$AG94+4,FALSE)="●",VLOOKUP(X89,スケジュール!$A$10:$V$266,$AG94+4,FALSE),""))</f>
        <v/>
      </c>
      <c r="Y94" s="383"/>
      <c r="Z94" s="382" t="str">
        <f>IF(ISERROR(VLOOKUP(Z89,スケジュール!$A$10:$V$266,$AG94+4,FALSE)),"",IF(VLOOKUP(Z89,スケジュール!$A$10:$V$266,$AG94+4,FALSE)="●",VLOOKUP(Z89,スケジュール!$A$10:$V$266,$AG94+4,FALSE),""))</f>
        <v/>
      </c>
      <c r="AA94" s="382" t="str">
        <f>IF(ISERROR(VLOOKUP(AA89,スケジュール!$A$10:$V$266,$AG94+4,FALSE)),"",IF(VLOOKUP(AA89,スケジュール!$A$10:$V$266,$AG94+4,FALSE)="●",VLOOKUP(AA89,スケジュール!$A$10:$V$266,$AG94+4,FALSE),""))</f>
        <v/>
      </c>
      <c r="AB94" s="382" t="str">
        <f>IF(ISERROR(VLOOKUP(AB89,スケジュール!$A$10:$V$266,$AG94+4,FALSE)),"",IF(VLOOKUP(AB89,スケジュール!$A$10:$V$266,$AG94+4,FALSE)="●",VLOOKUP(AB89,スケジュール!$A$10:$V$266,$AG94+4,FALSE),""))</f>
        <v/>
      </c>
      <c r="AC94" s="382" t="str">
        <f>IF(ISERROR(VLOOKUP(AC89,スケジュール!$A$10:$V$266,$AG94+4,FALSE)),"",IF(VLOOKUP(AC89,スケジュール!$A$10:$V$266,$AG94+4,FALSE)="●",VLOOKUP(AC89,スケジュール!$A$10:$V$266,$AG94+4,FALSE),""))</f>
        <v/>
      </c>
      <c r="AD94" s="382" t="str">
        <f>IF(ISERROR(VLOOKUP(AD89,スケジュール!$A$10:$V$266,$AG94+4,FALSE)),"",IF(VLOOKUP(AD89,スケジュール!$A$10:$V$266,$AG94+4,FALSE)="●",VLOOKUP(AD89,スケジュール!$A$10:$V$266,$AG94+4,FALSE),""))</f>
        <v/>
      </c>
      <c r="AE94" s="382" t="str">
        <f>IF(ISERROR(VLOOKUP(AE89,スケジュール!$A$10:$V$266,$AG94+4,FALSE)),"",IF(VLOOKUP(AE89,スケジュール!$A$10:$V$266,$AG94+4,FALSE)="●",VLOOKUP(AE89,スケジュール!$A$10:$V$266,$AG94+4,FALSE),""))</f>
        <v/>
      </c>
      <c r="AF94" s="382" t="str">
        <f>IF(ISERROR(VLOOKUP(AF89,スケジュール!$A$10:$V$266,$AG94+4,FALSE)),"",IF(VLOOKUP(AF89,スケジュール!$A$10:$V$266,$AG94+4,FALSE)="●",VLOOKUP(AF89,スケジュール!$A$10:$V$266,$AG94+4,FALSE),""))</f>
        <v/>
      </c>
      <c r="AG94" s="102" t="e">
        <f>AG86</f>
        <v>#N/A</v>
      </c>
    </row>
    <row r="95" spans="1:36" ht="20.100000000000001" customHeight="1">
      <c r="A95" s="34" t="s">
        <v>89</v>
      </c>
      <c r="B95" s="384" t="str">
        <f>IF(OR(ISERROR(VLOOKUP(B89,スケジュール!$A$10:$AC$276,3)),(ISBLANK(VLOOKUP(B89,スケジュール!$A$10:$AC$276,3)))),"",VLOOKUP(B89,スケジュール!$A$10:$AC$276,3))</f>
        <v/>
      </c>
      <c r="C95" s="384" t="str">
        <f>IF(OR(ISERROR(VLOOKUP(C89,スケジュール!$A$10:$AC$276,3)),(ISBLANK(VLOOKUP(C89,スケジュール!$A$10:$AC$276,3)))),"",VLOOKUP(C89,スケジュール!$A$10:$AC$276,3))</f>
        <v/>
      </c>
      <c r="D95" s="384">
        <f>IF(OR(ISERROR(VLOOKUP(D89,スケジュール!$A$10:$AC$276,3)),(ISBLANK(VLOOKUP(D89,スケジュール!$A$10:$AC$276,3)))),"",VLOOKUP(D89,スケジュール!$A$10:$AC$276,3))</f>
        <v>43535</v>
      </c>
      <c r="E95" s="384" t="str">
        <f>IF(OR(ISERROR(VLOOKUP(E89,スケジュール!$A$10:$AC$276,3)),(ISBLANK(VLOOKUP(E89,スケジュール!$A$10:$AC$276,3)))),"",VLOOKUP(E89,スケジュール!$A$10:$AC$276,3))</f>
        <v/>
      </c>
      <c r="F95" s="384">
        <f>IF(OR(ISERROR(VLOOKUP(F89,スケジュール!$A$10:$AC$276,3)),(ISBLANK(VLOOKUP(F89,スケジュール!$A$10:$AC$276,3)))),"",VLOOKUP(F89,スケジュール!$A$10:$AC$276,3))</f>
        <v>43537</v>
      </c>
      <c r="G95" s="384" t="str">
        <f>IF(OR(ISERROR(VLOOKUP(G89,スケジュール!$A$10:$AC$276,3)),(ISBLANK(VLOOKUP(G89,スケジュール!$A$10:$AC$276,3)))),"",VLOOKUP(G89,スケジュール!$A$10:$AC$276,3))</f>
        <v/>
      </c>
      <c r="H95" s="384">
        <f>IF(OR(ISERROR(VLOOKUP(H89,スケジュール!$A$10:$AC$276,3)),(ISBLANK(VLOOKUP(H89,スケジュール!$A$10:$AC$276,3)))),"",VLOOKUP(H89,スケジュール!$A$10:$AC$276,3))</f>
        <v>43539</v>
      </c>
      <c r="I95" s="385"/>
      <c r="J95" s="384" t="str">
        <f>IF(OR(ISERROR(VLOOKUP(J89,スケジュール!$A$10:$AC$276,3)),(ISBLANK(VLOOKUP(J89,スケジュール!$A$10:$AC$276,3)))),"",VLOOKUP(J89,スケジュール!$A$10:$AC$276,3))</f>
        <v/>
      </c>
      <c r="K95" s="384">
        <f>IF(OR(ISERROR(VLOOKUP(K89,スケジュール!$A$10:$AC$276,3)),(ISBLANK(VLOOKUP(K89,スケジュール!$A$10:$AC$276,3)))),"",VLOOKUP(K89,スケジュール!$A$10:$AC$276,3))</f>
        <v>43563</v>
      </c>
      <c r="L95" s="384">
        <f>IF(OR(ISERROR(VLOOKUP(L89,スケジュール!$A$10:$AC$276,3)),(ISBLANK(VLOOKUP(L89,スケジュール!$A$10:$AC$276,3)))),"",VLOOKUP(L89,スケジュール!$A$10:$AC$276,3))</f>
        <v>43563</v>
      </c>
      <c r="M95" s="384">
        <f>IF(OR(ISERROR(VLOOKUP(M89,スケジュール!$A$10:$AC$276,3)),(ISBLANK(VLOOKUP(M89,スケジュール!$A$10:$AC$276,3)))),"",VLOOKUP(M89,スケジュール!$A$10:$AC$276,3))</f>
        <v>43564</v>
      </c>
      <c r="N95" s="384">
        <f>IF(OR(ISERROR(VLOOKUP(N89,スケジュール!$A$10:$AC$276,3)),(ISBLANK(VLOOKUP(N89,スケジュール!$A$10:$AC$276,3)))),"",VLOOKUP(N89,スケジュール!$A$10:$AC$276,3))</f>
        <v>43565</v>
      </c>
      <c r="O95" s="384">
        <f>IF(OR(ISERROR(VLOOKUP(O89,スケジュール!$A$10:$AC$276,3)),(ISBLANK(VLOOKUP(O89,スケジュール!$A$10:$AC$276,3)))),"",VLOOKUP(O89,スケジュール!$A$10:$AC$276,3))</f>
        <v>43566</v>
      </c>
      <c r="P95" s="384">
        <f>IF(OR(ISERROR(VLOOKUP(P89,スケジュール!$A$10:$AC$276,3)),(ISBLANK(VLOOKUP(P89,スケジュール!$A$10:$AC$276,3)))),"",VLOOKUP(P89,スケジュール!$A$10:$AC$276,3))</f>
        <v>43567</v>
      </c>
      <c r="Q95" s="385"/>
      <c r="R95" s="384" t="str">
        <f>IF(OR(ISERROR(VLOOKUP(R89,スケジュール!$A$10:$AC$276,3)),(ISBLANK(VLOOKUP(R89,スケジュール!$A$10:$AC$276,3)))),"",VLOOKUP(R89,スケジュール!$A$10:$AC$276,3))</f>
        <v/>
      </c>
      <c r="S95" s="384">
        <f>IF(OR(ISERROR(VLOOKUP(S89,スケジュール!$A$10:$AC$276,3)),(ISBLANK(VLOOKUP(S89,スケジュール!$A$10:$AC$276,3)))),"",VLOOKUP(S89,スケジュール!$A$10:$AC$276,3))</f>
        <v>43599</v>
      </c>
      <c r="T95" s="384">
        <f>IF(OR(ISERROR(VLOOKUP(T89,スケジュール!$A$10:$AC$276,3)),(ISBLANK(VLOOKUP(T89,スケジュール!$A$10:$AC$276,3)))),"",VLOOKUP(T89,スケジュール!$A$10:$AC$276,3))</f>
        <v>43599</v>
      </c>
      <c r="U95" s="384">
        <f>IF(OR(ISERROR(VLOOKUP(U89,スケジュール!$A$10:$AC$276,3)),(ISBLANK(VLOOKUP(U89,スケジュール!$A$10:$AC$276,3)))),"",VLOOKUP(U89,スケジュール!$A$10:$AC$276,3))</f>
        <v>43599</v>
      </c>
      <c r="V95" s="384">
        <f>IF(OR(ISERROR(VLOOKUP(V89,スケジュール!$A$10:$AC$276,3)),(ISBLANK(VLOOKUP(V89,スケジュール!$A$10:$AC$276,3)))),"",VLOOKUP(V89,スケジュール!$A$10:$AC$276,3))</f>
        <v>43600</v>
      </c>
      <c r="W95" s="384">
        <f>IF(OR(ISERROR(VLOOKUP(W89,スケジュール!$A$10:$AC$276,3)),(ISBLANK(VLOOKUP(W89,スケジュール!$A$10:$AC$276,3)))),"",VLOOKUP(W89,スケジュール!$A$10:$AC$276,3))</f>
        <v>43601</v>
      </c>
      <c r="X95" s="384" t="str">
        <f>IF(OR(ISERROR(VLOOKUP(X89,スケジュール!$A$10:$AC$276,3)),(ISBLANK(VLOOKUP(X89,スケジュール!$A$10:$AC$276,3)))),"",VLOOKUP(X89,スケジュール!$A$10:$AC$276,3))</f>
        <v/>
      </c>
      <c r="Y95" s="385"/>
      <c r="Z95" s="384" t="str">
        <f>IF(OR(ISERROR(VLOOKUP(Z89,スケジュール!$A$10:$AC$276,3)),(ISBLANK(VLOOKUP(Z89,スケジュール!$A$10:$AC$276,3)))),"",VLOOKUP(Z89,スケジュール!$A$10:$AC$276,3))</f>
        <v/>
      </c>
      <c r="AA95" s="384">
        <f>IF(OR(ISERROR(VLOOKUP(AA89,スケジュール!$A$10:$AC$276,3)),(ISBLANK(VLOOKUP(AA89,スケジュール!$A$10:$AC$276,3)))),"",VLOOKUP(AA89,スケジュール!$A$10:$AC$276,3))</f>
        <v>43625</v>
      </c>
      <c r="AB95" s="384">
        <f>IF(OR(ISERROR(VLOOKUP(AB89,スケジュール!$A$10:$AC$276,3)),(ISBLANK(VLOOKUP(AB89,スケジュール!$A$10:$AC$276,3)))),"",VLOOKUP(AB89,スケジュール!$A$10:$AC$276,3))</f>
        <v>43625</v>
      </c>
      <c r="AC95" s="384">
        <f>IF(OR(ISERROR(VLOOKUP(AC89,スケジュール!$A$10:$AC$276,3)),(ISBLANK(VLOOKUP(AC89,スケジュール!$A$10:$AC$276,3)))),"",VLOOKUP(AC89,スケジュール!$A$10:$AC$276,3))</f>
        <v>43626</v>
      </c>
      <c r="AD95" s="384">
        <f>IF(OR(ISERROR(VLOOKUP(AD89,スケジュール!$A$10:$AC$276,3)),(ISBLANK(VLOOKUP(AD89,スケジュール!$A$10:$AC$276,3)))),"",VLOOKUP(AD89,スケジュール!$A$10:$AC$276,3))</f>
        <v>43627</v>
      </c>
      <c r="AE95" s="384">
        <f>IF(OR(ISERROR(VLOOKUP(AE89,スケジュール!$A$10:$AC$276,3)),(ISBLANK(VLOOKUP(AE89,スケジュール!$A$10:$AC$276,3)))),"",VLOOKUP(AE89,スケジュール!$A$10:$AC$276,3))</f>
        <v>43628</v>
      </c>
      <c r="AF95" s="384">
        <f>IF(OR(ISERROR(VLOOKUP(AF89,スケジュール!$A$10:$AC$276,3)),(ISBLANK(VLOOKUP(AF89,スケジュール!$A$10:$AC$276,3)))),"",VLOOKUP(AF89,スケジュール!$A$10:$AC$276,3))</f>
        <v>43628</v>
      </c>
    </row>
    <row r="96" spans="1:36" ht="20.100000000000001" customHeight="1">
      <c r="A96" s="38" t="s">
        <v>90</v>
      </c>
      <c r="B96" s="384" t="str">
        <f>IF(OR(ISERROR(VLOOKUP(B89,スケジュール!$A$10:$AC$276,4)),(ISBLANK(VLOOKUP(B89,スケジュール!$A$10:$AC$276,4)))),"",VLOOKUP(B89,スケジュール!$A$10:$AC$276,4))</f>
        <v/>
      </c>
      <c r="C96" s="384" t="str">
        <f>IF(OR(ISERROR(VLOOKUP(C89,スケジュール!$A$10:$AC$276,4)),(ISBLANK(VLOOKUP(C89,スケジュール!$A$10:$AC$276,4)))),"",VLOOKUP(C89,スケジュール!$A$10:$AC$276,4))</f>
        <v/>
      </c>
      <c r="D96" s="384">
        <f>IF(OR(ISERROR(VLOOKUP(D89,スケジュール!$A$10:$AC$276,4)),(ISBLANK(VLOOKUP(D89,スケジュール!$A$10:$AC$276,4)))),"",VLOOKUP(D89,スケジュール!$A$10:$AC$276,4))</f>
        <v>43537</v>
      </c>
      <c r="E96" s="384" t="str">
        <f>IF(OR(ISERROR(VLOOKUP(E89,スケジュール!$A$10:$AC$276,4)),(ISBLANK(VLOOKUP(E89,スケジュール!$A$10:$AC$276,4)))),"",VLOOKUP(E89,スケジュール!$A$10:$AC$276,4))</f>
        <v/>
      </c>
      <c r="F96" s="384">
        <f>IF(OR(ISERROR(VLOOKUP(F89,スケジュール!$A$10:$AC$276,4)),(ISBLANK(VLOOKUP(F89,スケジュール!$A$10:$AC$276,4)))),"",VLOOKUP(F89,スケジュール!$A$10:$AC$276,4))</f>
        <v>43539</v>
      </c>
      <c r="G96" s="384" t="str">
        <f>IF(OR(ISERROR(VLOOKUP(G89,スケジュール!$A$10:$AC$276,4)),(ISBLANK(VLOOKUP(G89,スケジュール!$A$10:$AC$276,4)))),"",VLOOKUP(G89,スケジュール!$A$10:$AC$276,4))</f>
        <v/>
      </c>
      <c r="H96" s="384">
        <f>IF(OR(ISERROR(VLOOKUP(H89,スケジュール!$A$10:$AC$276,4)),(ISBLANK(VLOOKUP(H89,スケジュール!$A$10:$AC$276,4)))),"",VLOOKUP(H89,スケジュール!$A$10:$AC$276,4))</f>
        <v>43542</v>
      </c>
      <c r="I96" s="385"/>
      <c r="J96" s="384" t="str">
        <f>IF(OR(ISERROR(VLOOKUP(J89,スケジュール!$A$10:$AC$276,4)),(ISBLANK(VLOOKUP(J89,スケジュール!$A$10:$AC$276,4)))),"",VLOOKUP(J89,スケジュール!$A$10:$AC$276,4))</f>
        <v/>
      </c>
      <c r="K96" s="384">
        <f>IF(OR(ISERROR(VLOOKUP(K89,スケジュール!$A$10:$AC$276,4)),(ISBLANK(VLOOKUP(K89,スケジュール!$A$10:$AC$276,4)))),"",VLOOKUP(K89,スケジュール!$A$10:$AC$276,4))</f>
        <v>43564</v>
      </c>
      <c r="L96" s="384">
        <f>IF(OR(ISERROR(VLOOKUP(L89,スケジュール!$A$10:$AC$276,4)),(ISBLANK(VLOOKUP(L89,スケジュール!$A$10:$AC$276,4)))),"",VLOOKUP(L89,スケジュール!$A$10:$AC$276,4))</f>
        <v>43565</v>
      </c>
      <c r="M96" s="384">
        <f>IF(OR(ISERROR(VLOOKUP(M89,スケジュール!$A$10:$AC$276,4)),(ISBLANK(VLOOKUP(M89,スケジュール!$A$10:$AC$276,4)))),"",VLOOKUP(M89,スケジュール!$A$10:$AC$276,4))</f>
        <v>43566</v>
      </c>
      <c r="N96" s="384">
        <f>IF(OR(ISERROR(VLOOKUP(N89,スケジュール!$A$10:$AC$276,4)),(ISBLANK(VLOOKUP(N89,スケジュール!$A$10:$AC$276,4)))),"",VLOOKUP(N89,スケジュール!$A$10:$AC$276,4))</f>
        <v>43567</v>
      </c>
      <c r="O96" s="384" t="str">
        <f>IF(OR(ISERROR(VLOOKUP(O89,スケジュール!$A$10:$AC$276,4)),(ISBLANK(VLOOKUP(O89,スケジュール!$A$10:$AC$276,4)))),"",VLOOKUP(O89,スケジュール!$A$10:$AC$276,4))</f>
        <v/>
      </c>
      <c r="P96" s="384">
        <f>IF(OR(ISERROR(VLOOKUP(P89,スケジュール!$A$10:$AC$276,4)),(ISBLANK(VLOOKUP(P89,スケジュール!$A$10:$AC$276,4)))),"",VLOOKUP(P89,スケジュール!$A$10:$AC$276,4))</f>
        <v>43570</v>
      </c>
      <c r="Q96" s="385"/>
      <c r="R96" s="384" t="str">
        <f>IF(OR(ISERROR(VLOOKUP(R89,スケジュール!$A$10:$AC$276,4)),(ISBLANK(VLOOKUP(R89,スケジュール!$A$10:$AC$276,4)))),"",VLOOKUP(R89,スケジュール!$A$10:$AC$276,4))</f>
        <v/>
      </c>
      <c r="S96" s="384">
        <f>IF(OR(ISERROR(VLOOKUP(S89,スケジュール!$A$10:$AC$276,4)),(ISBLANK(VLOOKUP(S89,スケジュール!$A$10:$AC$276,4)))),"",VLOOKUP(S89,スケジュール!$A$10:$AC$276,4))</f>
        <v>43599</v>
      </c>
      <c r="T96" s="384">
        <f>IF(OR(ISERROR(VLOOKUP(T89,スケジュール!$A$10:$AC$276,4)),(ISBLANK(VLOOKUP(T89,スケジュール!$A$10:$AC$276,4)))),"",VLOOKUP(T89,スケジュール!$A$10:$AC$276,4))</f>
        <v>43600</v>
      </c>
      <c r="U96" s="384">
        <f>IF(OR(ISERROR(VLOOKUP(U89,スケジュール!$A$10:$AC$276,4)),(ISBLANK(VLOOKUP(U89,スケジュール!$A$10:$AC$276,4)))),"",VLOOKUP(U89,スケジュール!$A$10:$AC$276,4))</f>
        <v>43601</v>
      </c>
      <c r="V96" s="384">
        <f>IF(OR(ISERROR(VLOOKUP(V89,スケジュール!$A$10:$AC$276,4)),(ISBLANK(VLOOKUP(V89,スケジュール!$A$10:$AC$276,4)))),"",VLOOKUP(V89,スケジュール!$A$10:$AC$276,4))</f>
        <v>43602</v>
      </c>
      <c r="W96" s="384" t="str">
        <f>IF(OR(ISERROR(VLOOKUP(W89,スケジュール!$A$10:$AC$276,4)),(ISBLANK(VLOOKUP(W89,スケジュール!$A$10:$AC$276,4)))),"",VLOOKUP(W89,スケジュール!$A$10:$AC$276,4))</f>
        <v/>
      </c>
      <c r="X96" s="384">
        <f>IF(OR(ISERROR(VLOOKUP(X89,スケジュール!$A$10:$AC$276,4)),(ISBLANK(VLOOKUP(X89,スケジュール!$A$10:$AC$276,4)))),"",VLOOKUP(X89,スケジュール!$A$10:$AC$276,4))</f>
        <v>43605</v>
      </c>
      <c r="Y96" s="385"/>
      <c r="Z96" s="384" t="str">
        <f>IF(OR(ISERROR(VLOOKUP(Z89,スケジュール!$A$10:$AC$276,4)),(ISBLANK(VLOOKUP(Z89,スケジュール!$A$10:$AC$276,4)))),"",VLOOKUP(Z89,スケジュール!$A$10:$AC$276,4))</f>
        <v/>
      </c>
      <c r="AA96" s="384">
        <f>IF(OR(ISERROR(VLOOKUP(AA89,スケジュール!$A$10:$AC$276,4)),(ISBLANK(VLOOKUP(AA89,スケジュール!$A$10:$AC$276,4)))),"",VLOOKUP(AA89,スケジュール!$A$10:$AC$276,4))</f>
        <v>43626</v>
      </c>
      <c r="AB96" s="384">
        <f>IF(OR(ISERROR(VLOOKUP(AB89,スケジュール!$A$10:$AC$276,4)),(ISBLANK(VLOOKUP(AB89,スケジュール!$A$10:$AC$276,4)))),"",VLOOKUP(AB89,スケジュール!$A$10:$AC$276,4))</f>
        <v>43627</v>
      </c>
      <c r="AC96" s="384">
        <f>IF(OR(ISERROR(VLOOKUP(AC89,スケジュール!$A$10:$AC$276,4)),(ISBLANK(VLOOKUP(AC89,スケジュール!$A$10:$AC$276,4)))),"",VLOOKUP(AC89,スケジュール!$A$10:$AC$276,4))</f>
        <v>43628</v>
      </c>
      <c r="AD96" s="384">
        <f>IF(OR(ISERROR(VLOOKUP(AD89,スケジュール!$A$10:$AC$276,4)),(ISBLANK(VLOOKUP(AD89,スケジュール!$A$10:$AC$276,4)))),"",VLOOKUP(AD89,スケジュール!$A$10:$AC$276,4))</f>
        <v>43629</v>
      </c>
      <c r="AE96" s="384" t="str">
        <f>IF(OR(ISERROR(VLOOKUP(AE89,スケジュール!$A$10:$AC$276,4)),(ISBLANK(VLOOKUP(AE89,スケジュール!$A$10:$AC$276,4)))),"",VLOOKUP(AE89,スケジュール!$A$10:$AC$276,4))</f>
        <v/>
      </c>
      <c r="AF96" s="384" t="str">
        <f>IF(OR(ISERROR(VLOOKUP(AF89,スケジュール!$A$10:$AC$276,4)),(ISBLANK(VLOOKUP(AF89,スケジュール!$A$10:$AC$276,4)))),"",VLOOKUP(AF89,スケジュール!$A$10:$AC$276,4))</f>
        <v/>
      </c>
    </row>
    <row r="97" spans="1:36" s="363" customFormat="1" ht="20.100000000000001" customHeight="1">
      <c r="A97" s="361"/>
      <c r="B97" s="268">
        <f>H89+1</f>
        <v>43527</v>
      </c>
      <c r="C97" s="268">
        <f t="shared" ref="C97:H97" si="44">B97+1</f>
        <v>43528</v>
      </c>
      <c r="D97" s="268">
        <f t="shared" si="44"/>
        <v>43529</v>
      </c>
      <c r="E97" s="268">
        <f t="shared" si="44"/>
        <v>43530</v>
      </c>
      <c r="F97" s="268">
        <f t="shared" si="44"/>
        <v>43531</v>
      </c>
      <c r="G97" s="268">
        <f t="shared" si="44"/>
        <v>43532</v>
      </c>
      <c r="H97" s="268">
        <f t="shared" si="44"/>
        <v>43533</v>
      </c>
      <c r="I97" s="362"/>
      <c r="J97" s="268">
        <f>P89+1</f>
        <v>43555</v>
      </c>
      <c r="K97" s="268">
        <f t="shared" ref="K97:P97" si="45">J97+1</f>
        <v>43556</v>
      </c>
      <c r="L97" s="268">
        <f t="shared" si="45"/>
        <v>43557</v>
      </c>
      <c r="M97" s="268">
        <f t="shared" si="45"/>
        <v>43558</v>
      </c>
      <c r="N97" s="268">
        <f t="shared" si="45"/>
        <v>43559</v>
      </c>
      <c r="O97" s="268">
        <f t="shared" si="45"/>
        <v>43560</v>
      </c>
      <c r="P97" s="268">
        <f t="shared" si="45"/>
        <v>43561</v>
      </c>
      <c r="Q97" s="362"/>
      <c r="R97" s="268">
        <f>X89+1</f>
        <v>43590</v>
      </c>
      <c r="S97" s="268">
        <f t="shared" ref="S97:X97" si="46">R97+1</f>
        <v>43591</v>
      </c>
      <c r="T97" s="268">
        <f t="shared" si="46"/>
        <v>43592</v>
      </c>
      <c r="U97" s="268">
        <f t="shared" si="46"/>
        <v>43593</v>
      </c>
      <c r="V97" s="268">
        <f t="shared" si="46"/>
        <v>43594</v>
      </c>
      <c r="W97" s="268">
        <f t="shared" si="46"/>
        <v>43595</v>
      </c>
      <c r="X97" s="268">
        <f t="shared" si="46"/>
        <v>43596</v>
      </c>
      <c r="Y97" s="362"/>
      <c r="Z97" s="268">
        <f>AF89+1</f>
        <v>43618</v>
      </c>
      <c r="AA97" s="268">
        <f t="shared" ref="AA97:AF97" si="47">Z97+1</f>
        <v>43619</v>
      </c>
      <c r="AB97" s="268">
        <f t="shared" si="47"/>
        <v>43620</v>
      </c>
      <c r="AC97" s="268">
        <f t="shared" si="47"/>
        <v>43621</v>
      </c>
      <c r="AD97" s="268">
        <f t="shared" si="47"/>
        <v>43622</v>
      </c>
      <c r="AE97" s="268">
        <f t="shared" si="47"/>
        <v>43623</v>
      </c>
      <c r="AF97" s="268">
        <f t="shared" si="47"/>
        <v>43624</v>
      </c>
    </row>
    <row r="98" spans="1:36" s="116" customFormat="1" ht="20.100000000000001" hidden="1" customHeight="1">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purple</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purple</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purple</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str">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sky</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str">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sky</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str">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sky</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v>
      </c>
      <c r="B99" s="382" t="str">
        <f>IF(ISERROR(VLOOKUP(B97,スケジュール!$A$10:$V$266,$AG99+4,FALSE)),"",IF(VLOOKUP(B97,スケジュール!$A$10:$V$266,$AG99+4,FALSE)="●",VLOOKUP(B97,スケジュール!$A$10:$V$266,$AG99+4,FALSE),""))</f>
        <v/>
      </c>
      <c r="C99" s="382" t="str">
        <f>IF(ISERROR(VLOOKUP(C97,スケジュール!$A$10:$V$266,$AG99+4,FALSE)),"",IF(VLOOKUP(C97,スケジュール!$A$10:$V$266,$AG99+4,FALSE)="●",VLOOKUP(C97,スケジュール!$A$10:$V$266,$AG99+4,FALSE),""))</f>
        <v/>
      </c>
      <c r="D99" s="382" t="str">
        <f>IF(ISERROR(VLOOKUP(D97,スケジュール!$A$10:$V$266,$AG99+4,FALSE)),"",IF(VLOOKUP(D97,スケジュール!$A$10:$V$266,$AG99+4,FALSE)="●",VLOOKUP(D97,スケジュール!$A$10:$V$266,$AG99+4,FALSE),""))</f>
        <v/>
      </c>
      <c r="E99" s="382" t="str">
        <f>IF(ISERROR(VLOOKUP(E97,スケジュール!$A$10:$V$266,$AG99+4,FALSE)),"",IF(VLOOKUP(E97,スケジュール!$A$10:$V$266,$AG99+4,FALSE)="●",VLOOKUP(E97,スケジュール!$A$10:$V$266,$AG99+4,FALSE),""))</f>
        <v/>
      </c>
      <c r="F99" s="382" t="str">
        <f>IF(ISERROR(VLOOKUP(F97,スケジュール!$A$10:$V$266,$AG99+4,FALSE)),"",IF(VLOOKUP(F97,スケジュール!$A$10:$V$266,$AG99+4,FALSE)="●",VLOOKUP(F97,スケジュール!$A$10:$V$266,$AG99+4,FALSE),""))</f>
        <v/>
      </c>
      <c r="G99" s="382" t="str">
        <f>IF(ISERROR(VLOOKUP(G97,スケジュール!$A$10:$V$266,$AG99+4,FALSE)),"",IF(VLOOKUP(G97,スケジュール!$A$10:$V$266,$AG99+4,FALSE)="●",VLOOKUP(G97,スケジュール!$A$10:$V$266,$AG99+4,FALSE),""))</f>
        <v/>
      </c>
      <c r="H99" s="382" t="str">
        <f>IF(ISERROR(VLOOKUP(H97,スケジュール!$A$10:$V$266,$AG99+4,FALSE)),"",IF(VLOOKUP(H97,スケジュール!$A$10:$V$266,$AG99+4,FALSE)="●",VLOOKUP(H97,スケジュール!$A$10:$V$266,$AG99+4,FALSE),""))</f>
        <v/>
      </c>
      <c r="I99" s="383"/>
      <c r="J99" s="382" t="str">
        <f>IF(ISERROR(VLOOKUP(J97,スケジュール!$A$10:$V$266,$AG99+4,FALSE)),"",IF(VLOOKUP(J97,スケジュール!$A$10:$V$266,$AG99+4,FALSE)="●",VLOOKUP(J97,スケジュール!$A$10:$V$266,$AG99+4,FALSE),""))</f>
        <v/>
      </c>
      <c r="K99" s="382" t="str">
        <f>IF(ISERROR(VLOOKUP(K97,スケジュール!$A$10:$V$266,$AG99+4,FALSE)),"",IF(VLOOKUP(K97,スケジュール!$A$10:$V$266,$AG99+4,FALSE)="●",VLOOKUP(K97,スケジュール!$A$10:$V$266,$AG99+4,FALSE),""))</f>
        <v/>
      </c>
      <c r="L99" s="382" t="str">
        <f>IF(ISERROR(VLOOKUP(L97,スケジュール!$A$10:$V$266,$AG99+4,FALSE)),"",IF(VLOOKUP(L97,スケジュール!$A$10:$V$266,$AG99+4,FALSE)="●",VLOOKUP(L97,スケジュール!$A$10:$V$266,$AG99+4,FALSE),""))</f>
        <v/>
      </c>
      <c r="M99" s="382" t="str">
        <f>IF(ISERROR(VLOOKUP(M97,スケジュール!$A$10:$V$266,$AG99+4,FALSE)),"",IF(VLOOKUP(M97,スケジュール!$A$10:$V$266,$AG99+4,FALSE)="●",VLOOKUP(M97,スケジュール!$A$10:$V$266,$AG99+4,FALSE),""))</f>
        <v/>
      </c>
      <c r="N99" s="382" t="str">
        <f>IF(ISERROR(VLOOKUP(N97,スケジュール!$A$10:$V$266,$AG99+4,FALSE)),"",IF(VLOOKUP(N97,スケジュール!$A$10:$V$266,$AG99+4,FALSE)="●",VLOOKUP(N97,スケジュール!$A$10:$V$266,$AG99+4,FALSE),""))</f>
        <v/>
      </c>
      <c r="O99" s="382" t="str">
        <f>IF(ISERROR(VLOOKUP(O97,スケジュール!$A$10:$V$266,$AG99+4,FALSE)),"",IF(VLOOKUP(O97,スケジュール!$A$10:$V$266,$AG99+4,FALSE)="●",VLOOKUP(O97,スケジュール!$A$10:$V$266,$AG99+4,FALSE),""))</f>
        <v/>
      </c>
      <c r="P99" s="382" t="str">
        <f>IF(ISERROR(VLOOKUP(P97,スケジュール!$A$10:$V$266,$AG99+4,FALSE)),"",IF(VLOOKUP(P97,スケジュール!$A$10:$V$266,$AG99+4,FALSE)="●",VLOOKUP(P97,スケジュール!$A$10:$V$266,$AG99+4,FALSE),""))</f>
        <v/>
      </c>
      <c r="Q99" s="383"/>
      <c r="R99" s="382" t="str">
        <f>IF(ISERROR(VLOOKUP(R97,スケジュール!$A$10:$V$266,$AG99+4,FALSE)),"",IF(VLOOKUP(R97,スケジュール!$A$10:$V$266,$AG99+4,FALSE)="●",VLOOKUP(R97,スケジュール!$A$10:$V$266,$AG99+4,FALSE),""))</f>
        <v/>
      </c>
      <c r="S99" s="382" t="str">
        <f>IF(ISERROR(VLOOKUP(S97,スケジュール!$A$10:$V$266,$AG99+4,FALSE)),"",IF(VLOOKUP(S97,スケジュール!$A$10:$V$266,$AG99+4,FALSE)="●",VLOOKUP(S97,スケジュール!$A$10:$V$266,$AG99+4,FALSE),""))</f>
        <v/>
      </c>
      <c r="T99" s="382" t="str">
        <f>IF(ISERROR(VLOOKUP(T97,スケジュール!$A$10:$V$266,$AG99+4,FALSE)),"",IF(VLOOKUP(T97,スケジュール!$A$10:$V$266,$AG99+4,FALSE)="●",VLOOKUP(T97,スケジュール!$A$10:$V$266,$AG99+4,FALSE),""))</f>
        <v/>
      </c>
      <c r="U99" s="382" t="str">
        <f>IF(ISERROR(VLOOKUP(U97,スケジュール!$A$10:$V$266,$AG99+4,FALSE)),"",IF(VLOOKUP(U97,スケジュール!$A$10:$V$266,$AG99+4,FALSE)="●",VLOOKUP(U97,スケジュール!$A$10:$V$266,$AG99+4,FALSE),""))</f>
        <v/>
      </c>
      <c r="V99" s="382" t="str">
        <f>IF(ISERROR(VLOOKUP(V97,スケジュール!$A$10:$V$266,$AG99+4,FALSE)),"",IF(VLOOKUP(V97,スケジュール!$A$10:$V$266,$AG99+4,FALSE)="●",VLOOKUP(V97,スケジュール!$A$10:$V$266,$AG99+4,FALSE),""))</f>
        <v/>
      </c>
      <c r="W99" s="382" t="str">
        <f>IF(ISERROR(VLOOKUP(W97,スケジュール!$A$10:$V$266,$AG99+4,FALSE)),"",IF(VLOOKUP(W97,スケジュール!$A$10:$V$266,$AG99+4,FALSE)="●",VLOOKUP(W97,スケジュール!$A$10:$V$266,$AG99+4,FALSE),""))</f>
        <v/>
      </c>
      <c r="X99" s="382" t="str">
        <f>IF(ISERROR(VLOOKUP(X97,スケジュール!$A$10:$V$266,$AG99+4,FALSE)),"",IF(VLOOKUP(X97,スケジュール!$A$10:$V$266,$AG99+4,FALSE)="●",VLOOKUP(X97,スケジュール!$A$10:$V$266,$AG99+4,FALSE),""))</f>
        <v/>
      </c>
      <c r="Y99" s="383"/>
      <c r="Z99" s="382" t="str">
        <f>IF(ISERROR(VLOOKUP(Z97,スケジュール!$A$10:$V$266,$AG99+4,FALSE)),"",IF(VLOOKUP(Z97,スケジュール!$A$10:$V$266,$AG99+4,FALSE)="●",VLOOKUP(Z97,スケジュール!$A$10:$V$266,$AG99+4,FALSE),""))</f>
        <v/>
      </c>
      <c r="AA99" s="382" t="str">
        <f>IF(ISERROR(VLOOKUP(AA97,スケジュール!$A$10:$V$266,$AG99+4,FALSE)),"",IF(VLOOKUP(AA97,スケジュール!$A$10:$V$266,$AG99+4,FALSE)="●",VLOOKUP(AA97,スケジュール!$A$10:$V$266,$AG99+4,FALSE),""))</f>
        <v/>
      </c>
      <c r="AB99" s="382" t="str">
        <f>IF(ISERROR(VLOOKUP(AB97,スケジュール!$A$10:$V$266,$AG99+4,FALSE)),"",IF(VLOOKUP(AB97,スケジュール!$A$10:$V$266,$AG99+4,FALSE)="●",VLOOKUP(AB97,スケジュール!$A$10:$V$266,$AG99+4,FALSE),""))</f>
        <v/>
      </c>
      <c r="AC99" s="382" t="str">
        <f>IF(ISERROR(VLOOKUP(AC97,スケジュール!$A$10:$V$266,$AG99+4,FALSE)),"",IF(VLOOKUP(AC97,スケジュール!$A$10:$V$266,$AG99+4,FALSE)="●",VLOOKUP(AC97,スケジュール!$A$10:$V$266,$AG99+4,FALSE),""))</f>
        <v/>
      </c>
      <c r="AD99" s="382" t="str">
        <f>IF(ISERROR(VLOOKUP(AD97,スケジュール!$A$10:$V$266,$AG99+4,FALSE)),"",IF(VLOOKUP(AD97,スケジュール!$A$10:$V$266,$AG99+4,FALSE)="●",VLOOKUP(AD97,スケジュール!$A$10:$V$266,$AG99+4,FALSE),""))</f>
        <v/>
      </c>
      <c r="AE99" s="382" t="str">
        <f>IF(ISERROR(VLOOKUP(AE97,スケジュール!$A$10:$V$266,$AG99+4,FALSE)),"",IF(VLOOKUP(AE97,スケジュール!$A$10:$V$266,$AG99+4,FALSE)="●",VLOOKUP(AE97,スケジュール!$A$10:$V$266,$AG99+4,FALSE),""))</f>
        <v/>
      </c>
      <c r="AF99" s="382" t="str">
        <f>IF(ISERROR(VLOOKUP(AF97,スケジュール!$A$10:$V$266,$AG99+4,FALSE)),"",IF(VLOOKUP(AF97,スケジュール!$A$10:$V$266,$AG99+4,FALSE)="●",VLOOKUP(AF97,スケジュール!$A$10:$V$266,$AG99+4,FALSE),""))</f>
        <v/>
      </c>
      <c r="AG99" s="102" t="e">
        <f>AG91</f>
        <v>#N/A</v>
      </c>
    </row>
    <row r="100" spans="1:36" s="88" customFormat="1" ht="20.100000000000001" customHeight="1">
      <c r="A100" s="88" t="str">
        <f>IF(ISBLANK(A92),"",A92)</f>
        <v>●</v>
      </c>
      <c r="B100" s="382" t="str">
        <f>IF(ISERROR(VLOOKUP(B97,スケジュール!$A$10:$V$266,$AG100+4,FALSE)),"",IF(VLOOKUP(B97,スケジュール!$A$10:$V$266,$AG100+4,FALSE)="●",VLOOKUP(B97,スケジュール!$A$10:$V$266,$AG100+4,FALSE),""))</f>
        <v/>
      </c>
      <c r="C100" s="382" t="str">
        <f>IF(ISERROR(VLOOKUP(C97,スケジュール!$A$10:$V$266,$AG100+4,FALSE)),"",IF(VLOOKUP(C97,スケジュール!$A$10:$V$266,$AG100+4,FALSE)="●",VLOOKUP(C97,スケジュール!$A$10:$V$266,$AG100+4,FALSE),""))</f>
        <v/>
      </c>
      <c r="D100" s="382" t="str">
        <f>IF(ISERROR(VLOOKUP(D97,スケジュール!$A$10:$V$266,$AG100+4,FALSE)),"",IF(VLOOKUP(D97,スケジュール!$A$10:$V$266,$AG100+4,FALSE)="●",VLOOKUP(D97,スケジュール!$A$10:$V$266,$AG100+4,FALSE),""))</f>
        <v/>
      </c>
      <c r="E100" s="382" t="str">
        <f>IF(ISERROR(VLOOKUP(E97,スケジュール!$A$10:$V$266,$AG100+4,FALSE)),"",IF(VLOOKUP(E97,スケジュール!$A$10:$V$266,$AG100+4,FALSE)="●",VLOOKUP(E97,スケジュール!$A$10:$V$266,$AG100+4,FALSE),""))</f>
        <v/>
      </c>
      <c r="F100" s="382" t="str">
        <f>IF(ISERROR(VLOOKUP(F97,スケジュール!$A$10:$V$266,$AG100+4,FALSE)),"",IF(VLOOKUP(F97,スケジュール!$A$10:$V$266,$AG100+4,FALSE)="●",VLOOKUP(F97,スケジュール!$A$10:$V$266,$AG100+4,FALSE),""))</f>
        <v/>
      </c>
      <c r="G100" s="382" t="str">
        <f>IF(ISERROR(VLOOKUP(G97,スケジュール!$A$10:$V$266,$AG100+4,FALSE)),"",IF(VLOOKUP(G97,スケジュール!$A$10:$V$266,$AG100+4,FALSE)="●",VLOOKUP(G97,スケジュール!$A$10:$V$266,$AG100+4,FALSE),""))</f>
        <v/>
      </c>
      <c r="H100" s="382" t="str">
        <f>IF(ISERROR(VLOOKUP(H97,スケジュール!$A$10:$V$266,$AG100+4,FALSE)),"",IF(VLOOKUP(H97,スケジュール!$A$10:$V$266,$AG100+4,FALSE)="●",VLOOKUP(H97,スケジュール!$A$10:$V$266,$AG100+4,FALSE),""))</f>
        <v/>
      </c>
      <c r="I100" s="383"/>
      <c r="J100" s="382" t="str">
        <f>IF(ISERROR(VLOOKUP(J97,スケジュール!$A$10:$V$266,$AG100+4,FALSE)),"",IF(VLOOKUP(J97,スケジュール!$A$10:$V$266,$AG100+4,FALSE)="●",VLOOKUP(J97,スケジュール!$A$10:$V$266,$AG100+4,FALSE),""))</f>
        <v/>
      </c>
      <c r="K100" s="382" t="str">
        <f>IF(ISERROR(VLOOKUP(K97,スケジュール!$A$10:$V$266,$AG100+4,FALSE)),"",IF(VLOOKUP(K97,スケジュール!$A$10:$V$266,$AG100+4,FALSE)="●",VLOOKUP(K97,スケジュール!$A$10:$V$266,$AG100+4,FALSE),""))</f>
        <v/>
      </c>
      <c r="L100" s="382" t="str">
        <f>IF(ISERROR(VLOOKUP(L97,スケジュール!$A$10:$V$266,$AG100+4,FALSE)),"",IF(VLOOKUP(L97,スケジュール!$A$10:$V$266,$AG100+4,FALSE)="●",VLOOKUP(L97,スケジュール!$A$10:$V$266,$AG100+4,FALSE),""))</f>
        <v/>
      </c>
      <c r="M100" s="382" t="str">
        <f>IF(ISERROR(VLOOKUP(M97,スケジュール!$A$10:$V$266,$AG100+4,FALSE)),"",IF(VLOOKUP(M97,スケジュール!$A$10:$V$266,$AG100+4,FALSE)="●",VLOOKUP(M97,スケジュール!$A$10:$V$266,$AG100+4,FALSE),""))</f>
        <v/>
      </c>
      <c r="N100" s="382" t="str">
        <f>IF(ISERROR(VLOOKUP(N97,スケジュール!$A$10:$V$266,$AG100+4,FALSE)),"",IF(VLOOKUP(N97,スケジュール!$A$10:$V$266,$AG100+4,FALSE)="●",VLOOKUP(N97,スケジュール!$A$10:$V$266,$AG100+4,FALSE),""))</f>
        <v/>
      </c>
      <c r="O100" s="382" t="str">
        <f>IF(ISERROR(VLOOKUP(O97,スケジュール!$A$10:$V$266,$AG100+4,FALSE)),"",IF(VLOOKUP(O97,スケジュール!$A$10:$V$266,$AG100+4,FALSE)="●",VLOOKUP(O97,スケジュール!$A$10:$V$266,$AG100+4,FALSE),""))</f>
        <v/>
      </c>
      <c r="P100" s="382" t="str">
        <f>IF(ISERROR(VLOOKUP(P97,スケジュール!$A$10:$V$266,$AG100+4,FALSE)),"",IF(VLOOKUP(P97,スケジュール!$A$10:$V$266,$AG100+4,FALSE)="●",VLOOKUP(P97,スケジュール!$A$10:$V$266,$AG100+4,FALSE),""))</f>
        <v/>
      </c>
      <c r="Q100" s="383"/>
      <c r="R100" s="382" t="str">
        <f>IF(ISERROR(VLOOKUP(R97,スケジュール!$A$10:$V$266,$AG100+4,FALSE)),"",IF(VLOOKUP(R97,スケジュール!$A$10:$V$266,$AG100+4,FALSE)="●",VLOOKUP(R97,スケジュール!$A$10:$V$266,$AG100+4,FALSE),""))</f>
        <v/>
      </c>
      <c r="S100" s="382" t="str">
        <f>IF(ISERROR(VLOOKUP(S97,スケジュール!$A$10:$V$266,$AG100+4,FALSE)),"",IF(VLOOKUP(S97,スケジュール!$A$10:$V$266,$AG100+4,FALSE)="●",VLOOKUP(S97,スケジュール!$A$10:$V$266,$AG100+4,FALSE),""))</f>
        <v/>
      </c>
      <c r="T100" s="382" t="str">
        <f>IF(ISERROR(VLOOKUP(T97,スケジュール!$A$10:$V$266,$AG100+4,FALSE)),"",IF(VLOOKUP(T97,スケジュール!$A$10:$V$266,$AG100+4,FALSE)="●",VLOOKUP(T97,スケジュール!$A$10:$V$266,$AG100+4,FALSE),""))</f>
        <v/>
      </c>
      <c r="U100" s="382" t="str">
        <f>IF(ISERROR(VLOOKUP(U97,スケジュール!$A$10:$V$266,$AG100+4,FALSE)),"",IF(VLOOKUP(U97,スケジュール!$A$10:$V$266,$AG100+4,FALSE)="●",VLOOKUP(U97,スケジュール!$A$10:$V$266,$AG100+4,FALSE),""))</f>
        <v/>
      </c>
      <c r="V100" s="382" t="str">
        <f>IF(ISERROR(VLOOKUP(V97,スケジュール!$A$10:$V$266,$AG100+4,FALSE)),"",IF(VLOOKUP(V97,スケジュール!$A$10:$V$266,$AG100+4,FALSE)="●",VLOOKUP(V97,スケジュール!$A$10:$V$266,$AG100+4,FALSE),""))</f>
        <v/>
      </c>
      <c r="W100" s="382" t="str">
        <f>IF(ISERROR(VLOOKUP(W97,スケジュール!$A$10:$V$266,$AG100+4,FALSE)),"",IF(VLOOKUP(W97,スケジュール!$A$10:$V$266,$AG100+4,FALSE)="●",VLOOKUP(W97,スケジュール!$A$10:$V$266,$AG100+4,FALSE),""))</f>
        <v/>
      </c>
      <c r="X100" s="382" t="str">
        <f>IF(ISERROR(VLOOKUP(X97,スケジュール!$A$10:$V$266,$AG100+4,FALSE)),"",IF(VLOOKUP(X97,スケジュール!$A$10:$V$266,$AG100+4,FALSE)="●",VLOOKUP(X97,スケジュール!$A$10:$V$266,$AG100+4,FALSE),""))</f>
        <v/>
      </c>
      <c r="Y100" s="383"/>
      <c r="Z100" s="382" t="str">
        <f>IF(ISERROR(VLOOKUP(Z97,スケジュール!$A$10:$V$266,$AG100+4,FALSE)),"",IF(VLOOKUP(Z97,スケジュール!$A$10:$V$266,$AG100+4,FALSE)="●",VLOOKUP(Z97,スケジュール!$A$10:$V$266,$AG100+4,FALSE),""))</f>
        <v/>
      </c>
      <c r="AA100" s="382" t="str">
        <f>IF(ISERROR(VLOOKUP(AA97,スケジュール!$A$10:$V$266,$AG100+4,FALSE)),"",IF(VLOOKUP(AA97,スケジュール!$A$10:$V$266,$AG100+4,FALSE)="●",VLOOKUP(AA97,スケジュール!$A$10:$V$266,$AG100+4,FALSE),""))</f>
        <v/>
      </c>
      <c r="AB100" s="382" t="str">
        <f>IF(ISERROR(VLOOKUP(AB97,スケジュール!$A$10:$V$266,$AG100+4,FALSE)),"",IF(VLOOKUP(AB97,スケジュール!$A$10:$V$266,$AG100+4,FALSE)="●",VLOOKUP(AB97,スケジュール!$A$10:$V$266,$AG100+4,FALSE),""))</f>
        <v/>
      </c>
      <c r="AC100" s="382" t="str">
        <f>IF(ISERROR(VLOOKUP(AC97,スケジュール!$A$10:$V$266,$AG100+4,FALSE)),"",IF(VLOOKUP(AC97,スケジュール!$A$10:$V$266,$AG100+4,FALSE)="●",VLOOKUP(AC97,スケジュール!$A$10:$V$266,$AG100+4,FALSE),""))</f>
        <v/>
      </c>
      <c r="AD100" s="382" t="str">
        <f>IF(ISERROR(VLOOKUP(AD97,スケジュール!$A$10:$V$266,$AG100+4,FALSE)),"",IF(VLOOKUP(AD97,スケジュール!$A$10:$V$266,$AG100+4,FALSE)="●",VLOOKUP(AD97,スケジュール!$A$10:$V$266,$AG100+4,FALSE),""))</f>
        <v/>
      </c>
      <c r="AE100" s="382" t="str">
        <f>IF(ISERROR(VLOOKUP(AE97,スケジュール!$A$10:$V$266,$AG100+4,FALSE)),"",IF(VLOOKUP(AE97,スケジュール!$A$10:$V$266,$AG100+4,FALSE)="●",VLOOKUP(AE97,スケジュール!$A$10:$V$266,$AG100+4,FALSE),""))</f>
        <v/>
      </c>
      <c r="AF100" s="382" t="str">
        <f>IF(ISERROR(VLOOKUP(AF97,スケジュール!$A$10:$V$266,$AG100+4,FALSE)),"",IF(VLOOKUP(AF97,スケジュール!$A$10:$V$266,$AG100+4,FALSE)="●",VLOOKUP(AF97,スケジュール!$A$10:$V$266,$AG100+4,FALSE),""))</f>
        <v/>
      </c>
      <c r="AG100" s="102" t="e">
        <f>AG92</f>
        <v>#N/A</v>
      </c>
    </row>
    <row r="101" spans="1:36" s="94" customFormat="1" ht="20.100000000000001" customHeight="1">
      <c r="A101" s="94" t="str">
        <f>IF(ISBLANK(A93),"",A93)</f>
        <v>●</v>
      </c>
      <c r="B101" s="382" t="str">
        <f>IF(ISERROR(VLOOKUP(B97,スケジュール!$A$10:$V$266,$AG101+4,FALSE)),"",IF(VLOOKUP(B97,スケジュール!$A$10:$V$266,$AG101+4,FALSE)="●",VLOOKUP(B97,スケジュール!$A$10:$V$266,$AG101+4,FALSE),""))</f>
        <v/>
      </c>
      <c r="C101" s="382" t="str">
        <f>IF(ISERROR(VLOOKUP(C97,スケジュール!$A$10:$V$266,$AG101+4,FALSE)),"",IF(VLOOKUP(C97,スケジュール!$A$10:$V$266,$AG101+4,FALSE)="●",VLOOKUP(C97,スケジュール!$A$10:$V$266,$AG101+4,FALSE),""))</f>
        <v/>
      </c>
      <c r="D101" s="382" t="str">
        <f>IF(ISERROR(VLOOKUP(D97,スケジュール!$A$10:$V$266,$AG101+4,FALSE)),"",IF(VLOOKUP(D97,スケジュール!$A$10:$V$266,$AG101+4,FALSE)="●",VLOOKUP(D97,スケジュール!$A$10:$V$266,$AG101+4,FALSE),""))</f>
        <v/>
      </c>
      <c r="E101" s="382" t="str">
        <f>IF(ISERROR(VLOOKUP(E97,スケジュール!$A$10:$V$266,$AG101+4,FALSE)),"",IF(VLOOKUP(E97,スケジュール!$A$10:$V$266,$AG101+4,FALSE)="●",VLOOKUP(E97,スケジュール!$A$10:$V$266,$AG101+4,FALSE),""))</f>
        <v/>
      </c>
      <c r="F101" s="382" t="str">
        <f>IF(ISERROR(VLOOKUP(F97,スケジュール!$A$10:$V$266,$AG101+4,FALSE)),"",IF(VLOOKUP(F97,スケジュール!$A$10:$V$266,$AG101+4,FALSE)="●",VLOOKUP(F97,スケジュール!$A$10:$V$266,$AG101+4,FALSE),""))</f>
        <v/>
      </c>
      <c r="G101" s="382" t="str">
        <f>IF(ISERROR(VLOOKUP(G97,スケジュール!$A$10:$V$266,$AG101+4,FALSE)),"",IF(VLOOKUP(G97,スケジュール!$A$10:$V$266,$AG101+4,FALSE)="●",VLOOKUP(G97,スケジュール!$A$10:$V$266,$AG101+4,FALSE),""))</f>
        <v/>
      </c>
      <c r="H101" s="382" t="str">
        <f>IF(ISERROR(VLOOKUP(H97,スケジュール!$A$10:$V$266,$AG101+4,FALSE)),"",IF(VLOOKUP(H97,スケジュール!$A$10:$V$266,$AG101+4,FALSE)="●",VLOOKUP(H97,スケジュール!$A$10:$V$266,$AG101+4,FALSE),""))</f>
        <v/>
      </c>
      <c r="I101" s="383"/>
      <c r="J101" s="382" t="str">
        <f>IF(ISERROR(VLOOKUP(J97,スケジュール!$A$10:$V$266,$AG101+4,FALSE)),"",IF(VLOOKUP(J97,スケジュール!$A$10:$V$266,$AG101+4,FALSE)="●",VLOOKUP(J97,スケジュール!$A$10:$V$266,$AG101+4,FALSE),""))</f>
        <v/>
      </c>
      <c r="K101" s="382" t="str">
        <f>IF(ISERROR(VLOOKUP(K97,スケジュール!$A$10:$V$266,$AG101+4,FALSE)),"",IF(VLOOKUP(K97,スケジュール!$A$10:$V$266,$AG101+4,FALSE)="●",VLOOKUP(K97,スケジュール!$A$10:$V$266,$AG101+4,FALSE),""))</f>
        <v/>
      </c>
      <c r="L101" s="382" t="str">
        <f>IF(ISERROR(VLOOKUP(L97,スケジュール!$A$10:$V$266,$AG101+4,FALSE)),"",IF(VLOOKUP(L97,スケジュール!$A$10:$V$266,$AG101+4,FALSE)="●",VLOOKUP(L97,スケジュール!$A$10:$V$266,$AG101+4,FALSE),""))</f>
        <v/>
      </c>
      <c r="M101" s="382" t="str">
        <f>IF(ISERROR(VLOOKUP(M97,スケジュール!$A$10:$V$266,$AG101+4,FALSE)),"",IF(VLOOKUP(M97,スケジュール!$A$10:$V$266,$AG101+4,FALSE)="●",VLOOKUP(M97,スケジュール!$A$10:$V$266,$AG101+4,FALSE),""))</f>
        <v/>
      </c>
      <c r="N101" s="382" t="str">
        <f>IF(ISERROR(VLOOKUP(N97,スケジュール!$A$10:$V$266,$AG101+4,FALSE)),"",IF(VLOOKUP(N97,スケジュール!$A$10:$V$266,$AG101+4,FALSE)="●",VLOOKUP(N97,スケジュール!$A$10:$V$266,$AG101+4,FALSE),""))</f>
        <v/>
      </c>
      <c r="O101" s="382" t="str">
        <f>IF(ISERROR(VLOOKUP(O97,スケジュール!$A$10:$V$266,$AG101+4,FALSE)),"",IF(VLOOKUP(O97,スケジュール!$A$10:$V$266,$AG101+4,FALSE)="●",VLOOKUP(O97,スケジュール!$A$10:$V$266,$AG101+4,FALSE),""))</f>
        <v/>
      </c>
      <c r="P101" s="382" t="str">
        <f>IF(ISERROR(VLOOKUP(P97,スケジュール!$A$10:$V$266,$AG101+4,FALSE)),"",IF(VLOOKUP(P97,スケジュール!$A$10:$V$266,$AG101+4,FALSE)="●",VLOOKUP(P97,スケジュール!$A$10:$V$266,$AG101+4,FALSE),""))</f>
        <v/>
      </c>
      <c r="Q101" s="383"/>
      <c r="R101" s="382" t="str">
        <f>IF(ISERROR(VLOOKUP(R97,スケジュール!$A$10:$V$266,$AG101+4,FALSE)),"",IF(VLOOKUP(R97,スケジュール!$A$10:$V$266,$AG101+4,FALSE)="●",VLOOKUP(R97,スケジュール!$A$10:$V$266,$AG101+4,FALSE),""))</f>
        <v/>
      </c>
      <c r="S101" s="382" t="str">
        <f>IF(ISERROR(VLOOKUP(S97,スケジュール!$A$10:$V$266,$AG101+4,FALSE)),"",IF(VLOOKUP(S97,スケジュール!$A$10:$V$266,$AG101+4,FALSE)="●",VLOOKUP(S97,スケジュール!$A$10:$V$266,$AG101+4,FALSE),""))</f>
        <v/>
      </c>
      <c r="T101" s="382" t="str">
        <f>IF(ISERROR(VLOOKUP(T97,スケジュール!$A$10:$V$266,$AG101+4,FALSE)),"",IF(VLOOKUP(T97,スケジュール!$A$10:$V$266,$AG101+4,FALSE)="●",VLOOKUP(T97,スケジュール!$A$10:$V$266,$AG101+4,FALSE),""))</f>
        <v/>
      </c>
      <c r="U101" s="382" t="str">
        <f>IF(ISERROR(VLOOKUP(U97,スケジュール!$A$10:$V$266,$AG101+4,FALSE)),"",IF(VLOOKUP(U97,スケジュール!$A$10:$V$266,$AG101+4,FALSE)="●",VLOOKUP(U97,スケジュール!$A$10:$V$266,$AG101+4,FALSE),""))</f>
        <v/>
      </c>
      <c r="V101" s="382" t="str">
        <f>IF(ISERROR(VLOOKUP(V97,スケジュール!$A$10:$V$266,$AG101+4,FALSE)),"",IF(VLOOKUP(V97,スケジュール!$A$10:$V$266,$AG101+4,FALSE)="●",VLOOKUP(V97,スケジュール!$A$10:$V$266,$AG101+4,FALSE),""))</f>
        <v/>
      </c>
      <c r="W101" s="382" t="str">
        <f>IF(ISERROR(VLOOKUP(W97,スケジュール!$A$10:$V$266,$AG101+4,FALSE)),"",IF(VLOOKUP(W97,スケジュール!$A$10:$V$266,$AG101+4,FALSE)="●",VLOOKUP(W97,スケジュール!$A$10:$V$266,$AG101+4,FALSE),""))</f>
        <v/>
      </c>
      <c r="X101" s="382" t="str">
        <f>IF(ISERROR(VLOOKUP(X97,スケジュール!$A$10:$V$266,$AG101+4,FALSE)),"",IF(VLOOKUP(X97,スケジュール!$A$10:$V$266,$AG101+4,FALSE)="●",VLOOKUP(X97,スケジュール!$A$10:$V$266,$AG101+4,FALSE),""))</f>
        <v/>
      </c>
      <c r="Y101" s="383"/>
      <c r="Z101" s="382" t="str">
        <f>IF(ISERROR(VLOOKUP(Z97,スケジュール!$A$10:$V$266,$AG101+4,FALSE)),"",IF(VLOOKUP(Z97,スケジュール!$A$10:$V$266,$AG101+4,FALSE)="●",VLOOKUP(Z97,スケジュール!$A$10:$V$266,$AG101+4,FALSE),""))</f>
        <v/>
      </c>
      <c r="AA101" s="382" t="str">
        <f>IF(ISERROR(VLOOKUP(AA97,スケジュール!$A$10:$V$266,$AG101+4,FALSE)),"",IF(VLOOKUP(AA97,スケジュール!$A$10:$V$266,$AG101+4,FALSE)="●",VLOOKUP(AA97,スケジュール!$A$10:$V$266,$AG101+4,FALSE),""))</f>
        <v/>
      </c>
      <c r="AB101" s="382" t="str">
        <f>IF(ISERROR(VLOOKUP(AB97,スケジュール!$A$10:$V$266,$AG101+4,FALSE)),"",IF(VLOOKUP(AB97,スケジュール!$A$10:$V$266,$AG101+4,FALSE)="●",VLOOKUP(AB97,スケジュール!$A$10:$V$266,$AG101+4,FALSE),""))</f>
        <v/>
      </c>
      <c r="AC101" s="382" t="str">
        <f>IF(ISERROR(VLOOKUP(AC97,スケジュール!$A$10:$V$266,$AG101+4,FALSE)),"",IF(VLOOKUP(AC97,スケジュール!$A$10:$V$266,$AG101+4,FALSE)="●",VLOOKUP(AC97,スケジュール!$A$10:$V$266,$AG101+4,FALSE),""))</f>
        <v/>
      </c>
      <c r="AD101" s="382" t="str">
        <f>IF(ISERROR(VLOOKUP(AD97,スケジュール!$A$10:$V$266,$AG101+4,FALSE)),"",IF(VLOOKUP(AD97,スケジュール!$A$10:$V$266,$AG101+4,FALSE)="●",VLOOKUP(AD97,スケジュール!$A$10:$V$266,$AG101+4,FALSE),""))</f>
        <v/>
      </c>
      <c r="AE101" s="382" t="str">
        <f>IF(ISERROR(VLOOKUP(AE97,スケジュール!$A$10:$V$266,$AG101+4,FALSE)),"",IF(VLOOKUP(AE97,スケジュール!$A$10:$V$266,$AG101+4,FALSE)="●",VLOOKUP(AE97,スケジュール!$A$10:$V$266,$AG101+4,FALSE),""))</f>
        <v/>
      </c>
      <c r="AF101" s="382" t="str">
        <f>IF(ISERROR(VLOOKUP(AF97,スケジュール!$A$10:$V$266,$AG101+4,FALSE)),"",IF(VLOOKUP(AF97,スケジュール!$A$10:$V$266,$AG101+4,FALSE)="●",VLOOKUP(AF97,スケジュール!$A$10:$V$266,$AG101+4,FALSE),""))</f>
        <v/>
      </c>
      <c r="AG101" s="102" t="e">
        <f>AG93</f>
        <v>#N/A</v>
      </c>
    </row>
    <row r="102" spans="1:36" s="97" customFormat="1" ht="20.100000000000001" customHeight="1">
      <c r="A102" s="97" t="str">
        <f>IF(ISBLANK(A94),"",A94)</f>
        <v>●</v>
      </c>
      <c r="B102" s="382" t="str">
        <f>IF(ISERROR(VLOOKUP(B97,スケジュール!$A$10:$V$266,$AG102+4,FALSE)),"",IF(VLOOKUP(B97,スケジュール!$A$10:$V$266,$AG102+4,FALSE)="●",VLOOKUP(B97,スケジュール!$A$10:$V$266,$AG102+4,FALSE),""))</f>
        <v/>
      </c>
      <c r="C102" s="382" t="str">
        <f>IF(ISERROR(VLOOKUP(C97,スケジュール!$A$10:$V$266,$AG102+4,FALSE)),"",IF(VLOOKUP(C97,スケジュール!$A$10:$V$266,$AG102+4,FALSE)="●",VLOOKUP(C97,スケジュール!$A$10:$V$266,$AG102+4,FALSE),""))</f>
        <v/>
      </c>
      <c r="D102" s="382" t="str">
        <f>IF(ISERROR(VLOOKUP(D97,スケジュール!$A$10:$V$266,$AG102+4,FALSE)),"",IF(VLOOKUP(D97,スケジュール!$A$10:$V$266,$AG102+4,FALSE)="●",VLOOKUP(D97,スケジュール!$A$10:$V$266,$AG102+4,FALSE),""))</f>
        <v/>
      </c>
      <c r="E102" s="382" t="str">
        <f>IF(ISERROR(VLOOKUP(E97,スケジュール!$A$10:$V$266,$AG102+4,FALSE)),"",IF(VLOOKUP(E97,スケジュール!$A$10:$V$266,$AG102+4,FALSE)="●",VLOOKUP(E97,スケジュール!$A$10:$V$266,$AG102+4,FALSE),""))</f>
        <v/>
      </c>
      <c r="F102" s="382" t="str">
        <f>IF(ISERROR(VLOOKUP(F97,スケジュール!$A$10:$V$266,$AG102+4,FALSE)),"",IF(VLOOKUP(F97,スケジュール!$A$10:$V$266,$AG102+4,FALSE)="●",VLOOKUP(F97,スケジュール!$A$10:$V$266,$AG102+4,FALSE),""))</f>
        <v/>
      </c>
      <c r="G102" s="382" t="str">
        <f>IF(ISERROR(VLOOKUP(G97,スケジュール!$A$10:$V$266,$AG102+4,FALSE)),"",IF(VLOOKUP(G97,スケジュール!$A$10:$V$266,$AG102+4,FALSE)="●",VLOOKUP(G97,スケジュール!$A$10:$V$266,$AG102+4,FALSE),""))</f>
        <v/>
      </c>
      <c r="H102" s="382" t="str">
        <f>IF(ISERROR(VLOOKUP(H97,スケジュール!$A$10:$V$266,$AG102+4,FALSE)),"",IF(VLOOKUP(H97,スケジュール!$A$10:$V$266,$AG102+4,FALSE)="●",VLOOKUP(H97,スケジュール!$A$10:$V$266,$AG102+4,FALSE),""))</f>
        <v/>
      </c>
      <c r="I102" s="383"/>
      <c r="J102" s="382" t="str">
        <f>IF(ISERROR(VLOOKUP(J97,スケジュール!$A$10:$V$266,$AG102+4,FALSE)),"",IF(VLOOKUP(J97,スケジュール!$A$10:$V$266,$AG102+4,FALSE)="●",VLOOKUP(J97,スケジュール!$A$10:$V$266,$AG102+4,FALSE),""))</f>
        <v/>
      </c>
      <c r="K102" s="382" t="str">
        <f>IF(ISERROR(VLOOKUP(K97,スケジュール!$A$10:$V$266,$AG102+4,FALSE)),"",IF(VLOOKUP(K97,スケジュール!$A$10:$V$266,$AG102+4,FALSE)="●",VLOOKUP(K97,スケジュール!$A$10:$V$266,$AG102+4,FALSE),""))</f>
        <v/>
      </c>
      <c r="L102" s="382" t="str">
        <f>IF(ISERROR(VLOOKUP(L97,スケジュール!$A$10:$V$266,$AG102+4,FALSE)),"",IF(VLOOKUP(L97,スケジュール!$A$10:$V$266,$AG102+4,FALSE)="●",VLOOKUP(L97,スケジュール!$A$10:$V$266,$AG102+4,FALSE),""))</f>
        <v/>
      </c>
      <c r="M102" s="382" t="str">
        <f>IF(ISERROR(VLOOKUP(M97,スケジュール!$A$10:$V$266,$AG102+4,FALSE)),"",IF(VLOOKUP(M97,スケジュール!$A$10:$V$266,$AG102+4,FALSE)="●",VLOOKUP(M97,スケジュール!$A$10:$V$266,$AG102+4,FALSE),""))</f>
        <v/>
      </c>
      <c r="N102" s="382" t="str">
        <f>IF(ISERROR(VLOOKUP(N97,スケジュール!$A$10:$V$266,$AG102+4,FALSE)),"",IF(VLOOKUP(N97,スケジュール!$A$10:$V$266,$AG102+4,FALSE)="●",VLOOKUP(N97,スケジュール!$A$10:$V$266,$AG102+4,FALSE),""))</f>
        <v/>
      </c>
      <c r="O102" s="382" t="str">
        <f>IF(ISERROR(VLOOKUP(O97,スケジュール!$A$10:$V$266,$AG102+4,FALSE)),"",IF(VLOOKUP(O97,スケジュール!$A$10:$V$266,$AG102+4,FALSE)="●",VLOOKUP(O97,スケジュール!$A$10:$V$266,$AG102+4,FALSE),""))</f>
        <v/>
      </c>
      <c r="P102" s="382" t="str">
        <f>IF(ISERROR(VLOOKUP(P97,スケジュール!$A$10:$V$266,$AG102+4,FALSE)),"",IF(VLOOKUP(P97,スケジュール!$A$10:$V$266,$AG102+4,FALSE)="●",VLOOKUP(P97,スケジュール!$A$10:$V$266,$AG102+4,FALSE),""))</f>
        <v/>
      </c>
      <c r="Q102" s="383"/>
      <c r="R102" s="382" t="str">
        <f>IF(ISERROR(VLOOKUP(R97,スケジュール!$A$10:$V$266,$AG102+4,FALSE)),"",IF(VLOOKUP(R97,スケジュール!$A$10:$V$266,$AG102+4,FALSE)="●",VLOOKUP(R97,スケジュール!$A$10:$V$266,$AG102+4,FALSE),""))</f>
        <v/>
      </c>
      <c r="S102" s="382" t="str">
        <f>IF(ISERROR(VLOOKUP(S97,スケジュール!$A$10:$V$266,$AG102+4,FALSE)),"",IF(VLOOKUP(S97,スケジュール!$A$10:$V$266,$AG102+4,FALSE)="●",VLOOKUP(S97,スケジュール!$A$10:$V$266,$AG102+4,FALSE),""))</f>
        <v/>
      </c>
      <c r="T102" s="382" t="str">
        <f>IF(ISERROR(VLOOKUP(T97,スケジュール!$A$10:$V$266,$AG102+4,FALSE)),"",IF(VLOOKUP(T97,スケジュール!$A$10:$V$266,$AG102+4,FALSE)="●",VLOOKUP(T97,スケジュール!$A$10:$V$266,$AG102+4,FALSE),""))</f>
        <v/>
      </c>
      <c r="U102" s="382" t="str">
        <f>IF(ISERROR(VLOOKUP(U97,スケジュール!$A$10:$V$266,$AG102+4,FALSE)),"",IF(VLOOKUP(U97,スケジュール!$A$10:$V$266,$AG102+4,FALSE)="●",VLOOKUP(U97,スケジュール!$A$10:$V$266,$AG102+4,FALSE),""))</f>
        <v/>
      </c>
      <c r="V102" s="382" t="str">
        <f>IF(ISERROR(VLOOKUP(V97,スケジュール!$A$10:$V$266,$AG102+4,FALSE)),"",IF(VLOOKUP(V97,スケジュール!$A$10:$V$266,$AG102+4,FALSE)="●",VLOOKUP(V97,スケジュール!$A$10:$V$266,$AG102+4,FALSE),""))</f>
        <v/>
      </c>
      <c r="W102" s="382" t="str">
        <f>IF(ISERROR(VLOOKUP(W97,スケジュール!$A$10:$V$266,$AG102+4,FALSE)),"",IF(VLOOKUP(W97,スケジュール!$A$10:$V$266,$AG102+4,FALSE)="●",VLOOKUP(W97,スケジュール!$A$10:$V$266,$AG102+4,FALSE),""))</f>
        <v/>
      </c>
      <c r="X102" s="382" t="str">
        <f>IF(ISERROR(VLOOKUP(X97,スケジュール!$A$10:$V$266,$AG102+4,FALSE)),"",IF(VLOOKUP(X97,スケジュール!$A$10:$V$266,$AG102+4,FALSE)="●",VLOOKUP(X97,スケジュール!$A$10:$V$266,$AG102+4,FALSE),""))</f>
        <v/>
      </c>
      <c r="Y102" s="383"/>
      <c r="Z102" s="382" t="str">
        <f>IF(ISERROR(VLOOKUP(Z97,スケジュール!$A$10:$V$266,$AG102+4,FALSE)),"",IF(VLOOKUP(Z97,スケジュール!$A$10:$V$266,$AG102+4,FALSE)="●",VLOOKUP(Z97,スケジュール!$A$10:$V$266,$AG102+4,FALSE),""))</f>
        <v/>
      </c>
      <c r="AA102" s="382" t="str">
        <f>IF(ISERROR(VLOOKUP(AA97,スケジュール!$A$10:$V$266,$AG102+4,FALSE)),"",IF(VLOOKUP(AA97,スケジュール!$A$10:$V$266,$AG102+4,FALSE)="●",VLOOKUP(AA97,スケジュール!$A$10:$V$266,$AG102+4,FALSE),""))</f>
        <v/>
      </c>
      <c r="AB102" s="382" t="str">
        <f>IF(ISERROR(VLOOKUP(AB97,スケジュール!$A$10:$V$266,$AG102+4,FALSE)),"",IF(VLOOKUP(AB97,スケジュール!$A$10:$V$266,$AG102+4,FALSE)="●",VLOOKUP(AB97,スケジュール!$A$10:$V$266,$AG102+4,FALSE),""))</f>
        <v/>
      </c>
      <c r="AC102" s="382" t="str">
        <f>IF(ISERROR(VLOOKUP(AC97,スケジュール!$A$10:$V$266,$AG102+4,FALSE)),"",IF(VLOOKUP(AC97,スケジュール!$A$10:$V$266,$AG102+4,FALSE)="●",VLOOKUP(AC97,スケジュール!$A$10:$V$266,$AG102+4,FALSE),""))</f>
        <v/>
      </c>
      <c r="AD102" s="382" t="str">
        <f>IF(ISERROR(VLOOKUP(AD97,スケジュール!$A$10:$V$266,$AG102+4,FALSE)),"",IF(VLOOKUP(AD97,スケジュール!$A$10:$V$266,$AG102+4,FALSE)="●",VLOOKUP(AD97,スケジュール!$A$10:$V$266,$AG102+4,FALSE),""))</f>
        <v/>
      </c>
      <c r="AE102" s="382" t="str">
        <f>IF(ISERROR(VLOOKUP(AE97,スケジュール!$A$10:$V$266,$AG102+4,FALSE)),"",IF(VLOOKUP(AE97,スケジュール!$A$10:$V$266,$AG102+4,FALSE)="●",VLOOKUP(AE97,スケジュール!$A$10:$V$266,$AG102+4,FALSE),""))</f>
        <v/>
      </c>
      <c r="AF102" s="382" t="str">
        <f>IF(ISERROR(VLOOKUP(AF97,スケジュール!$A$10:$V$266,$AG102+4,FALSE)),"",IF(VLOOKUP(AF97,スケジュール!$A$10:$V$266,$AG102+4,FALSE)="●",VLOOKUP(AF97,スケジュール!$A$10:$V$266,$AG102+4,FALSE),""))</f>
        <v/>
      </c>
      <c r="AG102" s="102" t="e">
        <f>AG94</f>
        <v>#N/A</v>
      </c>
    </row>
    <row r="103" spans="1:36" ht="20.100000000000001" customHeight="1">
      <c r="A103" s="34" t="s">
        <v>89</v>
      </c>
      <c r="B103" s="384" t="str">
        <f>IF(OR(ISERROR(VLOOKUP(B97,スケジュール!$A$10:$AC$276,3)),(ISBLANK(VLOOKUP(B97,スケジュール!$A$10:$AC$276,3)))),"",VLOOKUP(B97,スケジュール!$A$10:$AC$276,3))</f>
        <v/>
      </c>
      <c r="C103" s="384" t="str">
        <f>IF(OR(ISERROR(VLOOKUP(C97,スケジュール!$A$10:$AC$276,3)),(ISBLANK(VLOOKUP(C97,スケジュール!$A$10:$AC$276,3)))),"",VLOOKUP(C97,スケジュール!$A$10:$AC$276,3))</f>
        <v/>
      </c>
      <c r="D103" s="384">
        <f>IF(OR(ISERROR(VLOOKUP(D97,スケジュール!$A$10:$AC$276,3)),(ISBLANK(VLOOKUP(D97,スケジュール!$A$10:$AC$276,3)))),"",VLOOKUP(D97,スケジュール!$A$10:$AC$276,3))</f>
        <v>43542</v>
      </c>
      <c r="E103" s="384" t="str">
        <f>IF(OR(ISERROR(VLOOKUP(E97,スケジュール!$A$10:$AC$276,3)),(ISBLANK(VLOOKUP(E97,スケジュール!$A$10:$AC$276,3)))),"",VLOOKUP(E97,スケジュール!$A$10:$AC$276,3))</f>
        <v/>
      </c>
      <c r="F103" s="384">
        <f>IF(OR(ISERROR(VLOOKUP(F97,スケジュール!$A$10:$AC$276,3)),(ISBLANK(VLOOKUP(F97,スケジュール!$A$10:$AC$276,3)))),"",VLOOKUP(F97,スケジュール!$A$10:$AC$276,3))</f>
        <v>43544</v>
      </c>
      <c r="G103" s="384" t="str">
        <f>IF(OR(ISERROR(VLOOKUP(G97,スケジュール!$A$10:$AC$276,3)),(ISBLANK(VLOOKUP(G97,スケジュール!$A$10:$AC$276,3)))),"",VLOOKUP(G97,スケジュール!$A$10:$AC$276,3))</f>
        <v/>
      </c>
      <c r="H103" s="384">
        <f>IF(OR(ISERROR(VLOOKUP(H97,スケジュール!$A$10:$AC$276,3)),(ISBLANK(VLOOKUP(H97,スケジュール!$A$10:$AC$276,3)))),"",VLOOKUP(H97,スケジュール!$A$10:$AC$276,3))</f>
        <v>43546</v>
      </c>
      <c r="I103" s="385"/>
      <c r="J103" s="384" t="str">
        <f>IF(OR(ISERROR(VLOOKUP(J97,スケジュール!$A$10:$AC$276,3)),(ISBLANK(VLOOKUP(J97,スケジュール!$A$10:$AC$276,3)))),"",VLOOKUP(J97,スケジュール!$A$10:$AC$276,3))</f>
        <v/>
      </c>
      <c r="K103" s="384">
        <f>IF(OR(ISERROR(VLOOKUP(K97,スケジュール!$A$10:$AC$276,3)),(ISBLANK(VLOOKUP(K97,スケジュール!$A$10:$AC$276,3)))),"",VLOOKUP(K97,スケジュール!$A$10:$AC$276,3))</f>
        <v>43570</v>
      </c>
      <c r="L103" s="384">
        <f>IF(OR(ISERROR(VLOOKUP(L97,スケジュール!$A$10:$AC$276,3)),(ISBLANK(VLOOKUP(L97,スケジュール!$A$10:$AC$276,3)))),"",VLOOKUP(L97,スケジュール!$A$10:$AC$276,3))</f>
        <v>43570</v>
      </c>
      <c r="M103" s="384">
        <f>IF(OR(ISERROR(VLOOKUP(M97,スケジュール!$A$10:$AC$276,3)),(ISBLANK(VLOOKUP(M97,スケジュール!$A$10:$AC$276,3)))),"",VLOOKUP(M97,スケジュール!$A$10:$AC$276,3))</f>
        <v>43571</v>
      </c>
      <c r="N103" s="384">
        <f>IF(OR(ISERROR(VLOOKUP(N97,スケジュール!$A$10:$AC$276,3)),(ISBLANK(VLOOKUP(N97,スケジュール!$A$10:$AC$276,3)))),"",VLOOKUP(N97,スケジュール!$A$10:$AC$276,3))</f>
        <v>43572</v>
      </c>
      <c r="O103" s="384">
        <f>IF(OR(ISERROR(VLOOKUP(O97,スケジュール!$A$10:$AC$276,3)),(ISBLANK(VLOOKUP(O97,スケジュール!$A$10:$AC$276,3)))),"",VLOOKUP(O97,スケジュール!$A$10:$AC$276,3))</f>
        <v>43573</v>
      </c>
      <c r="P103" s="384">
        <f>IF(OR(ISERROR(VLOOKUP(P97,スケジュール!$A$10:$AC$276,3)),(ISBLANK(VLOOKUP(P97,スケジュール!$A$10:$AC$276,3)))),"",VLOOKUP(P97,スケジュール!$A$10:$AC$276,3))</f>
        <v>43574</v>
      </c>
      <c r="Q103" s="385"/>
      <c r="R103" s="384" t="str">
        <f>IF(OR(ISERROR(VLOOKUP(R97,スケジュール!$A$10:$AC$276,3)),(ISBLANK(VLOOKUP(R97,スケジュール!$A$10:$AC$276,3)))),"",VLOOKUP(R97,スケジュール!$A$10:$AC$276,3))</f>
        <v/>
      </c>
      <c r="S103" s="384">
        <f>IF(OR(ISERROR(VLOOKUP(S97,スケジュール!$A$10:$AC$276,3)),(ISBLANK(VLOOKUP(S97,スケジュール!$A$10:$AC$276,3)))),"",VLOOKUP(S97,スケジュール!$A$10:$AC$276,3))</f>
        <v>43605</v>
      </c>
      <c r="T103" s="384">
        <f>IF(OR(ISERROR(VLOOKUP(T97,スケジュール!$A$10:$AC$276,3)),(ISBLANK(VLOOKUP(T97,スケジュール!$A$10:$AC$276,3)))),"",VLOOKUP(T97,スケジュール!$A$10:$AC$276,3))</f>
        <v>43605</v>
      </c>
      <c r="U103" s="384">
        <f>IF(OR(ISERROR(VLOOKUP(U97,スケジュール!$A$10:$AC$276,3)),(ISBLANK(VLOOKUP(U97,スケジュール!$A$10:$AC$276,3)))),"",VLOOKUP(U97,スケジュール!$A$10:$AC$276,3))</f>
        <v>43606</v>
      </c>
      <c r="V103" s="384">
        <f>IF(OR(ISERROR(VLOOKUP(V97,スケジュール!$A$10:$AC$276,3)),(ISBLANK(VLOOKUP(V97,スケジュール!$A$10:$AC$276,3)))),"",VLOOKUP(V97,スケジュール!$A$10:$AC$276,3))</f>
        <v>43607</v>
      </c>
      <c r="W103" s="384">
        <f>IF(OR(ISERROR(VLOOKUP(W97,スケジュール!$A$10:$AC$276,3)),(ISBLANK(VLOOKUP(W97,スケジュール!$A$10:$AC$276,3)))),"",VLOOKUP(W97,スケジュール!$A$10:$AC$276,3))</f>
        <v>43608</v>
      </c>
      <c r="X103" s="384" t="str">
        <f>IF(OR(ISERROR(VLOOKUP(X97,スケジュール!$A$10:$AC$276,3)),(ISBLANK(VLOOKUP(X97,スケジュール!$A$10:$AC$276,3)))),"",VLOOKUP(X97,スケジュール!$A$10:$AC$276,3))</f>
        <v/>
      </c>
      <c r="Y103" s="385"/>
      <c r="Z103" s="384">
        <f>IF(OR(ISERROR(VLOOKUP(Z97,スケジュール!$A$10:$AC$276,3)),(ISBLANK(VLOOKUP(Z97,スケジュール!$A$10:$AC$276,3)))),"",VLOOKUP(Z97,スケジュール!$A$10:$AC$276,3))</f>
        <v>43628</v>
      </c>
      <c r="AA103" s="384">
        <f>IF(OR(ISERROR(VLOOKUP(AA97,スケジュール!$A$10:$AC$276,3)),(ISBLANK(VLOOKUP(AA97,スケジュール!$A$10:$AC$276,3)))),"",VLOOKUP(AA97,スケジュール!$A$10:$AC$276,3))</f>
        <v>43628</v>
      </c>
      <c r="AB103" s="384">
        <f>IF(OR(ISERROR(VLOOKUP(AB97,スケジュール!$A$10:$AC$276,3)),(ISBLANK(VLOOKUP(AB97,スケジュール!$A$10:$AC$276,3)))),"",VLOOKUP(AB97,スケジュール!$A$10:$AC$276,3))</f>
        <v>43628</v>
      </c>
      <c r="AC103" s="384">
        <f>IF(OR(ISERROR(VLOOKUP(AC97,スケジュール!$A$10:$AC$276,3)),(ISBLANK(VLOOKUP(AC97,スケジュール!$A$10:$AC$276,3)))),"",VLOOKUP(AC97,スケジュール!$A$10:$AC$276,3))</f>
        <v>43628</v>
      </c>
      <c r="AD103" s="384">
        <f>IF(OR(ISERROR(VLOOKUP(AD97,スケジュール!$A$10:$AC$276,3)),(ISBLANK(VLOOKUP(AD97,スケジュール!$A$10:$AC$276,3)))),"",VLOOKUP(AD97,スケジュール!$A$10:$AC$276,3))</f>
        <v>43628</v>
      </c>
      <c r="AE103" s="384">
        <f>IF(OR(ISERROR(VLOOKUP(AE97,スケジュール!$A$10:$AC$276,3)),(ISBLANK(VLOOKUP(AE97,スケジュール!$A$10:$AC$276,3)))),"",VLOOKUP(AE97,スケジュール!$A$10:$AC$276,3))</f>
        <v>43628</v>
      </c>
      <c r="AF103" s="384">
        <f>IF(OR(ISERROR(VLOOKUP(AF97,スケジュール!$A$10:$AC$276,3)),(ISBLANK(VLOOKUP(AF97,スケジュール!$A$10:$AC$276,3)))),"",VLOOKUP(AF97,スケジュール!$A$10:$AC$276,3))</f>
        <v>43628</v>
      </c>
    </row>
    <row r="104" spans="1:36" ht="20.100000000000001" customHeight="1">
      <c r="A104" s="38" t="s">
        <v>90</v>
      </c>
      <c r="B104" s="386" t="str">
        <f>IF(OR(ISERROR(VLOOKUP(B97,スケジュール!$A$10:$AC$276,4)),(ISBLANK(VLOOKUP(B97,スケジュール!$A$10:$AC$276,4)))),"",VLOOKUP(B97,スケジュール!$A$10:$AC$276,4))</f>
        <v/>
      </c>
      <c r="C104" s="386" t="str">
        <f>IF(OR(ISERROR(VLOOKUP(C97,スケジュール!$A$10:$AC$276,4)),(ISBLANK(VLOOKUP(C97,スケジュール!$A$10:$AC$276,4)))),"",VLOOKUP(C97,スケジュール!$A$10:$AC$276,4))</f>
        <v/>
      </c>
      <c r="D104" s="386">
        <f>IF(OR(ISERROR(VLOOKUP(D97,スケジュール!$A$10:$AC$276,4)),(ISBLANK(VLOOKUP(D97,スケジュール!$A$10:$AC$276,4)))),"",VLOOKUP(D97,スケジュール!$A$10:$AC$276,4))</f>
        <v>43544</v>
      </c>
      <c r="E104" s="386" t="str">
        <f>IF(OR(ISERROR(VLOOKUP(E97,スケジュール!$A$10:$AC$276,4)),(ISBLANK(VLOOKUP(E97,スケジュール!$A$10:$AC$276,4)))),"",VLOOKUP(E97,スケジュール!$A$10:$AC$276,4))</f>
        <v/>
      </c>
      <c r="F104" s="386">
        <f>IF(OR(ISERROR(VLOOKUP(F97,スケジュール!$A$10:$AC$276,4)),(ISBLANK(VLOOKUP(F97,スケジュール!$A$10:$AC$276,4)))),"",VLOOKUP(F97,スケジュール!$A$10:$AC$276,4))</f>
        <v>43546</v>
      </c>
      <c r="G104" s="386" t="str">
        <f>IF(OR(ISERROR(VLOOKUP(G97,スケジュール!$A$10:$AC$276,4)),(ISBLANK(VLOOKUP(G97,スケジュール!$A$10:$AC$276,4)))),"",VLOOKUP(G97,スケジュール!$A$10:$AC$276,4))</f>
        <v/>
      </c>
      <c r="H104" s="386">
        <f>IF(OR(ISERROR(VLOOKUP(H97,スケジュール!$A$10:$AC$276,4)),(ISBLANK(VLOOKUP(H97,スケジュール!$A$10:$AC$276,4)))),"",VLOOKUP(H97,スケジュール!$A$10:$AC$276,4))</f>
        <v>43549</v>
      </c>
      <c r="I104" s="385"/>
      <c r="J104" s="386" t="str">
        <f>IF(OR(ISERROR(VLOOKUP(J97,スケジュール!$A$10:$AC$276,4)),(ISBLANK(VLOOKUP(J97,スケジュール!$A$10:$AC$276,4)))),"",VLOOKUP(J97,スケジュール!$A$10:$AC$276,4))</f>
        <v/>
      </c>
      <c r="K104" s="386">
        <f>IF(OR(ISERROR(VLOOKUP(K97,スケジュール!$A$10:$AC$276,4)),(ISBLANK(VLOOKUP(K97,スケジュール!$A$10:$AC$276,4)))),"",VLOOKUP(K97,スケジュール!$A$10:$AC$276,4))</f>
        <v>43571</v>
      </c>
      <c r="L104" s="386">
        <f>IF(OR(ISERROR(VLOOKUP(L97,スケジュール!$A$10:$AC$276,4)),(ISBLANK(VLOOKUP(L97,スケジュール!$A$10:$AC$276,4)))),"",VLOOKUP(L97,スケジュール!$A$10:$AC$276,4))</f>
        <v>43572</v>
      </c>
      <c r="M104" s="386">
        <f>IF(OR(ISERROR(VLOOKUP(M97,スケジュール!$A$10:$AC$276,4)),(ISBLANK(VLOOKUP(M97,スケジュール!$A$10:$AC$276,4)))),"",VLOOKUP(M97,スケジュール!$A$10:$AC$276,4))</f>
        <v>43573</v>
      </c>
      <c r="N104" s="386">
        <f>IF(OR(ISERROR(VLOOKUP(N97,スケジュール!$A$10:$AC$276,4)),(ISBLANK(VLOOKUP(N97,スケジュール!$A$10:$AC$276,4)))),"",VLOOKUP(N97,スケジュール!$A$10:$AC$276,4))</f>
        <v>43574</v>
      </c>
      <c r="O104" s="386" t="str">
        <f>IF(OR(ISERROR(VLOOKUP(O97,スケジュール!$A$10:$AC$276,4)),(ISBLANK(VLOOKUP(O97,スケジュール!$A$10:$AC$276,4)))),"",VLOOKUP(O97,スケジュール!$A$10:$AC$276,4))</f>
        <v/>
      </c>
      <c r="P104" s="386">
        <f>IF(OR(ISERROR(VLOOKUP(P97,スケジュール!$A$10:$AC$276,4)),(ISBLANK(VLOOKUP(P97,スケジュール!$A$10:$AC$276,4)))),"",VLOOKUP(P97,スケジュール!$A$10:$AC$276,4))</f>
        <v>43577</v>
      </c>
      <c r="Q104" s="385"/>
      <c r="R104" s="386" t="str">
        <f>IF(OR(ISERROR(VLOOKUP(R97,スケジュール!$A$10:$AC$276,4)),(ISBLANK(VLOOKUP(R97,スケジュール!$A$10:$AC$276,4)))),"",VLOOKUP(R97,スケジュール!$A$10:$AC$276,4))</f>
        <v/>
      </c>
      <c r="S104" s="386">
        <f>IF(OR(ISERROR(VLOOKUP(S97,スケジュール!$A$10:$AC$276,4)),(ISBLANK(VLOOKUP(S97,スケジュール!$A$10:$AC$276,4)))),"",VLOOKUP(S97,スケジュール!$A$10:$AC$276,4))</f>
        <v>43606</v>
      </c>
      <c r="T104" s="386">
        <f>IF(OR(ISERROR(VLOOKUP(T97,スケジュール!$A$10:$AC$276,4)),(ISBLANK(VLOOKUP(T97,スケジュール!$A$10:$AC$276,4)))),"",VLOOKUP(T97,スケジュール!$A$10:$AC$276,4))</f>
        <v>43607</v>
      </c>
      <c r="U104" s="386">
        <f>IF(OR(ISERROR(VLOOKUP(U97,スケジュール!$A$10:$AC$276,4)),(ISBLANK(VLOOKUP(U97,スケジュール!$A$10:$AC$276,4)))),"",VLOOKUP(U97,スケジュール!$A$10:$AC$276,4))</f>
        <v>43608</v>
      </c>
      <c r="V104" s="386">
        <f>IF(OR(ISERROR(VLOOKUP(V97,スケジュール!$A$10:$AC$276,4)),(ISBLANK(VLOOKUP(V97,スケジュール!$A$10:$AC$276,4)))),"",VLOOKUP(V97,スケジュール!$A$10:$AC$276,4))</f>
        <v>43609</v>
      </c>
      <c r="W104" s="386" t="str">
        <f>IF(OR(ISERROR(VLOOKUP(W97,スケジュール!$A$10:$AC$276,4)),(ISBLANK(VLOOKUP(W97,スケジュール!$A$10:$AC$276,4)))),"",VLOOKUP(W97,スケジュール!$A$10:$AC$276,4))</f>
        <v/>
      </c>
      <c r="X104" s="386">
        <f>IF(OR(ISERROR(VLOOKUP(X97,スケジュール!$A$10:$AC$276,4)),(ISBLANK(VLOOKUP(X97,スケジュール!$A$10:$AC$276,4)))),"",VLOOKUP(X97,スケジュール!$A$10:$AC$276,4))</f>
        <v>43612</v>
      </c>
      <c r="Y104" s="385"/>
      <c r="Z104" s="386" t="str">
        <f>IF(OR(ISERROR(VLOOKUP(Z97,スケジュール!$A$10:$AC$276,4)),(ISBLANK(VLOOKUP(Z97,スケジュール!$A$10:$AC$276,4)))),"",VLOOKUP(Z97,スケジュール!$A$10:$AC$276,4))</f>
        <v/>
      </c>
      <c r="AA104" s="386" t="str">
        <f>IF(OR(ISERROR(VLOOKUP(AA97,スケジュール!$A$10:$AC$276,4)),(ISBLANK(VLOOKUP(AA97,スケジュール!$A$10:$AC$276,4)))),"",VLOOKUP(AA97,スケジュール!$A$10:$AC$276,4))</f>
        <v/>
      </c>
      <c r="AB104" s="386" t="str">
        <f>IF(OR(ISERROR(VLOOKUP(AB97,スケジュール!$A$10:$AC$276,4)),(ISBLANK(VLOOKUP(AB97,スケジュール!$A$10:$AC$276,4)))),"",VLOOKUP(AB97,スケジュール!$A$10:$AC$276,4))</f>
        <v/>
      </c>
      <c r="AC104" s="386" t="str">
        <f>IF(OR(ISERROR(VLOOKUP(AC97,スケジュール!$A$10:$AC$276,4)),(ISBLANK(VLOOKUP(AC97,スケジュール!$A$10:$AC$276,4)))),"",VLOOKUP(AC97,スケジュール!$A$10:$AC$276,4))</f>
        <v/>
      </c>
      <c r="AD104" s="386" t="str">
        <f>IF(OR(ISERROR(VLOOKUP(AD97,スケジュール!$A$10:$AC$276,4)),(ISBLANK(VLOOKUP(AD97,スケジュール!$A$10:$AC$276,4)))),"",VLOOKUP(AD97,スケジュール!$A$10:$AC$276,4))</f>
        <v/>
      </c>
      <c r="AE104" s="386" t="str">
        <f>IF(OR(ISERROR(VLOOKUP(AE97,スケジュール!$A$10:$AC$276,4)),(ISBLANK(VLOOKUP(AE97,スケジュール!$A$10:$AC$276,4)))),"",VLOOKUP(AE97,スケジュール!$A$10:$AC$276,4))</f>
        <v/>
      </c>
      <c r="AF104" s="386"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customSheetViews>
    <customSheetView guid="{38C676DE-4484-4432-918A-73D9B0DE6B69}" showPageBreaks="1" fitToPage="1" printArea="1" hiddenRows="1" view="pageBreakPreview" topLeftCell="A83">
      <selection activeCell="L74" sqref="L74"/>
      <colBreaks count="1" manualBreakCount="1">
        <brk id="32" max="1048575" man="1"/>
      </colBreaks>
      <pageMargins left="0.70866141732283472" right="0.70866141732283472" top="0.74803149606299213" bottom="0.74803149606299213" header="0.31496062992125984" footer="0.31496062992125984"/>
      <pageSetup paperSize="8" scale="62" orientation="portrait" r:id="rId1"/>
    </customSheetView>
  </customSheetViews>
  <mergeCells count="17">
    <mergeCell ref="AA4:AB4"/>
    <mergeCell ref="N4:O4"/>
    <mergeCell ref="S55:T55"/>
    <mergeCell ref="S4:T4"/>
    <mergeCell ref="B2:AF2"/>
    <mergeCell ref="AD4:AE4"/>
    <mergeCell ref="V55:W55"/>
    <mergeCell ref="AA55:AB55"/>
    <mergeCell ref="AD55:AE55"/>
    <mergeCell ref="F4:G4"/>
    <mergeCell ref="C4:D4"/>
    <mergeCell ref="C55:D55"/>
    <mergeCell ref="F55:G55"/>
    <mergeCell ref="K55:L55"/>
    <mergeCell ref="K4:L4"/>
    <mergeCell ref="V4:W4"/>
    <mergeCell ref="N55:O55"/>
  </mergeCells>
  <phoneticPr fontId="10"/>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2"/>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topLeftCell="A8"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67" t="s">
        <v>335</v>
      </c>
    </row>
    <row r="2" spans="1:36" ht="28.5">
      <c r="A2" s="342" t="s">
        <v>406</v>
      </c>
      <c r="B2" s="603" t="s">
        <v>92</v>
      </c>
      <c r="C2" s="603"/>
      <c r="D2" s="603"/>
      <c r="E2" s="603"/>
      <c r="F2" s="603"/>
      <c r="G2" s="603"/>
      <c r="H2" s="603"/>
      <c r="I2" s="603"/>
      <c r="J2" s="603"/>
      <c r="K2" s="603"/>
      <c r="L2" s="603"/>
      <c r="M2" s="603"/>
      <c r="N2" s="603"/>
      <c r="O2" s="603"/>
      <c r="P2" s="603"/>
      <c r="Q2" s="603"/>
      <c r="R2" s="603"/>
      <c r="S2" s="603"/>
      <c r="T2" s="603"/>
      <c r="U2" s="603"/>
      <c r="V2" s="603"/>
      <c r="W2" s="603"/>
      <c r="X2" s="603"/>
      <c r="Y2" s="603"/>
      <c r="Z2" s="603"/>
      <c r="AA2" s="603"/>
      <c r="AB2" s="603"/>
      <c r="AC2" s="603"/>
      <c r="AD2" s="603"/>
      <c r="AE2" s="603"/>
      <c r="AF2" s="603"/>
    </row>
    <row r="4" spans="1:36" s="130" customFormat="1" ht="24" customHeight="1">
      <c r="A4" s="31"/>
      <c r="B4" s="127">
        <v>43374</v>
      </c>
      <c r="C4" s="604">
        <v>2018</v>
      </c>
      <c r="D4" s="604"/>
      <c r="E4" s="128" t="s">
        <v>113</v>
      </c>
      <c r="F4" s="601">
        <v>10</v>
      </c>
      <c r="G4" s="601"/>
      <c r="H4" s="129">
        <v>2</v>
      </c>
      <c r="J4" s="131">
        <v>43405</v>
      </c>
      <c r="K4" s="602">
        <v>2018</v>
      </c>
      <c r="L4" s="602"/>
      <c r="M4" s="132" t="s">
        <v>113</v>
      </c>
      <c r="N4" s="601">
        <v>11</v>
      </c>
      <c r="O4" s="601"/>
      <c r="P4" s="129">
        <v>5</v>
      </c>
      <c r="Q4" s="133"/>
      <c r="R4" s="131">
        <v>43435</v>
      </c>
      <c r="S4" s="602">
        <v>2018</v>
      </c>
      <c r="T4" s="602"/>
      <c r="U4" s="132" t="s">
        <v>113</v>
      </c>
      <c r="V4" s="601">
        <v>12</v>
      </c>
      <c r="W4" s="601"/>
      <c r="X4" s="129">
        <v>7</v>
      </c>
      <c r="Z4" s="131">
        <v>43466</v>
      </c>
      <c r="AA4" s="602">
        <v>2019</v>
      </c>
      <c r="AB4" s="602"/>
      <c r="AC4" s="132" t="s">
        <v>113</v>
      </c>
      <c r="AD4" s="601">
        <v>1</v>
      </c>
      <c r="AE4" s="601"/>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70">
        <v>43401</v>
      </c>
      <c r="K6" s="270">
        <v>43402</v>
      </c>
      <c r="L6" s="270">
        <v>43403</v>
      </c>
      <c r="M6" s="270">
        <v>43404</v>
      </c>
      <c r="N6" s="270">
        <v>43405</v>
      </c>
      <c r="O6" s="270">
        <v>43406</v>
      </c>
      <c r="P6" s="270">
        <v>43407</v>
      </c>
      <c r="Q6" s="136"/>
      <c r="R6" s="270">
        <v>43429</v>
      </c>
      <c r="S6" s="270">
        <v>43430</v>
      </c>
      <c r="T6" s="270">
        <v>43431</v>
      </c>
      <c r="U6" s="270">
        <v>43432</v>
      </c>
      <c r="V6" s="270">
        <v>43433</v>
      </c>
      <c r="W6" s="270">
        <v>43434</v>
      </c>
      <c r="X6" s="270">
        <v>43435</v>
      </c>
      <c r="Y6" s="136"/>
      <c r="Z6" s="141">
        <v>43464</v>
      </c>
      <c r="AA6" s="269">
        <v>43465</v>
      </c>
      <c r="AB6" s="269">
        <v>43466</v>
      </c>
      <c r="AC6" s="269">
        <v>43467</v>
      </c>
      <c r="AD6" s="269">
        <v>43468</v>
      </c>
      <c r="AE6" s="269">
        <v>43469</v>
      </c>
      <c r="AF6" s="269">
        <v>43470</v>
      </c>
      <c r="AG6" s="139"/>
      <c r="AJ6" s="142"/>
    </row>
    <row r="7" spans="1:36" s="116" customFormat="1" ht="25.5" hidden="1" customHeight="1">
      <c r="A7" s="114"/>
      <c r="B7" s="118" t="e">
        <v>#N/A</v>
      </c>
      <c r="C7" s="118" t="s">
        <v>384</v>
      </c>
      <c r="D7" s="118" t="s">
        <v>384</v>
      </c>
      <c r="E7" s="118" t="s">
        <v>384</v>
      </c>
      <c r="F7" s="118" t="s">
        <v>384</v>
      </c>
      <c r="G7" s="118" t="s">
        <v>384</v>
      </c>
      <c r="H7" s="118" t="s">
        <v>384</v>
      </c>
      <c r="I7" s="85"/>
      <c r="J7" s="271" t="b">
        <v>0</v>
      </c>
      <c r="K7" s="271" t="s">
        <v>384</v>
      </c>
      <c r="L7" s="271" t="s">
        <v>384</v>
      </c>
      <c r="M7" s="271" t="s">
        <v>384</v>
      </c>
      <c r="N7" s="271" t="s">
        <v>384</v>
      </c>
      <c r="O7" s="271" t="s">
        <v>384</v>
      </c>
      <c r="P7" s="271" t="s">
        <v>384</v>
      </c>
      <c r="Q7" s="85"/>
      <c r="R7" s="271" t="b">
        <v>0</v>
      </c>
      <c r="S7" s="271" t="s">
        <v>384</v>
      </c>
      <c r="T7" s="271" t="s">
        <v>384</v>
      </c>
      <c r="U7" s="271" t="s">
        <v>384</v>
      </c>
      <c r="V7" s="271" t="s">
        <v>384</v>
      </c>
      <c r="W7" s="271" t="s">
        <v>384</v>
      </c>
      <c r="X7" s="271" t="s">
        <v>384</v>
      </c>
      <c r="Y7" s="85"/>
      <c r="Z7" s="118" t="b">
        <v>0</v>
      </c>
      <c r="AA7" s="118" t="b">
        <v>0</v>
      </c>
      <c r="AB7" s="118" t="b">
        <v>0</v>
      </c>
      <c r="AC7" s="118" t="b">
        <v>0</v>
      </c>
      <c r="AD7" s="118" t="b">
        <v>0</v>
      </c>
      <c r="AE7" s="118" t="s">
        <v>385</v>
      </c>
      <c r="AF7" s="118" t="s">
        <v>385</v>
      </c>
      <c r="AG7" s="115"/>
      <c r="AJ7" s="117"/>
    </row>
    <row r="8" spans="1:36" s="120" customFormat="1" ht="20.100000000000001" customHeight="1">
      <c r="A8" s="126" t="s">
        <v>362</v>
      </c>
      <c r="B8" s="119" t="s">
        <v>356</v>
      </c>
      <c r="C8" s="119" t="s">
        <v>95</v>
      </c>
      <c r="D8" s="119" t="s">
        <v>356</v>
      </c>
      <c r="E8" s="119" t="s">
        <v>356</v>
      </c>
      <c r="F8" s="119" t="s">
        <v>356</v>
      </c>
      <c r="G8" s="119" t="s">
        <v>356</v>
      </c>
      <c r="H8" s="119" t="s">
        <v>356</v>
      </c>
      <c r="I8" s="101"/>
      <c r="J8" s="272" t="s">
        <v>356</v>
      </c>
      <c r="K8" s="272" t="s">
        <v>356</v>
      </c>
      <c r="L8" s="272" t="s">
        <v>356</v>
      </c>
      <c r="M8" s="272" t="s">
        <v>356</v>
      </c>
      <c r="N8" s="272" t="s">
        <v>356</v>
      </c>
      <c r="O8" s="272" t="s">
        <v>356</v>
      </c>
      <c r="P8" s="272" t="s">
        <v>356</v>
      </c>
      <c r="Q8" s="101"/>
      <c r="R8" s="272" t="s">
        <v>356</v>
      </c>
      <c r="S8" s="272" t="s">
        <v>356</v>
      </c>
      <c r="T8" s="272" t="s">
        <v>356</v>
      </c>
      <c r="U8" s="272" t="s">
        <v>356</v>
      </c>
      <c r="V8" s="272" t="s">
        <v>356</v>
      </c>
      <c r="W8" s="272" t="s">
        <v>356</v>
      </c>
      <c r="X8" s="272" t="s">
        <v>356</v>
      </c>
      <c r="Y8" s="101"/>
      <c r="Z8" s="125" t="s">
        <v>356</v>
      </c>
      <c r="AA8" s="125" t="s">
        <v>356</v>
      </c>
      <c r="AB8" s="125" t="s">
        <v>356</v>
      </c>
      <c r="AC8" s="125" t="s">
        <v>356</v>
      </c>
      <c r="AD8" s="125" t="s">
        <v>356</v>
      </c>
      <c r="AE8" s="125" t="s">
        <v>356</v>
      </c>
      <c r="AF8" s="125" t="s">
        <v>356</v>
      </c>
      <c r="AG8" s="102">
        <v>1</v>
      </c>
      <c r="AJ8" s="121"/>
    </row>
    <row r="9" spans="1:36" s="88" customFormat="1" ht="20.100000000000001" customHeight="1">
      <c r="A9" s="88" t="s">
        <v>366</v>
      </c>
      <c r="B9" s="119" t="s">
        <v>356</v>
      </c>
      <c r="C9" s="119" t="s">
        <v>356</v>
      </c>
      <c r="D9" s="119" t="s">
        <v>356</v>
      </c>
      <c r="E9" s="119" t="s">
        <v>356</v>
      </c>
      <c r="F9" s="119" t="s">
        <v>356</v>
      </c>
      <c r="G9" s="119" t="s">
        <v>356</v>
      </c>
      <c r="H9" s="119" t="s">
        <v>356</v>
      </c>
      <c r="I9" s="103"/>
      <c r="J9" s="272" t="s">
        <v>356</v>
      </c>
      <c r="K9" s="272" t="s">
        <v>356</v>
      </c>
      <c r="L9" s="272" t="s">
        <v>356</v>
      </c>
      <c r="M9" s="272" t="s">
        <v>356</v>
      </c>
      <c r="N9" s="272" t="s">
        <v>356</v>
      </c>
      <c r="O9" s="272" t="s">
        <v>356</v>
      </c>
      <c r="P9" s="272" t="s">
        <v>356</v>
      </c>
      <c r="Q9" s="103"/>
      <c r="R9" s="272" t="s">
        <v>356</v>
      </c>
      <c r="S9" s="272" t="s">
        <v>356</v>
      </c>
      <c r="T9" s="272" t="s">
        <v>356</v>
      </c>
      <c r="U9" s="272" t="s">
        <v>356</v>
      </c>
      <c r="V9" s="272" t="s">
        <v>356</v>
      </c>
      <c r="W9" s="272" t="s">
        <v>356</v>
      </c>
      <c r="X9" s="272" t="s">
        <v>356</v>
      </c>
      <c r="Y9" s="103"/>
      <c r="Z9" s="125" t="s">
        <v>356</v>
      </c>
      <c r="AA9" s="125" t="s">
        <v>356</v>
      </c>
      <c r="AB9" s="125" t="s">
        <v>356</v>
      </c>
      <c r="AC9" s="125" t="s">
        <v>356</v>
      </c>
      <c r="AD9" s="125" t="s">
        <v>356</v>
      </c>
      <c r="AE9" s="125" t="s">
        <v>356</v>
      </c>
      <c r="AF9" s="125" t="s">
        <v>356</v>
      </c>
      <c r="AG9" s="102">
        <v>3</v>
      </c>
      <c r="AJ9" s="104"/>
    </row>
    <row r="10" spans="1:36" s="91" customFormat="1" ht="20.100000000000001" customHeight="1">
      <c r="A10" s="91" t="s">
        <v>368</v>
      </c>
      <c r="B10" s="119" t="s">
        <v>356</v>
      </c>
      <c r="C10" s="119" t="s">
        <v>356</v>
      </c>
      <c r="D10" s="119" t="s">
        <v>356</v>
      </c>
      <c r="E10" s="119" t="s">
        <v>356</v>
      </c>
      <c r="F10" s="119" t="s">
        <v>356</v>
      </c>
      <c r="G10" s="119" t="s">
        <v>356</v>
      </c>
      <c r="H10" s="119" t="s">
        <v>356</v>
      </c>
      <c r="I10" s="105"/>
      <c r="J10" s="272" t="s">
        <v>356</v>
      </c>
      <c r="K10" s="272" t="s">
        <v>356</v>
      </c>
      <c r="L10" s="272" t="s">
        <v>356</v>
      </c>
      <c r="M10" s="272" t="s">
        <v>356</v>
      </c>
      <c r="N10" s="272" t="s">
        <v>356</v>
      </c>
      <c r="O10" s="272" t="s">
        <v>356</v>
      </c>
      <c r="P10" s="272" t="s">
        <v>356</v>
      </c>
      <c r="Q10" s="105"/>
      <c r="R10" s="272" t="s">
        <v>356</v>
      </c>
      <c r="S10" s="272" t="s">
        <v>356</v>
      </c>
      <c r="T10" s="272" t="s">
        <v>356</v>
      </c>
      <c r="U10" s="272" t="s">
        <v>356</v>
      </c>
      <c r="V10" s="272" t="s">
        <v>356</v>
      </c>
      <c r="W10" s="272" t="s">
        <v>356</v>
      </c>
      <c r="X10" s="272" t="s">
        <v>356</v>
      </c>
      <c r="Y10" s="105"/>
      <c r="Z10" s="125" t="s">
        <v>356</v>
      </c>
      <c r="AA10" s="125" t="s">
        <v>356</v>
      </c>
      <c r="AB10" s="125" t="s">
        <v>356</v>
      </c>
      <c r="AC10" s="125" t="s">
        <v>356</v>
      </c>
      <c r="AD10" s="125" t="s">
        <v>356</v>
      </c>
      <c r="AE10" s="125" t="s">
        <v>356</v>
      </c>
      <c r="AF10" s="125" t="s">
        <v>356</v>
      </c>
      <c r="AG10" s="102">
        <v>4</v>
      </c>
      <c r="AJ10" s="106"/>
    </row>
    <row r="11" spans="1:36" s="92" customFormat="1" ht="20.100000000000001" customHeight="1">
      <c r="A11" s="92" t="s">
        <v>386</v>
      </c>
      <c r="B11" s="119" t="s">
        <v>356</v>
      </c>
      <c r="C11" s="119" t="s">
        <v>356</v>
      </c>
      <c r="D11" s="119" t="s">
        <v>356</v>
      </c>
      <c r="E11" s="119" t="s">
        <v>356</v>
      </c>
      <c r="F11" s="119" t="s">
        <v>356</v>
      </c>
      <c r="G11" s="119" t="s">
        <v>356</v>
      </c>
      <c r="H11" s="119" t="s">
        <v>356</v>
      </c>
      <c r="I11" s="107"/>
      <c r="J11" s="272" t="s">
        <v>356</v>
      </c>
      <c r="K11" s="272" t="s">
        <v>356</v>
      </c>
      <c r="L11" s="272" t="s">
        <v>95</v>
      </c>
      <c r="M11" s="272" t="s">
        <v>356</v>
      </c>
      <c r="N11" s="272" t="s">
        <v>356</v>
      </c>
      <c r="O11" s="272" t="s">
        <v>356</v>
      </c>
      <c r="P11" s="272" t="s">
        <v>356</v>
      </c>
      <c r="Q11" s="107"/>
      <c r="R11" s="272" t="s">
        <v>356</v>
      </c>
      <c r="S11" s="272" t="s">
        <v>356</v>
      </c>
      <c r="T11" s="272" t="s">
        <v>95</v>
      </c>
      <c r="U11" s="272" t="s">
        <v>356</v>
      </c>
      <c r="V11" s="272" t="s">
        <v>356</v>
      </c>
      <c r="W11" s="272" t="s">
        <v>356</v>
      </c>
      <c r="X11" s="272" t="s">
        <v>356</v>
      </c>
      <c r="Y11" s="107"/>
      <c r="Z11" s="125" t="s">
        <v>356</v>
      </c>
      <c r="AA11" s="125" t="s">
        <v>356</v>
      </c>
      <c r="AB11" s="125" t="s">
        <v>356</v>
      </c>
      <c r="AC11" s="125" t="s">
        <v>356</v>
      </c>
      <c r="AD11" s="125" t="s">
        <v>356</v>
      </c>
      <c r="AE11" s="125" t="s">
        <v>356</v>
      </c>
      <c r="AF11" s="125" t="s">
        <v>356</v>
      </c>
      <c r="AG11" s="102">
        <v>13</v>
      </c>
      <c r="AJ11" s="108"/>
    </row>
    <row r="12" spans="1:36" s="36" customFormat="1" ht="20.100000000000001" customHeight="1">
      <c r="A12" s="34" t="s">
        <v>89</v>
      </c>
      <c r="B12" s="122" t="s">
        <v>356</v>
      </c>
      <c r="C12" s="122">
        <v>43388</v>
      </c>
      <c r="D12" s="122">
        <v>43389</v>
      </c>
      <c r="E12" s="122">
        <v>43390</v>
      </c>
      <c r="F12" s="122">
        <v>43391</v>
      </c>
      <c r="G12" s="122">
        <v>43392</v>
      </c>
      <c r="H12" s="122">
        <v>43393</v>
      </c>
      <c r="I12" s="35"/>
      <c r="J12" s="273" t="s">
        <v>356</v>
      </c>
      <c r="K12" s="273">
        <v>43416</v>
      </c>
      <c r="L12" s="273">
        <v>43417</v>
      </c>
      <c r="M12" s="273">
        <v>43418</v>
      </c>
      <c r="N12" s="273">
        <v>43419</v>
      </c>
      <c r="O12" s="273">
        <v>43420</v>
      </c>
      <c r="P12" s="273">
        <v>43421</v>
      </c>
      <c r="Q12" s="35"/>
      <c r="R12" s="273" t="s">
        <v>356</v>
      </c>
      <c r="S12" s="273">
        <v>43444</v>
      </c>
      <c r="T12" s="273">
        <v>43445</v>
      </c>
      <c r="U12" s="273">
        <v>43446</v>
      </c>
      <c r="V12" s="273">
        <v>43447</v>
      </c>
      <c r="W12" s="273">
        <v>43448</v>
      </c>
      <c r="X12" s="273">
        <v>43449</v>
      </c>
      <c r="Y12" s="35"/>
      <c r="Z12" s="122" t="s">
        <v>356</v>
      </c>
      <c r="AA12" s="122" t="s">
        <v>356</v>
      </c>
      <c r="AB12" s="122" t="s">
        <v>356</v>
      </c>
      <c r="AC12" s="122" t="s">
        <v>356</v>
      </c>
      <c r="AD12" s="122" t="s">
        <v>356</v>
      </c>
      <c r="AE12" s="122">
        <v>43483</v>
      </c>
      <c r="AF12" s="122">
        <v>43484</v>
      </c>
      <c r="AG12" s="41"/>
      <c r="AJ12" s="37"/>
    </row>
    <row r="13" spans="1:36" s="36" customFormat="1" ht="20.100000000000001" customHeight="1">
      <c r="A13" s="38" t="s">
        <v>90</v>
      </c>
      <c r="B13" s="123" t="s">
        <v>356</v>
      </c>
      <c r="C13" s="123">
        <v>43390</v>
      </c>
      <c r="D13" s="123">
        <v>43391</v>
      </c>
      <c r="E13" s="123">
        <v>43392</v>
      </c>
      <c r="F13" s="123">
        <v>43393</v>
      </c>
      <c r="G13" s="123">
        <v>43394</v>
      </c>
      <c r="H13" s="123">
        <v>43395</v>
      </c>
      <c r="I13" s="35"/>
      <c r="J13" s="273" t="s">
        <v>356</v>
      </c>
      <c r="K13" s="273">
        <v>43418</v>
      </c>
      <c r="L13" s="273">
        <v>43419</v>
      </c>
      <c r="M13" s="273">
        <v>43420</v>
      </c>
      <c r="N13" s="273">
        <v>43421</v>
      </c>
      <c r="O13" s="273">
        <v>43422</v>
      </c>
      <c r="P13" s="273">
        <v>43423</v>
      </c>
      <c r="Q13" s="39"/>
      <c r="R13" s="273" t="s">
        <v>356</v>
      </c>
      <c r="S13" s="273">
        <v>43446</v>
      </c>
      <c r="T13" s="273">
        <v>43447</v>
      </c>
      <c r="U13" s="273">
        <v>43448</v>
      </c>
      <c r="V13" s="273">
        <v>43449</v>
      </c>
      <c r="W13" s="273">
        <v>43450</v>
      </c>
      <c r="X13" s="273">
        <v>43451</v>
      </c>
      <c r="Y13" s="39"/>
      <c r="Z13" s="123" t="s">
        <v>356</v>
      </c>
      <c r="AA13" s="123" t="s">
        <v>356</v>
      </c>
      <c r="AB13" s="123" t="s">
        <v>356</v>
      </c>
      <c r="AC13" s="123" t="s">
        <v>356</v>
      </c>
      <c r="AD13" s="123" t="s">
        <v>356</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68">
        <v>43408</v>
      </c>
      <c r="K14" s="268">
        <v>43409</v>
      </c>
      <c r="L14" s="268">
        <v>43410</v>
      </c>
      <c r="M14" s="268">
        <v>43411</v>
      </c>
      <c r="N14" s="268">
        <v>43412</v>
      </c>
      <c r="O14" s="268">
        <v>43413</v>
      </c>
      <c r="P14" s="268">
        <v>43414</v>
      </c>
      <c r="Q14" s="136"/>
      <c r="R14" s="269">
        <v>43436</v>
      </c>
      <c r="S14" s="141">
        <v>43437</v>
      </c>
      <c r="T14" s="141">
        <v>43438</v>
      </c>
      <c r="U14" s="141">
        <v>43439</v>
      </c>
      <c r="V14" s="141">
        <v>43440</v>
      </c>
      <c r="W14" s="141">
        <v>43441</v>
      </c>
      <c r="X14" s="141">
        <v>43442</v>
      </c>
      <c r="Y14" s="136"/>
      <c r="Z14" s="269">
        <v>43471</v>
      </c>
      <c r="AA14" s="269">
        <v>43472</v>
      </c>
      <c r="AB14" s="269">
        <v>43473</v>
      </c>
      <c r="AC14" s="269">
        <v>43474</v>
      </c>
      <c r="AD14" s="269">
        <v>43475</v>
      </c>
      <c r="AE14" s="269">
        <v>43476</v>
      </c>
      <c r="AF14" s="269">
        <v>43477</v>
      </c>
      <c r="AG14" s="139"/>
    </row>
    <row r="15" spans="1:36" s="116" customFormat="1" ht="20.100000000000001" hidden="1" customHeight="1">
      <c r="A15" s="114"/>
      <c r="B15" s="118" t="b">
        <v>0</v>
      </c>
      <c r="C15" s="118" t="s">
        <v>384</v>
      </c>
      <c r="D15" s="118" t="s">
        <v>384</v>
      </c>
      <c r="E15" s="118" t="s">
        <v>384</v>
      </c>
      <c r="F15" s="118" t="s">
        <v>384</v>
      </c>
      <c r="G15" s="118" t="s">
        <v>384</v>
      </c>
      <c r="H15" s="118" t="s">
        <v>384</v>
      </c>
      <c r="I15" s="85"/>
      <c r="J15" s="274" t="b">
        <v>0</v>
      </c>
      <c r="K15" s="274" t="s">
        <v>384</v>
      </c>
      <c r="L15" s="274" t="s">
        <v>384</v>
      </c>
      <c r="M15" s="274" t="s">
        <v>384</v>
      </c>
      <c r="N15" s="274" t="s">
        <v>384</v>
      </c>
      <c r="O15" s="274" t="s">
        <v>384</v>
      </c>
      <c r="P15" s="274" t="s">
        <v>384</v>
      </c>
      <c r="Q15" s="85"/>
      <c r="R15" s="118" t="b">
        <v>0</v>
      </c>
      <c r="S15" s="118" t="s">
        <v>384</v>
      </c>
      <c r="T15" s="118" t="s">
        <v>384</v>
      </c>
      <c r="U15" s="118" t="s">
        <v>384</v>
      </c>
      <c r="V15" s="118" t="s">
        <v>384</v>
      </c>
      <c r="W15" s="118" t="s">
        <v>384</v>
      </c>
      <c r="X15" s="118" t="s">
        <v>384</v>
      </c>
      <c r="Y15" s="85"/>
      <c r="Z15" s="118" t="b">
        <v>0</v>
      </c>
      <c r="AA15" s="118" t="s">
        <v>385</v>
      </c>
      <c r="AB15" s="118" t="s">
        <v>385</v>
      </c>
      <c r="AC15" s="118" t="s">
        <v>385</v>
      </c>
      <c r="AD15" s="118" t="s">
        <v>385</v>
      </c>
      <c r="AE15" s="118" t="s">
        <v>385</v>
      </c>
      <c r="AF15" s="118" t="s">
        <v>385</v>
      </c>
      <c r="AG15" s="115"/>
      <c r="AJ15" s="117"/>
    </row>
    <row r="16" spans="1:36" s="93" customFormat="1" ht="20.100000000000001" customHeight="1">
      <c r="A16" s="126" t="s">
        <v>362</v>
      </c>
      <c r="B16" s="119" t="s">
        <v>356</v>
      </c>
      <c r="C16" s="119" t="s">
        <v>356</v>
      </c>
      <c r="D16" s="119" t="s">
        <v>356</v>
      </c>
      <c r="E16" s="119" t="s">
        <v>356</v>
      </c>
      <c r="F16" s="119" t="s">
        <v>356</v>
      </c>
      <c r="G16" s="119" t="s">
        <v>356</v>
      </c>
      <c r="H16" s="119" t="s">
        <v>356</v>
      </c>
      <c r="I16" s="87"/>
      <c r="J16" s="272" t="s">
        <v>356</v>
      </c>
      <c r="K16" s="272" t="s">
        <v>356</v>
      </c>
      <c r="L16" s="272" t="s">
        <v>356</v>
      </c>
      <c r="M16" s="272" t="s">
        <v>356</v>
      </c>
      <c r="N16" s="272" t="s">
        <v>356</v>
      </c>
      <c r="O16" s="272" t="s">
        <v>356</v>
      </c>
      <c r="P16" s="272" t="s">
        <v>356</v>
      </c>
      <c r="Q16" s="87"/>
      <c r="R16" s="125" t="s">
        <v>356</v>
      </c>
      <c r="S16" s="125" t="s">
        <v>356</v>
      </c>
      <c r="T16" s="125" t="s">
        <v>356</v>
      </c>
      <c r="U16" s="125" t="s">
        <v>356</v>
      </c>
      <c r="V16" s="125" t="s">
        <v>356</v>
      </c>
      <c r="W16" s="125" t="s">
        <v>356</v>
      </c>
      <c r="X16" s="125" t="s">
        <v>356</v>
      </c>
      <c r="Y16" s="87"/>
      <c r="Z16" s="125" t="s">
        <v>356</v>
      </c>
      <c r="AA16" s="125" t="s">
        <v>356</v>
      </c>
      <c r="AB16" s="125" t="s">
        <v>356</v>
      </c>
      <c r="AC16" s="125" t="s">
        <v>356</v>
      </c>
      <c r="AD16" s="125" t="s">
        <v>356</v>
      </c>
      <c r="AE16" s="125" t="s">
        <v>356</v>
      </c>
      <c r="AF16" s="125" t="s">
        <v>356</v>
      </c>
      <c r="AG16" s="40">
        <v>1</v>
      </c>
    </row>
    <row r="17" spans="1:36" s="90" customFormat="1" ht="20.100000000000001" customHeight="1">
      <c r="A17" s="88" t="s">
        <v>366</v>
      </c>
      <c r="B17" s="119" t="s">
        <v>356</v>
      </c>
      <c r="C17" s="119" t="s">
        <v>356</v>
      </c>
      <c r="D17" s="119" t="s">
        <v>356</v>
      </c>
      <c r="E17" s="119" t="s">
        <v>356</v>
      </c>
      <c r="F17" s="119" t="s">
        <v>356</v>
      </c>
      <c r="G17" s="119" t="s">
        <v>356</v>
      </c>
      <c r="H17" s="119" t="s">
        <v>356</v>
      </c>
      <c r="I17" s="89"/>
      <c r="J17" s="272" t="s">
        <v>356</v>
      </c>
      <c r="K17" s="272" t="s">
        <v>356</v>
      </c>
      <c r="L17" s="272" t="s">
        <v>356</v>
      </c>
      <c r="M17" s="272" t="s">
        <v>356</v>
      </c>
      <c r="N17" s="272" t="s">
        <v>356</v>
      </c>
      <c r="O17" s="272" t="s">
        <v>356</v>
      </c>
      <c r="P17" s="272" t="s">
        <v>356</v>
      </c>
      <c r="Q17" s="89"/>
      <c r="R17" s="125" t="s">
        <v>356</v>
      </c>
      <c r="S17" s="125" t="s">
        <v>356</v>
      </c>
      <c r="T17" s="125" t="s">
        <v>356</v>
      </c>
      <c r="U17" s="125" t="s">
        <v>356</v>
      </c>
      <c r="V17" s="125" t="s">
        <v>356</v>
      </c>
      <c r="W17" s="125" t="s">
        <v>356</v>
      </c>
      <c r="X17" s="125" t="s">
        <v>356</v>
      </c>
      <c r="Y17" s="89"/>
      <c r="Z17" s="125" t="s">
        <v>356</v>
      </c>
      <c r="AA17" s="125" t="s">
        <v>356</v>
      </c>
      <c r="AB17" s="125" t="s">
        <v>356</v>
      </c>
      <c r="AC17" s="125" t="s">
        <v>356</v>
      </c>
      <c r="AD17" s="125" t="s">
        <v>356</v>
      </c>
      <c r="AE17" s="125" t="s">
        <v>356</v>
      </c>
      <c r="AF17" s="125" t="s">
        <v>356</v>
      </c>
      <c r="AG17" s="40">
        <v>3</v>
      </c>
    </row>
    <row r="18" spans="1:36" s="96" customFormat="1" ht="20.100000000000001" customHeight="1">
      <c r="A18" s="94" t="s">
        <v>368</v>
      </c>
      <c r="B18" s="119" t="s">
        <v>356</v>
      </c>
      <c r="C18" s="119" t="s">
        <v>356</v>
      </c>
      <c r="D18" s="119" t="s">
        <v>356</v>
      </c>
      <c r="E18" s="119" t="s">
        <v>356</v>
      </c>
      <c r="F18" s="119" t="s">
        <v>356</v>
      </c>
      <c r="G18" s="119" t="s">
        <v>356</v>
      </c>
      <c r="H18" s="119" t="s">
        <v>356</v>
      </c>
      <c r="I18" s="95"/>
      <c r="J18" s="272" t="s">
        <v>356</v>
      </c>
      <c r="K18" s="272" t="s">
        <v>356</v>
      </c>
      <c r="L18" s="272" t="s">
        <v>356</v>
      </c>
      <c r="M18" s="272" t="s">
        <v>356</v>
      </c>
      <c r="N18" s="272" t="s">
        <v>356</v>
      </c>
      <c r="O18" s="272" t="s">
        <v>356</v>
      </c>
      <c r="P18" s="272" t="s">
        <v>356</v>
      </c>
      <c r="Q18" s="95"/>
      <c r="R18" s="125" t="s">
        <v>356</v>
      </c>
      <c r="S18" s="125" t="s">
        <v>356</v>
      </c>
      <c r="T18" s="125" t="s">
        <v>356</v>
      </c>
      <c r="U18" s="125" t="s">
        <v>356</v>
      </c>
      <c r="V18" s="125" t="s">
        <v>356</v>
      </c>
      <c r="W18" s="125" t="s">
        <v>356</v>
      </c>
      <c r="X18" s="125" t="s">
        <v>356</v>
      </c>
      <c r="Y18" s="95"/>
      <c r="Z18" s="125" t="s">
        <v>356</v>
      </c>
      <c r="AA18" s="125" t="s">
        <v>356</v>
      </c>
      <c r="AB18" s="125" t="s">
        <v>356</v>
      </c>
      <c r="AC18" s="125" t="s">
        <v>356</v>
      </c>
      <c r="AD18" s="125" t="s">
        <v>356</v>
      </c>
      <c r="AE18" s="125" t="s">
        <v>356</v>
      </c>
      <c r="AF18" s="125" t="s">
        <v>356</v>
      </c>
      <c r="AG18" s="40">
        <v>4</v>
      </c>
    </row>
    <row r="19" spans="1:36" s="99" customFormat="1" ht="20.100000000000001" customHeight="1">
      <c r="A19" s="97" t="s">
        <v>386</v>
      </c>
      <c r="B19" s="119" t="s">
        <v>356</v>
      </c>
      <c r="C19" s="119" t="s">
        <v>356</v>
      </c>
      <c r="D19" s="119" t="s">
        <v>356</v>
      </c>
      <c r="E19" s="119" t="s">
        <v>95</v>
      </c>
      <c r="F19" s="119" t="s">
        <v>356</v>
      </c>
      <c r="G19" s="119" t="s">
        <v>356</v>
      </c>
      <c r="H19" s="119" t="s">
        <v>356</v>
      </c>
      <c r="I19" s="98"/>
      <c r="J19" s="272" t="s">
        <v>356</v>
      </c>
      <c r="K19" s="272" t="s">
        <v>356</v>
      </c>
      <c r="L19" s="272" t="s">
        <v>95</v>
      </c>
      <c r="M19" s="272" t="s">
        <v>356</v>
      </c>
      <c r="N19" s="272" t="s">
        <v>356</v>
      </c>
      <c r="O19" s="272" t="s">
        <v>356</v>
      </c>
      <c r="P19" s="272" t="s">
        <v>356</v>
      </c>
      <c r="Q19" s="98"/>
      <c r="R19" s="125" t="s">
        <v>356</v>
      </c>
      <c r="S19" s="125" t="s">
        <v>356</v>
      </c>
      <c r="T19" s="125" t="s">
        <v>95</v>
      </c>
      <c r="U19" s="125" t="s">
        <v>356</v>
      </c>
      <c r="V19" s="125" t="s">
        <v>356</v>
      </c>
      <c r="W19" s="125" t="s">
        <v>356</v>
      </c>
      <c r="X19" s="125" t="s">
        <v>356</v>
      </c>
      <c r="Y19" s="98"/>
      <c r="Z19" s="125" t="s">
        <v>356</v>
      </c>
      <c r="AA19" s="125" t="s">
        <v>356</v>
      </c>
      <c r="AB19" s="125" t="s">
        <v>356</v>
      </c>
      <c r="AC19" s="125" t="s">
        <v>95</v>
      </c>
      <c r="AD19" s="125" t="s">
        <v>356</v>
      </c>
      <c r="AE19" s="125" t="s">
        <v>95</v>
      </c>
      <c r="AF19" s="125" t="s">
        <v>356</v>
      </c>
      <c r="AG19" s="40">
        <v>13</v>
      </c>
    </row>
    <row r="20" spans="1:36" ht="20.100000000000001" customHeight="1">
      <c r="A20" s="34" t="s">
        <v>89</v>
      </c>
      <c r="B20" s="122" t="s">
        <v>356</v>
      </c>
      <c r="C20" s="122">
        <v>43395</v>
      </c>
      <c r="D20" s="122">
        <v>43396</v>
      </c>
      <c r="E20" s="122">
        <v>43397</v>
      </c>
      <c r="F20" s="122">
        <v>43398</v>
      </c>
      <c r="G20" s="122">
        <v>43399</v>
      </c>
      <c r="H20" s="122">
        <v>43400</v>
      </c>
      <c r="I20" s="85"/>
      <c r="J20" s="275" t="s">
        <v>356</v>
      </c>
      <c r="K20" s="275">
        <v>43423</v>
      </c>
      <c r="L20" s="275">
        <v>43424</v>
      </c>
      <c r="M20" s="275">
        <v>43425</v>
      </c>
      <c r="N20" s="275">
        <v>43426</v>
      </c>
      <c r="O20" s="275">
        <v>43427</v>
      </c>
      <c r="P20" s="275">
        <v>43428</v>
      </c>
      <c r="Q20" s="85"/>
      <c r="R20" s="122" t="s">
        <v>356</v>
      </c>
      <c r="S20" s="122">
        <v>43451</v>
      </c>
      <c r="T20" s="122">
        <v>43452</v>
      </c>
      <c r="U20" s="122">
        <v>43453</v>
      </c>
      <c r="V20" s="122">
        <v>43454</v>
      </c>
      <c r="W20" s="122">
        <v>43455</v>
      </c>
      <c r="X20" s="122">
        <v>43456</v>
      </c>
      <c r="Y20" s="85"/>
      <c r="Z20" s="122" t="s">
        <v>356</v>
      </c>
      <c r="AA20" s="122">
        <v>43486</v>
      </c>
      <c r="AB20" s="122">
        <v>43487</v>
      </c>
      <c r="AC20" s="122">
        <v>43488</v>
      </c>
      <c r="AD20" s="122">
        <v>43489</v>
      </c>
      <c r="AE20" s="122">
        <v>43490</v>
      </c>
      <c r="AF20" s="122">
        <v>43491</v>
      </c>
    </row>
    <row r="21" spans="1:36" ht="20.100000000000001" customHeight="1">
      <c r="A21" s="38" t="s">
        <v>90</v>
      </c>
      <c r="B21" s="123" t="s">
        <v>356</v>
      </c>
      <c r="C21" s="123">
        <v>43397</v>
      </c>
      <c r="D21" s="123">
        <v>43398</v>
      </c>
      <c r="E21" s="123">
        <v>43399</v>
      </c>
      <c r="F21" s="123">
        <v>43400</v>
      </c>
      <c r="G21" s="123">
        <v>43401</v>
      </c>
      <c r="H21" s="123">
        <v>43402</v>
      </c>
      <c r="I21" s="85"/>
      <c r="J21" s="275" t="s">
        <v>356</v>
      </c>
      <c r="K21" s="275">
        <v>43425</v>
      </c>
      <c r="L21" s="275">
        <v>43426</v>
      </c>
      <c r="M21" s="275">
        <v>43427</v>
      </c>
      <c r="N21" s="275">
        <v>43428</v>
      </c>
      <c r="O21" s="275">
        <v>43429</v>
      </c>
      <c r="P21" s="275">
        <v>43430</v>
      </c>
      <c r="Q21" s="85"/>
      <c r="R21" s="123" t="s">
        <v>356</v>
      </c>
      <c r="S21" s="123">
        <v>43453</v>
      </c>
      <c r="T21" s="123">
        <v>43454</v>
      </c>
      <c r="U21" s="123">
        <v>43455</v>
      </c>
      <c r="V21" s="123">
        <v>43456</v>
      </c>
      <c r="W21" s="123">
        <v>43457</v>
      </c>
      <c r="X21" s="123">
        <v>43458</v>
      </c>
      <c r="Y21" s="85"/>
      <c r="Z21" s="123" t="s">
        <v>356</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69">
        <v>43443</v>
      </c>
      <c r="S22" s="269">
        <v>43444</v>
      </c>
      <c r="T22" s="269">
        <v>43445</v>
      </c>
      <c r="U22" s="269">
        <v>43446</v>
      </c>
      <c r="V22" s="269">
        <v>43447</v>
      </c>
      <c r="W22" s="269">
        <v>43448</v>
      </c>
      <c r="X22" s="269">
        <v>43449</v>
      </c>
      <c r="Y22" s="136"/>
      <c r="Z22" s="269">
        <v>43478</v>
      </c>
      <c r="AA22" s="269">
        <v>43479</v>
      </c>
      <c r="AB22" s="269">
        <v>43480</v>
      </c>
      <c r="AC22" s="269">
        <v>43481</v>
      </c>
      <c r="AD22" s="269">
        <v>43482</v>
      </c>
      <c r="AE22" s="269">
        <v>43483</v>
      </c>
      <c r="AF22" s="269">
        <v>43484</v>
      </c>
      <c r="AG22" s="139"/>
    </row>
    <row r="23" spans="1:36" s="116" customFormat="1" ht="20.100000000000001" hidden="1" customHeight="1">
      <c r="A23" s="114"/>
      <c r="B23" s="118" t="b">
        <v>0</v>
      </c>
      <c r="C23" s="118" t="s">
        <v>384</v>
      </c>
      <c r="D23" s="118" t="s">
        <v>384</v>
      </c>
      <c r="E23" s="118" t="s">
        <v>384</v>
      </c>
      <c r="F23" s="118" t="s">
        <v>384</v>
      </c>
      <c r="G23" s="118" t="s">
        <v>384</v>
      </c>
      <c r="H23" s="118" t="s">
        <v>384</v>
      </c>
      <c r="I23" s="85"/>
      <c r="J23" s="118" t="b">
        <v>0</v>
      </c>
      <c r="K23" s="118" t="s">
        <v>384</v>
      </c>
      <c r="L23" s="118" t="s">
        <v>384</v>
      </c>
      <c r="M23" s="118" t="s">
        <v>384</v>
      </c>
      <c r="N23" s="118" t="s">
        <v>384</v>
      </c>
      <c r="O23" s="118" t="s">
        <v>384</v>
      </c>
      <c r="P23" s="118" t="s">
        <v>384</v>
      </c>
      <c r="Q23" s="85"/>
      <c r="R23" s="118" t="b">
        <v>0</v>
      </c>
      <c r="S23" s="118" t="s">
        <v>384</v>
      </c>
      <c r="T23" s="118" t="s">
        <v>384</v>
      </c>
      <c r="U23" s="118" t="s">
        <v>384</v>
      </c>
      <c r="V23" s="118" t="s">
        <v>384</v>
      </c>
      <c r="W23" s="118" t="s">
        <v>384</v>
      </c>
      <c r="X23" s="118" t="s">
        <v>384</v>
      </c>
      <c r="Y23" s="85"/>
      <c r="Z23" s="118" t="b">
        <v>0</v>
      </c>
      <c r="AA23" s="118" t="s">
        <v>385</v>
      </c>
      <c r="AB23" s="118" t="s">
        <v>385</v>
      </c>
      <c r="AC23" s="118" t="s">
        <v>385</v>
      </c>
      <c r="AD23" s="118" t="s">
        <v>387</v>
      </c>
      <c r="AE23" s="118" t="s">
        <v>387</v>
      </c>
      <c r="AF23" s="118" t="s">
        <v>387</v>
      </c>
      <c r="AG23" s="115"/>
      <c r="AJ23" s="117"/>
    </row>
    <row r="24" spans="1:36" s="86" customFormat="1" ht="20.100000000000001" customHeight="1">
      <c r="A24" s="126" t="s">
        <v>362</v>
      </c>
      <c r="B24" s="119" t="s">
        <v>356</v>
      </c>
      <c r="C24" s="119" t="s">
        <v>356</v>
      </c>
      <c r="D24" s="119" t="s">
        <v>356</v>
      </c>
      <c r="E24" s="119" t="s">
        <v>356</v>
      </c>
      <c r="F24" s="119" t="s">
        <v>356</v>
      </c>
      <c r="G24" s="119" t="s">
        <v>356</v>
      </c>
      <c r="H24" s="119" t="s">
        <v>356</v>
      </c>
      <c r="I24" s="101"/>
      <c r="J24" s="125" t="s">
        <v>356</v>
      </c>
      <c r="K24" s="125" t="s">
        <v>95</v>
      </c>
      <c r="L24" s="125" t="s">
        <v>95</v>
      </c>
      <c r="M24" s="125" t="s">
        <v>95</v>
      </c>
      <c r="N24" s="125" t="s">
        <v>95</v>
      </c>
      <c r="O24" s="125" t="s">
        <v>95</v>
      </c>
      <c r="P24" s="125" t="s">
        <v>95</v>
      </c>
      <c r="Q24" s="101"/>
      <c r="R24" s="125" t="s">
        <v>356</v>
      </c>
      <c r="S24" s="125" t="s">
        <v>356</v>
      </c>
      <c r="T24" s="125" t="s">
        <v>356</v>
      </c>
      <c r="U24" s="125" t="s">
        <v>356</v>
      </c>
      <c r="V24" s="125" t="s">
        <v>356</v>
      </c>
      <c r="W24" s="125" t="s">
        <v>356</v>
      </c>
      <c r="X24" s="125" t="s">
        <v>356</v>
      </c>
      <c r="Y24" s="101"/>
      <c r="Z24" s="125" t="s">
        <v>356</v>
      </c>
      <c r="AA24" s="125" t="s">
        <v>356</v>
      </c>
      <c r="AB24" s="125" t="s">
        <v>356</v>
      </c>
      <c r="AC24" s="125" t="s">
        <v>356</v>
      </c>
      <c r="AD24" s="125" t="s">
        <v>356</v>
      </c>
      <c r="AE24" s="125" t="s">
        <v>356</v>
      </c>
      <c r="AF24" s="125" t="s">
        <v>356</v>
      </c>
      <c r="AG24" s="102">
        <v>1</v>
      </c>
    </row>
    <row r="25" spans="1:36" s="88" customFormat="1" ht="20.100000000000001" customHeight="1">
      <c r="A25" s="88" t="s">
        <v>366</v>
      </c>
      <c r="B25" s="119" t="s">
        <v>356</v>
      </c>
      <c r="C25" s="119" t="s">
        <v>356</v>
      </c>
      <c r="D25" s="119" t="s">
        <v>356</v>
      </c>
      <c r="E25" s="119" t="s">
        <v>356</v>
      </c>
      <c r="F25" s="119" t="s">
        <v>356</v>
      </c>
      <c r="G25" s="119" t="s">
        <v>356</v>
      </c>
      <c r="H25" s="119" t="s">
        <v>356</v>
      </c>
      <c r="I25" s="103"/>
      <c r="J25" s="125" t="s">
        <v>356</v>
      </c>
      <c r="K25" s="125" t="s">
        <v>356</v>
      </c>
      <c r="L25" s="125" t="s">
        <v>356</v>
      </c>
      <c r="M25" s="125" t="s">
        <v>356</v>
      </c>
      <c r="N25" s="125" t="s">
        <v>356</v>
      </c>
      <c r="O25" s="125" t="s">
        <v>356</v>
      </c>
      <c r="P25" s="125" t="s">
        <v>356</v>
      </c>
      <c r="Q25" s="103"/>
      <c r="R25" s="125" t="s">
        <v>356</v>
      </c>
      <c r="S25" s="125" t="s">
        <v>356</v>
      </c>
      <c r="T25" s="125" t="s">
        <v>356</v>
      </c>
      <c r="U25" s="125" t="s">
        <v>356</v>
      </c>
      <c r="V25" s="125" t="s">
        <v>356</v>
      </c>
      <c r="W25" s="125" t="s">
        <v>356</v>
      </c>
      <c r="X25" s="125" t="s">
        <v>356</v>
      </c>
      <c r="Y25" s="103"/>
      <c r="Z25" s="125" t="s">
        <v>356</v>
      </c>
      <c r="AA25" s="125" t="s">
        <v>356</v>
      </c>
      <c r="AB25" s="125" t="s">
        <v>356</v>
      </c>
      <c r="AC25" s="125" t="s">
        <v>356</v>
      </c>
      <c r="AD25" s="125" t="s">
        <v>356</v>
      </c>
      <c r="AE25" s="125" t="s">
        <v>356</v>
      </c>
      <c r="AF25" s="125" t="s">
        <v>95</v>
      </c>
      <c r="AG25" s="102">
        <v>3</v>
      </c>
    </row>
    <row r="26" spans="1:36" s="94" customFormat="1" ht="20.100000000000001" customHeight="1">
      <c r="A26" s="94" t="s">
        <v>368</v>
      </c>
      <c r="B26" s="119" t="s">
        <v>356</v>
      </c>
      <c r="C26" s="119" t="s">
        <v>356</v>
      </c>
      <c r="D26" s="119" t="s">
        <v>356</v>
      </c>
      <c r="E26" s="119" t="s">
        <v>356</v>
      </c>
      <c r="F26" s="119" t="s">
        <v>356</v>
      </c>
      <c r="G26" s="119" t="s">
        <v>356</v>
      </c>
      <c r="H26" s="119" t="s">
        <v>356</v>
      </c>
      <c r="I26" s="109"/>
      <c r="J26" s="125" t="s">
        <v>356</v>
      </c>
      <c r="K26" s="125" t="s">
        <v>356</v>
      </c>
      <c r="L26" s="125" t="s">
        <v>356</v>
      </c>
      <c r="M26" s="125" t="s">
        <v>356</v>
      </c>
      <c r="N26" s="125" t="s">
        <v>356</v>
      </c>
      <c r="O26" s="125" t="s">
        <v>356</v>
      </c>
      <c r="P26" s="125" t="s">
        <v>356</v>
      </c>
      <c r="Q26" s="109"/>
      <c r="R26" s="125" t="s">
        <v>356</v>
      </c>
      <c r="S26" s="125" t="s">
        <v>356</v>
      </c>
      <c r="T26" s="125" t="s">
        <v>356</v>
      </c>
      <c r="U26" s="125" t="s">
        <v>356</v>
      </c>
      <c r="V26" s="125" t="s">
        <v>356</v>
      </c>
      <c r="W26" s="125" t="s">
        <v>356</v>
      </c>
      <c r="X26" s="125" t="s">
        <v>356</v>
      </c>
      <c r="Y26" s="109"/>
      <c r="Z26" s="125" t="s">
        <v>356</v>
      </c>
      <c r="AA26" s="125" t="s">
        <v>356</v>
      </c>
      <c r="AB26" s="125" t="s">
        <v>356</v>
      </c>
      <c r="AC26" s="125" t="s">
        <v>356</v>
      </c>
      <c r="AD26" s="125" t="s">
        <v>356</v>
      </c>
      <c r="AE26" s="125" t="s">
        <v>356</v>
      </c>
      <c r="AF26" s="125" t="s">
        <v>356</v>
      </c>
      <c r="AG26" s="102">
        <v>4</v>
      </c>
    </row>
    <row r="27" spans="1:36" s="97" customFormat="1" ht="20.100000000000001" customHeight="1">
      <c r="A27" s="97" t="s">
        <v>386</v>
      </c>
      <c r="B27" s="119" t="s">
        <v>356</v>
      </c>
      <c r="C27" s="119" t="s">
        <v>356</v>
      </c>
      <c r="D27" s="119" t="s">
        <v>95</v>
      </c>
      <c r="E27" s="119" t="s">
        <v>356</v>
      </c>
      <c r="F27" s="119" t="s">
        <v>356</v>
      </c>
      <c r="G27" s="119" t="s">
        <v>356</v>
      </c>
      <c r="H27" s="119" t="s">
        <v>356</v>
      </c>
      <c r="I27" s="110"/>
      <c r="J27" s="125" t="s">
        <v>356</v>
      </c>
      <c r="K27" s="125" t="s">
        <v>356</v>
      </c>
      <c r="L27" s="125" t="s">
        <v>95</v>
      </c>
      <c r="M27" s="125" t="s">
        <v>356</v>
      </c>
      <c r="N27" s="125" t="s">
        <v>356</v>
      </c>
      <c r="O27" s="125" t="s">
        <v>356</v>
      </c>
      <c r="P27" s="125" t="s">
        <v>356</v>
      </c>
      <c r="Q27" s="110"/>
      <c r="R27" s="125" t="s">
        <v>356</v>
      </c>
      <c r="S27" s="125" t="s">
        <v>356</v>
      </c>
      <c r="T27" s="125" t="s">
        <v>95</v>
      </c>
      <c r="U27" s="125" t="s">
        <v>356</v>
      </c>
      <c r="V27" s="125" t="s">
        <v>356</v>
      </c>
      <c r="W27" s="125" t="s">
        <v>356</v>
      </c>
      <c r="X27" s="125" t="s">
        <v>356</v>
      </c>
      <c r="Y27" s="110"/>
      <c r="Z27" s="125" t="s">
        <v>356</v>
      </c>
      <c r="AA27" s="125" t="s">
        <v>356</v>
      </c>
      <c r="AB27" s="125" t="s">
        <v>356</v>
      </c>
      <c r="AC27" s="125" t="s">
        <v>356</v>
      </c>
      <c r="AD27" s="125" t="s">
        <v>356</v>
      </c>
      <c r="AE27" s="125" t="s">
        <v>356</v>
      </c>
      <c r="AF27" s="125" t="s">
        <v>356</v>
      </c>
      <c r="AG27" s="102">
        <v>13</v>
      </c>
    </row>
    <row r="28" spans="1:36" ht="20.100000000000001" customHeight="1">
      <c r="A28" s="34" t="s">
        <v>89</v>
      </c>
      <c r="B28" s="122" t="s">
        <v>356</v>
      </c>
      <c r="C28" s="122">
        <v>43402</v>
      </c>
      <c r="D28" s="122">
        <v>43403</v>
      </c>
      <c r="E28" s="122">
        <v>43404</v>
      </c>
      <c r="F28" s="122">
        <v>43405</v>
      </c>
      <c r="G28" s="122">
        <v>43406</v>
      </c>
      <c r="H28" s="122">
        <v>43407</v>
      </c>
      <c r="I28" s="85"/>
      <c r="J28" s="122" t="s">
        <v>356</v>
      </c>
      <c r="K28" s="122">
        <v>43430</v>
      </c>
      <c r="L28" s="122">
        <v>43431</v>
      </c>
      <c r="M28" s="122">
        <v>43432</v>
      </c>
      <c r="N28" s="122">
        <v>43433</v>
      </c>
      <c r="O28" s="122">
        <v>43434</v>
      </c>
      <c r="P28" s="122">
        <v>43435</v>
      </c>
      <c r="Q28" s="85"/>
      <c r="R28" s="122" t="s">
        <v>356</v>
      </c>
      <c r="S28" s="122">
        <v>43458</v>
      </c>
      <c r="T28" s="122">
        <v>43459</v>
      </c>
      <c r="U28" s="122">
        <v>43460</v>
      </c>
      <c r="V28" s="122">
        <v>43461</v>
      </c>
      <c r="W28" s="122">
        <v>43462</v>
      </c>
      <c r="X28" s="122">
        <v>43463</v>
      </c>
      <c r="Y28" s="85"/>
      <c r="Z28" s="122" t="s">
        <v>356</v>
      </c>
      <c r="AA28" s="122">
        <v>43493</v>
      </c>
      <c r="AB28" s="122">
        <v>43494</v>
      </c>
      <c r="AC28" s="122">
        <v>43495</v>
      </c>
      <c r="AD28" s="122">
        <v>43496</v>
      </c>
      <c r="AE28" s="122">
        <v>43497</v>
      </c>
      <c r="AF28" s="122">
        <v>43498</v>
      </c>
    </row>
    <row r="29" spans="1:36" ht="20.100000000000001" customHeight="1">
      <c r="A29" s="38" t="s">
        <v>90</v>
      </c>
      <c r="B29" s="123" t="s">
        <v>356</v>
      </c>
      <c r="C29" s="123">
        <v>43404</v>
      </c>
      <c r="D29" s="123">
        <v>43405</v>
      </c>
      <c r="E29" s="123">
        <v>43406</v>
      </c>
      <c r="F29" s="123">
        <v>43407</v>
      </c>
      <c r="G29" s="123">
        <v>43408</v>
      </c>
      <c r="H29" s="123">
        <v>43409</v>
      </c>
      <c r="I29" s="85"/>
      <c r="J29" s="123" t="s">
        <v>356</v>
      </c>
      <c r="K29" s="123">
        <v>43432</v>
      </c>
      <c r="L29" s="123">
        <v>43433</v>
      </c>
      <c r="M29" s="123">
        <v>43434</v>
      </c>
      <c r="N29" s="123">
        <v>43435</v>
      </c>
      <c r="O29" s="123">
        <v>43436</v>
      </c>
      <c r="P29" s="123">
        <v>43437</v>
      </c>
      <c r="Q29" s="85"/>
      <c r="R29" s="123" t="s">
        <v>356</v>
      </c>
      <c r="S29" s="123">
        <v>43460</v>
      </c>
      <c r="T29" s="123">
        <v>43461</v>
      </c>
      <c r="U29" s="123">
        <v>43462</v>
      </c>
      <c r="V29" s="123">
        <v>43463</v>
      </c>
      <c r="W29" s="123">
        <v>43464</v>
      </c>
      <c r="X29" s="123">
        <v>43465</v>
      </c>
      <c r="Y29" s="85"/>
      <c r="Z29" s="123" t="s">
        <v>356</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69">
        <v>43450</v>
      </c>
      <c r="S30" s="269">
        <v>43451</v>
      </c>
      <c r="T30" s="269">
        <v>43452</v>
      </c>
      <c r="U30" s="269">
        <v>43453</v>
      </c>
      <c r="V30" s="269">
        <v>43454</v>
      </c>
      <c r="W30" s="269">
        <v>43455</v>
      </c>
      <c r="X30" s="269">
        <v>43456</v>
      </c>
      <c r="Y30" s="136"/>
      <c r="Z30" s="269">
        <v>43485</v>
      </c>
      <c r="AA30" s="269">
        <v>43486</v>
      </c>
      <c r="AB30" s="269">
        <v>43487</v>
      </c>
      <c r="AC30" s="269">
        <v>43488</v>
      </c>
      <c r="AD30" s="269">
        <v>43489</v>
      </c>
      <c r="AE30" s="269">
        <v>43490</v>
      </c>
      <c r="AF30" s="269">
        <v>43491</v>
      </c>
      <c r="AG30" s="139"/>
    </row>
    <row r="31" spans="1:36" s="116" customFormat="1" ht="20.100000000000001" hidden="1" customHeight="1">
      <c r="A31" s="114"/>
      <c r="B31" s="118" t="b">
        <v>0</v>
      </c>
      <c r="C31" s="118" t="s">
        <v>384</v>
      </c>
      <c r="D31" s="118" t="s">
        <v>384</v>
      </c>
      <c r="E31" s="118" t="s">
        <v>384</v>
      </c>
      <c r="F31" s="118" t="s">
        <v>384</v>
      </c>
      <c r="G31" s="118" t="s">
        <v>384</v>
      </c>
      <c r="H31" s="118" t="s">
        <v>384</v>
      </c>
      <c r="I31" s="85"/>
      <c r="J31" s="118" t="b">
        <v>0</v>
      </c>
      <c r="K31" s="118" t="s">
        <v>384</v>
      </c>
      <c r="L31" s="118" t="s">
        <v>384</v>
      </c>
      <c r="M31" s="118" t="s">
        <v>384</v>
      </c>
      <c r="N31" s="118" t="s">
        <v>384</v>
      </c>
      <c r="O31" s="118" t="s">
        <v>384</v>
      </c>
      <c r="P31" s="118" t="s">
        <v>384</v>
      </c>
      <c r="Q31" s="85"/>
      <c r="R31" s="118" t="b">
        <v>0</v>
      </c>
      <c r="S31" s="118" t="s">
        <v>384</v>
      </c>
      <c r="T31" s="118" t="s">
        <v>384</v>
      </c>
      <c r="U31" s="118" t="s">
        <v>384</v>
      </c>
      <c r="V31" s="118" t="s">
        <v>384</v>
      </c>
      <c r="W31" s="118" t="s">
        <v>384</v>
      </c>
      <c r="X31" s="118" t="s">
        <v>384</v>
      </c>
      <c r="Y31" s="85"/>
      <c r="Z31" s="118" t="b">
        <v>0</v>
      </c>
      <c r="AA31" s="118" t="s">
        <v>387</v>
      </c>
      <c r="AB31" s="118" t="s">
        <v>387</v>
      </c>
      <c r="AC31" s="118" t="s">
        <v>387</v>
      </c>
      <c r="AD31" s="118" t="s">
        <v>387</v>
      </c>
      <c r="AE31" s="118" t="s">
        <v>387</v>
      </c>
      <c r="AF31" s="118" t="s">
        <v>387</v>
      </c>
      <c r="AG31" s="115"/>
      <c r="AJ31" s="117"/>
    </row>
    <row r="32" spans="1:36" s="86" customFormat="1" ht="20.100000000000001" customHeight="1">
      <c r="A32" s="126" t="s">
        <v>362</v>
      </c>
      <c r="B32" s="119" t="s">
        <v>356</v>
      </c>
      <c r="C32" s="119" t="s">
        <v>356</v>
      </c>
      <c r="D32" s="119" t="s">
        <v>356</v>
      </c>
      <c r="E32" s="119" t="s">
        <v>356</v>
      </c>
      <c r="F32" s="119" t="s">
        <v>356</v>
      </c>
      <c r="G32" s="119" t="s">
        <v>356</v>
      </c>
      <c r="H32" s="119" t="s">
        <v>356</v>
      </c>
      <c r="I32" s="101"/>
      <c r="J32" s="125" t="s">
        <v>356</v>
      </c>
      <c r="K32" s="125" t="s">
        <v>356</v>
      </c>
      <c r="L32" s="125" t="s">
        <v>356</v>
      </c>
      <c r="M32" s="125" t="s">
        <v>356</v>
      </c>
      <c r="N32" s="125" t="s">
        <v>356</v>
      </c>
      <c r="O32" s="125" t="s">
        <v>356</v>
      </c>
      <c r="P32" s="125" t="s">
        <v>356</v>
      </c>
      <c r="Q32" s="101"/>
      <c r="R32" s="125" t="s">
        <v>356</v>
      </c>
      <c r="S32" s="125" t="s">
        <v>356</v>
      </c>
      <c r="T32" s="125" t="s">
        <v>356</v>
      </c>
      <c r="U32" s="125" t="s">
        <v>356</v>
      </c>
      <c r="V32" s="125" t="s">
        <v>356</v>
      </c>
      <c r="W32" s="125" t="s">
        <v>356</v>
      </c>
      <c r="X32" s="125" t="s">
        <v>356</v>
      </c>
      <c r="Y32" s="101"/>
      <c r="Z32" s="125" t="s">
        <v>356</v>
      </c>
      <c r="AA32" s="125" t="s">
        <v>356</v>
      </c>
      <c r="AB32" s="125" t="s">
        <v>356</v>
      </c>
      <c r="AC32" s="125" t="s">
        <v>356</v>
      </c>
      <c r="AD32" s="125" t="s">
        <v>356</v>
      </c>
      <c r="AE32" s="125" t="s">
        <v>356</v>
      </c>
      <c r="AF32" s="125" t="s">
        <v>356</v>
      </c>
      <c r="AG32" s="102">
        <v>1</v>
      </c>
    </row>
    <row r="33" spans="1:36" s="88" customFormat="1" ht="20.100000000000001" customHeight="1">
      <c r="A33" s="88" t="s">
        <v>366</v>
      </c>
      <c r="B33" s="119" t="s">
        <v>356</v>
      </c>
      <c r="C33" s="119" t="s">
        <v>356</v>
      </c>
      <c r="D33" s="119" t="s">
        <v>356</v>
      </c>
      <c r="E33" s="119" t="s">
        <v>356</v>
      </c>
      <c r="F33" s="119" t="s">
        <v>356</v>
      </c>
      <c r="G33" s="119" t="s">
        <v>356</v>
      </c>
      <c r="H33" s="119" t="s">
        <v>356</v>
      </c>
      <c r="I33" s="103"/>
      <c r="J33" s="125" t="s">
        <v>356</v>
      </c>
      <c r="K33" s="125" t="s">
        <v>356</v>
      </c>
      <c r="L33" s="125" t="s">
        <v>356</v>
      </c>
      <c r="M33" s="125" t="s">
        <v>356</v>
      </c>
      <c r="N33" s="125" t="s">
        <v>356</v>
      </c>
      <c r="O33" s="125" t="s">
        <v>356</v>
      </c>
      <c r="P33" s="125" t="s">
        <v>356</v>
      </c>
      <c r="Q33" s="103"/>
      <c r="R33" s="125" t="s">
        <v>356</v>
      </c>
      <c r="S33" s="125" t="s">
        <v>356</v>
      </c>
      <c r="T33" s="125" t="s">
        <v>356</v>
      </c>
      <c r="U33" s="125" t="s">
        <v>356</v>
      </c>
      <c r="V33" s="125" t="s">
        <v>356</v>
      </c>
      <c r="W33" s="125" t="s">
        <v>356</v>
      </c>
      <c r="X33" s="125" t="s">
        <v>356</v>
      </c>
      <c r="Y33" s="103"/>
      <c r="Z33" s="125" t="s">
        <v>356</v>
      </c>
      <c r="AA33" s="125" t="s">
        <v>356</v>
      </c>
      <c r="AB33" s="125" t="s">
        <v>356</v>
      </c>
      <c r="AC33" s="125" t="s">
        <v>356</v>
      </c>
      <c r="AD33" s="125" t="s">
        <v>356</v>
      </c>
      <c r="AE33" s="125" t="s">
        <v>356</v>
      </c>
      <c r="AF33" s="125" t="s">
        <v>356</v>
      </c>
      <c r="AG33" s="102">
        <v>3</v>
      </c>
    </row>
    <row r="34" spans="1:36" s="94" customFormat="1" ht="20.100000000000001" customHeight="1">
      <c r="A34" s="94" t="s">
        <v>368</v>
      </c>
      <c r="B34" s="119" t="s">
        <v>356</v>
      </c>
      <c r="C34" s="119" t="s">
        <v>356</v>
      </c>
      <c r="D34" s="119" t="s">
        <v>356</v>
      </c>
      <c r="E34" s="119" t="s">
        <v>356</v>
      </c>
      <c r="F34" s="119" t="s">
        <v>356</v>
      </c>
      <c r="G34" s="119" t="s">
        <v>356</v>
      </c>
      <c r="H34" s="119" t="s">
        <v>356</v>
      </c>
      <c r="I34" s="109"/>
      <c r="J34" s="125" t="s">
        <v>356</v>
      </c>
      <c r="K34" s="125" t="s">
        <v>356</v>
      </c>
      <c r="L34" s="125" t="s">
        <v>356</v>
      </c>
      <c r="M34" s="125" t="s">
        <v>356</v>
      </c>
      <c r="N34" s="125" t="s">
        <v>356</v>
      </c>
      <c r="O34" s="125" t="s">
        <v>356</v>
      </c>
      <c r="P34" s="125" t="s">
        <v>356</v>
      </c>
      <c r="Q34" s="109"/>
      <c r="R34" s="125" t="s">
        <v>356</v>
      </c>
      <c r="S34" s="125" t="s">
        <v>356</v>
      </c>
      <c r="T34" s="125" t="s">
        <v>356</v>
      </c>
      <c r="U34" s="125" t="s">
        <v>356</v>
      </c>
      <c r="V34" s="125" t="s">
        <v>356</v>
      </c>
      <c r="W34" s="125" t="s">
        <v>356</v>
      </c>
      <c r="X34" s="125" t="s">
        <v>356</v>
      </c>
      <c r="Y34" s="109"/>
      <c r="Z34" s="125" t="s">
        <v>356</v>
      </c>
      <c r="AA34" s="125" t="s">
        <v>356</v>
      </c>
      <c r="AB34" s="125" t="s">
        <v>356</v>
      </c>
      <c r="AC34" s="125" t="s">
        <v>356</v>
      </c>
      <c r="AD34" s="125" t="s">
        <v>356</v>
      </c>
      <c r="AE34" s="125" t="s">
        <v>356</v>
      </c>
      <c r="AF34" s="125" t="s">
        <v>95</v>
      </c>
      <c r="AG34" s="102">
        <v>4</v>
      </c>
    </row>
    <row r="35" spans="1:36" s="97" customFormat="1" ht="20.100000000000001" customHeight="1">
      <c r="A35" s="97" t="s">
        <v>386</v>
      </c>
      <c r="B35" s="119" t="s">
        <v>356</v>
      </c>
      <c r="C35" s="119" t="s">
        <v>356</v>
      </c>
      <c r="D35" s="119" t="s">
        <v>95</v>
      </c>
      <c r="E35" s="119" t="s">
        <v>356</v>
      </c>
      <c r="F35" s="119" t="s">
        <v>356</v>
      </c>
      <c r="G35" s="119" t="s">
        <v>356</v>
      </c>
      <c r="H35" s="119" t="s">
        <v>356</v>
      </c>
      <c r="I35" s="110"/>
      <c r="J35" s="125" t="s">
        <v>356</v>
      </c>
      <c r="K35" s="125" t="s">
        <v>356</v>
      </c>
      <c r="L35" s="125" t="s">
        <v>95</v>
      </c>
      <c r="M35" s="125" t="s">
        <v>356</v>
      </c>
      <c r="N35" s="125" t="s">
        <v>356</v>
      </c>
      <c r="O35" s="125" t="s">
        <v>356</v>
      </c>
      <c r="P35" s="125" t="s">
        <v>356</v>
      </c>
      <c r="Q35" s="110"/>
      <c r="R35" s="125" t="s">
        <v>356</v>
      </c>
      <c r="S35" s="125" t="s">
        <v>356</v>
      </c>
      <c r="T35" s="125" t="s">
        <v>356</v>
      </c>
      <c r="U35" s="125" t="s">
        <v>356</v>
      </c>
      <c r="V35" s="125" t="s">
        <v>356</v>
      </c>
      <c r="W35" s="125" t="s">
        <v>356</v>
      </c>
      <c r="X35" s="125" t="s">
        <v>356</v>
      </c>
      <c r="Y35" s="110"/>
      <c r="Z35" s="125" t="s">
        <v>356</v>
      </c>
      <c r="AA35" s="125" t="s">
        <v>356</v>
      </c>
      <c r="AB35" s="125" t="s">
        <v>356</v>
      </c>
      <c r="AC35" s="125" t="s">
        <v>356</v>
      </c>
      <c r="AD35" s="125" t="s">
        <v>356</v>
      </c>
      <c r="AE35" s="125" t="s">
        <v>356</v>
      </c>
      <c r="AF35" s="125" t="s">
        <v>356</v>
      </c>
      <c r="AG35" s="102">
        <v>13</v>
      </c>
    </row>
    <row r="36" spans="1:36" ht="20.100000000000001" customHeight="1">
      <c r="A36" s="34" t="s">
        <v>89</v>
      </c>
      <c r="B36" s="122" t="s">
        <v>356</v>
      </c>
      <c r="C36" s="122">
        <v>43409</v>
      </c>
      <c r="D36" s="122">
        <v>43410</v>
      </c>
      <c r="E36" s="122">
        <v>43411</v>
      </c>
      <c r="F36" s="122">
        <v>43412</v>
      </c>
      <c r="G36" s="122">
        <v>43413</v>
      </c>
      <c r="H36" s="122">
        <v>43414</v>
      </c>
      <c r="I36" s="85"/>
      <c r="J36" s="122" t="s">
        <v>356</v>
      </c>
      <c r="K36" s="122">
        <v>43437</v>
      </c>
      <c r="L36" s="122">
        <v>43438</v>
      </c>
      <c r="M36" s="122">
        <v>43439</v>
      </c>
      <c r="N36" s="122">
        <v>43440</v>
      </c>
      <c r="O36" s="122">
        <v>43441</v>
      </c>
      <c r="P36" s="122">
        <v>43442</v>
      </c>
      <c r="Q36" s="85"/>
      <c r="R36" s="122" t="s">
        <v>356</v>
      </c>
      <c r="S36" s="122">
        <v>43465</v>
      </c>
      <c r="T36" s="122">
        <v>43466</v>
      </c>
      <c r="U36" s="122">
        <v>43467</v>
      </c>
      <c r="V36" s="122">
        <v>43468</v>
      </c>
      <c r="W36" s="122">
        <v>43469</v>
      </c>
      <c r="X36" s="122">
        <v>43470</v>
      </c>
      <c r="Y36" s="85"/>
      <c r="Z36" s="122" t="s">
        <v>356</v>
      </c>
      <c r="AA36" s="122">
        <v>43500</v>
      </c>
      <c r="AB36" s="122">
        <v>43501</v>
      </c>
      <c r="AC36" s="122">
        <v>43502</v>
      </c>
      <c r="AD36" s="122">
        <v>43503</v>
      </c>
      <c r="AE36" s="122">
        <v>43504</v>
      </c>
      <c r="AF36" s="122">
        <v>43505</v>
      </c>
    </row>
    <row r="37" spans="1:36" ht="20.100000000000001" customHeight="1">
      <c r="A37" s="38" t="s">
        <v>90</v>
      </c>
      <c r="B37" s="123" t="s">
        <v>356</v>
      </c>
      <c r="C37" s="123">
        <v>43411</v>
      </c>
      <c r="D37" s="123">
        <v>43412</v>
      </c>
      <c r="E37" s="123">
        <v>43413</v>
      </c>
      <c r="F37" s="123">
        <v>43414</v>
      </c>
      <c r="G37" s="123">
        <v>43415</v>
      </c>
      <c r="H37" s="123">
        <v>43416</v>
      </c>
      <c r="I37" s="85"/>
      <c r="J37" s="123" t="s">
        <v>356</v>
      </c>
      <c r="K37" s="123">
        <v>43439</v>
      </c>
      <c r="L37" s="123">
        <v>43440</v>
      </c>
      <c r="M37" s="123">
        <v>43441</v>
      </c>
      <c r="N37" s="123">
        <v>43442</v>
      </c>
      <c r="O37" s="123">
        <v>43443</v>
      </c>
      <c r="P37" s="123">
        <v>43444</v>
      </c>
      <c r="Q37" s="85"/>
      <c r="R37" s="123" t="s">
        <v>356</v>
      </c>
      <c r="S37" s="123">
        <v>43467</v>
      </c>
      <c r="T37" s="123">
        <v>43468</v>
      </c>
      <c r="U37" s="123">
        <v>43469</v>
      </c>
      <c r="V37" s="123">
        <v>43470</v>
      </c>
      <c r="W37" s="123">
        <v>43471</v>
      </c>
      <c r="X37" s="123">
        <v>43472</v>
      </c>
      <c r="Y37" s="85"/>
      <c r="Z37" s="123" t="s">
        <v>356</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69">
        <v>43457</v>
      </c>
      <c r="S38" s="269">
        <v>43458</v>
      </c>
      <c r="T38" s="269">
        <v>43459</v>
      </c>
      <c r="U38" s="269">
        <v>43460</v>
      </c>
      <c r="V38" s="269">
        <v>43461</v>
      </c>
      <c r="W38" s="269">
        <v>43462</v>
      </c>
      <c r="X38" s="269">
        <v>43463</v>
      </c>
      <c r="Y38" s="136"/>
      <c r="Z38" s="269">
        <v>43492</v>
      </c>
      <c r="AA38" s="269">
        <v>43493</v>
      </c>
      <c r="AB38" s="269">
        <v>43494</v>
      </c>
      <c r="AC38" s="269">
        <v>43495</v>
      </c>
      <c r="AD38" s="269">
        <v>43496</v>
      </c>
      <c r="AE38" s="269">
        <v>43497</v>
      </c>
      <c r="AF38" s="269">
        <v>43498</v>
      </c>
      <c r="AG38" s="139"/>
    </row>
    <row r="39" spans="1:36" s="116" customFormat="1" ht="20.100000000000001" hidden="1" customHeight="1">
      <c r="A39" s="114"/>
      <c r="B39" s="118" t="b">
        <v>0</v>
      </c>
      <c r="C39" s="118" t="s">
        <v>384</v>
      </c>
      <c r="D39" s="118" t="s">
        <v>384</v>
      </c>
      <c r="E39" s="118" t="s">
        <v>384</v>
      </c>
      <c r="F39" s="118" t="s">
        <v>384</v>
      </c>
      <c r="G39" s="118" t="s">
        <v>384</v>
      </c>
      <c r="H39" s="118" t="s">
        <v>384</v>
      </c>
      <c r="I39" s="85"/>
      <c r="J39" s="118" t="b">
        <v>0</v>
      </c>
      <c r="K39" s="118" t="s">
        <v>384</v>
      </c>
      <c r="L39" s="118" t="s">
        <v>384</v>
      </c>
      <c r="M39" s="118" t="s">
        <v>384</v>
      </c>
      <c r="N39" s="118" t="s">
        <v>384</v>
      </c>
      <c r="O39" s="118" t="s">
        <v>384</v>
      </c>
      <c r="P39" s="118" t="s">
        <v>384</v>
      </c>
      <c r="Q39" s="85"/>
      <c r="R39" s="118" t="s">
        <v>384</v>
      </c>
      <c r="S39" s="118" t="s">
        <v>384</v>
      </c>
      <c r="T39" s="118" t="b">
        <v>0</v>
      </c>
      <c r="U39" s="118" t="b">
        <v>0</v>
      </c>
      <c r="V39" s="118" t="b">
        <v>0</v>
      </c>
      <c r="W39" s="118" t="b">
        <v>0</v>
      </c>
      <c r="X39" s="118" t="b">
        <v>0</v>
      </c>
      <c r="Y39" s="85"/>
      <c r="Z39" s="118" t="b">
        <v>0</v>
      </c>
      <c r="AA39" s="118" t="s">
        <v>387</v>
      </c>
      <c r="AB39" s="118" t="s">
        <v>387</v>
      </c>
      <c r="AC39" s="118" t="s">
        <v>387</v>
      </c>
      <c r="AD39" s="118" t="s">
        <v>387</v>
      </c>
      <c r="AE39" s="118" t="s">
        <v>388</v>
      </c>
      <c r="AF39" s="118" t="s">
        <v>388</v>
      </c>
      <c r="AG39" s="115"/>
      <c r="AJ39" s="117"/>
    </row>
    <row r="40" spans="1:36" s="86" customFormat="1" ht="20.100000000000001" customHeight="1">
      <c r="A40" s="126" t="s">
        <v>362</v>
      </c>
      <c r="B40" s="276" t="s">
        <v>356</v>
      </c>
      <c r="C40" s="276" t="s">
        <v>356</v>
      </c>
      <c r="D40" s="276" t="s">
        <v>356</v>
      </c>
      <c r="E40" s="276" t="s">
        <v>356</v>
      </c>
      <c r="F40" s="276" t="s">
        <v>356</v>
      </c>
      <c r="G40" s="276" t="s">
        <v>356</v>
      </c>
      <c r="H40" s="276" t="s">
        <v>356</v>
      </c>
      <c r="I40" s="277"/>
      <c r="J40" s="272" t="s">
        <v>356</v>
      </c>
      <c r="K40" s="272" t="s">
        <v>356</v>
      </c>
      <c r="L40" s="272" t="s">
        <v>356</v>
      </c>
      <c r="M40" s="272" t="s">
        <v>356</v>
      </c>
      <c r="N40" s="272" t="s">
        <v>356</v>
      </c>
      <c r="O40" s="272" t="s">
        <v>356</v>
      </c>
      <c r="P40" s="272" t="s">
        <v>356</v>
      </c>
      <c r="Q40" s="277"/>
      <c r="R40" s="272" t="s">
        <v>356</v>
      </c>
      <c r="S40" s="272" t="s">
        <v>356</v>
      </c>
      <c r="T40" s="272" t="s">
        <v>356</v>
      </c>
      <c r="U40" s="272" t="s">
        <v>356</v>
      </c>
      <c r="V40" s="272" t="s">
        <v>356</v>
      </c>
      <c r="W40" s="272" t="s">
        <v>356</v>
      </c>
      <c r="X40" s="272" t="s">
        <v>356</v>
      </c>
      <c r="Y40" s="277"/>
      <c r="Z40" s="272" t="s">
        <v>356</v>
      </c>
      <c r="AA40" s="272" t="s">
        <v>356</v>
      </c>
      <c r="AB40" s="272" t="s">
        <v>356</v>
      </c>
      <c r="AC40" s="272" t="s">
        <v>356</v>
      </c>
      <c r="AD40" s="272" t="s">
        <v>356</v>
      </c>
      <c r="AE40" s="272" t="s">
        <v>356</v>
      </c>
      <c r="AF40" s="272" t="s">
        <v>356</v>
      </c>
      <c r="AG40" s="102">
        <v>1</v>
      </c>
    </row>
    <row r="41" spans="1:36" s="88" customFormat="1" ht="20.100000000000001" customHeight="1">
      <c r="A41" s="88" t="s">
        <v>366</v>
      </c>
      <c r="B41" s="276" t="s">
        <v>356</v>
      </c>
      <c r="C41" s="276" t="s">
        <v>356</v>
      </c>
      <c r="D41" s="276" t="s">
        <v>356</v>
      </c>
      <c r="E41" s="276" t="s">
        <v>356</v>
      </c>
      <c r="F41" s="276" t="s">
        <v>356</v>
      </c>
      <c r="G41" s="276" t="s">
        <v>356</v>
      </c>
      <c r="H41" s="276" t="s">
        <v>356</v>
      </c>
      <c r="I41" s="277"/>
      <c r="J41" s="272" t="s">
        <v>356</v>
      </c>
      <c r="K41" s="272" t="s">
        <v>356</v>
      </c>
      <c r="L41" s="272" t="s">
        <v>356</v>
      </c>
      <c r="M41" s="272" t="s">
        <v>356</v>
      </c>
      <c r="N41" s="272" t="s">
        <v>356</v>
      </c>
      <c r="O41" s="272" t="s">
        <v>356</v>
      </c>
      <c r="P41" s="272" t="s">
        <v>356</v>
      </c>
      <c r="Q41" s="277"/>
      <c r="R41" s="272" t="s">
        <v>356</v>
      </c>
      <c r="S41" s="272" t="s">
        <v>356</v>
      </c>
      <c r="T41" s="272" t="s">
        <v>356</v>
      </c>
      <c r="U41" s="272" t="s">
        <v>356</v>
      </c>
      <c r="V41" s="272" t="s">
        <v>356</v>
      </c>
      <c r="W41" s="272" t="s">
        <v>356</v>
      </c>
      <c r="X41" s="272" t="s">
        <v>356</v>
      </c>
      <c r="Y41" s="277"/>
      <c r="Z41" s="272" t="s">
        <v>356</v>
      </c>
      <c r="AA41" s="272" t="s">
        <v>356</v>
      </c>
      <c r="AB41" s="272" t="s">
        <v>356</v>
      </c>
      <c r="AC41" s="272" t="s">
        <v>356</v>
      </c>
      <c r="AD41" s="272" t="s">
        <v>356</v>
      </c>
      <c r="AE41" s="272" t="s">
        <v>356</v>
      </c>
      <c r="AF41" s="272" t="s">
        <v>356</v>
      </c>
      <c r="AG41" s="102">
        <v>3</v>
      </c>
    </row>
    <row r="42" spans="1:36" s="94" customFormat="1" ht="20.100000000000001" customHeight="1">
      <c r="A42" s="94" t="s">
        <v>368</v>
      </c>
      <c r="B42" s="276" t="s">
        <v>356</v>
      </c>
      <c r="C42" s="276" t="s">
        <v>356</v>
      </c>
      <c r="D42" s="276" t="s">
        <v>356</v>
      </c>
      <c r="E42" s="276" t="s">
        <v>356</v>
      </c>
      <c r="F42" s="276" t="s">
        <v>356</v>
      </c>
      <c r="G42" s="276" t="s">
        <v>356</v>
      </c>
      <c r="H42" s="276" t="s">
        <v>356</v>
      </c>
      <c r="I42" s="277"/>
      <c r="J42" s="272" t="s">
        <v>356</v>
      </c>
      <c r="K42" s="272" t="s">
        <v>356</v>
      </c>
      <c r="L42" s="272" t="s">
        <v>356</v>
      </c>
      <c r="M42" s="272" t="s">
        <v>356</v>
      </c>
      <c r="N42" s="272" t="s">
        <v>356</v>
      </c>
      <c r="O42" s="272" t="s">
        <v>356</v>
      </c>
      <c r="P42" s="272" t="s">
        <v>356</v>
      </c>
      <c r="Q42" s="277"/>
      <c r="R42" s="272" t="s">
        <v>356</v>
      </c>
      <c r="S42" s="272" t="s">
        <v>356</v>
      </c>
      <c r="T42" s="272" t="s">
        <v>356</v>
      </c>
      <c r="U42" s="272" t="s">
        <v>356</v>
      </c>
      <c r="V42" s="272" t="s">
        <v>356</v>
      </c>
      <c r="W42" s="272" t="s">
        <v>356</v>
      </c>
      <c r="X42" s="272" t="s">
        <v>356</v>
      </c>
      <c r="Y42" s="277"/>
      <c r="Z42" s="272" t="s">
        <v>356</v>
      </c>
      <c r="AA42" s="272" t="s">
        <v>356</v>
      </c>
      <c r="AB42" s="272" t="s">
        <v>356</v>
      </c>
      <c r="AC42" s="272" t="s">
        <v>356</v>
      </c>
      <c r="AD42" s="272" t="s">
        <v>356</v>
      </c>
      <c r="AE42" s="272" t="s">
        <v>356</v>
      </c>
      <c r="AF42" s="272" t="s">
        <v>356</v>
      </c>
      <c r="AG42" s="102">
        <v>4</v>
      </c>
    </row>
    <row r="43" spans="1:36" s="97" customFormat="1" ht="20.100000000000001" customHeight="1">
      <c r="A43" s="97" t="s">
        <v>386</v>
      </c>
      <c r="B43" s="276" t="s">
        <v>356</v>
      </c>
      <c r="C43" s="276" t="s">
        <v>356</v>
      </c>
      <c r="D43" s="276" t="s">
        <v>95</v>
      </c>
      <c r="E43" s="276" t="s">
        <v>356</v>
      </c>
      <c r="F43" s="276" t="s">
        <v>356</v>
      </c>
      <c r="G43" s="276" t="s">
        <v>356</v>
      </c>
      <c r="H43" s="276" t="s">
        <v>356</v>
      </c>
      <c r="I43" s="277"/>
      <c r="J43" s="272" t="s">
        <v>356</v>
      </c>
      <c r="K43" s="272" t="s">
        <v>356</v>
      </c>
      <c r="L43" s="272" t="s">
        <v>95</v>
      </c>
      <c r="M43" s="272" t="s">
        <v>356</v>
      </c>
      <c r="N43" s="272" t="s">
        <v>356</v>
      </c>
      <c r="O43" s="272" t="s">
        <v>356</v>
      </c>
      <c r="P43" s="272" t="s">
        <v>356</v>
      </c>
      <c r="Q43" s="277"/>
      <c r="R43" s="272" t="s">
        <v>356</v>
      </c>
      <c r="S43" s="272" t="s">
        <v>356</v>
      </c>
      <c r="T43" s="272" t="s">
        <v>356</v>
      </c>
      <c r="U43" s="272" t="s">
        <v>356</v>
      </c>
      <c r="V43" s="272" t="s">
        <v>356</v>
      </c>
      <c r="W43" s="272" t="s">
        <v>356</v>
      </c>
      <c r="X43" s="272" t="s">
        <v>356</v>
      </c>
      <c r="Y43" s="277"/>
      <c r="Z43" s="272" t="s">
        <v>356</v>
      </c>
      <c r="AA43" s="272" t="s">
        <v>356</v>
      </c>
      <c r="AB43" s="272" t="s">
        <v>356</v>
      </c>
      <c r="AC43" s="272" t="s">
        <v>356</v>
      </c>
      <c r="AD43" s="272" t="s">
        <v>356</v>
      </c>
      <c r="AE43" s="272" t="s">
        <v>356</v>
      </c>
      <c r="AF43" s="272" t="s">
        <v>356</v>
      </c>
      <c r="AG43" s="102">
        <v>13</v>
      </c>
    </row>
    <row r="44" spans="1:36" ht="20.100000000000001" customHeight="1">
      <c r="A44" s="34" t="s">
        <v>89</v>
      </c>
      <c r="B44" s="122" t="s">
        <v>356</v>
      </c>
      <c r="C44" s="122">
        <v>43416</v>
      </c>
      <c r="D44" s="122">
        <v>43417</v>
      </c>
      <c r="E44" s="122">
        <v>43418</v>
      </c>
      <c r="F44" s="122">
        <v>43419</v>
      </c>
      <c r="G44" s="122">
        <v>43420</v>
      </c>
      <c r="H44" s="122">
        <v>43421</v>
      </c>
      <c r="I44" s="85"/>
      <c r="J44" s="122" t="s">
        <v>356</v>
      </c>
      <c r="K44" s="122">
        <v>43444</v>
      </c>
      <c r="L44" s="122">
        <v>43445</v>
      </c>
      <c r="M44" s="122">
        <v>43446</v>
      </c>
      <c r="N44" s="122">
        <v>43447</v>
      </c>
      <c r="O44" s="122">
        <v>43448</v>
      </c>
      <c r="P44" s="122">
        <v>43449</v>
      </c>
      <c r="Q44" s="85"/>
      <c r="R44" s="122">
        <v>43471</v>
      </c>
      <c r="S44" s="122">
        <v>43472</v>
      </c>
      <c r="T44" s="122" t="s">
        <v>356</v>
      </c>
      <c r="U44" s="122" t="s">
        <v>356</v>
      </c>
      <c r="V44" s="122" t="s">
        <v>356</v>
      </c>
      <c r="W44" s="122" t="s">
        <v>356</v>
      </c>
      <c r="X44" s="122" t="s">
        <v>356</v>
      </c>
      <c r="Y44" s="85"/>
      <c r="Z44" s="122" t="s">
        <v>356</v>
      </c>
      <c r="AA44" s="122">
        <v>43507</v>
      </c>
      <c r="AB44" s="122">
        <v>43508</v>
      </c>
      <c r="AC44" s="122">
        <v>43509</v>
      </c>
      <c r="AD44" s="122">
        <v>43510</v>
      </c>
      <c r="AE44" s="122">
        <v>43511</v>
      </c>
      <c r="AF44" s="122">
        <v>43512</v>
      </c>
    </row>
    <row r="45" spans="1:36" ht="20.100000000000001" customHeight="1">
      <c r="A45" s="38" t="s">
        <v>90</v>
      </c>
      <c r="B45" s="123" t="s">
        <v>356</v>
      </c>
      <c r="C45" s="123">
        <v>43418</v>
      </c>
      <c r="D45" s="123">
        <v>43419</v>
      </c>
      <c r="E45" s="123">
        <v>43420</v>
      </c>
      <c r="F45" s="123">
        <v>43421</v>
      </c>
      <c r="G45" s="123">
        <v>43422</v>
      </c>
      <c r="H45" s="123">
        <v>43423</v>
      </c>
      <c r="I45" s="85"/>
      <c r="J45" s="123" t="s">
        <v>356</v>
      </c>
      <c r="K45" s="123">
        <v>43446</v>
      </c>
      <c r="L45" s="123">
        <v>43447</v>
      </c>
      <c r="M45" s="123">
        <v>43448</v>
      </c>
      <c r="N45" s="123">
        <v>43449</v>
      </c>
      <c r="O45" s="123">
        <v>43450</v>
      </c>
      <c r="P45" s="123">
        <v>43451</v>
      </c>
      <c r="Q45" s="85"/>
      <c r="R45" s="123">
        <v>43473</v>
      </c>
      <c r="S45" s="123">
        <v>43474</v>
      </c>
      <c r="T45" s="123" t="s">
        <v>356</v>
      </c>
      <c r="U45" s="123" t="s">
        <v>356</v>
      </c>
      <c r="V45" s="123" t="s">
        <v>356</v>
      </c>
      <c r="W45" s="123" t="s">
        <v>356</v>
      </c>
      <c r="X45" s="123" t="s">
        <v>356</v>
      </c>
      <c r="Y45" s="85"/>
      <c r="Z45" s="123" t="s">
        <v>356</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69">
        <v>43464</v>
      </c>
      <c r="S46" s="269">
        <v>43465</v>
      </c>
      <c r="T46" s="269">
        <v>43466</v>
      </c>
      <c r="U46" s="269">
        <v>43467</v>
      </c>
      <c r="V46" s="269">
        <v>43468</v>
      </c>
      <c r="W46" s="269">
        <v>43469</v>
      </c>
      <c r="X46" s="26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384</v>
      </c>
      <c r="D47" s="118" t="s">
        <v>384</v>
      </c>
      <c r="E47" s="118" t="s">
        <v>384</v>
      </c>
      <c r="F47" s="118" t="s">
        <v>384</v>
      </c>
      <c r="G47" s="118" t="s">
        <v>384</v>
      </c>
      <c r="H47" s="118" t="s">
        <v>384</v>
      </c>
      <c r="I47" s="85"/>
      <c r="J47" s="118" t="b">
        <v>0</v>
      </c>
      <c r="K47" s="118" t="s">
        <v>384</v>
      </c>
      <c r="L47" s="118" t="s">
        <v>384</v>
      </c>
      <c r="M47" s="118" t="s">
        <v>384</v>
      </c>
      <c r="N47" s="118" t="s">
        <v>384</v>
      </c>
      <c r="O47" s="118" t="s">
        <v>384</v>
      </c>
      <c r="P47" s="118" t="s">
        <v>384</v>
      </c>
      <c r="Q47" s="85"/>
      <c r="R47" s="118" t="b">
        <v>0</v>
      </c>
      <c r="S47" s="118" t="b">
        <v>0</v>
      </c>
      <c r="T47" s="118" t="b">
        <v>0</v>
      </c>
      <c r="U47" s="118" t="b">
        <v>0</v>
      </c>
      <c r="V47" s="118" t="b">
        <v>0</v>
      </c>
      <c r="W47" s="118" t="s">
        <v>385</v>
      </c>
      <c r="X47" s="118" t="s">
        <v>385</v>
      </c>
      <c r="Y47" s="85"/>
      <c r="Z47" s="118" t="b">
        <v>0</v>
      </c>
      <c r="AA47" s="118" t="s">
        <v>389</v>
      </c>
      <c r="AB47" s="118" t="s">
        <v>389</v>
      </c>
      <c r="AC47" s="118" t="s">
        <v>389</v>
      </c>
      <c r="AD47" s="118" t="s">
        <v>389</v>
      </c>
      <c r="AE47" s="118" t="s">
        <v>389</v>
      </c>
      <c r="AF47" s="118" t="s">
        <v>389</v>
      </c>
      <c r="AG47" s="115"/>
      <c r="AJ47" s="117"/>
    </row>
    <row r="48" spans="1:36" s="86" customFormat="1" ht="20.100000000000001" customHeight="1">
      <c r="A48" s="126" t="s">
        <v>362</v>
      </c>
      <c r="B48" s="276" t="s">
        <v>356</v>
      </c>
      <c r="C48" s="276" t="s">
        <v>356</v>
      </c>
      <c r="D48" s="276" t="s">
        <v>356</v>
      </c>
      <c r="E48" s="276" t="s">
        <v>356</v>
      </c>
      <c r="F48" s="276" t="s">
        <v>356</v>
      </c>
      <c r="G48" s="276" t="s">
        <v>356</v>
      </c>
      <c r="H48" s="276" t="s">
        <v>356</v>
      </c>
      <c r="I48" s="277"/>
      <c r="J48" s="272" t="s">
        <v>356</v>
      </c>
      <c r="K48" s="272" t="s">
        <v>356</v>
      </c>
      <c r="L48" s="272" t="s">
        <v>356</v>
      </c>
      <c r="M48" s="272" t="s">
        <v>356</v>
      </c>
      <c r="N48" s="272" t="s">
        <v>356</v>
      </c>
      <c r="O48" s="272" t="s">
        <v>356</v>
      </c>
      <c r="P48" s="272" t="s">
        <v>356</v>
      </c>
      <c r="Q48" s="277"/>
      <c r="R48" s="272" t="s">
        <v>356</v>
      </c>
      <c r="S48" s="272" t="s">
        <v>356</v>
      </c>
      <c r="T48" s="272" t="s">
        <v>356</v>
      </c>
      <c r="U48" s="272" t="s">
        <v>356</v>
      </c>
      <c r="V48" s="272" t="s">
        <v>356</v>
      </c>
      <c r="W48" s="272" t="s">
        <v>356</v>
      </c>
      <c r="X48" s="272" t="s">
        <v>356</v>
      </c>
      <c r="Y48" s="277"/>
      <c r="Z48" s="272" t="s">
        <v>356</v>
      </c>
      <c r="AA48" s="272" t="s">
        <v>356</v>
      </c>
      <c r="AB48" s="272" t="s">
        <v>356</v>
      </c>
      <c r="AC48" s="272" t="s">
        <v>356</v>
      </c>
      <c r="AD48" s="272" t="s">
        <v>356</v>
      </c>
      <c r="AE48" s="272" t="s">
        <v>356</v>
      </c>
      <c r="AF48" s="272" t="s">
        <v>356</v>
      </c>
      <c r="AG48" s="102">
        <v>1</v>
      </c>
    </row>
    <row r="49" spans="1:36" s="88" customFormat="1" ht="20.100000000000001" customHeight="1">
      <c r="A49" s="88" t="s">
        <v>366</v>
      </c>
      <c r="B49" s="276" t="s">
        <v>356</v>
      </c>
      <c r="C49" s="276" t="s">
        <v>356</v>
      </c>
      <c r="D49" s="276" t="s">
        <v>356</v>
      </c>
      <c r="E49" s="276" t="s">
        <v>356</v>
      </c>
      <c r="F49" s="276" t="s">
        <v>356</v>
      </c>
      <c r="G49" s="276" t="s">
        <v>356</v>
      </c>
      <c r="H49" s="276" t="s">
        <v>356</v>
      </c>
      <c r="I49" s="277"/>
      <c r="J49" s="272" t="s">
        <v>356</v>
      </c>
      <c r="K49" s="272" t="s">
        <v>356</v>
      </c>
      <c r="L49" s="272" t="s">
        <v>356</v>
      </c>
      <c r="M49" s="272" t="s">
        <v>356</v>
      </c>
      <c r="N49" s="272" t="s">
        <v>356</v>
      </c>
      <c r="O49" s="272" t="s">
        <v>356</v>
      </c>
      <c r="P49" s="272" t="s">
        <v>356</v>
      </c>
      <c r="Q49" s="277"/>
      <c r="R49" s="272" t="s">
        <v>356</v>
      </c>
      <c r="S49" s="272" t="s">
        <v>356</v>
      </c>
      <c r="T49" s="272" t="s">
        <v>356</v>
      </c>
      <c r="U49" s="272" t="s">
        <v>356</v>
      </c>
      <c r="V49" s="272" t="s">
        <v>356</v>
      </c>
      <c r="W49" s="272" t="s">
        <v>356</v>
      </c>
      <c r="X49" s="272" t="s">
        <v>356</v>
      </c>
      <c r="Y49" s="277"/>
      <c r="Z49" s="272" t="s">
        <v>356</v>
      </c>
      <c r="AA49" s="272" t="s">
        <v>356</v>
      </c>
      <c r="AB49" s="272" t="s">
        <v>356</v>
      </c>
      <c r="AC49" s="272" t="s">
        <v>356</v>
      </c>
      <c r="AD49" s="272" t="s">
        <v>356</v>
      </c>
      <c r="AE49" s="272" t="s">
        <v>356</v>
      </c>
      <c r="AF49" s="272" t="s">
        <v>356</v>
      </c>
      <c r="AG49" s="102">
        <v>3</v>
      </c>
    </row>
    <row r="50" spans="1:36" s="94" customFormat="1" ht="20.100000000000001" customHeight="1">
      <c r="A50" s="94" t="s">
        <v>368</v>
      </c>
      <c r="B50" s="276" t="s">
        <v>356</v>
      </c>
      <c r="C50" s="276" t="s">
        <v>356</v>
      </c>
      <c r="D50" s="276" t="s">
        <v>356</v>
      </c>
      <c r="E50" s="276" t="s">
        <v>356</v>
      </c>
      <c r="F50" s="276" t="s">
        <v>356</v>
      </c>
      <c r="G50" s="276" t="s">
        <v>356</v>
      </c>
      <c r="H50" s="276" t="s">
        <v>356</v>
      </c>
      <c r="I50" s="277"/>
      <c r="J50" s="272" t="s">
        <v>356</v>
      </c>
      <c r="K50" s="272" t="s">
        <v>356</v>
      </c>
      <c r="L50" s="272" t="s">
        <v>356</v>
      </c>
      <c r="M50" s="272" t="s">
        <v>356</v>
      </c>
      <c r="N50" s="272" t="s">
        <v>356</v>
      </c>
      <c r="O50" s="272" t="s">
        <v>356</v>
      </c>
      <c r="P50" s="272" t="s">
        <v>356</v>
      </c>
      <c r="Q50" s="277"/>
      <c r="R50" s="272" t="s">
        <v>356</v>
      </c>
      <c r="S50" s="272" t="s">
        <v>356</v>
      </c>
      <c r="T50" s="272" t="s">
        <v>356</v>
      </c>
      <c r="U50" s="272" t="s">
        <v>356</v>
      </c>
      <c r="V50" s="272" t="s">
        <v>356</v>
      </c>
      <c r="W50" s="272" t="s">
        <v>356</v>
      </c>
      <c r="X50" s="272" t="s">
        <v>356</v>
      </c>
      <c r="Y50" s="277"/>
      <c r="Z50" s="272" t="s">
        <v>356</v>
      </c>
      <c r="AA50" s="272" t="s">
        <v>356</v>
      </c>
      <c r="AB50" s="272" t="s">
        <v>356</v>
      </c>
      <c r="AC50" s="272" t="s">
        <v>356</v>
      </c>
      <c r="AD50" s="272" t="s">
        <v>356</v>
      </c>
      <c r="AE50" s="272" t="s">
        <v>356</v>
      </c>
      <c r="AF50" s="272" t="s">
        <v>356</v>
      </c>
      <c r="AG50" s="102">
        <v>4</v>
      </c>
    </row>
    <row r="51" spans="1:36" s="97" customFormat="1" ht="20.100000000000001" customHeight="1">
      <c r="A51" s="97" t="s">
        <v>386</v>
      </c>
      <c r="B51" s="276" t="s">
        <v>356</v>
      </c>
      <c r="C51" s="276" t="s">
        <v>356</v>
      </c>
      <c r="D51" s="276" t="s">
        <v>95</v>
      </c>
      <c r="E51" s="276" t="s">
        <v>356</v>
      </c>
      <c r="F51" s="276" t="s">
        <v>356</v>
      </c>
      <c r="G51" s="276" t="s">
        <v>356</v>
      </c>
      <c r="H51" s="276" t="s">
        <v>356</v>
      </c>
      <c r="I51" s="277"/>
      <c r="J51" s="272" t="s">
        <v>356</v>
      </c>
      <c r="K51" s="272" t="s">
        <v>356</v>
      </c>
      <c r="L51" s="272" t="s">
        <v>95</v>
      </c>
      <c r="M51" s="272" t="s">
        <v>356</v>
      </c>
      <c r="N51" s="272" t="s">
        <v>356</v>
      </c>
      <c r="O51" s="272" t="s">
        <v>356</v>
      </c>
      <c r="P51" s="272" t="s">
        <v>356</v>
      </c>
      <c r="Q51" s="277"/>
      <c r="R51" s="272" t="s">
        <v>356</v>
      </c>
      <c r="S51" s="272" t="s">
        <v>356</v>
      </c>
      <c r="T51" s="272" t="s">
        <v>356</v>
      </c>
      <c r="U51" s="272" t="s">
        <v>356</v>
      </c>
      <c r="V51" s="272" t="s">
        <v>356</v>
      </c>
      <c r="W51" s="272" t="s">
        <v>356</v>
      </c>
      <c r="X51" s="272" t="s">
        <v>356</v>
      </c>
      <c r="Y51" s="277"/>
      <c r="Z51" s="272" t="s">
        <v>356</v>
      </c>
      <c r="AA51" s="272" t="s">
        <v>356</v>
      </c>
      <c r="AB51" s="272" t="s">
        <v>356</v>
      </c>
      <c r="AC51" s="272" t="s">
        <v>356</v>
      </c>
      <c r="AD51" s="272" t="s">
        <v>356</v>
      </c>
      <c r="AE51" s="272" t="s">
        <v>356</v>
      </c>
      <c r="AF51" s="272" t="s">
        <v>356</v>
      </c>
      <c r="AG51" s="102">
        <v>13</v>
      </c>
    </row>
    <row r="52" spans="1:36" ht="20.100000000000001" customHeight="1">
      <c r="A52" s="34" t="s">
        <v>89</v>
      </c>
      <c r="B52" s="122" t="s">
        <v>356</v>
      </c>
      <c r="C52" s="122">
        <v>43423</v>
      </c>
      <c r="D52" s="122">
        <v>43424</v>
      </c>
      <c r="E52" s="122">
        <v>43425</v>
      </c>
      <c r="F52" s="122">
        <v>43426</v>
      </c>
      <c r="G52" s="122">
        <v>43427</v>
      </c>
      <c r="H52" s="122">
        <v>43428</v>
      </c>
      <c r="I52" s="85"/>
      <c r="J52" s="122" t="s">
        <v>356</v>
      </c>
      <c r="K52" s="122">
        <v>43451</v>
      </c>
      <c r="L52" s="122">
        <v>43452</v>
      </c>
      <c r="M52" s="122">
        <v>43453</v>
      </c>
      <c r="N52" s="122">
        <v>43454</v>
      </c>
      <c r="O52" s="122">
        <v>43455</v>
      </c>
      <c r="P52" s="122">
        <v>43456</v>
      </c>
      <c r="Q52" s="85"/>
      <c r="R52" s="122" t="s">
        <v>356</v>
      </c>
      <c r="S52" s="122" t="s">
        <v>356</v>
      </c>
      <c r="T52" s="122" t="s">
        <v>356</v>
      </c>
      <c r="U52" s="122" t="s">
        <v>356</v>
      </c>
      <c r="V52" s="122" t="s">
        <v>356</v>
      </c>
      <c r="W52" s="122">
        <v>43483</v>
      </c>
      <c r="X52" s="122">
        <v>43484</v>
      </c>
      <c r="Y52" s="85"/>
      <c r="Z52" s="122" t="s">
        <v>356</v>
      </c>
      <c r="AA52" s="122">
        <v>43514</v>
      </c>
      <c r="AB52" s="122">
        <v>43515</v>
      </c>
      <c r="AC52" s="122">
        <v>43516</v>
      </c>
      <c r="AD52" s="122">
        <v>43517</v>
      </c>
      <c r="AE52" s="122">
        <v>43518</v>
      </c>
      <c r="AF52" s="122">
        <v>43519</v>
      </c>
    </row>
    <row r="53" spans="1:36" ht="20.100000000000001" customHeight="1">
      <c r="A53" s="38" t="s">
        <v>90</v>
      </c>
      <c r="B53" s="124" t="s">
        <v>356</v>
      </c>
      <c r="C53" s="124">
        <v>43425</v>
      </c>
      <c r="D53" s="124">
        <v>43426</v>
      </c>
      <c r="E53" s="124">
        <v>43427</v>
      </c>
      <c r="F53" s="124">
        <v>43428</v>
      </c>
      <c r="G53" s="124">
        <v>43429</v>
      </c>
      <c r="H53" s="124">
        <v>43430</v>
      </c>
      <c r="I53" s="85"/>
      <c r="J53" s="124" t="s">
        <v>356</v>
      </c>
      <c r="K53" s="124">
        <v>43453</v>
      </c>
      <c r="L53" s="124">
        <v>43454</v>
      </c>
      <c r="M53" s="124">
        <v>43455</v>
      </c>
      <c r="N53" s="124">
        <v>43456</v>
      </c>
      <c r="O53" s="124">
        <v>43457</v>
      </c>
      <c r="P53" s="124">
        <v>43458</v>
      </c>
      <c r="Q53" s="85"/>
      <c r="R53" s="124" t="s">
        <v>356</v>
      </c>
      <c r="S53" s="124" t="s">
        <v>356</v>
      </c>
      <c r="T53" s="124" t="s">
        <v>356</v>
      </c>
      <c r="U53" s="124" t="s">
        <v>356</v>
      </c>
      <c r="V53" s="124" t="s">
        <v>356</v>
      </c>
      <c r="W53" s="124">
        <v>43485</v>
      </c>
      <c r="X53" s="124">
        <v>43486</v>
      </c>
      <c r="Y53" s="85"/>
      <c r="Z53" s="124" t="s">
        <v>356</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04">
        <v>2019</v>
      </c>
      <c r="D55" s="604"/>
      <c r="E55" s="128" t="s">
        <v>113</v>
      </c>
      <c r="F55" s="601">
        <v>2</v>
      </c>
      <c r="G55" s="601"/>
      <c r="H55" s="129">
        <v>6</v>
      </c>
      <c r="J55" s="131">
        <v>43525</v>
      </c>
      <c r="K55" s="602">
        <v>2019</v>
      </c>
      <c r="L55" s="602"/>
      <c r="M55" s="132" t="s">
        <v>113</v>
      </c>
      <c r="N55" s="601">
        <v>3</v>
      </c>
      <c r="O55" s="601"/>
      <c r="P55" s="129">
        <v>6</v>
      </c>
      <c r="R55" s="131">
        <v>43556</v>
      </c>
      <c r="S55" s="602">
        <v>2019</v>
      </c>
      <c r="T55" s="602"/>
      <c r="U55" s="132" t="s">
        <v>113</v>
      </c>
      <c r="V55" s="601">
        <v>4</v>
      </c>
      <c r="W55" s="601"/>
      <c r="X55" s="129">
        <v>2</v>
      </c>
      <c r="Z55" s="131">
        <v>43586</v>
      </c>
      <c r="AA55" s="602">
        <v>2019</v>
      </c>
      <c r="AB55" s="602"/>
      <c r="AC55" s="132" t="s">
        <v>113</v>
      </c>
      <c r="AD55" s="601">
        <v>5</v>
      </c>
      <c r="AE55" s="601"/>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387</v>
      </c>
      <c r="D58" s="118" t="s">
        <v>387</v>
      </c>
      <c r="E58" s="118" t="s">
        <v>387</v>
      </c>
      <c r="F58" s="118" t="s">
        <v>387</v>
      </c>
      <c r="G58" s="118" t="s">
        <v>388</v>
      </c>
      <c r="H58" s="118" t="s">
        <v>388</v>
      </c>
      <c r="I58" s="85"/>
      <c r="J58" s="118" t="b">
        <v>0</v>
      </c>
      <c r="K58" s="118" t="s">
        <v>390</v>
      </c>
      <c r="L58" s="118" t="s">
        <v>390</v>
      </c>
      <c r="M58" s="118" t="s">
        <v>390</v>
      </c>
      <c r="N58" s="118" t="s">
        <v>390</v>
      </c>
      <c r="O58" s="118" t="s">
        <v>389</v>
      </c>
      <c r="P58" s="118" t="s">
        <v>389</v>
      </c>
      <c r="Q58" s="85"/>
      <c r="R58" s="118" t="b">
        <v>0</v>
      </c>
      <c r="S58" s="118" t="s">
        <v>385</v>
      </c>
      <c r="T58" s="118" t="s">
        <v>385</v>
      </c>
      <c r="U58" s="118" t="s">
        <v>385</v>
      </c>
      <c r="V58" s="118" t="s">
        <v>385</v>
      </c>
      <c r="W58" s="118" t="s">
        <v>385</v>
      </c>
      <c r="X58" s="118" t="s">
        <v>385</v>
      </c>
      <c r="Y58" s="85"/>
      <c r="Z58" s="118" t="b">
        <v>0</v>
      </c>
      <c r="AA58" s="118" t="s">
        <v>385</v>
      </c>
      <c r="AB58" s="118" t="s">
        <v>385</v>
      </c>
      <c r="AC58" s="118" t="s">
        <v>385</v>
      </c>
      <c r="AD58" s="118" t="s">
        <v>385</v>
      </c>
      <c r="AE58" s="118" t="s">
        <v>385</v>
      </c>
      <c r="AF58" s="118" t="s">
        <v>385</v>
      </c>
      <c r="AG58" s="115"/>
      <c r="AJ58" s="117"/>
    </row>
    <row r="59" spans="1:36" s="86" customFormat="1" ht="20.100000000000001" customHeight="1">
      <c r="A59" s="126" t="s">
        <v>362</v>
      </c>
      <c r="B59" s="276" t="s">
        <v>356</v>
      </c>
      <c r="C59" s="276" t="s">
        <v>356</v>
      </c>
      <c r="D59" s="276" t="s">
        <v>356</v>
      </c>
      <c r="E59" s="276" t="s">
        <v>356</v>
      </c>
      <c r="F59" s="276" t="s">
        <v>356</v>
      </c>
      <c r="G59" s="276" t="s">
        <v>356</v>
      </c>
      <c r="H59" s="276" t="s">
        <v>356</v>
      </c>
      <c r="I59" s="277"/>
      <c r="J59" s="276" t="s">
        <v>356</v>
      </c>
      <c r="K59" s="276" t="s">
        <v>356</v>
      </c>
      <c r="L59" s="276" t="s">
        <v>356</v>
      </c>
      <c r="M59" s="276" t="s">
        <v>356</v>
      </c>
      <c r="N59" s="276" t="s">
        <v>356</v>
      </c>
      <c r="O59" s="276" t="s">
        <v>356</v>
      </c>
      <c r="P59" s="276" t="s">
        <v>356</v>
      </c>
      <c r="Q59" s="277"/>
      <c r="R59" s="276" t="s">
        <v>356</v>
      </c>
      <c r="S59" s="276" t="s">
        <v>356</v>
      </c>
      <c r="T59" s="276" t="s">
        <v>356</v>
      </c>
      <c r="U59" s="276" t="s">
        <v>356</v>
      </c>
      <c r="V59" s="276" t="s">
        <v>356</v>
      </c>
      <c r="W59" s="276" t="s">
        <v>356</v>
      </c>
      <c r="X59" s="276" t="s">
        <v>356</v>
      </c>
      <c r="Y59" s="277"/>
      <c r="Z59" s="276" t="s">
        <v>356</v>
      </c>
      <c r="AA59" s="276" t="s">
        <v>356</v>
      </c>
      <c r="AB59" s="276" t="s">
        <v>356</v>
      </c>
      <c r="AC59" s="276" t="s">
        <v>356</v>
      </c>
      <c r="AD59" s="276" t="s">
        <v>356</v>
      </c>
      <c r="AE59" s="276" t="s">
        <v>356</v>
      </c>
      <c r="AF59" s="276" t="s">
        <v>356</v>
      </c>
      <c r="AG59" s="102">
        <v>1</v>
      </c>
      <c r="AJ59" s="111"/>
    </row>
    <row r="60" spans="1:36" s="88" customFormat="1" ht="20.100000000000001" customHeight="1">
      <c r="A60" s="88" t="s">
        <v>366</v>
      </c>
      <c r="B60" s="276" t="s">
        <v>356</v>
      </c>
      <c r="C60" s="276" t="s">
        <v>356</v>
      </c>
      <c r="D60" s="276" t="s">
        <v>356</v>
      </c>
      <c r="E60" s="276" t="s">
        <v>356</v>
      </c>
      <c r="F60" s="276" t="s">
        <v>356</v>
      </c>
      <c r="G60" s="276" t="s">
        <v>356</v>
      </c>
      <c r="H60" s="276" t="s">
        <v>356</v>
      </c>
      <c r="I60" s="277"/>
      <c r="J60" s="276" t="s">
        <v>356</v>
      </c>
      <c r="K60" s="276" t="s">
        <v>356</v>
      </c>
      <c r="L60" s="276" t="s">
        <v>356</v>
      </c>
      <c r="M60" s="276" t="s">
        <v>356</v>
      </c>
      <c r="N60" s="276" t="s">
        <v>356</v>
      </c>
      <c r="O60" s="276" t="s">
        <v>356</v>
      </c>
      <c r="P60" s="276" t="s">
        <v>356</v>
      </c>
      <c r="Q60" s="277"/>
      <c r="R60" s="276" t="s">
        <v>356</v>
      </c>
      <c r="S60" s="276" t="s">
        <v>356</v>
      </c>
      <c r="T60" s="276" t="s">
        <v>356</v>
      </c>
      <c r="U60" s="276" t="s">
        <v>356</v>
      </c>
      <c r="V60" s="276" t="s">
        <v>356</v>
      </c>
      <c r="W60" s="276" t="s">
        <v>356</v>
      </c>
      <c r="X60" s="276" t="s">
        <v>356</v>
      </c>
      <c r="Y60" s="277"/>
      <c r="Z60" s="276" t="s">
        <v>356</v>
      </c>
      <c r="AA60" s="276" t="s">
        <v>356</v>
      </c>
      <c r="AB60" s="276" t="s">
        <v>356</v>
      </c>
      <c r="AC60" s="276" t="s">
        <v>356</v>
      </c>
      <c r="AD60" s="276" t="s">
        <v>356</v>
      </c>
      <c r="AE60" s="276" t="s">
        <v>356</v>
      </c>
      <c r="AF60" s="276" t="s">
        <v>356</v>
      </c>
      <c r="AG60" s="102">
        <v>3</v>
      </c>
      <c r="AJ60" s="104"/>
    </row>
    <row r="61" spans="1:36" s="94" customFormat="1" ht="20.100000000000001" customHeight="1">
      <c r="A61" s="94" t="s">
        <v>368</v>
      </c>
      <c r="B61" s="276" t="s">
        <v>356</v>
      </c>
      <c r="C61" s="276" t="s">
        <v>356</v>
      </c>
      <c r="D61" s="276" t="s">
        <v>356</v>
      </c>
      <c r="E61" s="276" t="s">
        <v>356</v>
      </c>
      <c r="F61" s="276" t="s">
        <v>356</v>
      </c>
      <c r="G61" s="276" t="s">
        <v>356</v>
      </c>
      <c r="H61" s="276" t="s">
        <v>356</v>
      </c>
      <c r="I61" s="277"/>
      <c r="J61" s="276" t="s">
        <v>356</v>
      </c>
      <c r="K61" s="276" t="s">
        <v>356</v>
      </c>
      <c r="L61" s="276" t="s">
        <v>356</v>
      </c>
      <c r="M61" s="276" t="s">
        <v>356</v>
      </c>
      <c r="N61" s="276" t="s">
        <v>356</v>
      </c>
      <c r="O61" s="276" t="s">
        <v>356</v>
      </c>
      <c r="P61" s="276" t="s">
        <v>356</v>
      </c>
      <c r="Q61" s="277"/>
      <c r="R61" s="276" t="s">
        <v>356</v>
      </c>
      <c r="S61" s="276" t="s">
        <v>356</v>
      </c>
      <c r="T61" s="276" t="s">
        <v>356</v>
      </c>
      <c r="U61" s="276" t="s">
        <v>356</v>
      </c>
      <c r="V61" s="276" t="s">
        <v>356</v>
      </c>
      <c r="W61" s="276" t="s">
        <v>356</v>
      </c>
      <c r="X61" s="276" t="s">
        <v>356</v>
      </c>
      <c r="Y61" s="277"/>
      <c r="Z61" s="276" t="s">
        <v>356</v>
      </c>
      <c r="AA61" s="276" t="s">
        <v>356</v>
      </c>
      <c r="AB61" s="276" t="s">
        <v>356</v>
      </c>
      <c r="AC61" s="276" t="s">
        <v>356</v>
      </c>
      <c r="AD61" s="276" t="s">
        <v>356</v>
      </c>
      <c r="AE61" s="276" t="s">
        <v>356</v>
      </c>
      <c r="AF61" s="276" t="s">
        <v>356</v>
      </c>
      <c r="AG61" s="102">
        <v>4</v>
      </c>
      <c r="AJ61" s="112"/>
    </row>
    <row r="62" spans="1:36" s="97" customFormat="1" ht="20.100000000000001" customHeight="1">
      <c r="A62" s="97" t="s">
        <v>386</v>
      </c>
      <c r="B62" s="276" t="s">
        <v>356</v>
      </c>
      <c r="C62" s="276" t="s">
        <v>356</v>
      </c>
      <c r="D62" s="276" t="s">
        <v>356</v>
      </c>
      <c r="E62" s="276" t="s">
        <v>356</v>
      </c>
      <c r="F62" s="276" t="s">
        <v>356</v>
      </c>
      <c r="G62" s="276" t="s">
        <v>356</v>
      </c>
      <c r="H62" s="276" t="s">
        <v>356</v>
      </c>
      <c r="I62" s="277"/>
      <c r="J62" s="276" t="s">
        <v>356</v>
      </c>
      <c r="K62" s="276" t="s">
        <v>356</v>
      </c>
      <c r="L62" s="276" t="s">
        <v>356</v>
      </c>
      <c r="M62" s="276" t="s">
        <v>356</v>
      </c>
      <c r="N62" s="276" t="s">
        <v>356</v>
      </c>
      <c r="O62" s="276" t="s">
        <v>356</v>
      </c>
      <c r="P62" s="276" t="s">
        <v>356</v>
      </c>
      <c r="Q62" s="277"/>
      <c r="R62" s="276" t="s">
        <v>356</v>
      </c>
      <c r="S62" s="276" t="s">
        <v>356</v>
      </c>
      <c r="T62" s="276" t="s">
        <v>356</v>
      </c>
      <c r="U62" s="276" t="s">
        <v>356</v>
      </c>
      <c r="V62" s="276" t="s">
        <v>356</v>
      </c>
      <c r="W62" s="276" t="s">
        <v>95</v>
      </c>
      <c r="X62" s="276" t="s">
        <v>356</v>
      </c>
      <c r="Y62" s="277"/>
      <c r="Z62" s="276" t="s">
        <v>356</v>
      </c>
      <c r="AA62" s="276" t="s">
        <v>356</v>
      </c>
      <c r="AB62" s="276" t="s">
        <v>356</v>
      </c>
      <c r="AC62" s="276" t="s">
        <v>356</v>
      </c>
      <c r="AD62" s="276" t="s">
        <v>356</v>
      </c>
      <c r="AE62" s="276" t="s">
        <v>356</v>
      </c>
      <c r="AF62" s="276" t="s">
        <v>356</v>
      </c>
      <c r="AG62" s="102">
        <v>13</v>
      </c>
      <c r="AJ62" s="113"/>
    </row>
    <row r="63" spans="1:36" s="36" customFormat="1" ht="20.100000000000001" customHeight="1">
      <c r="A63" s="34" t="s">
        <v>89</v>
      </c>
      <c r="B63" s="122" t="s">
        <v>356</v>
      </c>
      <c r="C63" s="122">
        <v>43507</v>
      </c>
      <c r="D63" s="122">
        <v>43508</v>
      </c>
      <c r="E63" s="122">
        <v>43509</v>
      </c>
      <c r="F63" s="122">
        <v>43510</v>
      </c>
      <c r="G63" s="122">
        <v>43511</v>
      </c>
      <c r="H63" s="122">
        <v>43512</v>
      </c>
      <c r="I63" s="35"/>
      <c r="J63" s="122" t="s">
        <v>356</v>
      </c>
      <c r="K63" s="122">
        <v>43535</v>
      </c>
      <c r="L63" s="122">
        <v>43536</v>
      </c>
      <c r="M63" s="122">
        <v>43537</v>
      </c>
      <c r="N63" s="122">
        <v>43538</v>
      </c>
      <c r="O63" s="122">
        <v>43539</v>
      </c>
      <c r="P63" s="122">
        <v>43540</v>
      </c>
      <c r="Q63" s="35"/>
      <c r="R63" s="122" t="s">
        <v>356</v>
      </c>
      <c r="S63" s="122">
        <v>43570</v>
      </c>
      <c r="T63" s="122">
        <v>43571</v>
      </c>
      <c r="U63" s="122">
        <v>43572</v>
      </c>
      <c r="V63" s="122">
        <v>43573</v>
      </c>
      <c r="W63" s="122">
        <v>43574</v>
      </c>
      <c r="X63" s="122">
        <v>43575</v>
      </c>
      <c r="Y63" s="35"/>
      <c r="Z63" s="122" t="s">
        <v>356</v>
      </c>
      <c r="AA63" s="122">
        <v>43598</v>
      </c>
      <c r="AB63" s="122">
        <v>43599</v>
      </c>
      <c r="AC63" s="122">
        <v>43600</v>
      </c>
      <c r="AD63" s="122">
        <v>43601</v>
      </c>
      <c r="AE63" s="122">
        <v>43602</v>
      </c>
      <c r="AF63" s="122">
        <v>43603</v>
      </c>
      <c r="AG63" s="41"/>
      <c r="AJ63" s="37"/>
    </row>
    <row r="64" spans="1:36" s="36" customFormat="1" ht="20.100000000000001" customHeight="1">
      <c r="A64" s="38" t="s">
        <v>90</v>
      </c>
      <c r="B64" s="123" t="s">
        <v>356</v>
      </c>
      <c r="C64" s="123">
        <v>43509</v>
      </c>
      <c r="D64" s="123">
        <v>43510</v>
      </c>
      <c r="E64" s="123">
        <v>43511</v>
      </c>
      <c r="F64" s="123">
        <v>43512</v>
      </c>
      <c r="G64" s="123">
        <v>43513</v>
      </c>
      <c r="H64" s="123">
        <v>43514</v>
      </c>
      <c r="I64" s="35"/>
      <c r="J64" s="123" t="s">
        <v>356</v>
      </c>
      <c r="K64" s="123">
        <v>43537</v>
      </c>
      <c r="L64" s="123">
        <v>43538</v>
      </c>
      <c r="M64" s="123">
        <v>43539</v>
      </c>
      <c r="N64" s="123">
        <v>43540</v>
      </c>
      <c r="O64" s="123">
        <v>43541</v>
      </c>
      <c r="P64" s="123">
        <v>43542</v>
      </c>
      <c r="Q64" s="39"/>
      <c r="R64" s="123" t="s">
        <v>356</v>
      </c>
      <c r="S64" s="123">
        <v>43572</v>
      </c>
      <c r="T64" s="123">
        <v>43573</v>
      </c>
      <c r="U64" s="123">
        <v>43574</v>
      </c>
      <c r="V64" s="123">
        <v>43575</v>
      </c>
      <c r="W64" s="123">
        <v>43576</v>
      </c>
      <c r="X64" s="123">
        <v>43577</v>
      </c>
      <c r="Y64" s="39"/>
      <c r="Z64" s="123" t="s">
        <v>356</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389</v>
      </c>
      <c r="D66" s="118" t="s">
        <v>389</v>
      </c>
      <c r="E66" s="118" t="s">
        <v>389</v>
      </c>
      <c r="F66" s="118" t="s">
        <v>389</v>
      </c>
      <c r="G66" s="118" t="s">
        <v>389</v>
      </c>
      <c r="H66" s="118" t="s">
        <v>389</v>
      </c>
      <c r="I66" s="85"/>
      <c r="J66" s="118" t="b">
        <v>0</v>
      </c>
      <c r="K66" s="118" t="s">
        <v>389</v>
      </c>
      <c r="L66" s="118" t="s">
        <v>389</v>
      </c>
      <c r="M66" s="118" t="s">
        <v>389</v>
      </c>
      <c r="N66" s="118" t="s">
        <v>389</v>
      </c>
      <c r="O66" s="118" t="s">
        <v>389</v>
      </c>
      <c r="P66" s="118" t="s">
        <v>389</v>
      </c>
      <c r="Q66" s="85"/>
      <c r="R66" s="118" t="b">
        <v>0</v>
      </c>
      <c r="S66" s="118" t="s">
        <v>385</v>
      </c>
      <c r="T66" s="118" t="s">
        <v>385</v>
      </c>
      <c r="U66" s="118" t="s">
        <v>385</v>
      </c>
      <c r="V66" s="118" t="s">
        <v>385</v>
      </c>
      <c r="W66" s="118" t="s">
        <v>385</v>
      </c>
      <c r="X66" s="118" t="s">
        <v>385</v>
      </c>
      <c r="Y66" s="85"/>
      <c r="Z66" s="118" t="b">
        <v>0</v>
      </c>
      <c r="AA66" s="118" t="s">
        <v>385</v>
      </c>
      <c r="AB66" s="118" t="s">
        <v>385</v>
      </c>
      <c r="AC66" s="118" t="s">
        <v>385</v>
      </c>
      <c r="AD66" s="118" t="s">
        <v>385</v>
      </c>
      <c r="AE66" s="118" t="s">
        <v>385</v>
      </c>
      <c r="AF66" s="118" t="s">
        <v>385</v>
      </c>
      <c r="AG66" s="115"/>
      <c r="AJ66" s="117"/>
    </row>
    <row r="67" spans="1:36" s="86" customFormat="1" ht="20.100000000000001" customHeight="1">
      <c r="A67" s="126" t="s">
        <v>362</v>
      </c>
      <c r="B67" s="119" t="s">
        <v>356</v>
      </c>
      <c r="C67" s="119" t="s">
        <v>356</v>
      </c>
      <c r="D67" s="119" t="s">
        <v>356</v>
      </c>
      <c r="E67" s="119" t="s">
        <v>356</v>
      </c>
      <c r="F67" s="119" t="s">
        <v>356</v>
      </c>
      <c r="G67" s="119" t="s">
        <v>356</v>
      </c>
      <c r="H67" s="119" t="s">
        <v>356</v>
      </c>
      <c r="I67" s="101"/>
      <c r="J67" s="119" t="s">
        <v>356</v>
      </c>
      <c r="K67" s="119" t="s">
        <v>356</v>
      </c>
      <c r="L67" s="119" t="s">
        <v>356</v>
      </c>
      <c r="M67" s="119" t="s">
        <v>356</v>
      </c>
      <c r="N67" s="119" t="s">
        <v>356</v>
      </c>
      <c r="O67" s="119" t="s">
        <v>356</v>
      </c>
      <c r="P67" s="119" t="s">
        <v>356</v>
      </c>
      <c r="Q67" s="101"/>
      <c r="R67" s="119" t="s">
        <v>356</v>
      </c>
      <c r="S67" s="119" t="s">
        <v>356</v>
      </c>
      <c r="T67" s="119" t="s">
        <v>356</v>
      </c>
      <c r="U67" s="119" t="s">
        <v>356</v>
      </c>
      <c r="V67" s="119" t="s">
        <v>356</v>
      </c>
      <c r="W67" s="119" t="s">
        <v>356</v>
      </c>
      <c r="X67" s="119" t="s">
        <v>356</v>
      </c>
      <c r="Y67" s="101"/>
      <c r="Z67" s="119" t="s">
        <v>356</v>
      </c>
      <c r="AA67" s="119" t="s">
        <v>356</v>
      </c>
      <c r="AB67" s="119" t="s">
        <v>356</v>
      </c>
      <c r="AC67" s="119" t="s">
        <v>356</v>
      </c>
      <c r="AD67" s="119" t="s">
        <v>356</v>
      </c>
      <c r="AE67" s="119" t="s">
        <v>356</v>
      </c>
      <c r="AF67" s="119" t="s">
        <v>356</v>
      </c>
      <c r="AG67" s="102">
        <v>1</v>
      </c>
    </row>
    <row r="68" spans="1:36" s="88" customFormat="1" ht="20.100000000000001" customHeight="1">
      <c r="A68" s="88" t="s">
        <v>366</v>
      </c>
      <c r="B68" s="119" t="s">
        <v>356</v>
      </c>
      <c r="C68" s="119" t="s">
        <v>356</v>
      </c>
      <c r="D68" s="119" t="s">
        <v>356</v>
      </c>
      <c r="E68" s="119" t="s">
        <v>356</v>
      </c>
      <c r="F68" s="119" t="s">
        <v>356</v>
      </c>
      <c r="G68" s="119" t="s">
        <v>356</v>
      </c>
      <c r="H68" s="119" t="s">
        <v>356</v>
      </c>
      <c r="I68" s="103"/>
      <c r="J68" s="119" t="s">
        <v>356</v>
      </c>
      <c r="K68" s="119" t="s">
        <v>356</v>
      </c>
      <c r="L68" s="119" t="s">
        <v>356</v>
      </c>
      <c r="M68" s="119" t="s">
        <v>356</v>
      </c>
      <c r="N68" s="119" t="s">
        <v>356</v>
      </c>
      <c r="O68" s="119" t="s">
        <v>356</v>
      </c>
      <c r="P68" s="119" t="s">
        <v>356</v>
      </c>
      <c r="Q68" s="103"/>
      <c r="R68" s="119" t="s">
        <v>356</v>
      </c>
      <c r="S68" s="119" t="s">
        <v>356</v>
      </c>
      <c r="T68" s="119" t="s">
        <v>356</v>
      </c>
      <c r="U68" s="119" t="s">
        <v>356</v>
      </c>
      <c r="V68" s="119" t="s">
        <v>356</v>
      </c>
      <c r="W68" s="119" t="s">
        <v>356</v>
      </c>
      <c r="X68" s="119" t="s">
        <v>356</v>
      </c>
      <c r="Y68" s="103"/>
      <c r="Z68" s="119" t="s">
        <v>356</v>
      </c>
      <c r="AA68" s="119" t="s">
        <v>356</v>
      </c>
      <c r="AB68" s="119" t="s">
        <v>356</v>
      </c>
      <c r="AC68" s="119" t="s">
        <v>356</v>
      </c>
      <c r="AD68" s="119" t="s">
        <v>356</v>
      </c>
      <c r="AE68" s="119" t="s">
        <v>356</v>
      </c>
      <c r="AF68" s="119" t="s">
        <v>356</v>
      </c>
      <c r="AG68" s="102">
        <v>3</v>
      </c>
    </row>
    <row r="69" spans="1:36" s="94" customFormat="1" ht="20.100000000000001" customHeight="1">
      <c r="A69" s="94" t="s">
        <v>368</v>
      </c>
      <c r="B69" s="119" t="s">
        <v>356</v>
      </c>
      <c r="C69" s="119" t="s">
        <v>356</v>
      </c>
      <c r="D69" s="119" t="s">
        <v>356</v>
      </c>
      <c r="E69" s="119" t="s">
        <v>356</v>
      </c>
      <c r="F69" s="119" t="s">
        <v>356</v>
      </c>
      <c r="G69" s="119" t="s">
        <v>356</v>
      </c>
      <c r="H69" s="119" t="s">
        <v>356</v>
      </c>
      <c r="I69" s="109"/>
      <c r="J69" s="119" t="s">
        <v>356</v>
      </c>
      <c r="K69" s="119" t="s">
        <v>356</v>
      </c>
      <c r="L69" s="119" t="s">
        <v>356</v>
      </c>
      <c r="M69" s="119" t="s">
        <v>356</v>
      </c>
      <c r="N69" s="119" t="s">
        <v>356</v>
      </c>
      <c r="O69" s="119" t="s">
        <v>356</v>
      </c>
      <c r="P69" s="119" t="s">
        <v>356</v>
      </c>
      <c r="Q69" s="109"/>
      <c r="R69" s="119" t="s">
        <v>356</v>
      </c>
      <c r="S69" s="119" t="s">
        <v>356</v>
      </c>
      <c r="T69" s="119" t="s">
        <v>356</v>
      </c>
      <c r="U69" s="119" t="s">
        <v>356</v>
      </c>
      <c r="V69" s="119" t="s">
        <v>356</v>
      </c>
      <c r="W69" s="119" t="s">
        <v>356</v>
      </c>
      <c r="X69" s="119" t="s">
        <v>356</v>
      </c>
      <c r="Y69" s="109"/>
      <c r="Z69" s="119" t="s">
        <v>356</v>
      </c>
      <c r="AA69" s="119" t="s">
        <v>356</v>
      </c>
      <c r="AB69" s="119" t="s">
        <v>356</v>
      </c>
      <c r="AC69" s="119" t="s">
        <v>356</v>
      </c>
      <c r="AD69" s="119" t="s">
        <v>356</v>
      </c>
      <c r="AE69" s="119" t="s">
        <v>356</v>
      </c>
      <c r="AF69" s="119" t="s">
        <v>356</v>
      </c>
      <c r="AG69" s="102">
        <v>4</v>
      </c>
    </row>
    <row r="70" spans="1:36" s="97" customFormat="1" ht="20.100000000000001" customHeight="1">
      <c r="A70" s="97" t="s">
        <v>386</v>
      </c>
      <c r="B70" s="119" t="s">
        <v>356</v>
      </c>
      <c r="C70" s="119" t="s">
        <v>356</v>
      </c>
      <c r="D70" s="119" t="s">
        <v>356</v>
      </c>
      <c r="E70" s="119" t="s">
        <v>356</v>
      </c>
      <c r="F70" s="119" t="s">
        <v>356</v>
      </c>
      <c r="G70" s="119" t="s">
        <v>356</v>
      </c>
      <c r="H70" s="119" t="s">
        <v>356</v>
      </c>
      <c r="I70" s="110"/>
      <c r="J70" s="119" t="s">
        <v>356</v>
      </c>
      <c r="K70" s="119" t="s">
        <v>356</v>
      </c>
      <c r="L70" s="119" t="s">
        <v>356</v>
      </c>
      <c r="M70" s="119" t="s">
        <v>356</v>
      </c>
      <c r="N70" s="119" t="s">
        <v>356</v>
      </c>
      <c r="O70" s="119" t="s">
        <v>356</v>
      </c>
      <c r="P70" s="119" t="s">
        <v>356</v>
      </c>
      <c r="Q70" s="110"/>
      <c r="R70" s="119" t="s">
        <v>356</v>
      </c>
      <c r="S70" s="119" t="s">
        <v>356</v>
      </c>
      <c r="T70" s="119" t="s">
        <v>95</v>
      </c>
      <c r="U70" s="119" t="s">
        <v>356</v>
      </c>
      <c r="V70" s="119" t="s">
        <v>356</v>
      </c>
      <c r="W70" s="119" t="s">
        <v>356</v>
      </c>
      <c r="X70" s="119" t="s">
        <v>356</v>
      </c>
      <c r="Y70" s="110"/>
      <c r="Z70" s="119" t="s">
        <v>356</v>
      </c>
      <c r="AA70" s="119" t="s">
        <v>356</v>
      </c>
      <c r="AB70" s="119" t="s">
        <v>95</v>
      </c>
      <c r="AC70" s="119" t="s">
        <v>356</v>
      </c>
      <c r="AD70" s="119" t="s">
        <v>356</v>
      </c>
      <c r="AE70" s="119" t="s">
        <v>356</v>
      </c>
      <c r="AF70" s="119" t="s">
        <v>356</v>
      </c>
      <c r="AG70" s="102">
        <v>13</v>
      </c>
    </row>
    <row r="71" spans="1:36" ht="20.100000000000001" customHeight="1">
      <c r="A71" s="34" t="s">
        <v>89</v>
      </c>
      <c r="B71" s="122" t="s">
        <v>356</v>
      </c>
      <c r="C71" s="122">
        <v>43514</v>
      </c>
      <c r="D71" s="122">
        <v>43515</v>
      </c>
      <c r="E71" s="122">
        <v>43516</v>
      </c>
      <c r="F71" s="122">
        <v>43517</v>
      </c>
      <c r="G71" s="122">
        <v>43518</v>
      </c>
      <c r="H71" s="122">
        <v>43519</v>
      </c>
      <c r="I71" s="85"/>
      <c r="J71" s="122" t="s">
        <v>356</v>
      </c>
      <c r="K71" s="122">
        <v>43542</v>
      </c>
      <c r="L71" s="122">
        <v>43543</v>
      </c>
      <c r="M71" s="122">
        <v>43544</v>
      </c>
      <c r="N71" s="122">
        <v>43545</v>
      </c>
      <c r="O71" s="122">
        <v>43546</v>
      </c>
      <c r="P71" s="122">
        <v>43547</v>
      </c>
      <c r="Q71" s="85"/>
      <c r="R71" s="122" t="s">
        <v>356</v>
      </c>
      <c r="S71" s="122">
        <v>43577</v>
      </c>
      <c r="T71" s="122">
        <v>43578</v>
      </c>
      <c r="U71" s="122">
        <v>43579</v>
      </c>
      <c r="V71" s="122">
        <v>43580</v>
      </c>
      <c r="W71" s="122">
        <v>43581</v>
      </c>
      <c r="X71" s="122">
        <v>43582</v>
      </c>
      <c r="Y71" s="85"/>
      <c r="Z71" s="122" t="s">
        <v>356</v>
      </c>
      <c r="AA71" s="122">
        <v>43605</v>
      </c>
      <c r="AB71" s="122">
        <v>43606</v>
      </c>
      <c r="AC71" s="122">
        <v>43607</v>
      </c>
      <c r="AD71" s="122">
        <v>43608</v>
      </c>
      <c r="AE71" s="122">
        <v>43609</v>
      </c>
      <c r="AF71" s="122">
        <v>43610</v>
      </c>
    </row>
    <row r="72" spans="1:36" ht="20.100000000000001" customHeight="1">
      <c r="A72" s="38" t="s">
        <v>90</v>
      </c>
      <c r="B72" s="123" t="s">
        <v>356</v>
      </c>
      <c r="C72" s="123">
        <v>43516</v>
      </c>
      <c r="D72" s="123">
        <v>43517</v>
      </c>
      <c r="E72" s="123">
        <v>43518</v>
      </c>
      <c r="F72" s="123">
        <v>43519</v>
      </c>
      <c r="G72" s="123">
        <v>43520</v>
      </c>
      <c r="H72" s="123">
        <v>43521</v>
      </c>
      <c r="I72" s="85"/>
      <c r="J72" s="123" t="s">
        <v>356</v>
      </c>
      <c r="K72" s="123">
        <v>43544</v>
      </c>
      <c r="L72" s="123">
        <v>43545</v>
      </c>
      <c r="M72" s="123">
        <v>43546</v>
      </c>
      <c r="N72" s="123">
        <v>43547</v>
      </c>
      <c r="O72" s="123">
        <v>43548</v>
      </c>
      <c r="P72" s="123">
        <v>43549</v>
      </c>
      <c r="Q72" s="85"/>
      <c r="R72" s="123" t="s">
        <v>356</v>
      </c>
      <c r="S72" s="123">
        <v>43579</v>
      </c>
      <c r="T72" s="123">
        <v>43580</v>
      </c>
      <c r="U72" s="123">
        <v>43581</v>
      </c>
      <c r="V72" s="123">
        <v>43582</v>
      </c>
      <c r="W72" s="123">
        <v>43583</v>
      </c>
      <c r="X72" s="123">
        <v>43584</v>
      </c>
      <c r="Y72" s="85"/>
      <c r="Z72" s="123" t="s">
        <v>356</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389</v>
      </c>
      <c r="D74" s="118" t="s">
        <v>389</v>
      </c>
      <c r="E74" s="118" t="s">
        <v>389</v>
      </c>
      <c r="F74" s="118" t="s">
        <v>389</v>
      </c>
      <c r="G74" s="118" t="s">
        <v>389</v>
      </c>
      <c r="H74" s="118" t="s">
        <v>390</v>
      </c>
      <c r="I74" s="85"/>
      <c r="J74" s="118" t="b">
        <v>0</v>
      </c>
      <c r="K74" s="118" t="s">
        <v>389</v>
      </c>
      <c r="L74" s="118" t="s">
        <v>389</v>
      </c>
      <c r="M74" s="118" t="s">
        <v>389</v>
      </c>
      <c r="N74" s="118" t="s">
        <v>388</v>
      </c>
      <c r="O74" s="118" t="s">
        <v>388</v>
      </c>
      <c r="P74" s="118" t="s">
        <v>388</v>
      </c>
      <c r="Q74" s="85"/>
      <c r="R74" s="118" t="b">
        <v>0</v>
      </c>
      <c r="S74" s="118" t="s">
        <v>385</v>
      </c>
      <c r="T74" s="118" t="s">
        <v>385</v>
      </c>
      <c r="U74" s="118" t="s">
        <v>385</v>
      </c>
      <c r="V74" s="118" t="s">
        <v>385</v>
      </c>
      <c r="W74" s="118" t="s">
        <v>385</v>
      </c>
      <c r="X74" s="118" t="s">
        <v>385</v>
      </c>
      <c r="Y74" s="85"/>
      <c r="Z74" s="118" t="b">
        <v>0</v>
      </c>
      <c r="AA74" s="118" t="s">
        <v>385</v>
      </c>
      <c r="AB74" s="118" t="s">
        <v>385</v>
      </c>
      <c r="AC74" s="118" t="s">
        <v>385</v>
      </c>
      <c r="AD74" s="118" t="s">
        <v>385</v>
      </c>
      <c r="AE74" s="118" t="s">
        <v>385</v>
      </c>
      <c r="AF74" s="118" t="s">
        <v>385</v>
      </c>
      <c r="AG74" s="115"/>
      <c r="AJ74" s="117"/>
    </row>
    <row r="75" spans="1:36" s="86" customFormat="1" ht="20.100000000000001" customHeight="1">
      <c r="A75" s="126" t="s">
        <v>362</v>
      </c>
      <c r="B75" s="119" t="s">
        <v>356</v>
      </c>
      <c r="C75" s="119" t="s">
        <v>356</v>
      </c>
      <c r="D75" s="119" t="s">
        <v>356</v>
      </c>
      <c r="E75" s="119" t="s">
        <v>356</v>
      </c>
      <c r="F75" s="119" t="s">
        <v>356</v>
      </c>
      <c r="G75" s="119" t="s">
        <v>356</v>
      </c>
      <c r="H75" s="119" t="s">
        <v>356</v>
      </c>
      <c r="I75" s="101"/>
      <c r="J75" s="119" t="s">
        <v>356</v>
      </c>
      <c r="K75" s="119" t="s">
        <v>356</v>
      </c>
      <c r="L75" s="119" t="s">
        <v>356</v>
      </c>
      <c r="M75" s="119" t="s">
        <v>356</v>
      </c>
      <c r="N75" s="119" t="s">
        <v>356</v>
      </c>
      <c r="O75" s="119" t="s">
        <v>356</v>
      </c>
      <c r="P75" s="119" t="s">
        <v>356</v>
      </c>
      <c r="Q75" s="101"/>
      <c r="R75" s="119" t="s">
        <v>356</v>
      </c>
      <c r="S75" s="119" t="s">
        <v>356</v>
      </c>
      <c r="T75" s="119" t="s">
        <v>356</v>
      </c>
      <c r="U75" s="119" t="s">
        <v>356</v>
      </c>
      <c r="V75" s="119" t="s">
        <v>356</v>
      </c>
      <c r="W75" s="119" t="s">
        <v>356</v>
      </c>
      <c r="X75" s="119" t="s">
        <v>356</v>
      </c>
      <c r="Y75" s="101"/>
      <c r="Z75" s="119" t="s">
        <v>356</v>
      </c>
      <c r="AA75" s="119" t="s">
        <v>356</v>
      </c>
      <c r="AB75" s="119" t="s">
        <v>356</v>
      </c>
      <c r="AC75" s="119" t="s">
        <v>356</v>
      </c>
      <c r="AD75" s="119" t="s">
        <v>356</v>
      </c>
      <c r="AE75" s="119" t="s">
        <v>356</v>
      </c>
      <c r="AF75" s="119" t="s">
        <v>356</v>
      </c>
      <c r="AG75" s="102">
        <v>1</v>
      </c>
    </row>
    <row r="76" spans="1:36" s="88" customFormat="1" ht="20.100000000000001" customHeight="1">
      <c r="A76" s="88" t="s">
        <v>366</v>
      </c>
      <c r="B76" s="119" t="s">
        <v>356</v>
      </c>
      <c r="C76" s="119" t="s">
        <v>356</v>
      </c>
      <c r="D76" s="119" t="s">
        <v>356</v>
      </c>
      <c r="E76" s="119" t="s">
        <v>356</v>
      </c>
      <c r="F76" s="119" t="s">
        <v>356</v>
      </c>
      <c r="G76" s="119" t="s">
        <v>356</v>
      </c>
      <c r="H76" s="119" t="s">
        <v>356</v>
      </c>
      <c r="I76" s="103"/>
      <c r="J76" s="119" t="s">
        <v>356</v>
      </c>
      <c r="K76" s="119" t="s">
        <v>356</v>
      </c>
      <c r="L76" s="119" t="s">
        <v>356</v>
      </c>
      <c r="M76" s="119" t="s">
        <v>356</v>
      </c>
      <c r="N76" s="119" t="s">
        <v>356</v>
      </c>
      <c r="O76" s="119" t="s">
        <v>356</v>
      </c>
      <c r="P76" s="119" t="s">
        <v>356</v>
      </c>
      <c r="Q76" s="103"/>
      <c r="R76" s="119" t="s">
        <v>356</v>
      </c>
      <c r="S76" s="119" t="s">
        <v>356</v>
      </c>
      <c r="T76" s="119" t="s">
        <v>356</v>
      </c>
      <c r="U76" s="119" t="s">
        <v>356</v>
      </c>
      <c r="V76" s="119" t="s">
        <v>356</v>
      </c>
      <c r="W76" s="119" t="s">
        <v>356</v>
      </c>
      <c r="X76" s="119" t="s">
        <v>356</v>
      </c>
      <c r="Y76" s="103"/>
      <c r="Z76" s="119" t="s">
        <v>356</v>
      </c>
      <c r="AA76" s="119" t="s">
        <v>356</v>
      </c>
      <c r="AB76" s="119" t="s">
        <v>356</v>
      </c>
      <c r="AC76" s="119" t="s">
        <v>356</v>
      </c>
      <c r="AD76" s="119" t="s">
        <v>356</v>
      </c>
      <c r="AE76" s="119" t="s">
        <v>356</v>
      </c>
      <c r="AF76" s="119" t="s">
        <v>356</v>
      </c>
      <c r="AG76" s="102">
        <v>3</v>
      </c>
    </row>
    <row r="77" spans="1:36" s="94" customFormat="1" ht="20.100000000000001" customHeight="1">
      <c r="A77" s="94" t="s">
        <v>368</v>
      </c>
      <c r="B77" s="119" t="s">
        <v>356</v>
      </c>
      <c r="C77" s="119" t="s">
        <v>356</v>
      </c>
      <c r="D77" s="119" t="s">
        <v>356</v>
      </c>
      <c r="E77" s="119" t="s">
        <v>356</v>
      </c>
      <c r="F77" s="119" t="s">
        <v>356</v>
      </c>
      <c r="G77" s="119" t="s">
        <v>356</v>
      </c>
      <c r="H77" s="119" t="s">
        <v>356</v>
      </c>
      <c r="I77" s="109"/>
      <c r="J77" s="119" t="s">
        <v>356</v>
      </c>
      <c r="K77" s="119" t="s">
        <v>356</v>
      </c>
      <c r="L77" s="119" t="s">
        <v>356</v>
      </c>
      <c r="M77" s="119" t="s">
        <v>356</v>
      </c>
      <c r="N77" s="119" t="s">
        <v>356</v>
      </c>
      <c r="O77" s="119" t="s">
        <v>356</v>
      </c>
      <c r="P77" s="119" t="s">
        <v>356</v>
      </c>
      <c r="Q77" s="109"/>
      <c r="R77" s="119" t="s">
        <v>356</v>
      </c>
      <c r="S77" s="119" t="s">
        <v>356</v>
      </c>
      <c r="T77" s="119" t="s">
        <v>356</v>
      </c>
      <c r="U77" s="119" t="s">
        <v>356</v>
      </c>
      <c r="V77" s="119" t="s">
        <v>356</v>
      </c>
      <c r="W77" s="119" t="s">
        <v>356</v>
      </c>
      <c r="X77" s="119" t="s">
        <v>356</v>
      </c>
      <c r="Y77" s="109"/>
      <c r="Z77" s="119" t="s">
        <v>356</v>
      </c>
      <c r="AA77" s="119" t="s">
        <v>356</v>
      </c>
      <c r="AB77" s="119" t="s">
        <v>356</v>
      </c>
      <c r="AC77" s="119" t="s">
        <v>356</v>
      </c>
      <c r="AD77" s="119" t="s">
        <v>356</v>
      </c>
      <c r="AE77" s="119" t="s">
        <v>356</v>
      </c>
      <c r="AF77" s="119" t="s">
        <v>356</v>
      </c>
      <c r="AG77" s="102">
        <v>4</v>
      </c>
    </row>
    <row r="78" spans="1:36" s="97" customFormat="1" ht="20.100000000000001" customHeight="1">
      <c r="A78" s="97" t="s">
        <v>386</v>
      </c>
      <c r="B78" s="119" t="s">
        <v>356</v>
      </c>
      <c r="C78" s="119" t="s">
        <v>356</v>
      </c>
      <c r="D78" s="119" t="s">
        <v>356</v>
      </c>
      <c r="E78" s="119" t="s">
        <v>356</v>
      </c>
      <c r="F78" s="119" t="s">
        <v>356</v>
      </c>
      <c r="G78" s="119" t="s">
        <v>356</v>
      </c>
      <c r="H78" s="119" t="s">
        <v>356</v>
      </c>
      <c r="I78" s="110"/>
      <c r="J78" s="119" t="s">
        <v>356</v>
      </c>
      <c r="K78" s="119" t="s">
        <v>356</v>
      </c>
      <c r="L78" s="119" t="s">
        <v>356</v>
      </c>
      <c r="M78" s="119" t="s">
        <v>356</v>
      </c>
      <c r="N78" s="119" t="s">
        <v>356</v>
      </c>
      <c r="O78" s="119" t="s">
        <v>356</v>
      </c>
      <c r="P78" s="119" t="s">
        <v>356</v>
      </c>
      <c r="Q78" s="110"/>
      <c r="R78" s="119" t="s">
        <v>356</v>
      </c>
      <c r="S78" s="119" t="s">
        <v>356</v>
      </c>
      <c r="T78" s="119" t="s">
        <v>95</v>
      </c>
      <c r="U78" s="119" t="s">
        <v>356</v>
      </c>
      <c r="V78" s="119" t="s">
        <v>356</v>
      </c>
      <c r="W78" s="119" t="s">
        <v>356</v>
      </c>
      <c r="X78" s="119" t="s">
        <v>356</v>
      </c>
      <c r="Y78" s="110"/>
      <c r="Z78" s="119" t="s">
        <v>356</v>
      </c>
      <c r="AA78" s="119" t="s">
        <v>356</v>
      </c>
      <c r="AB78" s="119" t="s">
        <v>95</v>
      </c>
      <c r="AC78" s="119" t="s">
        <v>356</v>
      </c>
      <c r="AD78" s="119" t="s">
        <v>356</v>
      </c>
      <c r="AE78" s="119" t="s">
        <v>356</v>
      </c>
      <c r="AF78" s="119" t="s">
        <v>356</v>
      </c>
      <c r="AG78" s="102">
        <v>13</v>
      </c>
    </row>
    <row r="79" spans="1:36" ht="20.100000000000001" customHeight="1">
      <c r="A79" s="34" t="s">
        <v>89</v>
      </c>
      <c r="B79" s="122" t="s">
        <v>356</v>
      </c>
      <c r="C79" s="122">
        <v>43521</v>
      </c>
      <c r="D79" s="122">
        <v>43522</v>
      </c>
      <c r="E79" s="122">
        <v>43523</v>
      </c>
      <c r="F79" s="122">
        <v>43524</v>
      </c>
      <c r="G79" s="122">
        <v>43525</v>
      </c>
      <c r="H79" s="122">
        <v>43526</v>
      </c>
      <c r="I79" s="85"/>
      <c r="J79" s="122" t="s">
        <v>356</v>
      </c>
      <c r="K79" s="122">
        <v>43549</v>
      </c>
      <c r="L79" s="122">
        <v>43550</v>
      </c>
      <c r="M79" s="122">
        <v>43551</v>
      </c>
      <c r="N79" s="122">
        <v>43552</v>
      </c>
      <c r="O79" s="122">
        <v>43553</v>
      </c>
      <c r="P79" s="122">
        <v>43554</v>
      </c>
      <c r="Q79" s="85"/>
      <c r="R79" s="122" t="s">
        <v>356</v>
      </c>
      <c r="S79" s="122">
        <v>43584</v>
      </c>
      <c r="T79" s="122">
        <v>43585</v>
      </c>
      <c r="U79" s="122">
        <v>43586</v>
      </c>
      <c r="V79" s="122">
        <v>43587</v>
      </c>
      <c r="W79" s="122">
        <v>43588</v>
      </c>
      <c r="X79" s="122">
        <v>43589</v>
      </c>
      <c r="Y79" s="85"/>
      <c r="Z79" s="122" t="s">
        <v>356</v>
      </c>
      <c r="AA79" s="122">
        <v>43612</v>
      </c>
      <c r="AB79" s="122">
        <v>43613</v>
      </c>
      <c r="AC79" s="122">
        <v>43614</v>
      </c>
      <c r="AD79" s="122">
        <v>43615</v>
      </c>
      <c r="AE79" s="122">
        <v>43616</v>
      </c>
      <c r="AF79" s="122">
        <v>43617</v>
      </c>
    </row>
    <row r="80" spans="1:36" ht="20.100000000000001" customHeight="1">
      <c r="A80" s="38" t="s">
        <v>90</v>
      </c>
      <c r="B80" s="123" t="s">
        <v>356</v>
      </c>
      <c r="C80" s="123">
        <v>43523</v>
      </c>
      <c r="D80" s="123">
        <v>43524</v>
      </c>
      <c r="E80" s="123">
        <v>43525</v>
      </c>
      <c r="F80" s="123">
        <v>43526</v>
      </c>
      <c r="G80" s="123">
        <v>43527</v>
      </c>
      <c r="H80" s="123">
        <v>43528</v>
      </c>
      <c r="I80" s="85"/>
      <c r="J80" s="123" t="s">
        <v>356</v>
      </c>
      <c r="K80" s="123">
        <v>43551</v>
      </c>
      <c r="L80" s="123">
        <v>43552</v>
      </c>
      <c r="M80" s="123">
        <v>43553</v>
      </c>
      <c r="N80" s="123">
        <v>43554</v>
      </c>
      <c r="O80" s="123">
        <v>43555</v>
      </c>
      <c r="P80" s="123">
        <v>43556</v>
      </c>
      <c r="Q80" s="85"/>
      <c r="R80" s="123" t="s">
        <v>356</v>
      </c>
      <c r="S80" s="123">
        <v>43586</v>
      </c>
      <c r="T80" s="123">
        <v>43587</v>
      </c>
      <c r="U80" s="123">
        <v>43588</v>
      </c>
      <c r="V80" s="123">
        <v>43589</v>
      </c>
      <c r="W80" s="123">
        <v>43590</v>
      </c>
      <c r="X80" s="123">
        <v>43591</v>
      </c>
      <c r="Y80" s="85"/>
      <c r="Z80" s="123" t="s">
        <v>356</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390</v>
      </c>
      <c r="D82" s="118" t="s">
        <v>390</v>
      </c>
      <c r="E82" s="118" t="s">
        <v>390</v>
      </c>
      <c r="F82" s="118" t="s">
        <v>390</v>
      </c>
      <c r="G82" s="118" t="s">
        <v>390</v>
      </c>
      <c r="H82" s="118" t="s">
        <v>390</v>
      </c>
      <c r="I82" s="85"/>
      <c r="J82" s="118" t="b">
        <v>0</v>
      </c>
      <c r="K82" s="118" t="s">
        <v>387</v>
      </c>
      <c r="L82" s="118" t="s">
        <v>387</v>
      </c>
      <c r="M82" s="118" t="s">
        <v>387</v>
      </c>
      <c r="N82" s="118" t="s">
        <v>387</v>
      </c>
      <c r="O82" s="118" t="s">
        <v>387</v>
      </c>
      <c r="P82" s="118" t="s">
        <v>387</v>
      </c>
      <c r="Q82" s="85"/>
      <c r="R82" s="118" t="s">
        <v>385</v>
      </c>
      <c r="S82" s="118" t="s">
        <v>385</v>
      </c>
      <c r="T82" s="118" t="s">
        <v>385</v>
      </c>
      <c r="U82" s="118" t="s">
        <v>385</v>
      </c>
      <c r="V82" s="118" t="s">
        <v>385</v>
      </c>
      <c r="W82" s="118" t="s">
        <v>385</v>
      </c>
      <c r="X82" s="118" t="s">
        <v>385</v>
      </c>
      <c r="Y82" s="85"/>
      <c r="Z82" s="118" t="b">
        <v>0</v>
      </c>
      <c r="AA82" s="118" t="s">
        <v>385</v>
      </c>
      <c r="AB82" s="118" t="s">
        <v>385</v>
      </c>
      <c r="AC82" s="118" t="s">
        <v>385</v>
      </c>
      <c r="AD82" s="118" t="s">
        <v>385</v>
      </c>
      <c r="AE82" s="118" t="s">
        <v>385</v>
      </c>
      <c r="AF82" s="118" t="s">
        <v>385</v>
      </c>
      <c r="AG82" s="115"/>
      <c r="AJ82" s="117"/>
    </row>
    <row r="83" spans="1:36" s="86" customFormat="1" ht="20.100000000000001" customHeight="1">
      <c r="A83" s="126" t="s">
        <v>362</v>
      </c>
      <c r="B83" s="119" t="s">
        <v>356</v>
      </c>
      <c r="C83" s="119" t="s">
        <v>356</v>
      </c>
      <c r="D83" s="119" t="s">
        <v>356</v>
      </c>
      <c r="E83" s="119" t="s">
        <v>356</v>
      </c>
      <c r="F83" s="119" t="s">
        <v>356</v>
      </c>
      <c r="G83" s="119" t="s">
        <v>356</v>
      </c>
      <c r="H83" s="119" t="s">
        <v>356</v>
      </c>
      <c r="I83" s="101"/>
      <c r="J83" s="119" t="s">
        <v>356</v>
      </c>
      <c r="K83" s="119" t="s">
        <v>356</v>
      </c>
      <c r="L83" s="119" t="s">
        <v>356</v>
      </c>
      <c r="M83" s="119" t="s">
        <v>356</v>
      </c>
      <c r="N83" s="119" t="s">
        <v>356</v>
      </c>
      <c r="O83" s="119" t="s">
        <v>356</v>
      </c>
      <c r="P83" s="119" t="s">
        <v>356</v>
      </c>
      <c r="Q83" s="101"/>
      <c r="R83" s="119" t="s">
        <v>356</v>
      </c>
      <c r="S83" s="119" t="s">
        <v>356</v>
      </c>
      <c r="T83" s="119" t="s">
        <v>356</v>
      </c>
      <c r="U83" s="119" t="s">
        <v>356</v>
      </c>
      <c r="V83" s="119" t="s">
        <v>356</v>
      </c>
      <c r="W83" s="119" t="s">
        <v>356</v>
      </c>
      <c r="X83" s="119" t="s">
        <v>356</v>
      </c>
      <c r="Y83" s="101"/>
      <c r="Z83" s="119" t="s">
        <v>356</v>
      </c>
      <c r="AA83" s="119" t="s">
        <v>356</v>
      </c>
      <c r="AB83" s="119" t="s">
        <v>356</v>
      </c>
      <c r="AC83" s="119" t="s">
        <v>356</v>
      </c>
      <c r="AD83" s="119" t="s">
        <v>356</v>
      </c>
      <c r="AE83" s="119" t="s">
        <v>356</v>
      </c>
      <c r="AF83" s="119" t="s">
        <v>356</v>
      </c>
      <c r="AG83" s="102">
        <v>1</v>
      </c>
    </row>
    <row r="84" spans="1:36" s="88" customFormat="1" ht="20.100000000000001" customHeight="1">
      <c r="A84" s="88" t="s">
        <v>366</v>
      </c>
      <c r="B84" s="119" t="s">
        <v>356</v>
      </c>
      <c r="C84" s="119" t="s">
        <v>356</v>
      </c>
      <c r="D84" s="119" t="s">
        <v>356</v>
      </c>
      <c r="E84" s="119" t="s">
        <v>356</v>
      </c>
      <c r="F84" s="119" t="s">
        <v>356</v>
      </c>
      <c r="G84" s="119" t="s">
        <v>356</v>
      </c>
      <c r="H84" s="119" t="s">
        <v>356</v>
      </c>
      <c r="I84" s="103"/>
      <c r="J84" s="119" t="s">
        <v>356</v>
      </c>
      <c r="K84" s="119" t="s">
        <v>356</v>
      </c>
      <c r="L84" s="119" t="s">
        <v>356</v>
      </c>
      <c r="M84" s="119" t="s">
        <v>356</v>
      </c>
      <c r="N84" s="119" t="s">
        <v>356</v>
      </c>
      <c r="O84" s="119" t="s">
        <v>356</v>
      </c>
      <c r="P84" s="119" t="s">
        <v>356</v>
      </c>
      <c r="Q84" s="103"/>
      <c r="R84" s="119" t="s">
        <v>356</v>
      </c>
      <c r="S84" s="119" t="s">
        <v>356</v>
      </c>
      <c r="T84" s="119" t="s">
        <v>356</v>
      </c>
      <c r="U84" s="119" t="s">
        <v>356</v>
      </c>
      <c r="V84" s="119" t="s">
        <v>356</v>
      </c>
      <c r="W84" s="119" t="s">
        <v>356</v>
      </c>
      <c r="X84" s="119" t="s">
        <v>356</v>
      </c>
      <c r="Y84" s="103"/>
      <c r="Z84" s="119" t="s">
        <v>356</v>
      </c>
      <c r="AA84" s="119" t="s">
        <v>356</v>
      </c>
      <c r="AB84" s="119" t="s">
        <v>356</v>
      </c>
      <c r="AC84" s="119" t="s">
        <v>356</v>
      </c>
      <c r="AD84" s="119" t="s">
        <v>356</v>
      </c>
      <c r="AE84" s="119" t="s">
        <v>356</v>
      </c>
      <c r="AF84" s="119" t="s">
        <v>356</v>
      </c>
      <c r="AG84" s="102">
        <v>3</v>
      </c>
    </row>
    <row r="85" spans="1:36" s="94" customFormat="1" ht="20.100000000000001" customHeight="1">
      <c r="A85" s="94" t="s">
        <v>368</v>
      </c>
      <c r="B85" s="119" t="s">
        <v>356</v>
      </c>
      <c r="C85" s="119" t="s">
        <v>356</v>
      </c>
      <c r="D85" s="119" t="s">
        <v>356</v>
      </c>
      <c r="E85" s="119" t="s">
        <v>356</v>
      </c>
      <c r="F85" s="119" t="s">
        <v>356</v>
      </c>
      <c r="G85" s="119" t="s">
        <v>356</v>
      </c>
      <c r="H85" s="119" t="s">
        <v>356</v>
      </c>
      <c r="I85" s="109"/>
      <c r="J85" s="119" t="s">
        <v>356</v>
      </c>
      <c r="K85" s="119" t="s">
        <v>356</v>
      </c>
      <c r="L85" s="119" t="s">
        <v>356</v>
      </c>
      <c r="M85" s="119" t="s">
        <v>356</v>
      </c>
      <c r="N85" s="119" t="s">
        <v>356</v>
      </c>
      <c r="O85" s="119" t="s">
        <v>95</v>
      </c>
      <c r="P85" s="119" t="s">
        <v>356</v>
      </c>
      <c r="Q85" s="109"/>
      <c r="R85" s="119" t="s">
        <v>356</v>
      </c>
      <c r="S85" s="119" t="s">
        <v>356</v>
      </c>
      <c r="T85" s="119" t="s">
        <v>356</v>
      </c>
      <c r="U85" s="119" t="s">
        <v>356</v>
      </c>
      <c r="V85" s="119" t="s">
        <v>356</v>
      </c>
      <c r="W85" s="119" t="s">
        <v>356</v>
      </c>
      <c r="X85" s="119" t="s">
        <v>356</v>
      </c>
      <c r="Y85" s="109"/>
      <c r="Z85" s="119" t="s">
        <v>356</v>
      </c>
      <c r="AA85" s="119" t="s">
        <v>356</v>
      </c>
      <c r="AB85" s="119" t="s">
        <v>356</v>
      </c>
      <c r="AC85" s="119" t="s">
        <v>356</v>
      </c>
      <c r="AD85" s="119" t="s">
        <v>356</v>
      </c>
      <c r="AE85" s="119" t="s">
        <v>356</v>
      </c>
      <c r="AF85" s="119" t="s">
        <v>356</v>
      </c>
      <c r="AG85" s="102">
        <v>4</v>
      </c>
    </row>
    <row r="86" spans="1:36" s="97" customFormat="1" ht="20.100000000000001" customHeight="1">
      <c r="A86" s="97" t="s">
        <v>386</v>
      </c>
      <c r="B86" s="119" t="s">
        <v>356</v>
      </c>
      <c r="C86" s="119" t="s">
        <v>356</v>
      </c>
      <c r="D86" s="119" t="s">
        <v>356</v>
      </c>
      <c r="E86" s="119" t="s">
        <v>356</v>
      </c>
      <c r="F86" s="119" t="s">
        <v>356</v>
      </c>
      <c r="G86" s="119" t="s">
        <v>356</v>
      </c>
      <c r="H86" s="119" t="s">
        <v>356</v>
      </c>
      <c r="I86" s="110"/>
      <c r="J86" s="119" t="s">
        <v>356</v>
      </c>
      <c r="K86" s="119" t="s">
        <v>356</v>
      </c>
      <c r="L86" s="119" t="s">
        <v>356</v>
      </c>
      <c r="M86" s="119" t="s">
        <v>356</v>
      </c>
      <c r="N86" s="119" t="s">
        <v>356</v>
      </c>
      <c r="O86" s="119" t="s">
        <v>356</v>
      </c>
      <c r="P86" s="119" t="s">
        <v>356</v>
      </c>
      <c r="Q86" s="110"/>
      <c r="R86" s="119" t="s">
        <v>356</v>
      </c>
      <c r="S86" s="119" t="s">
        <v>356</v>
      </c>
      <c r="T86" s="119" t="s">
        <v>356</v>
      </c>
      <c r="U86" s="119" t="s">
        <v>356</v>
      </c>
      <c r="V86" s="119" t="s">
        <v>356</v>
      </c>
      <c r="W86" s="119" t="s">
        <v>356</v>
      </c>
      <c r="X86" s="119" t="s">
        <v>356</v>
      </c>
      <c r="Y86" s="110"/>
      <c r="Z86" s="119" t="s">
        <v>356</v>
      </c>
      <c r="AA86" s="119" t="s">
        <v>356</v>
      </c>
      <c r="AB86" s="119" t="s">
        <v>95</v>
      </c>
      <c r="AC86" s="119" t="s">
        <v>356</v>
      </c>
      <c r="AD86" s="119" t="s">
        <v>356</v>
      </c>
      <c r="AE86" s="119" t="s">
        <v>356</v>
      </c>
      <c r="AF86" s="119" t="s">
        <v>356</v>
      </c>
      <c r="AG86" s="102">
        <v>13</v>
      </c>
    </row>
    <row r="87" spans="1:36" ht="20.100000000000001" customHeight="1">
      <c r="A87" s="34" t="s">
        <v>89</v>
      </c>
      <c r="B87" s="122" t="s">
        <v>356</v>
      </c>
      <c r="C87" s="122">
        <v>43528</v>
      </c>
      <c r="D87" s="122">
        <v>43529</v>
      </c>
      <c r="E87" s="122">
        <v>43530</v>
      </c>
      <c r="F87" s="122">
        <v>43531</v>
      </c>
      <c r="G87" s="122">
        <v>43532</v>
      </c>
      <c r="H87" s="122">
        <v>43533</v>
      </c>
      <c r="I87" s="85"/>
      <c r="J87" s="122" t="s">
        <v>356</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356</v>
      </c>
      <c r="AA87" s="122">
        <v>43619</v>
      </c>
      <c r="AB87" s="122">
        <v>43620</v>
      </c>
      <c r="AC87" s="122">
        <v>43621</v>
      </c>
      <c r="AD87" s="122">
        <v>43622</v>
      </c>
      <c r="AE87" s="122">
        <v>43623</v>
      </c>
      <c r="AF87" s="122">
        <v>43624</v>
      </c>
    </row>
    <row r="88" spans="1:36" ht="20.100000000000001" customHeight="1">
      <c r="A88" s="38" t="s">
        <v>90</v>
      </c>
      <c r="B88" s="123" t="s">
        <v>356</v>
      </c>
      <c r="C88" s="123">
        <v>43530</v>
      </c>
      <c r="D88" s="123">
        <v>43531</v>
      </c>
      <c r="E88" s="123">
        <v>43532</v>
      </c>
      <c r="F88" s="123">
        <v>43533</v>
      </c>
      <c r="G88" s="123">
        <v>43534</v>
      </c>
      <c r="H88" s="123">
        <v>43535</v>
      </c>
      <c r="I88" s="85"/>
      <c r="J88" s="123" t="s">
        <v>356</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356</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390</v>
      </c>
      <c r="D90" s="118" t="s">
        <v>390</v>
      </c>
      <c r="E90" s="118" t="s">
        <v>390</v>
      </c>
      <c r="F90" s="118" t="s">
        <v>390</v>
      </c>
      <c r="G90" s="118" t="s">
        <v>389</v>
      </c>
      <c r="H90" s="118" t="s">
        <v>389</v>
      </c>
      <c r="I90" s="85"/>
      <c r="J90" s="118" t="b">
        <v>0</v>
      </c>
      <c r="K90" s="118" t="s">
        <v>387</v>
      </c>
      <c r="L90" s="118" t="s">
        <v>387</v>
      </c>
      <c r="M90" s="118" t="s">
        <v>385</v>
      </c>
      <c r="N90" s="118" t="s">
        <v>385</v>
      </c>
      <c r="O90" s="118" t="s">
        <v>385</v>
      </c>
      <c r="P90" s="118" t="s">
        <v>385</v>
      </c>
      <c r="Q90" s="85"/>
      <c r="R90" s="118" t="b">
        <v>0</v>
      </c>
      <c r="S90" s="118" t="s">
        <v>385</v>
      </c>
      <c r="T90" s="118" t="s">
        <v>385</v>
      </c>
      <c r="U90" s="118" t="s">
        <v>385</v>
      </c>
      <c r="V90" s="118" t="s">
        <v>385</v>
      </c>
      <c r="W90" s="118" t="s">
        <v>385</v>
      </c>
      <c r="X90" s="118" t="s">
        <v>385</v>
      </c>
      <c r="Y90" s="85"/>
      <c r="Z90" s="118" t="b">
        <v>0</v>
      </c>
      <c r="AA90" s="118" t="s">
        <v>385</v>
      </c>
      <c r="AB90" s="118" t="s">
        <v>385</v>
      </c>
      <c r="AC90" s="118" t="s">
        <v>385</v>
      </c>
      <c r="AD90" s="118" t="s">
        <v>385</v>
      </c>
      <c r="AE90" s="118" t="s">
        <v>385</v>
      </c>
      <c r="AF90" s="118" t="e">
        <v>#N/A</v>
      </c>
      <c r="AG90" s="115"/>
      <c r="AJ90" s="117"/>
    </row>
    <row r="91" spans="1:36" s="86" customFormat="1" ht="20.100000000000001" customHeight="1">
      <c r="A91" s="126" t="s">
        <v>362</v>
      </c>
      <c r="B91" s="276" t="s">
        <v>356</v>
      </c>
      <c r="C91" s="276" t="s">
        <v>356</v>
      </c>
      <c r="D91" s="276" t="s">
        <v>356</v>
      </c>
      <c r="E91" s="276" t="s">
        <v>356</v>
      </c>
      <c r="F91" s="276" t="s">
        <v>356</v>
      </c>
      <c r="G91" s="276" t="s">
        <v>356</v>
      </c>
      <c r="H91" s="276" t="s">
        <v>356</v>
      </c>
      <c r="I91" s="277"/>
      <c r="J91" s="276" t="s">
        <v>356</v>
      </c>
      <c r="K91" s="276" t="s">
        <v>356</v>
      </c>
      <c r="L91" s="276" t="s">
        <v>356</v>
      </c>
      <c r="M91" s="276" t="s">
        <v>356</v>
      </c>
      <c r="N91" s="276" t="s">
        <v>356</v>
      </c>
      <c r="O91" s="276" t="s">
        <v>356</v>
      </c>
      <c r="P91" s="276" t="s">
        <v>356</v>
      </c>
      <c r="Q91" s="277"/>
      <c r="R91" s="276" t="s">
        <v>356</v>
      </c>
      <c r="S91" s="276" t="s">
        <v>356</v>
      </c>
      <c r="T91" s="276" t="s">
        <v>356</v>
      </c>
      <c r="U91" s="276" t="s">
        <v>356</v>
      </c>
      <c r="V91" s="276" t="s">
        <v>356</v>
      </c>
      <c r="W91" s="276" t="s">
        <v>356</v>
      </c>
      <c r="X91" s="276" t="s">
        <v>356</v>
      </c>
      <c r="Y91" s="277"/>
      <c r="Z91" s="276" t="s">
        <v>356</v>
      </c>
      <c r="AA91" s="276" t="s">
        <v>356</v>
      </c>
      <c r="AB91" s="276" t="s">
        <v>356</v>
      </c>
      <c r="AC91" s="276" t="s">
        <v>356</v>
      </c>
      <c r="AD91" s="276" t="s">
        <v>356</v>
      </c>
      <c r="AE91" s="276" t="s">
        <v>356</v>
      </c>
      <c r="AF91" s="276" t="s">
        <v>356</v>
      </c>
      <c r="AG91" s="102">
        <v>1</v>
      </c>
    </row>
    <row r="92" spans="1:36" s="88" customFormat="1" ht="20.100000000000001" customHeight="1">
      <c r="A92" s="88" t="s">
        <v>366</v>
      </c>
      <c r="B92" s="276" t="s">
        <v>356</v>
      </c>
      <c r="C92" s="276" t="s">
        <v>356</v>
      </c>
      <c r="D92" s="276" t="s">
        <v>356</v>
      </c>
      <c r="E92" s="276" t="s">
        <v>356</v>
      </c>
      <c r="F92" s="276" t="s">
        <v>356</v>
      </c>
      <c r="G92" s="276" t="s">
        <v>356</v>
      </c>
      <c r="H92" s="276" t="s">
        <v>356</v>
      </c>
      <c r="I92" s="277"/>
      <c r="J92" s="276" t="s">
        <v>356</v>
      </c>
      <c r="K92" s="276" t="s">
        <v>356</v>
      </c>
      <c r="L92" s="276" t="s">
        <v>356</v>
      </c>
      <c r="M92" s="276" t="s">
        <v>356</v>
      </c>
      <c r="N92" s="276" t="s">
        <v>356</v>
      </c>
      <c r="O92" s="276" t="s">
        <v>356</v>
      </c>
      <c r="P92" s="276" t="s">
        <v>356</v>
      </c>
      <c r="Q92" s="277"/>
      <c r="R92" s="276" t="s">
        <v>356</v>
      </c>
      <c r="S92" s="276" t="s">
        <v>356</v>
      </c>
      <c r="T92" s="276" t="s">
        <v>356</v>
      </c>
      <c r="U92" s="276" t="s">
        <v>356</v>
      </c>
      <c r="V92" s="276" t="s">
        <v>356</v>
      </c>
      <c r="W92" s="276" t="s">
        <v>356</v>
      </c>
      <c r="X92" s="276" t="s">
        <v>356</v>
      </c>
      <c r="Y92" s="277"/>
      <c r="Z92" s="276" t="s">
        <v>356</v>
      </c>
      <c r="AA92" s="276" t="s">
        <v>356</v>
      </c>
      <c r="AB92" s="276" t="s">
        <v>356</v>
      </c>
      <c r="AC92" s="276" t="s">
        <v>356</v>
      </c>
      <c r="AD92" s="276" t="s">
        <v>356</v>
      </c>
      <c r="AE92" s="276" t="s">
        <v>356</v>
      </c>
      <c r="AF92" s="276" t="s">
        <v>356</v>
      </c>
      <c r="AG92" s="102">
        <v>3</v>
      </c>
    </row>
    <row r="93" spans="1:36" s="94" customFormat="1" ht="20.100000000000001" customHeight="1">
      <c r="A93" s="94" t="s">
        <v>368</v>
      </c>
      <c r="B93" s="276" t="s">
        <v>356</v>
      </c>
      <c r="C93" s="276" t="s">
        <v>356</v>
      </c>
      <c r="D93" s="276" t="s">
        <v>356</v>
      </c>
      <c r="E93" s="276" t="s">
        <v>356</v>
      </c>
      <c r="F93" s="276" t="s">
        <v>356</v>
      </c>
      <c r="G93" s="276" t="s">
        <v>356</v>
      </c>
      <c r="H93" s="276" t="s">
        <v>356</v>
      </c>
      <c r="I93" s="277"/>
      <c r="J93" s="276" t="s">
        <v>356</v>
      </c>
      <c r="K93" s="276" t="s">
        <v>356</v>
      </c>
      <c r="L93" s="276" t="s">
        <v>356</v>
      </c>
      <c r="M93" s="276" t="s">
        <v>356</v>
      </c>
      <c r="N93" s="276" t="s">
        <v>356</v>
      </c>
      <c r="O93" s="276" t="s">
        <v>356</v>
      </c>
      <c r="P93" s="276" t="s">
        <v>356</v>
      </c>
      <c r="Q93" s="277"/>
      <c r="R93" s="276" t="s">
        <v>356</v>
      </c>
      <c r="S93" s="276" t="s">
        <v>356</v>
      </c>
      <c r="T93" s="276" t="s">
        <v>356</v>
      </c>
      <c r="U93" s="276" t="s">
        <v>356</v>
      </c>
      <c r="V93" s="276" t="s">
        <v>356</v>
      </c>
      <c r="W93" s="276" t="s">
        <v>356</v>
      </c>
      <c r="X93" s="276" t="s">
        <v>356</v>
      </c>
      <c r="Y93" s="277"/>
      <c r="Z93" s="276" t="s">
        <v>356</v>
      </c>
      <c r="AA93" s="276" t="s">
        <v>356</v>
      </c>
      <c r="AB93" s="276" t="s">
        <v>356</v>
      </c>
      <c r="AC93" s="276" t="s">
        <v>356</v>
      </c>
      <c r="AD93" s="276" t="s">
        <v>356</v>
      </c>
      <c r="AE93" s="276" t="s">
        <v>356</v>
      </c>
      <c r="AF93" s="276" t="s">
        <v>356</v>
      </c>
      <c r="AG93" s="102">
        <v>4</v>
      </c>
    </row>
    <row r="94" spans="1:36" s="97" customFormat="1" ht="20.100000000000001" customHeight="1">
      <c r="A94" s="97" t="s">
        <v>386</v>
      </c>
      <c r="B94" s="276" t="s">
        <v>356</v>
      </c>
      <c r="C94" s="276" t="s">
        <v>356</v>
      </c>
      <c r="D94" s="276" t="s">
        <v>356</v>
      </c>
      <c r="E94" s="276" t="s">
        <v>356</v>
      </c>
      <c r="F94" s="276" t="s">
        <v>356</v>
      </c>
      <c r="G94" s="276" t="s">
        <v>356</v>
      </c>
      <c r="H94" s="276" t="s">
        <v>356</v>
      </c>
      <c r="I94" s="277"/>
      <c r="J94" s="276" t="s">
        <v>356</v>
      </c>
      <c r="K94" s="276" t="s">
        <v>356</v>
      </c>
      <c r="L94" s="276" t="s">
        <v>356</v>
      </c>
      <c r="M94" s="276" t="s">
        <v>356</v>
      </c>
      <c r="N94" s="276" t="s">
        <v>356</v>
      </c>
      <c r="O94" s="276" t="s">
        <v>356</v>
      </c>
      <c r="P94" s="276" t="s">
        <v>356</v>
      </c>
      <c r="Q94" s="277"/>
      <c r="R94" s="276" t="s">
        <v>356</v>
      </c>
      <c r="S94" s="276" t="s">
        <v>356</v>
      </c>
      <c r="T94" s="276" t="s">
        <v>356</v>
      </c>
      <c r="U94" s="276" t="s">
        <v>356</v>
      </c>
      <c r="V94" s="276" t="s">
        <v>356</v>
      </c>
      <c r="W94" s="276" t="s">
        <v>356</v>
      </c>
      <c r="X94" s="276" t="s">
        <v>356</v>
      </c>
      <c r="Y94" s="277"/>
      <c r="Z94" s="276" t="s">
        <v>356</v>
      </c>
      <c r="AA94" s="276" t="s">
        <v>356</v>
      </c>
      <c r="AB94" s="276" t="s">
        <v>95</v>
      </c>
      <c r="AC94" s="276" t="s">
        <v>356</v>
      </c>
      <c r="AD94" s="276" t="s">
        <v>356</v>
      </c>
      <c r="AE94" s="276" t="s">
        <v>356</v>
      </c>
      <c r="AF94" s="276" t="s">
        <v>356</v>
      </c>
      <c r="AG94" s="102">
        <v>13</v>
      </c>
    </row>
    <row r="95" spans="1:36" ht="20.100000000000001" customHeight="1">
      <c r="A95" s="34" t="s">
        <v>89</v>
      </c>
      <c r="B95" s="122" t="s">
        <v>356</v>
      </c>
      <c r="C95" s="122">
        <v>43535</v>
      </c>
      <c r="D95" s="122">
        <v>43536</v>
      </c>
      <c r="E95" s="122">
        <v>43537</v>
      </c>
      <c r="F95" s="122">
        <v>43538</v>
      </c>
      <c r="G95" s="122">
        <v>43539</v>
      </c>
      <c r="H95" s="122">
        <v>43540</v>
      </c>
      <c r="I95" s="85"/>
      <c r="J95" s="122" t="s">
        <v>356</v>
      </c>
      <c r="K95" s="122">
        <v>43563</v>
      </c>
      <c r="L95" s="122">
        <v>43564</v>
      </c>
      <c r="M95" s="122">
        <v>43565</v>
      </c>
      <c r="N95" s="122">
        <v>43566</v>
      </c>
      <c r="O95" s="122">
        <v>43567</v>
      </c>
      <c r="P95" s="122">
        <v>43568</v>
      </c>
      <c r="Q95" s="85"/>
      <c r="R95" s="122" t="s">
        <v>356</v>
      </c>
      <c r="S95" s="122">
        <v>43598</v>
      </c>
      <c r="T95" s="122">
        <v>43599</v>
      </c>
      <c r="U95" s="122">
        <v>43600</v>
      </c>
      <c r="V95" s="122">
        <v>43601</v>
      </c>
      <c r="W95" s="122">
        <v>43602</v>
      </c>
      <c r="X95" s="122">
        <v>43603</v>
      </c>
      <c r="Y95" s="85"/>
      <c r="Z95" s="122" t="s">
        <v>356</v>
      </c>
      <c r="AA95" s="122">
        <v>43626</v>
      </c>
      <c r="AB95" s="122">
        <v>43627</v>
      </c>
      <c r="AC95" s="122">
        <v>43628</v>
      </c>
      <c r="AD95" s="122">
        <v>43629</v>
      </c>
      <c r="AE95" s="122">
        <v>43630</v>
      </c>
      <c r="AF95" s="122">
        <v>43630</v>
      </c>
    </row>
    <row r="96" spans="1:36" ht="20.100000000000001" customHeight="1">
      <c r="A96" s="38" t="s">
        <v>90</v>
      </c>
      <c r="B96" s="123" t="s">
        <v>356</v>
      </c>
      <c r="C96" s="123">
        <v>43537</v>
      </c>
      <c r="D96" s="123">
        <v>43538</v>
      </c>
      <c r="E96" s="123">
        <v>43539</v>
      </c>
      <c r="F96" s="123">
        <v>43540</v>
      </c>
      <c r="G96" s="123">
        <v>43541</v>
      </c>
      <c r="H96" s="123">
        <v>43542</v>
      </c>
      <c r="I96" s="85"/>
      <c r="J96" s="123" t="s">
        <v>356</v>
      </c>
      <c r="K96" s="123">
        <v>43565</v>
      </c>
      <c r="L96" s="123">
        <v>43566</v>
      </c>
      <c r="M96" s="123">
        <v>43567</v>
      </c>
      <c r="N96" s="123">
        <v>43568</v>
      </c>
      <c r="O96" s="123">
        <v>43569</v>
      </c>
      <c r="P96" s="123">
        <v>43570</v>
      </c>
      <c r="Q96" s="85"/>
      <c r="R96" s="123" t="s">
        <v>356</v>
      </c>
      <c r="S96" s="123">
        <v>43600</v>
      </c>
      <c r="T96" s="123">
        <v>43601</v>
      </c>
      <c r="U96" s="123">
        <v>43602</v>
      </c>
      <c r="V96" s="123">
        <v>43603</v>
      </c>
      <c r="W96" s="123">
        <v>43604</v>
      </c>
      <c r="X96" s="123">
        <v>43605</v>
      </c>
      <c r="Y96" s="85"/>
      <c r="Z96" s="123" t="s">
        <v>356</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389</v>
      </c>
      <c r="D98" s="118" t="s">
        <v>389</v>
      </c>
      <c r="E98" s="118" t="s">
        <v>389</v>
      </c>
      <c r="F98" s="118" t="s">
        <v>389</v>
      </c>
      <c r="G98" s="118" t="s">
        <v>389</v>
      </c>
      <c r="H98" s="118" t="s">
        <v>389</v>
      </c>
      <c r="I98" s="85"/>
      <c r="J98" s="118" t="b">
        <v>0</v>
      </c>
      <c r="K98" s="118" t="s">
        <v>385</v>
      </c>
      <c r="L98" s="118" t="s">
        <v>385</v>
      </c>
      <c r="M98" s="118" t="s">
        <v>385</v>
      </c>
      <c r="N98" s="118" t="s">
        <v>385</v>
      </c>
      <c r="O98" s="118" t="s">
        <v>385</v>
      </c>
      <c r="P98" s="118" t="s">
        <v>385</v>
      </c>
      <c r="Q98" s="85"/>
      <c r="R98" s="118" t="b">
        <v>0</v>
      </c>
      <c r="S98" s="118" t="s">
        <v>385</v>
      </c>
      <c r="T98" s="118" t="s">
        <v>385</v>
      </c>
      <c r="U98" s="118" t="s">
        <v>385</v>
      </c>
      <c r="V98" s="118" t="s">
        <v>385</v>
      </c>
      <c r="W98" s="118" t="s">
        <v>385</v>
      </c>
      <c r="X98" s="118" t="s">
        <v>385</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362</v>
      </c>
      <c r="B99" s="276" t="s">
        <v>356</v>
      </c>
      <c r="C99" s="276" t="s">
        <v>356</v>
      </c>
      <c r="D99" s="276" t="s">
        <v>356</v>
      </c>
      <c r="E99" s="276" t="s">
        <v>356</v>
      </c>
      <c r="F99" s="276" t="s">
        <v>356</v>
      </c>
      <c r="G99" s="276" t="s">
        <v>356</v>
      </c>
      <c r="H99" s="276" t="s">
        <v>356</v>
      </c>
      <c r="I99" s="277"/>
      <c r="J99" s="276" t="s">
        <v>356</v>
      </c>
      <c r="K99" s="276" t="s">
        <v>356</v>
      </c>
      <c r="L99" s="276" t="s">
        <v>356</v>
      </c>
      <c r="M99" s="276" t="s">
        <v>356</v>
      </c>
      <c r="N99" s="276" t="s">
        <v>356</v>
      </c>
      <c r="O99" s="276" t="s">
        <v>356</v>
      </c>
      <c r="P99" s="276" t="s">
        <v>356</v>
      </c>
      <c r="Q99" s="277"/>
      <c r="R99" s="276" t="s">
        <v>356</v>
      </c>
      <c r="S99" s="276" t="s">
        <v>356</v>
      </c>
      <c r="T99" s="276" t="s">
        <v>356</v>
      </c>
      <c r="U99" s="276" t="s">
        <v>356</v>
      </c>
      <c r="V99" s="276" t="s">
        <v>356</v>
      </c>
      <c r="W99" s="276" t="s">
        <v>356</v>
      </c>
      <c r="X99" s="276" t="s">
        <v>356</v>
      </c>
      <c r="Y99" s="277"/>
      <c r="Z99" s="276" t="s">
        <v>356</v>
      </c>
      <c r="AA99" s="276" t="s">
        <v>356</v>
      </c>
      <c r="AB99" s="276" t="s">
        <v>356</v>
      </c>
      <c r="AC99" s="276" t="s">
        <v>356</v>
      </c>
      <c r="AD99" s="276" t="s">
        <v>356</v>
      </c>
      <c r="AE99" s="276" t="s">
        <v>356</v>
      </c>
      <c r="AF99" s="276" t="s">
        <v>356</v>
      </c>
      <c r="AG99" s="102">
        <v>1</v>
      </c>
    </row>
    <row r="100" spans="1:36" s="88" customFormat="1" ht="20.100000000000001" customHeight="1">
      <c r="A100" s="88" t="s">
        <v>366</v>
      </c>
      <c r="B100" s="276" t="s">
        <v>356</v>
      </c>
      <c r="C100" s="276" t="s">
        <v>356</v>
      </c>
      <c r="D100" s="276" t="s">
        <v>356</v>
      </c>
      <c r="E100" s="276" t="s">
        <v>356</v>
      </c>
      <c r="F100" s="276" t="s">
        <v>356</v>
      </c>
      <c r="G100" s="276" t="s">
        <v>356</v>
      </c>
      <c r="H100" s="276" t="s">
        <v>356</v>
      </c>
      <c r="I100" s="277"/>
      <c r="J100" s="276" t="s">
        <v>356</v>
      </c>
      <c r="K100" s="276" t="s">
        <v>356</v>
      </c>
      <c r="L100" s="276" t="s">
        <v>356</v>
      </c>
      <c r="M100" s="276" t="s">
        <v>356</v>
      </c>
      <c r="N100" s="276" t="s">
        <v>356</v>
      </c>
      <c r="O100" s="276" t="s">
        <v>356</v>
      </c>
      <c r="P100" s="276" t="s">
        <v>356</v>
      </c>
      <c r="Q100" s="277"/>
      <c r="R100" s="276" t="s">
        <v>356</v>
      </c>
      <c r="S100" s="276" t="s">
        <v>356</v>
      </c>
      <c r="T100" s="276" t="s">
        <v>356</v>
      </c>
      <c r="U100" s="276" t="s">
        <v>356</v>
      </c>
      <c r="V100" s="276" t="s">
        <v>356</v>
      </c>
      <c r="W100" s="276" t="s">
        <v>356</v>
      </c>
      <c r="X100" s="276" t="s">
        <v>356</v>
      </c>
      <c r="Y100" s="277"/>
      <c r="Z100" s="276" t="s">
        <v>356</v>
      </c>
      <c r="AA100" s="276" t="s">
        <v>356</v>
      </c>
      <c r="AB100" s="276" t="s">
        <v>356</v>
      </c>
      <c r="AC100" s="276" t="s">
        <v>356</v>
      </c>
      <c r="AD100" s="276" t="s">
        <v>356</v>
      </c>
      <c r="AE100" s="276" t="s">
        <v>356</v>
      </c>
      <c r="AF100" s="276" t="s">
        <v>356</v>
      </c>
      <c r="AG100" s="102">
        <v>3</v>
      </c>
    </row>
    <row r="101" spans="1:36" s="94" customFormat="1" ht="20.100000000000001" customHeight="1">
      <c r="A101" s="94" t="s">
        <v>368</v>
      </c>
      <c r="B101" s="276" t="s">
        <v>356</v>
      </c>
      <c r="C101" s="276" t="s">
        <v>356</v>
      </c>
      <c r="D101" s="276" t="s">
        <v>356</v>
      </c>
      <c r="E101" s="276" t="s">
        <v>356</v>
      </c>
      <c r="F101" s="276" t="s">
        <v>356</v>
      </c>
      <c r="G101" s="276" t="s">
        <v>356</v>
      </c>
      <c r="H101" s="276" t="s">
        <v>356</v>
      </c>
      <c r="I101" s="277"/>
      <c r="J101" s="276" t="s">
        <v>356</v>
      </c>
      <c r="K101" s="276" t="s">
        <v>356</v>
      </c>
      <c r="L101" s="276" t="s">
        <v>356</v>
      </c>
      <c r="M101" s="276" t="s">
        <v>356</v>
      </c>
      <c r="N101" s="276" t="s">
        <v>356</v>
      </c>
      <c r="O101" s="276" t="s">
        <v>356</v>
      </c>
      <c r="P101" s="276" t="s">
        <v>356</v>
      </c>
      <c r="Q101" s="277"/>
      <c r="R101" s="276" t="s">
        <v>356</v>
      </c>
      <c r="S101" s="276" t="s">
        <v>356</v>
      </c>
      <c r="T101" s="276" t="s">
        <v>356</v>
      </c>
      <c r="U101" s="276" t="s">
        <v>356</v>
      </c>
      <c r="V101" s="276" t="s">
        <v>356</v>
      </c>
      <c r="W101" s="276" t="s">
        <v>356</v>
      </c>
      <c r="X101" s="276" t="s">
        <v>356</v>
      </c>
      <c r="Y101" s="277"/>
      <c r="Z101" s="276" t="s">
        <v>356</v>
      </c>
      <c r="AA101" s="276" t="s">
        <v>356</v>
      </c>
      <c r="AB101" s="276" t="s">
        <v>356</v>
      </c>
      <c r="AC101" s="276" t="s">
        <v>356</v>
      </c>
      <c r="AD101" s="276" t="s">
        <v>356</v>
      </c>
      <c r="AE101" s="276" t="s">
        <v>356</v>
      </c>
      <c r="AF101" s="276" t="s">
        <v>356</v>
      </c>
      <c r="AG101" s="102">
        <v>4</v>
      </c>
    </row>
    <row r="102" spans="1:36" s="97" customFormat="1" ht="20.100000000000001" customHeight="1">
      <c r="A102" s="97" t="s">
        <v>386</v>
      </c>
      <c r="B102" s="276" t="s">
        <v>356</v>
      </c>
      <c r="C102" s="276" t="s">
        <v>356</v>
      </c>
      <c r="D102" s="276" t="s">
        <v>356</v>
      </c>
      <c r="E102" s="276" t="s">
        <v>356</v>
      </c>
      <c r="F102" s="276" t="s">
        <v>356</v>
      </c>
      <c r="G102" s="276" t="s">
        <v>356</v>
      </c>
      <c r="H102" s="276" t="s">
        <v>356</v>
      </c>
      <c r="I102" s="277"/>
      <c r="J102" s="276" t="s">
        <v>356</v>
      </c>
      <c r="K102" s="276" t="s">
        <v>356</v>
      </c>
      <c r="L102" s="276" t="s">
        <v>356</v>
      </c>
      <c r="M102" s="276" t="s">
        <v>356</v>
      </c>
      <c r="N102" s="276" t="s">
        <v>356</v>
      </c>
      <c r="O102" s="276" t="s">
        <v>95</v>
      </c>
      <c r="P102" s="276" t="s">
        <v>356</v>
      </c>
      <c r="Q102" s="277"/>
      <c r="R102" s="276" t="s">
        <v>356</v>
      </c>
      <c r="S102" s="276" t="s">
        <v>356</v>
      </c>
      <c r="T102" s="276" t="s">
        <v>95</v>
      </c>
      <c r="U102" s="276" t="s">
        <v>356</v>
      </c>
      <c r="V102" s="276" t="s">
        <v>356</v>
      </c>
      <c r="W102" s="276" t="s">
        <v>356</v>
      </c>
      <c r="X102" s="276" t="s">
        <v>356</v>
      </c>
      <c r="Y102" s="277"/>
      <c r="Z102" s="276" t="s">
        <v>356</v>
      </c>
      <c r="AA102" s="276" t="s">
        <v>356</v>
      </c>
      <c r="AB102" s="276" t="s">
        <v>356</v>
      </c>
      <c r="AC102" s="276" t="s">
        <v>356</v>
      </c>
      <c r="AD102" s="276" t="s">
        <v>356</v>
      </c>
      <c r="AE102" s="276" t="s">
        <v>356</v>
      </c>
      <c r="AF102" s="276" t="s">
        <v>356</v>
      </c>
      <c r="AG102" s="102">
        <v>13</v>
      </c>
    </row>
    <row r="103" spans="1:36" ht="20.100000000000001" customHeight="1">
      <c r="A103" s="34" t="s">
        <v>89</v>
      </c>
      <c r="B103" s="122" t="s">
        <v>356</v>
      </c>
      <c r="C103" s="122">
        <v>43542</v>
      </c>
      <c r="D103" s="122">
        <v>43543</v>
      </c>
      <c r="E103" s="122">
        <v>43544</v>
      </c>
      <c r="F103" s="122">
        <v>43545</v>
      </c>
      <c r="G103" s="122">
        <v>43546</v>
      </c>
      <c r="H103" s="122">
        <v>43547</v>
      </c>
      <c r="I103" s="85"/>
      <c r="J103" s="122" t="s">
        <v>356</v>
      </c>
      <c r="K103" s="122">
        <v>43570</v>
      </c>
      <c r="L103" s="122">
        <v>43571</v>
      </c>
      <c r="M103" s="122">
        <v>43572</v>
      </c>
      <c r="N103" s="122">
        <v>43573</v>
      </c>
      <c r="O103" s="122">
        <v>43574</v>
      </c>
      <c r="P103" s="122">
        <v>43575</v>
      </c>
      <c r="Q103" s="85"/>
      <c r="R103" s="122" t="s">
        <v>356</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356</v>
      </c>
      <c r="C104" s="124">
        <v>43544</v>
      </c>
      <c r="D104" s="124">
        <v>43545</v>
      </c>
      <c r="E104" s="124">
        <v>43546</v>
      </c>
      <c r="F104" s="124">
        <v>43547</v>
      </c>
      <c r="G104" s="124">
        <v>43548</v>
      </c>
      <c r="H104" s="124">
        <v>43549</v>
      </c>
      <c r="I104" s="85"/>
      <c r="J104" s="124" t="s">
        <v>356</v>
      </c>
      <c r="K104" s="124">
        <v>43572</v>
      </c>
      <c r="L104" s="124">
        <v>43573</v>
      </c>
      <c r="M104" s="124">
        <v>43574</v>
      </c>
      <c r="N104" s="124">
        <v>43575</v>
      </c>
      <c r="O104" s="124">
        <v>43576</v>
      </c>
      <c r="P104" s="124">
        <v>43577</v>
      </c>
      <c r="Q104" s="85"/>
      <c r="R104" s="124" t="s">
        <v>356</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391</v>
      </c>
      <c r="H106" s="88" t="s">
        <v>392</v>
      </c>
      <c r="L106" s="94" t="s">
        <v>393</v>
      </c>
      <c r="P106" s="97" t="s">
        <v>394</v>
      </c>
    </row>
  </sheetData>
  <sheetProtection sheet="1" objects="1" scenarios="1" selectLockedCells="1"/>
  <customSheetViews>
    <customSheetView guid="{38C676DE-4484-4432-918A-73D9B0DE6B69}" showPageBreaks="1" fitToPage="1" printArea="1" hiddenRows="1" view="pageBreakPreview">
      <selection activeCell="I9" sqref="I9"/>
      <colBreaks count="1" manualBreakCount="1">
        <brk id="32" max="1048575" man="1"/>
      </colBreaks>
      <pageMargins left="0.70866141732283472" right="0.70866141732283472" top="0.74803149606299213" bottom="0.74803149606299213" header="0.31496062992125984" footer="0.31496062992125984"/>
      <pageSetup paperSize="8" scale="62" orientation="portrait" r:id="rId1"/>
    </customSheetView>
  </customSheetViews>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05"/>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2"/>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topLeftCell="A76" zoomScale="48" zoomScaleNormal="48" workbookViewId="0">
      <selection activeCell="AA123" sqref="AA123"/>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04" t="s">
        <v>325</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27" t="s">
        <v>404</v>
      </c>
      <c r="C3" s="627"/>
      <c r="D3" s="627"/>
      <c r="E3" s="627"/>
      <c r="F3" s="783" t="s">
        <v>437</v>
      </c>
      <c r="G3" s="783"/>
      <c r="H3" s="783"/>
      <c r="I3" s="783"/>
      <c r="J3" s="783"/>
      <c r="K3" s="783"/>
      <c r="L3" s="783"/>
      <c r="M3" s="783"/>
      <c r="O3" s="219"/>
      <c r="P3" s="646" t="s">
        <v>136</v>
      </c>
      <c r="Q3" s="646"/>
      <c r="R3" s="646"/>
      <c r="S3" s="646"/>
      <c r="T3" s="783" t="s">
        <v>415</v>
      </c>
      <c r="U3" s="783"/>
      <c r="V3" s="783"/>
      <c r="W3" s="783"/>
      <c r="X3" s="783"/>
      <c r="Y3" s="783"/>
      <c r="Z3" s="783"/>
      <c r="AA3" s="783"/>
    </row>
    <row r="4" spans="1:70" s="218" customFormat="1" ht="27" customHeight="1">
      <c r="A4" s="220"/>
      <c r="K4" s="221"/>
      <c r="L4" s="221"/>
      <c r="M4" s="221"/>
      <c r="N4" s="221"/>
      <c r="O4" s="221"/>
      <c r="P4" s="221"/>
      <c r="Q4" s="221"/>
      <c r="R4" s="221"/>
      <c r="S4" s="221"/>
      <c r="T4" s="221"/>
      <c r="U4" s="221"/>
      <c r="V4" s="221"/>
      <c r="W4" s="221"/>
    </row>
    <row r="5" spans="1:70" s="218" customFormat="1" ht="27" customHeight="1">
      <c r="B5" s="777" t="s">
        <v>138</v>
      </c>
      <c r="C5" s="778"/>
      <c r="D5" s="778"/>
      <c r="E5" s="778"/>
      <c r="F5" s="778"/>
      <c r="G5" s="778"/>
      <c r="H5" s="778"/>
      <c r="I5" s="778"/>
      <c r="J5" s="778"/>
      <c r="K5" s="778"/>
      <c r="L5" s="778"/>
      <c r="M5" s="778"/>
      <c r="N5" s="779"/>
      <c r="P5" s="756" t="s">
        <v>438</v>
      </c>
      <c r="Q5" s="756"/>
      <c r="R5" s="756"/>
      <c r="S5" s="756"/>
      <c r="T5" s="785" t="s">
        <v>226</v>
      </c>
      <c r="U5" s="785"/>
      <c r="V5" s="785"/>
      <c r="W5" s="785"/>
      <c r="X5" s="785"/>
      <c r="Y5" s="785"/>
      <c r="Z5" s="785"/>
      <c r="AA5" s="785"/>
      <c r="AB5" s="785"/>
      <c r="AC5" s="785"/>
      <c r="AD5" s="785"/>
      <c r="AE5" s="785"/>
      <c r="AF5" s="785"/>
      <c r="AG5" s="785"/>
      <c r="AH5" s="785"/>
      <c r="AI5" s="785"/>
    </row>
    <row r="6" spans="1:70" s="218" customFormat="1" ht="27" customHeight="1">
      <c r="B6" s="780"/>
      <c r="C6" s="781"/>
      <c r="D6" s="781"/>
      <c r="E6" s="781"/>
      <c r="F6" s="781"/>
      <c r="G6" s="781"/>
      <c r="H6" s="781"/>
      <c r="I6" s="781"/>
      <c r="J6" s="781"/>
      <c r="K6" s="781"/>
      <c r="L6" s="781"/>
      <c r="M6" s="781"/>
      <c r="N6" s="782"/>
      <c r="P6" s="784"/>
      <c r="Q6" s="784"/>
      <c r="R6" s="784"/>
      <c r="S6" s="784"/>
      <c r="T6" s="786"/>
      <c r="U6" s="786"/>
      <c r="V6" s="786"/>
      <c r="W6" s="786"/>
      <c r="X6" s="786"/>
      <c r="Y6" s="786"/>
      <c r="Z6" s="786"/>
      <c r="AA6" s="786"/>
      <c r="AB6" s="786"/>
      <c r="AC6" s="786"/>
      <c r="AD6" s="786"/>
      <c r="AE6" s="786"/>
      <c r="AF6" s="786"/>
      <c r="AG6" s="786"/>
      <c r="AH6" s="786"/>
      <c r="AI6" s="786"/>
      <c r="BR6" s="222"/>
    </row>
    <row r="7" spans="1:70" s="218" customFormat="1" ht="27" customHeight="1" thickBot="1">
      <c r="B7" s="391"/>
      <c r="C7" s="391"/>
      <c r="D7" s="391"/>
      <c r="E7" s="391"/>
      <c r="F7" s="391"/>
      <c r="G7" s="391"/>
      <c r="H7" s="391"/>
      <c r="I7" s="391"/>
      <c r="J7" s="391"/>
      <c r="K7" s="391"/>
      <c r="L7" s="391"/>
      <c r="M7" s="391"/>
      <c r="N7" s="391"/>
      <c r="S7" s="223"/>
      <c r="T7" s="223"/>
      <c r="U7" s="223"/>
      <c r="V7" s="223"/>
      <c r="W7" s="223"/>
      <c r="X7" s="223"/>
      <c r="Y7" s="223"/>
      <c r="Z7" s="223"/>
      <c r="AA7" s="223"/>
      <c r="AB7" s="223"/>
      <c r="AC7" s="223"/>
      <c r="AD7" s="223"/>
      <c r="BR7" s="222"/>
    </row>
    <row r="8" spans="1:70" s="218" customFormat="1" ht="57" customHeight="1">
      <c r="B8" s="391"/>
      <c r="C8" s="391"/>
      <c r="D8" s="391"/>
      <c r="E8" s="391"/>
      <c r="F8" s="391"/>
      <c r="G8" s="391"/>
      <c r="H8" s="391"/>
      <c r="I8" s="391"/>
      <c r="J8" s="391"/>
      <c r="K8" s="391"/>
      <c r="L8" s="391"/>
      <c r="M8" s="391"/>
      <c r="N8" s="391"/>
      <c r="S8" s="772" t="s">
        <v>139</v>
      </c>
      <c r="T8" s="770"/>
      <c r="U8" s="770"/>
      <c r="V8" s="770"/>
      <c r="W8" s="770"/>
      <c r="X8" s="770"/>
      <c r="Y8" s="770"/>
      <c r="Z8" s="770"/>
      <c r="AA8" s="770"/>
      <c r="AB8" s="770"/>
      <c r="AC8" s="770"/>
      <c r="AD8" s="776"/>
      <c r="BR8" s="222"/>
    </row>
    <row r="9" spans="1:70" s="218" customFormat="1" ht="27" customHeight="1">
      <c r="S9" s="787" t="s">
        <v>448</v>
      </c>
      <c r="T9" s="788"/>
      <c r="U9" s="788"/>
      <c r="V9" s="788"/>
      <c r="W9" s="788"/>
      <c r="X9" s="788"/>
      <c r="Y9" s="788"/>
      <c r="Z9" s="788"/>
      <c r="AA9" s="788"/>
      <c r="AB9" s="788"/>
      <c r="AC9" s="788"/>
      <c r="AD9" s="789"/>
      <c r="AI9" s="224"/>
      <c r="BR9" s="222"/>
    </row>
    <row r="10" spans="1:70" s="218" customFormat="1" ht="57.75" customHeight="1" thickBot="1">
      <c r="S10" s="760"/>
      <c r="T10" s="761"/>
      <c r="U10" s="761"/>
      <c r="V10" s="761"/>
      <c r="W10" s="761"/>
      <c r="X10" s="761"/>
      <c r="Y10" s="761"/>
      <c r="Z10" s="761"/>
      <c r="AA10" s="761"/>
      <c r="AB10" s="761"/>
      <c r="AC10" s="761"/>
      <c r="AD10" s="790"/>
      <c r="AI10" s="224"/>
      <c r="BR10" s="222"/>
    </row>
    <row r="11" spans="1:70" s="218" customFormat="1" ht="23.1" customHeight="1">
      <c r="A11" s="772" t="s">
        <v>142</v>
      </c>
      <c r="B11" s="770"/>
      <c r="C11" s="770"/>
      <c r="D11" s="770"/>
      <c r="E11" s="770"/>
      <c r="F11" s="770"/>
      <c r="G11" s="747" t="s">
        <v>143</v>
      </c>
      <c r="H11" s="747"/>
      <c r="I11" s="747"/>
      <c r="J11" s="747"/>
      <c r="K11" s="747"/>
      <c r="L11" s="747"/>
      <c r="M11" s="770" t="s">
        <v>144</v>
      </c>
      <c r="N11" s="770"/>
      <c r="O11" s="770"/>
      <c r="P11" s="770"/>
      <c r="Q11" s="770"/>
      <c r="R11" s="770"/>
      <c r="S11" s="770" t="s">
        <v>145</v>
      </c>
      <c r="T11" s="770"/>
      <c r="U11" s="770"/>
      <c r="V11" s="770"/>
      <c r="W11" s="770"/>
      <c r="X11" s="770"/>
      <c r="Y11" s="770"/>
      <c r="Z11" s="770"/>
      <c r="AA11" s="770"/>
      <c r="AB11" s="770"/>
      <c r="AC11" s="770"/>
      <c r="AD11" s="770"/>
      <c r="AE11" s="770" t="s">
        <v>146</v>
      </c>
      <c r="AF11" s="771"/>
      <c r="AG11" s="775" t="s">
        <v>147</v>
      </c>
      <c r="AH11" s="776"/>
      <c r="AI11" s="224"/>
      <c r="BP11" s="225"/>
      <c r="BQ11" s="225"/>
      <c r="BR11" s="224"/>
    </row>
    <row r="12" spans="1:70" s="218" customFormat="1" ht="63.75" customHeight="1">
      <c r="A12" s="773"/>
      <c r="B12" s="627"/>
      <c r="C12" s="627"/>
      <c r="D12" s="627"/>
      <c r="E12" s="627"/>
      <c r="F12" s="627"/>
      <c r="G12" s="774"/>
      <c r="H12" s="774"/>
      <c r="I12" s="774"/>
      <c r="J12" s="774"/>
      <c r="K12" s="774"/>
      <c r="L12" s="774"/>
      <c r="M12" s="627"/>
      <c r="N12" s="627"/>
      <c r="O12" s="627"/>
      <c r="P12" s="627"/>
      <c r="Q12" s="627"/>
      <c r="R12" s="627"/>
      <c r="S12" s="627"/>
      <c r="T12" s="627"/>
      <c r="U12" s="627"/>
      <c r="V12" s="627"/>
      <c r="W12" s="627"/>
      <c r="X12" s="627"/>
      <c r="Y12" s="627"/>
      <c r="Z12" s="627"/>
      <c r="AA12" s="627"/>
      <c r="AB12" s="627"/>
      <c r="AC12" s="627"/>
      <c r="AD12" s="627"/>
      <c r="AE12" s="627"/>
      <c r="AF12" s="628"/>
      <c r="AG12" s="627"/>
      <c r="AH12" s="701"/>
      <c r="AI12" s="224"/>
      <c r="BP12" s="225"/>
      <c r="BQ12" s="225"/>
      <c r="BR12" s="224"/>
    </row>
    <row r="13" spans="1:70" s="218" customFormat="1" ht="39.950000000000003" customHeight="1">
      <c r="A13" s="647" t="s">
        <v>151</v>
      </c>
      <c r="B13" s="648"/>
      <c r="C13" s="648"/>
      <c r="D13" s="648"/>
      <c r="E13" s="648"/>
      <c r="F13" s="649"/>
      <c r="G13" s="627" t="s">
        <v>152</v>
      </c>
      <c r="H13" s="627"/>
      <c r="I13" s="627"/>
      <c r="J13" s="627"/>
      <c r="K13" s="627"/>
      <c r="L13" s="627"/>
      <c r="M13" s="627" t="s">
        <v>439</v>
      </c>
      <c r="N13" s="627"/>
      <c r="O13" s="627"/>
      <c r="P13" s="627"/>
      <c r="Q13" s="627"/>
      <c r="R13" s="627"/>
      <c r="S13" s="625"/>
      <c r="T13" s="625"/>
      <c r="U13" s="625"/>
      <c r="V13" s="625"/>
      <c r="W13" s="626"/>
      <c r="X13" s="392" t="s">
        <v>154</v>
      </c>
      <c r="Y13" s="625"/>
      <c r="Z13" s="625"/>
      <c r="AA13" s="625"/>
      <c r="AB13" s="625"/>
      <c r="AC13" s="626"/>
      <c r="AD13" s="393" t="s">
        <v>154</v>
      </c>
      <c r="AE13" s="627">
        <v>3</v>
      </c>
      <c r="AF13" s="628"/>
      <c r="AG13" s="732" t="s">
        <v>440</v>
      </c>
      <c r="AH13" s="733"/>
      <c r="AI13" s="224"/>
      <c r="BP13" s="225"/>
      <c r="BQ13" s="225"/>
      <c r="BR13" s="224"/>
    </row>
    <row r="14" spans="1:70" s="218" customFormat="1" ht="39.950000000000003" customHeight="1">
      <c r="A14" s="608"/>
      <c r="B14" s="609"/>
      <c r="C14" s="609"/>
      <c r="D14" s="609"/>
      <c r="E14" s="609"/>
      <c r="F14" s="610"/>
      <c r="G14" s="627"/>
      <c r="H14" s="627"/>
      <c r="I14" s="627"/>
      <c r="J14" s="627"/>
      <c r="K14" s="627"/>
      <c r="L14" s="627"/>
      <c r="M14" s="627"/>
      <c r="N14" s="627"/>
      <c r="O14" s="627"/>
      <c r="P14" s="627"/>
      <c r="Q14" s="627"/>
      <c r="R14" s="627"/>
      <c r="S14" s="700">
        <f>S13*1.08</f>
        <v>0</v>
      </c>
      <c r="T14" s="700"/>
      <c r="U14" s="700"/>
      <c r="V14" s="700"/>
      <c r="W14" s="623"/>
      <c r="X14" s="394" t="s">
        <v>154</v>
      </c>
      <c r="Y14" s="700">
        <f>Y13*1.08</f>
        <v>0</v>
      </c>
      <c r="Z14" s="700"/>
      <c r="AA14" s="700"/>
      <c r="AB14" s="700"/>
      <c r="AC14" s="623"/>
      <c r="AD14" s="395" t="s">
        <v>154</v>
      </c>
      <c r="AE14" s="627"/>
      <c r="AF14" s="628"/>
      <c r="AG14" s="734"/>
      <c r="AH14" s="735"/>
      <c r="AI14" s="224"/>
      <c r="BP14" s="226"/>
      <c r="BQ14" s="225"/>
      <c r="BR14" s="224"/>
    </row>
    <row r="15" spans="1:70" s="218" customFormat="1" ht="39.950000000000003" customHeight="1">
      <c r="A15" s="608"/>
      <c r="B15" s="609"/>
      <c r="C15" s="609"/>
      <c r="D15" s="609"/>
      <c r="E15" s="609"/>
      <c r="F15" s="610"/>
      <c r="G15" s="627"/>
      <c r="H15" s="627"/>
      <c r="I15" s="627"/>
      <c r="J15" s="627"/>
      <c r="K15" s="627"/>
      <c r="L15" s="627"/>
      <c r="M15" s="627" t="s">
        <v>450</v>
      </c>
      <c r="N15" s="627"/>
      <c r="O15" s="627"/>
      <c r="P15" s="627"/>
      <c r="Q15" s="627"/>
      <c r="R15" s="627"/>
      <c r="S15" s="625">
        <v>95000</v>
      </c>
      <c r="T15" s="625"/>
      <c r="U15" s="625"/>
      <c r="V15" s="625"/>
      <c r="W15" s="626"/>
      <c r="X15" s="392" t="s">
        <v>154</v>
      </c>
      <c r="Y15" s="625"/>
      <c r="Z15" s="625"/>
      <c r="AA15" s="625"/>
      <c r="AB15" s="625"/>
      <c r="AC15" s="626"/>
      <c r="AD15" s="393" t="s">
        <v>154</v>
      </c>
      <c r="AE15" s="627"/>
      <c r="AF15" s="628"/>
      <c r="AG15" s="734"/>
      <c r="AH15" s="735"/>
      <c r="AI15" s="224"/>
      <c r="BP15" s="225"/>
      <c r="BQ15" s="225"/>
      <c r="BR15" s="224"/>
    </row>
    <row r="16" spans="1:70" s="218" customFormat="1" ht="39.950000000000003" customHeight="1">
      <c r="A16" s="608"/>
      <c r="B16" s="609"/>
      <c r="C16" s="609"/>
      <c r="D16" s="609"/>
      <c r="E16" s="609"/>
      <c r="F16" s="610"/>
      <c r="G16" s="627"/>
      <c r="H16" s="627"/>
      <c r="I16" s="627"/>
      <c r="J16" s="627"/>
      <c r="K16" s="627"/>
      <c r="L16" s="627"/>
      <c r="M16" s="627"/>
      <c r="N16" s="627"/>
      <c r="O16" s="627"/>
      <c r="P16" s="627"/>
      <c r="Q16" s="627"/>
      <c r="R16" s="627"/>
      <c r="S16" s="700">
        <f>S15*1.08</f>
        <v>102600</v>
      </c>
      <c r="T16" s="700"/>
      <c r="U16" s="700"/>
      <c r="V16" s="700"/>
      <c r="W16" s="623"/>
      <c r="X16" s="394" t="s">
        <v>154</v>
      </c>
      <c r="Y16" s="700">
        <f>Y15*1.08</f>
        <v>0</v>
      </c>
      <c r="Z16" s="700"/>
      <c r="AA16" s="700"/>
      <c r="AB16" s="700"/>
      <c r="AC16" s="623"/>
      <c r="AD16" s="395" t="s">
        <v>154</v>
      </c>
      <c r="AE16" s="627"/>
      <c r="AF16" s="628"/>
      <c r="AG16" s="736"/>
      <c r="AH16" s="737"/>
      <c r="AI16" s="224"/>
      <c r="BP16" s="225"/>
      <c r="BQ16" s="225"/>
      <c r="BR16" s="224"/>
    </row>
    <row r="17" spans="1:70" s="218" customFormat="1" ht="39.950000000000003" customHeight="1">
      <c r="A17" s="608"/>
      <c r="B17" s="609"/>
      <c r="C17" s="609"/>
      <c r="D17" s="609"/>
      <c r="E17" s="609"/>
      <c r="F17" s="610"/>
      <c r="G17" s="774" t="s">
        <v>160</v>
      </c>
      <c r="H17" s="774"/>
      <c r="I17" s="774"/>
      <c r="J17" s="774"/>
      <c r="K17" s="774"/>
      <c r="L17" s="774"/>
      <c r="M17" s="627" t="s">
        <v>441</v>
      </c>
      <c r="N17" s="627"/>
      <c r="O17" s="627"/>
      <c r="P17" s="627"/>
      <c r="Q17" s="627"/>
      <c r="R17" s="627"/>
      <c r="S17" s="625"/>
      <c r="T17" s="625"/>
      <c r="U17" s="625"/>
      <c r="V17" s="625"/>
      <c r="W17" s="626"/>
      <c r="X17" s="392" t="s">
        <v>154</v>
      </c>
      <c r="Y17" s="625"/>
      <c r="Z17" s="625"/>
      <c r="AA17" s="625"/>
      <c r="AB17" s="625"/>
      <c r="AC17" s="626"/>
      <c r="AD17" s="393" t="s">
        <v>154</v>
      </c>
      <c r="AE17" s="627">
        <v>6</v>
      </c>
      <c r="AF17" s="628"/>
      <c r="AG17" s="732" t="s">
        <v>442</v>
      </c>
      <c r="AH17" s="733"/>
      <c r="AI17" s="224"/>
      <c r="BP17" s="225"/>
      <c r="BQ17" s="225"/>
      <c r="BR17" s="224"/>
    </row>
    <row r="18" spans="1:70" s="218" customFormat="1" ht="39.950000000000003" customHeight="1">
      <c r="A18" s="608"/>
      <c r="B18" s="609"/>
      <c r="C18" s="609"/>
      <c r="D18" s="609"/>
      <c r="E18" s="609"/>
      <c r="F18" s="610"/>
      <c r="G18" s="774"/>
      <c r="H18" s="774"/>
      <c r="I18" s="774"/>
      <c r="J18" s="774"/>
      <c r="K18" s="774"/>
      <c r="L18" s="774"/>
      <c r="M18" s="627"/>
      <c r="N18" s="627"/>
      <c r="O18" s="627"/>
      <c r="P18" s="627"/>
      <c r="Q18" s="627"/>
      <c r="R18" s="627"/>
      <c r="S18" s="700">
        <f>S17*1.08</f>
        <v>0</v>
      </c>
      <c r="T18" s="700"/>
      <c r="U18" s="700"/>
      <c r="V18" s="700"/>
      <c r="W18" s="623"/>
      <c r="X18" s="394" t="s">
        <v>154</v>
      </c>
      <c r="Y18" s="700">
        <f>Y17*1.08</f>
        <v>0</v>
      </c>
      <c r="Z18" s="700"/>
      <c r="AA18" s="700"/>
      <c r="AB18" s="700"/>
      <c r="AC18" s="623"/>
      <c r="AD18" s="395" t="s">
        <v>154</v>
      </c>
      <c r="AE18" s="627"/>
      <c r="AF18" s="628"/>
      <c r="AG18" s="734"/>
      <c r="AH18" s="735"/>
      <c r="AI18" s="224"/>
      <c r="BP18" s="225"/>
      <c r="BQ18" s="225"/>
      <c r="BR18" s="224"/>
    </row>
    <row r="19" spans="1:70" s="218" customFormat="1" ht="39.950000000000003" customHeight="1">
      <c r="A19" s="608"/>
      <c r="B19" s="609"/>
      <c r="C19" s="609"/>
      <c r="D19" s="609"/>
      <c r="E19" s="609"/>
      <c r="F19" s="610"/>
      <c r="G19" s="774"/>
      <c r="H19" s="774"/>
      <c r="I19" s="774"/>
      <c r="J19" s="774"/>
      <c r="K19" s="774"/>
      <c r="L19" s="774"/>
      <c r="M19" s="627" t="s">
        <v>417</v>
      </c>
      <c r="N19" s="627"/>
      <c r="O19" s="627"/>
      <c r="P19" s="627"/>
      <c r="Q19" s="627"/>
      <c r="R19" s="627"/>
      <c r="S19" s="625">
        <v>155000</v>
      </c>
      <c r="T19" s="625"/>
      <c r="U19" s="625"/>
      <c r="V19" s="625"/>
      <c r="W19" s="626"/>
      <c r="X19" s="392" t="s">
        <v>154</v>
      </c>
      <c r="Y19" s="625"/>
      <c r="Z19" s="625"/>
      <c r="AA19" s="625"/>
      <c r="AB19" s="625"/>
      <c r="AC19" s="626"/>
      <c r="AD19" s="393" t="s">
        <v>154</v>
      </c>
      <c r="AE19" s="627"/>
      <c r="AF19" s="628"/>
      <c r="AG19" s="734"/>
      <c r="AH19" s="735"/>
      <c r="AI19" s="224"/>
      <c r="BP19" s="225"/>
      <c r="BQ19" s="225"/>
      <c r="BR19" s="224"/>
    </row>
    <row r="20" spans="1:70" s="218" customFormat="1" ht="39.950000000000003" customHeight="1">
      <c r="A20" s="608"/>
      <c r="B20" s="609"/>
      <c r="C20" s="609"/>
      <c r="D20" s="609"/>
      <c r="E20" s="609"/>
      <c r="F20" s="610"/>
      <c r="G20" s="774"/>
      <c r="H20" s="774"/>
      <c r="I20" s="774"/>
      <c r="J20" s="774"/>
      <c r="K20" s="774"/>
      <c r="L20" s="774"/>
      <c r="M20" s="627"/>
      <c r="N20" s="627"/>
      <c r="O20" s="627"/>
      <c r="P20" s="627"/>
      <c r="Q20" s="627"/>
      <c r="R20" s="627"/>
      <c r="S20" s="700">
        <f>S19*1.08</f>
        <v>167400</v>
      </c>
      <c r="T20" s="700"/>
      <c r="U20" s="700"/>
      <c r="V20" s="700"/>
      <c r="W20" s="623"/>
      <c r="X20" s="394" t="s">
        <v>154</v>
      </c>
      <c r="Y20" s="700">
        <f>Y19*1.08</f>
        <v>0</v>
      </c>
      <c r="Z20" s="700"/>
      <c r="AA20" s="700"/>
      <c r="AB20" s="700"/>
      <c r="AC20" s="623"/>
      <c r="AD20" s="395" t="s">
        <v>154</v>
      </c>
      <c r="AE20" s="627"/>
      <c r="AF20" s="628"/>
      <c r="AG20" s="736"/>
      <c r="AH20" s="737"/>
      <c r="AI20" s="224"/>
      <c r="BP20" s="225"/>
      <c r="BQ20" s="225"/>
      <c r="BR20" s="224"/>
    </row>
    <row r="21" spans="1:70" s="218" customFormat="1" ht="39.950000000000003" customHeight="1">
      <c r="A21" s="608"/>
      <c r="B21" s="609"/>
      <c r="C21" s="609"/>
      <c r="D21" s="609"/>
      <c r="E21" s="609"/>
      <c r="F21" s="610"/>
      <c r="G21" s="627" t="s">
        <v>443</v>
      </c>
      <c r="H21" s="627"/>
      <c r="I21" s="627"/>
      <c r="J21" s="627"/>
      <c r="K21" s="627"/>
      <c r="L21" s="627"/>
      <c r="M21" s="627" t="s">
        <v>441</v>
      </c>
      <c r="N21" s="627"/>
      <c r="O21" s="627"/>
      <c r="P21" s="627"/>
      <c r="Q21" s="627"/>
      <c r="R21" s="627"/>
      <c r="S21" s="625"/>
      <c r="T21" s="625"/>
      <c r="U21" s="625"/>
      <c r="V21" s="625"/>
      <c r="W21" s="626"/>
      <c r="X21" s="392" t="s">
        <v>154</v>
      </c>
      <c r="Y21" s="625"/>
      <c r="Z21" s="625"/>
      <c r="AA21" s="625"/>
      <c r="AB21" s="625"/>
      <c r="AC21" s="626"/>
      <c r="AD21" s="393" t="s">
        <v>154</v>
      </c>
      <c r="AE21" s="627">
        <v>18</v>
      </c>
      <c r="AF21" s="628"/>
      <c r="AG21" s="732" t="s">
        <v>442</v>
      </c>
      <c r="AH21" s="733"/>
      <c r="AI21" s="224"/>
      <c r="BP21" s="225"/>
      <c r="BQ21" s="225"/>
      <c r="BR21" s="224"/>
    </row>
    <row r="22" spans="1:70" s="218" customFormat="1" ht="39.950000000000003" customHeight="1">
      <c r="A22" s="608"/>
      <c r="B22" s="609"/>
      <c r="C22" s="609"/>
      <c r="D22" s="609"/>
      <c r="E22" s="609"/>
      <c r="F22" s="610"/>
      <c r="G22" s="627"/>
      <c r="H22" s="627"/>
      <c r="I22" s="627"/>
      <c r="J22" s="627"/>
      <c r="K22" s="627"/>
      <c r="L22" s="627"/>
      <c r="M22" s="627"/>
      <c r="N22" s="627"/>
      <c r="O22" s="627"/>
      <c r="P22" s="627"/>
      <c r="Q22" s="627"/>
      <c r="R22" s="627"/>
      <c r="S22" s="700">
        <f>S21*1.08</f>
        <v>0</v>
      </c>
      <c r="T22" s="700"/>
      <c r="U22" s="700"/>
      <c r="V22" s="700"/>
      <c r="W22" s="623"/>
      <c r="X22" s="394" t="s">
        <v>154</v>
      </c>
      <c r="Y22" s="700">
        <f>Y21*1.08</f>
        <v>0</v>
      </c>
      <c r="Z22" s="700"/>
      <c r="AA22" s="700"/>
      <c r="AB22" s="700"/>
      <c r="AC22" s="623"/>
      <c r="AD22" s="395" t="s">
        <v>154</v>
      </c>
      <c r="AE22" s="627"/>
      <c r="AF22" s="628"/>
      <c r="AG22" s="734"/>
      <c r="AH22" s="735"/>
      <c r="AI22" s="224"/>
      <c r="BP22" s="225"/>
      <c r="BQ22" s="225"/>
      <c r="BR22" s="224"/>
    </row>
    <row r="23" spans="1:70" s="218" customFormat="1" ht="39.950000000000003" customHeight="1">
      <c r="A23" s="608"/>
      <c r="B23" s="609"/>
      <c r="C23" s="609"/>
      <c r="D23" s="609"/>
      <c r="E23" s="609"/>
      <c r="F23" s="610"/>
      <c r="G23" s="627"/>
      <c r="H23" s="627"/>
      <c r="I23" s="627"/>
      <c r="J23" s="627"/>
      <c r="K23" s="627"/>
      <c r="L23" s="627"/>
      <c r="M23" s="627" t="s">
        <v>417</v>
      </c>
      <c r="N23" s="627"/>
      <c r="O23" s="627"/>
      <c r="P23" s="627"/>
      <c r="Q23" s="627"/>
      <c r="R23" s="627"/>
      <c r="S23" s="625">
        <v>370000</v>
      </c>
      <c r="T23" s="625"/>
      <c r="U23" s="625"/>
      <c r="V23" s="625"/>
      <c r="W23" s="626"/>
      <c r="X23" s="392" t="s">
        <v>154</v>
      </c>
      <c r="Y23" s="625"/>
      <c r="Z23" s="625"/>
      <c r="AA23" s="625"/>
      <c r="AB23" s="625"/>
      <c r="AC23" s="626"/>
      <c r="AD23" s="393" t="s">
        <v>154</v>
      </c>
      <c r="AE23" s="627"/>
      <c r="AF23" s="628"/>
      <c r="AG23" s="734"/>
      <c r="AH23" s="735"/>
      <c r="AI23" s="224"/>
      <c r="BP23" s="225"/>
      <c r="BQ23" s="225"/>
      <c r="BR23" s="224"/>
    </row>
    <row r="24" spans="1:70" s="218" customFormat="1" ht="39.950000000000003" customHeight="1">
      <c r="A24" s="650"/>
      <c r="B24" s="651"/>
      <c r="C24" s="651"/>
      <c r="D24" s="651"/>
      <c r="E24" s="651"/>
      <c r="F24" s="652"/>
      <c r="G24" s="627"/>
      <c r="H24" s="627"/>
      <c r="I24" s="627"/>
      <c r="J24" s="627"/>
      <c r="K24" s="627"/>
      <c r="L24" s="627"/>
      <c r="M24" s="627"/>
      <c r="N24" s="627"/>
      <c r="O24" s="627"/>
      <c r="P24" s="627"/>
      <c r="Q24" s="627"/>
      <c r="R24" s="627"/>
      <c r="S24" s="700">
        <f>S23*1.08</f>
        <v>399600</v>
      </c>
      <c r="T24" s="700"/>
      <c r="U24" s="700"/>
      <c r="V24" s="700"/>
      <c r="W24" s="623"/>
      <c r="X24" s="394" t="s">
        <v>154</v>
      </c>
      <c r="Y24" s="700">
        <f>Y23*1.08</f>
        <v>0</v>
      </c>
      <c r="Z24" s="700"/>
      <c r="AA24" s="700"/>
      <c r="AB24" s="700"/>
      <c r="AC24" s="623"/>
      <c r="AD24" s="395" t="s">
        <v>154</v>
      </c>
      <c r="AE24" s="627"/>
      <c r="AF24" s="628"/>
      <c r="AG24" s="736"/>
      <c r="AH24" s="737"/>
      <c r="AI24" s="224"/>
      <c r="BP24" s="225"/>
      <c r="BQ24" s="225"/>
      <c r="BR24" s="224"/>
    </row>
    <row r="25" spans="1:70" s="218" customFormat="1" ht="39.950000000000003" customHeight="1">
      <c r="A25" s="647" t="s">
        <v>166</v>
      </c>
      <c r="B25" s="648"/>
      <c r="C25" s="648"/>
      <c r="D25" s="648"/>
      <c r="E25" s="648"/>
      <c r="F25" s="649"/>
      <c r="G25" s="627" t="s">
        <v>167</v>
      </c>
      <c r="H25" s="627"/>
      <c r="I25" s="627"/>
      <c r="J25" s="627"/>
      <c r="K25" s="627"/>
      <c r="L25" s="627"/>
      <c r="M25" s="627" t="s">
        <v>441</v>
      </c>
      <c r="N25" s="627"/>
      <c r="O25" s="627"/>
      <c r="P25" s="627"/>
      <c r="Q25" s="627"/>
      <c r="R25" s="627"/>
      <c r="S25" s="625"/>
      <c r="T25" s="625"/>
      <c r="U25" s="625"/>
      <c r="V25" s="625"/>
      <c r="W25" s="626"/>
      <c r="X25" s="392" t="s">
        <v>154</v>
      </c>
      <c r="Y25" s="625"/>
      <c r="Z25" s="625"/>
      <c r="AA25" s="625"/>
      <c r="AB25" s="625"/>
      <c r="AC25" s="626"/>
      <c r="AD25" s="393" t="s">
        <v>154</v>
      </c>
      <c r="AE25" s="627">
        <v>4</v>
      </c>
      <c r="AF25" s="628"/>
      <c r="AG25" s="732" t="s">
        <v>440</v>
      </c>
      <c r="AH25" s="733"/>
      <c r="AI25" s="224"/>
      <c r="BP25" s="225"/>
      <c r="BQ25" s="225"/>
    </row>
    <row r="26" spans="1:70" s="218" customFormat="1" ht="39.950000000000003" customHeight="1">
      <c r="A26" s="608"/>
      <c r="B26" s="609"/>
      <c r="C26" s="609"/>
      <c r="D26" s="609"/>
      <c r="E26" s="609"/>
      <c r="F26" s="610"/>
      <c r="G26" s="627"/>
      <c r="H26" s="627"/>
      <c r="I26" s="627"/>
      <c r="J26" s="627"/>
      <c r="K26" s="627"/>
      <c r="L26" s="627"/>
      <c r="M26" s="627"/>
      <c r="N26" s="627"/>
      <c r="O26" s="627"/>
      <c r="P26" s="627"/>
      <c r="Q26" s="627"/>
      <c r="R26" s="627"/>
      <c r="S26" s="700">
        <f>S25*1.08</f>
        <v>0</v>
      </c>
      <c r="T26" s="700"/>
      <c r="U26" s="700"/>
      <c r="V26" s="700"/>
      <c r="W26" s="623"/>
      <c r="X26" s="394" t="s">
        <v>154</v>
      </c>
      <c r="Y26" s="700">
        <f>Y25*1.08</f>
        <v>0</v>
      </c>
      <c r="Z26" s="700"/>
      <c r="AA26" s="700"/>
      <c r="AB26" s="700"/>
      <c r="AC26" s="623"/>
      <c r="AD26" s="395" t="s">
        <v>154</v>
      </c>
      <c r="AE26" s="627"/>
      <c r="AF26" s="628"/>
      <c r="AG26" s="734"/>
      <c r="AH26" s="735"/>
      <c r="AI26" s="224"/>
      <c r="BP26" s="225"/>
      <c r="BQ26" s="225"/>
    </row>
    <row r="27" spans="1:70" s="218" customFormat="1" ht="39.950000000000003" customHeight="1">
      <c r="A27" s="608"/>
      <c r="B27" s="609"/>
      <c r="C27" s="609"/>
      <c r="D27" s="609"/>
      <c r="E27" s="609"/>
      <c r="F27" s="610"/>
      <c r="G27" s="627"/>
      <c r="H27" s="627"/>
      <c r="I27" s="627"/>
      <c r="J27" s="627"/>
      <c r="K27" s="627"/>
      <c r="L27" s="627"/>
      <c r="M27" s="627" t="s">
        <v>417</v>
      </c>
      <c r="N27" s="627"/>
      <c r="O27" s="627"/>
      <c r="P27" s="627"/>
      <c r="Q27" s="627"/>
      <c r="R27" s="627"/>
      <c r="S27" s="625">
        <v>110000</v>
      </c>
      <c r="T27" s="625"/>
      <c r="U27" s="625"/>
      <c r="V27" s="625"/>
      <c r="W27" s="626"/>
      <c r="X27" s="392" t="s">
        <v>154</v>
      </c>
      <c r="Y27" s="625"/>
      <c r="Z27" s="625"/>
      <c r="AA27" s="625"/>
      <c r="AB27" s="625"/>
      <c r="AC27" s="626"/>
      <c r="AD27" s="393" t="s">
        <v>154</v>
      </c>
      <c r="AE27" s="627"/>
      <c r="AF27" s="628"/>
      <c r="AG27" s="734"/>
      <c r="AH27" s="735"/>
      <c r="AI27" s="224"/>
      <c r="BP27" s="225"/>
      <c r="BQ27" s="225"/>
    </row>
    <row r="28" spans="1:70" s="218" customFormat="1" ht="39.950000000000003" customHeight="1">
      <c r="A28" s="608"/>
      <c r="B28" s="609"/>
      <c r="C28" s="609"/>
      <c r="D28" s="609"/>
      <c r="E28" s="609"/>
      <c r="F28" s="610"/>
      <c r="G28" s="627"/>
      <c r="H28" s="627"/>
      <c r="I28" s="627"/>
      <c r="J28" s="627"/>
      <c r="K28" s="627"/>
      <c r="L28" s="627"/>
      <c r="M28" s="627"/>
      <c r="N28" s="627"/>
      <c r="O28" s="627"/>
      <c r="P28" s="627"/>
      <c r="Q28" s="627"/>
      <c r="R28" s="627"/>
      <c r="S28" s="700">
        <f>S27*1.08</f>
        <v>118800.00000000001</v>
      </c>
      <c r="T28" s="700"/>
      <c r="U28" s="700"/>
      <c r="V28" s="700"/>
      <c r="W28" s="623"/>
      <c r="X28" s="394" t="s">
        <v>154</v>
      </c>
      <c r="Y28" s="700">
        <f>Y27*1.08</f>
        <v>0</v>
      </c>
      <c r="Z28" s="700"/>
      <c r="AA28" s="700"/>
      <c r="AB28" s="700"/>
      <c r="AC28" s="623"/>
      <c r="AD28" s="395" t="s">
        <v>154</v>
      </c>
      <c r="AE28" s="627"/>
      <c r="AF28" s="628"/>
      <c r="AG28" s="736"/>
      <c r="AH28" s="737"/>
      <c r="AI28" s="224"/>
      <c r="BP28" s="225"/>
      <c r="BQ28" s="225"/>
    </row>
    <row r="29" spans="1:70" s="218" customFormat="1" ht="39.950000000000003" customHeight="1">
      <c r="A29" s="608"/>
      <c r="B29" s="609"/>
      <c r="C29" s="609"/>
      <c r="D29" s="609"/>
      <c r="E29" s="609"/>
      <c r="F29" s="610"/>
      <c r="G29" s="627" t="s">
        <v>152</v>
      </c>
      <c r="H29" s="627"/>
      <c r="I29" s="627"/>
      <c r="J29" s="627"/>
      <c r="K29" s="627"/>
      <c r="L29" s="627"/>
      <c r="M29" s="627" t="s">
        <v>441</v>
      </c>
      <c r="N29" s="627"/>
      <c r="O29" s="627"/>
      <c r="P29" s="627"/>
      <c r="Q29" s="627"/>
      <c r="R29" s="627"/>
      <c r="S29" s="625"/>
      <c r="T29" s="625"/>
      <c r="U29" s="625"/>
      <c r="V29" s="625"/>
      <c r="W29" s="626"/>
      <c r="X29" s="392" t="s">
        <v>154</v>
      </c>
      <c r="Y29" s="625"/>
      <c r="Z29" s="625"/>
      <c r="AA29" s="625"/>
      <c r="AB29" s="625"/>
      <c r="AC29" s="626"/>
      <c r="AD29" s="393" t="s">
        <v>154</v>
      </c>
      <c r="AE29" s="627">
        <v>6</v>
      </c>
      <c r="AF29" s="628"/>
      <c r="AG29" s="732" t="s">
        <v>442</v>
      </c>
      <c r="AH29" s="733"/>
      <c r="AI29" s="224"/>
      <c r="BP29" s="225"/>
      <c r="BQ29" s="225"/>
    </row>
    <row r="30" spans="1:70" s="218" customFormat="1" ht="39.950000000000003" customHeight="1">
      <c r="A30" s="608"/>
      <c r="B30" s="609"/>
      <c r="C30" s="609"/>
      <c r="D30" s="609"/>
      <c r="E30" s="609"/>
      <c r="F30" s="610"/>
      <c r="G30" s="627"/>
      <c r="H30" s="627"/>
      <c r="I30" s="627"/>
      <c r="J30" s="627"/>
      <c r="K30" s="627"/>
      <c r="L30" s="627"/>
      <c r="M30" s="627"/>
      <c r="N30" s="627"/>
      <c r="O30" s="627"/>
      <c r="P30" s="627"/>
      <c r="Q30" s="627"/>
      <c r="R30" s="627"/>
      <c r="S30" s="700">
        <f>S29*1.08</f>
        <v>0</v>
      </c>
      <c r="T30" s="700"/>
      <c r="U30" s="700"/>
      <c r="V30" s="700"/>
      <c r="W30" s="623"/>
      <c r="X30" s="394" t="s">
        <v>154</v>
      </c>
      <c r="Y30" s="700">
        <f>Y29*1.08</f>
        <v>0</v>
      </c>
      <c r="Z30" s="700"/>
      <c r="AA30" s="700"/>
      <c r="AB30" s="700"/>
      <c r="AC30" s="623"/>
      <c r="AD30" s="395" t="s">
        <v>154</v>
      </c>
      <c r="AE30" s="627"/>
      <c r="AF30" s="628"/>
      <c r="AG30" s="734"/>
      <c r="AH30" s="735"/>
      <c r="AI30" s="224"/>
      <c r="BP30" s="225"/>
      <c r="BQ30" s="225"/>
    </row>
    <row r="31" spans="1:70" s="218" customFormat="1" ht="39.950000000000003" customHeight="1">
      <c r="A31" s="608"/>
      <c r="B31" s="609"/>
      <c r="C31" s="609"/>
      <c r="D31" s="609"/>
      <c r="E31" s="609"/>
      <c r="F31" s="610"/>
      <c r="G31" s="627"/>
      <c r="H31" s="627"/>
      <c r="I31" s="627"/>
      <c r="J31" s="627"/>
      <c r="K31" s="627"/>
      <c r="L31" s="627"/>
      <c r="M31" s="627" t="s">
        <v>417</v>
      </c>
      <c r="N31" s="627"/>
      <c r="O31" s="627"/>
      <c r="P31" s="627"/>
      <c r="Q31" s="627"/>
      <c r="R31" s="627"/>
      <c r="S31" s="625">
        <v>177000</v>
      </c>
      <c r="T31" s="625"/>
      <c r="U31" s="625"/>
      <c r="V31" s="625"/>
      <c r="W31" s="626"/>
      <c r="X31" s="392" t="s">
        <v>154</v>
      </c>
      <c r="Y31" s="625"/>
      <c r="Z31" s="625"/>
      <c r="AA31" s="625"/>
      <c r="AB31" s="625"/>
      <c r="AC31" s="626"/>
      <c r="AD31" s="393" t="s">
        <v>154</v>
      </c>
      <c r="AE31" s="627"/>
      <c r="AF31" s="628"/>
      <c r="AG31" s="734"/>
      <c r="AH31" s="735"/>
      <c r="AI31" s="224"/>
      <c r="BP31" s="225"/>
      <c r="BQ31" s="225"/>
    </row>
    <row r="32" spans="1:70" s="218" customFormat="1" ht="39.950000000000003" customHeight="1">
      <c r="A32" s="608"/>
      <c r="B32" s="609"/>
      <c r="C32" s="609"/>
      <c r="D32" s="609"/>
      <c r="E32" s="609"/>
      <c r="F32" s="610"/>
      <c r="G32" s="627"/>
      <c r="H32" s="627"/>
      <c r="I32" s="627"/>
      <c r="J32" s="627"/>
      <c r="K32" s="627"/>
      <c r="L32" s="627"/>
      <c r="M32" s="627"/>
      <c r="N32" s="627"/>
      <c r="O32" s="627"/>
      <c r="P32" s="627"/>
      <c r="Q32" s="627"/>
      <c r="R32" s="627"/>
      <c r="S32" s="700">
        <f>S31*1.08</f>
        <v>191160</v>
      </c>
      <c r="T32" s="700"/>
      <c r="U32" s="700"/>
      <c r="V32" s="700"/>
      <c r="W32" s="623"/>
      <c r="X32" s="394" t="s">
        <v>154</v>
      </c>
      <c r="Y32" s="700">
        <f>Y31*1.08</f>
        <v>0</v>
      </c>
      <c r="Z32" s="700"/>
      <c r="AA32" s="700"/>
      <c r="AB32" s="700"/>
      <c r="AC32" s="623"/>
      <c r="AD32" s="395" t="s">
        <v>154</v>
      </c>
      <c r="AE32" s="627"/>
      <c r="AF32" s="628"/>
      <c r="AG32" s="736"/>
      <c r="AH32" s="737"/>
      <c r="AI32" s="224"/>
    </row>
    <row r="33" spans="1:35" s="218" customFormat="1" ht="39.950000000000003" customHeight="1">
      <c r="A33" s="608"/>
      <c r="B33" s="609"/>
      <c r="C33" s="609"/>
      <c r="D33" s="609"/>
      <c r="E33" s="609"/>
      <c r="F33" s="610"/>
      <c r="G33" s="627" t="s">
        <v>160</v>
      </c>
      <c r="H33" s="627"/>
      <c r="I33" s="627"/>
      <c r="J33" s="627"/>
      <c r="K33" s="627"/>
      <c r="L33" s="627"/>
      <c r="M33" s="627" t="s">
        <v>441</v>
      </c>
      <c r="N33" s="627"/>
      <c r="O33" s="627"/>
      <c r="P33" s="627"/>
      <c r="Q33" s="627"/>
      <c r="R33" s="627"/>
      <c r="S33" s="625"/>
      <c r="T33" s="625"/>
      <c r="U33" s="625"/>
      <c r="V33" s="625"/>
      <c r="W33" s="626"/>
      <c r="X33" s="392" t="s">
        <v>154</v>
      </c>
      <c r="Y33" s="625"/>
      <c r="Z33" s="625"/>
      <c r="AA33" s="625"/>
      <c r="AB33" s="625"/>
      <c r="AC33" s="626"/>
      <c r="AD33" s="393" t="s">
        <v>154</v>
      </c>
      <c r="AE33" s="627"/>
      <c r="AF33" s="628"/>
      <c r="AG33" s="732"/>
      <c r="AH33" s="733"/>
      <c r="AI33" s="224"/>
    </row>
    <row r="34" spans="1:35" s="218" customFormat="1" ht="39.950000000000003" customHeight="1">
      <c r="A34" s="608"/>
      <c r="B34" s="609"/>
      <c r="C34" s="609"/>
      <c r="D34" s="609"/>
      <c r="E34" s="609"/>
      <c r="F34" s="610"/>
      <c r="G34" s="627"/>
      <c r="H34" s="627"/>
      <c r="I34" s="627"/>
      <c r="J34" s="627"/>
      <c r="K34" s="627"/>
      <c r="L34" s="627"/>
      <c r="M34" s="627"/>
      <c r="N34" s="627"/>
      <c r="O34" s="627"/>
      <c r="P34" s="627"/>
      <c r="Q34" s="627"/>
      <c r="R34" s="627"/>
      <c r="S34" s="700">
        <f>S33*1.08</f>
        <v>0</v>
      </c>
      <c r="T34" s="700"/>
      <c r="U34" s="700"/>
      <c r="V34" s="700"/>
      <c r="W34" s="623"/>
      <c r="X34" s="394" t="s">
        <v>154</v>
      </c>
      <c r="Y34" s="700">
        <f>Y33*1.08</f>
        <v>0</v>
      </c>
      <c r="Z34" s="700"/>
      <c r="AA34" s="700"/>
      <c r="AB34" s="700"/>
      <c r="AC34" s="623"/>
      <c r="AD34" s="395" t="s">
        <v>154</v>
      </c>
      <c r="AE34" s="627"/>
      <c r="AF34" s="628"/>
      <c r="AG34" s="734"/>
      <c r="AH34" s="735"/>
      <c r="AI34" s="224"/>
    </row>
    <row r="35" spans="1:35" s="218" customFormat="1" ht="39.950000000000003" customHeight="1">
      <c r="A35" s="608"/>
      <c r="B35" s="609"/>
      <c r="C35" s="609"/>
      <c r="D35" s="609"/>
      <c r="E35" s="609"/>
      <c r="F35" s="610"/>
      <c r="G35" s="627"/>
      <c r="H35" s="627"/>
      <c r="I35" s="627"/>
      <c r="J35" s="627"/>
      <c r="K35" s="627"/>
      <c r="L35" s="627"/>
      <c r="M35" s="627" t="s">
        <v>417</v>
      </c>
      <c r="N35" s="627"/>
      <c r="O35" s="627"/>
      <c r="P35" s="627"/>
      <c r="Q35" s="627"/>
      <c r="R35" s="627"/>
      <c r="S35" s="625"/>
      <c r="T35" s="625"/>
      <c r="U35" s="625"/>
      <c r="V35" s="625"/>
      <c r="W35" s="626"/>
      <c r="X35" s="392" t="s">
        <v>154</v>
      </c>
      <c r="Y35" s="625"/>
      <c r="Z35" s="625"/>
      <c r="AA35" s="625"/>
      <c r="AB35" s="625"/>
      <c r="AC35" s="626"/>
      <c r="AD35" s="393" t="s">
        <v>154</v>
      </c>
      <c r="AE35" s="627"/>
      <c r="AF35" s="628"/>
      <c r="AG35" s="734"/>
      <c r="AH35" s="735"/>
      <c r="AI35" s="224"/>
    </row>
    <row r="36" spans="1:35" s="218" customFormat="1" ht="39.950000000000003" customHeight="1">
      <c r="A36" s="608"/>
      <c r="B36" s="609"/>
      <c r="C36" s="609"/>
      <c r="D36" s="609"/>
      <c r="E36" s="609"/>
      <c r="F36" s="610"/>
      <c r="G36" s="627"/>
      <c r="H36" s="627"/>
      <c r="I36" s="627"/>
      <c r="J36" s="627"/>
      <c r="K36" s="627"/>
      <c r="L36" s="627"/>
      <c r="M36" s="627"/>
      <c r="N36" s="627"/>
      <c r="O36" s="627"/>
      <c r="P36" s="627"/>
      <c r="Q36" s="627"/>
      <c r="R36" s="627"/>
      <c r="S36" s="755">
        <f>S35*1.08</f>
        <v>0</v>
      </c>
      <c r="T36" s="755"/>
      <c r="U36" s="755"/>
      <c r="V36" s="755"/>
      <c r="W36" s="679"/>
      <c r="X36" s="396" t="s">
        <v>154</v>
      </c>
      <c r="Y36" s="755">
        <f>Y35*1.08</f>
        <v>0</v>
      </c>
      <c r="Z36" s="755"/>
      <c r="AA36" s="755"/>
      <c r="AB36" s="755"/>
      <c r="AC36" s="679"/>
      <c r="AD36" s="397" t="s">
        <v>154</v>
      </c>
      <c r="AE36" s="756"/>
      <c r="AF36" s="738"/>
      <c r="AG36" s="736"/>
      <c r="AH36" s="737"/>
      <c r="AI36" s="224"/>
    </row>
    <row r="37" spans="1:35" s="218" customFormat="1" ht="39.950000000000003" customHeight="1">
      <c r="A37" s="647" t="s">
        <v>170</v>
      </c>
      <c r="B37" s="765"/>
      <c r="C37" s="765"/>
      <c r="D37" s="765"/>
      <c r="E37" s="765"/>
      <c r="F37" s="766"/>
      <c r="G37" s="627" t="s">
        <v>166</v>
      </c>
      <c r="H37" s="627"/>
      <c r="I37" s="627"/>
      <c r="J37" s="627"/>
      <c r="K37" s="627"/>
      <c r="L37" s="627"/>
      <c r="M37" s="627" t="s">
        <v>441</v>
      </c>
      <c r="N37" s="627"/>
      <c r="O37" s="627"/>
      <c r="P37" s="627"/>
      <c r="Q37" s="627"/>
      <c r="R37" s="627"/>
      <c r="S37" s="625"/>
      <c r="T37" s="625"/>
      <c r="U37" s="625"/>
      <c r="V37" s="625"/>
      <c r="W37" s="626"/>
      <c r="X37" s="392" t="s">
        <v>154</v>
      </c>
      <c r="Y37" s="625"/>
      <c r="Z37" s="625"/>
      <c r="AA37" s="625"/>
      <c r="AB37" s="625"/>
      <c r="AC37" s="626"/>
      <c r="AD37" s="393" t="s">
        <v>154</v>
      </c>
      <c r="AE37" s="627"/>
      <c r="AF37" s="628"/>
      <c r="AG37" s="732"/>
      <c r="AH37" s="733"/>
      <c r="AI37" s="224"/>
    </row>
    <row r="38" spans="1:35" s="218" customFormat="1" ht="39.950000000000003" customHeight="1">
      <c r="A38" s="767"/>
      <c r="B38" s="768"/>
      <c r="C38" s="768"/>
      <c r="D38" s="768"/>
      <c r="E38" s="768"/>
      <c r="F38" s="769"/>
      <c r="G38" s="627"/>
      <c r="H38" s="627"/>
      <c r="I38" s="627"/>
      <c r="J38" s="627"/>
      <c r="K38" s="627"/>
      <c r="L38" s="627"/>
      <c r="M38" s="627"/>
      <c r="N38" s="627"/>
      <c r="O38" s="627"/>
      <c r="P38" s="627"/>
      <c r="Q38" s="627"/>
      <c r="R38" s="627"/>
      <c r="S38" s="700">
        <f>S37*1.08</f>
        <v>0</v>
      </c>
      <c r="T38" s="700"/>
      <c r="U38" s="700"/>
      <c r="V38" s="700"/>
      <c r="W38" s="623"/>
      <c r="X38" s="394" t="s">
        <v>154</v>
      </c>
      <c r="Y38" s="700">
        <f>Y37*1.08</f>
        <v>0</v>
      </c>
      <c r="Z38" s="700"/>
      <c r="AA38" s="700"/>
      <c r="AB38" s="700"/>
      <c r="AC38" s="623"/>
      <c r="AD38" s="395" t="s">
        <v>154</v>
      </c>
      <c r="AE38" s="627"/>
      <c r="AF38" s="628"/>
      <c r="AG38" s="734"/>
      <c r="AH38" s="735"/>
      <c r="AI38" s="224"/>
    </row>
    <row r="39" spans="1:35" s="218" customFormat="1" ht="39.950000000000003" customHeight="1">
      <c r="A39" s="767"/>
      <c r="B39" s="768"/>
      <c r="C39" s="768"/>
      <c r="D39" s="768"/>
      <c r="E39" s="768"/>
      <c r="F39" s="769"/>
      <c r="G39" s="627"/>
      <c r="H39" s="627"/>
      <c r="I39" s="627"/>
      <c r="J39" s="627"/>
      <c r="K39" s="627"/>
      <c r="L39" s="627"/>
      <c r="M39" s="627" t="s">
        <v>444</v>
      </c>
      <c r="N39" s="627"/>
      <c r="O39" s="627"/>
      <c r="P39" s="627"/>
      <c r="Q39" s="627"/>
      <c r="R39" s="627"/>
      <c r="S39" s="625"/>
      <c r="T39" s="625"/>
      <c r="U39" s="625"/>
      <c r="V39" s="625"/>
      <c r="W39" s="626"/>
      <c r="X39" s="392" t="s">
        <v>154</v>
      </c>
      <c r="Y39" s="625"/>
      <c r="Z39" s="625"/>
      <c r="AA39" s="625"/>
      <c r="AB39" s="625"/>
      <c r="AC39" s="626"/>
      <c r="AD39" s="393" t="s">
        <v>154</v>
      </c>
      <c r="AE39" s="627"/>
      <c r="AF39" s="628"/>
      <c r="AG39" s="734"/>
      <c r="AH39" s="735"/>
      <c r="AI39" s="224"/>
    </row>
    <row r="40" spans="1:35" s="218" customFormat="1" ht="39.950000000000003" customHeight="1">
      <c r="A40" s="767"/>
      <c r="B40" s="768"/>
      <c r="C40" s="768"/>
      <c r="D40" s="768"/>
      <c r="E40" s="768"/>
      <c r="F40" s="769"/>
      <c r="G40" s="627"/>
      <c r="H40" s="627"/>
      <c r="I40" s="627"/>
      <c r="J40" s="627"/>
      <c r="K40" s="627"/>
      <c r="L40" s="627"/>
      <c r="M40" s="627"/>
      <c r="N40" s="627"/>
      <c r="O40" s="627"/>
      <c r="P40" s="627"/>
      <c r="Q40" s="627"/>
      <c r="R40" s="627"/>
      <c r="S40" s="700">
        <f>S39*1.08</f>
        <v>0</v>
      </c>
      <c r="T40" s="700"/>
      <c r="U40" s="700"/>
      <c r="V40" s="700"/>
      <c r="W40" s="623"/>
      <c r="X40" s="394" t="s">
        <v>154</v>
      </c>
      <c r="Y40" s="700">
        <f>Y39*1.08</f>
        <v>0</v>
      </c>
      <c r="Z40" s="700"/>
      <c r="AA40" s="700"/>
      <c r="AB40" s="700"/>
      <c r="AC40" s="623"/>
      <c r="AD40" s="395" t="s">
        <v>154</v>
      </c>
      <c r="AE40" s="627"/>
      <c r="AF40" s="628"/>
      <c r="AG40" s="736"/>
      <c r="AH40" s="737"/>
      <c r="AI40" s="224"/>
    </row>
    <row r="41" spans="1:35" s="218" customFormat="1" ht="39.950000000000003" customHeight="1">
      <c r="A41" s="767"/>
      <c r="B41" s="768"/>
      <c r="C41" s="768"/>
      <c r="D41" s="768"/>
      <c r="E41" s="768"/>
      <c r="F41" s="769"/>
      <c r="G41" s="627" t="s">
        <v>167</v>
      </c>
      <c r="H41" s="627"/>
      <c r="I41" s="627"/>
      <c r="J41" s="627"/>
      <c r="K41" s="627"/>
      <c r="L41" s="627"/>
      <c r="M41" s="627" t="s">
        <v>441</v>
      </c>
      <c r="N41" s="627"/>
      <c r="O41" s="627"/>
      <c r="P41" s="627"/>
      <c r="Q41" s="627"/>
      <c r="R41" s="627"/>
      <c r="S41" s="625"/>
      <c r="T41" s="625"/>
      <c r="U41" s="625"/>
      <c r="V41" s="625"/>
      <c r="W41" s="626"/>
      <c r="X41" s="392" t="s">
        <v>154</v>
      </c>
      <c r="Y41" s="625"/>
      <c r="Z41" s="625"/>
      <c r="AA41" s="625"/>
      <c r="AB41" s="625"/>
      <c r="AC41" s="626"/>
      <c r="AD41" s="393" t="s">
        <v>154</v>
      </c>
      <c r="AE41" s="627"/>
      <c r="AF41" s="628"/>
      <c r="AG41" s="732"/>
      <c r="AH41" s="733"/>
      <c r="AI41" s="224"/>
    </row>
    <row r="42" spans="1:35" s="218" customFormat="1" ht="39.950000000000003" customHeight="1">
      <c r="A42" s="767"/>
      <c r="B42" s="768"/>
      <c r="C42" s="768"/>
      <c r="D42" s="768"/>
      <c r="E42" s="768"/>
      <c r="F42" s="769"/>
      <c r="G42" s="627"/>
      <c r="H42" s="627"/>
      <c r="I42" s="627"/>
      <c r="J42" s="627"/>
      <c r="K42" s="627"/>
      <c r="L42" s="627"/>
      <c r="M42" s="627"/>
      <c r="N42" s="627"/>
      <c r="O42" s="627"/>
      <c r="P42" s="627"/>
      <c r="Q42" s="627"/>
      <c r="R42" s="627"/>
      <c r="S42" s="700">
        <f>S41*1.08</f>
        <v>0</v>
      </c>
      <c r="T42" s="700"/>
      <c r="U42" s="700"/>
      <c r="V42" s="700"/>
      <c r="W42" s="623"/>
      <c r="X42" s="394" t="s">
        <v>154</v>
      </c>
      <c r="Y42" s="700">
        <f>Y41*1.08</f>
        <v>0</v>
      </c>
      <c r="Z42" s="700"/>
      <c r="AA42" s="700"/>
      <c r="AB42" s="700"/>
      <c r="AC42" s="623"/>
      <c r="AD42" s="395" t="s">
        <v>154</v>
      </c>
      <c r="AE42" s="627"/>
      <c r="AF42" s="628"/>
      <c r="AG42" s="734"/>
      <c r="AH42" s="735"/>
      <c r="AI42" s="224"/>
    </row>
    <row r="43" spans="1:35" s="218" customFormat="1" ht="39.950000000000003" customHeight="1">
      <c r="A43" s="767"/>
      <c r="B43" s="768"/>
      <c r="C43" s="768"/>
      <c r="D43" s="768"/>
      <c r="E43" s="768"/>
      <c r="F43" s="769"/>
      <c r="G43" s="627"/>
      <c r="H43" s="627"/>
      <c r="I43" s="627"/>
      <c r="J43" s="627"/>
      <c r="K43" s="627"/>
      <c r="L43" s="627"/>
      <c r="M43" s="627" t="s">
        <v>444</v>
      </c>
      <c r="N43" s="627"/>
      <c r="O43" s="627"/>
      <c r="P43" s="627"/>
      <c r="Q43" s="627"/>
      <c r="R43" s="627"/>
      <c r="S43" s="625"/>
      <c r="T43" s="625"/>
      <c r="U43" s="625"/>
      <c r="V43" s="625"/>
      <c r="W43" s="626"/>
      <c r="X43" s="392" t="s">
        <v>154</v>
      </c>
      <c r="Y43" s="625"/>
      <c r="Z43" s="625"/>
      <c r="AA43" s="625"/>
      <c r="AB43" s="625"/>
      <c r="AC43" s="626"/>
      <c r="AD43" s="393" t="s">
        <v>154</v>
      </c>
      <c r="AE43" s="627"/>
      <c r="AF43" s="628"/>
      <c r="AG43" s="734"/>
      <c r="AH43" s="735"/>
      <c r="AI43" s="224"/>
    </row>
    <row r="44" spans="1:35" s="218" customFormat="1" ht="39.950000000000003" customHeight="1">
      <c r="A44" s="767"/>
      <c r="B44" s="768"/>
      <c r="C44" s="768"/>
      <c r="D44" s="768"/>
      <c r="E44" s="768"/>
      <c r="F44" s="769"/>
      <c r="G44" s="627"/>
      <c r="H44" s="627"/>
      <c r="I44" s="627"/>
      <c r="J44" s="627"/>
      <c r="K44" s="627"/>
      <c r="L44" s="627"/>
      <c r="M44" s="627"/>
      <c r="N44" s="627"/>
      <c r="O44" s="627"/>
      <c r="P44" s="627"/>
      <c r="Q44" s="627"/>
      <c r="R44" s="627"/>
      <c r="S44" s="700">
        <f>S43*1.08</f>
        <v>0</v>
      </c>
      <c r="T44" s="700"/>
      <c r="U44" s="700"/>
      <c r="V44" s="700"/>
      <c r="W44" s="623"/>
      <c r="X44" s="394" t="s">
        <v>154</v>
      </c>
      <c r="Y44" s="700">
        <f>Y43*1.08</f>
        <v>0</v>
      </c>
      <c r="Z44" s="700"/>
      <c r="AA44" s="700"/>
      <c r="AB44" s="700"/>
      <c r="AC44" s="623"/>
      <c r="AD44" s="395" t="s">
        <v>154</v>
      </c>
      <c r="AE44" s="627"/>
      <c r="AF44" s="628"/>
      <c r="AG44" s="736"/>
      <c r="AH44" s="737"/>
      <c r="AI44" s="224"/>
    </row>
    <row r="45" spans="1:35" s="218" customFormat="1" ht="39.950000000000003" customHeight="1">
      <c r="A45" s="767"/>
      <c r="B45" s="768"/>
      <c r="C45" s="768"/>
      <c r="D45" s="768"/>
      <c r="E45" s="768"/>
      <c r="F45" s="769"/>
      <c r="G45" s="627" t="s">
        <v>152</v>
      </c>
      <c r="H45" s="627"/>
      <c r="I45" s="627"/>
      <c r="J45" s="627"/>
      <c r="K45" s="627"/>
      <c r="L45" s="627"/>
      <c r="M45" s="627" t="s">
        <v>441</v>
      </c>
      <c r="N45" s="627"/>
      <c r="O45" s="627"/>
      <c r="P45" s="627"/>
      <c r="Q45" s="627"/>
      <c r="R45" s="627"/>
      <c r="S45" s="625"/>
      <c r="T45" s="625"/>
      <c r="U45" s="625"/>
      <c r="V45" s="625"/>
      <c r="W45" s="626"/>
      <c r="X45" s="392" t="s">
        <v>154</v>
      </c>
      <c r="Y45" s="625"/>
      <c r="Z45" s="625"/>
      <c r="AA45" s="625"/>
      <c r="AB45" s="625"/>
      <c r="AC45" s="626"/>
      <c r="AD45" s="393" t="s">
        <v>154</v>
      </c>
      <c r="AE45" s="627"/>
      <c r="AF45" s="628"/>
      <c r="AG45" s="732"/>
      <c r="AH45" s="733"/>
      <c r="AI45" s="224"/>
    </row>
    <row r="46" spans="1:35" s="218" customFormat="1" ht="39.950000000000003" customHeight="1">
      <c r="A46" s="767"/>
      <c r="B46" s="768"/>
      <c r="C46" s="768"/>
      <c r="D46" s="768"/>
      <c r="E46" s="768"/>
      <c r="F46" s="769"/>
      <c r="G46" s="627"/>
      <c r="H46" s="627"/>
      <c r="I46" s="627"/>
      <c r="J46" s="627"/>
      <c r="K46" s="627"/>
      <c r="L46" s="627"/>
      <c r="M46" s="627"/>
      <c r="N46" s="627"/>
      <c r="O46" s="627"/>
      <c r="P46" s="627"/>
      <c r="Q46" s="627"/>
      <c r="R46" s="627"/>
      <c r="S46" s="700">
        <f>S45*1.08</f>
        <v>0</v>
      </c>
      <c r="T46" s="700"/>
      <c r="U46" s="700"/>
      <c r="V46" s="700"/>
      <c r="W46" s="623"/>
      <c r="X46" s="394" t="s">
        <v>154</v>
      </c>
      <c r="Y46" s="700">
        <f>Y45*1.08</f>
        <v>0</v>
      </c>
      <c r="Z46" s="700"/>
      <c r="AA46" s="700"/>
      <c r="AB46" s="700"/>
      <c r="AC46" s="623"/>
      <c r="AD46" s="395" t="s">
        <v>154</v>
      </c>
      <c r="AE46" s="627"/>
      <c r="AF46" s="628"/>
      <c r="AG46" s="734"/>
      <c r="AH46" s="735"/>
      <c r="AI46" s="224"/>
    </row>
    <row r="47" spans="1:35" s="218" customFormat="1" ht="39.950000000000003" customHeight="1">
      <c r="A47" s="767"/>
      <c r="B47" s="768"/>
      <c r="C47" s="768"/>
      <c r="D47" s="768"/>
      <c r="E47" s="768"/>
      <c r="F47" s="769"/>
      <c r="G47" s="627"/>
      <c r="H47" s="627"/>
      <c r="I47" s="627"/>
      <c r="J47" s="627"/>
      <c r="K47" s="627"/>
      <c r="L47" s="627"/>
      <c r="M47" s="627" t="s">
        <v>444</v>
      </c>
      <c r="N47" s="627"/>
      <c r="O47" s="627"/>
      <c r="P47" s="627"/>
      <c r="Q47" s="627"/>
      <c r="R47" s="627"/>
      <c r="S47" s="625"/>
      <c r="T47" s="625"/>
      <c r="U47" s="625"/>
      <c r="V47" s="625"/>
      <c r="W47" s="626"/>
      <c r="X47" s="392" t="s">
        <v>154</v>
      </c>
      <c r="Y47" s="625"/>
      <c r="Z47" s="625"/>
      <c r="AA47" s="625"/>
      <c r="AB47" s="625"/>
      <c r="AC47" s="626"/>
      <c r="AD47" s="393" t="s">
        <v>154</v>
      </c>
      <c r="AE47" s="627"/>
      <c r="AF47" s="628"/>
      <c r="AG47" s="734"/>
      <c r="AH47" s="735"/>
      <c r="AI47" s="224"/>
    </row>
    <row r="48" spans="1:35" s="218" customFormat="1" ht="39.950000000000003" customHeight="1">
      <c r="A48" s="767"/>
      <c r="B48" s="768"/>
      <c r="C48" s="768"/>
      <c r="D48" s="768"/>
      <c r="E48" s="768"/>
      <c r="F48" s="769"/>
      <c r="G48" s="627"/>
      <c r="H48" s="627"/>
      <c r="I48" s="627"/>
      <c r="J48" s="627"/>
      <c r="K48" s="627"/>
      <c r="L48" s="627"/>
      <c r="M48" s="627"/>
      <c r="N48" s="627"/>
      <c r="O48" s="627"/>
      <c r="P48" s="627"/>
      <c r="Q48" s="627"/>
      <c r="R48" s="627"/>
      <c r="S48" s="700">
        <f>S47*1.08</f>
        <v>0</v>
      </c>
      <c r="T48" s="700"/>
      <c r="U48" s="700"/>
      <c r="V48" s="700"/>
      <c r="W48" s="623"/>
      <c r="X48" s="394" t="s">
        <v>154</v>
      </c>
      <c r="Y48" s="700">
        <f>Y47*1.08</f>
        <v>0</v>
      </c>
      <c r="Z48" s="700"/>
      <c r="AA48" s="700"/>
      <c r="AB48" s="700"/>
      <c r="AC48" s="623"/>
      <c r="AD48" s="395" t="s">
        <v>154</v>
      </c>
      <c r="AE48" s="627"/>
      <c r="AF48" s="628"/>
      <c r="AG48" s="736"/>
      <c r="AH48" s="737"/>
      <c r="AI48" s="224"/>
    </row>
    <row r="49" spans="1:35" s="218" customFormat="1" ht="39.950000000000003" customHeight="1">
      <c r="A49" s="767"/>
      <c r="B49" s="768"/>
      <c r="C49" s="768"/>
      <c r="D49" s="768"/>
      <c r="E49" s="768"/>
      <c r="F49" s="769"/>
      <c r="G49" s="627" t="s">
        <v>160</v>
      </c>
      <c r="H49" s="627"/>
      <c r="I49" s="627"/>
      <c r="J49" s="627"/>
      <c r="K49" s="627"/>
      <c r="L49" s="627"/>
      <c r="M49" s="627" t="s">
        <v>441</v>
      </c>
      <c r="N49" s="627"/>
      <c r="O49" s="627"/>
      <c r="P49" s="627"/>
      <c r="Q49" s="627"/>
      <c r="R49" s="627"/>
      <c r="S49" s="625"/>
      <c r="T49" s="625"/>
      <c r="U49" s="625"/>
      <c r="V49" s="625"/>
      <c r="W49" s="626"/>
      <c r="X49" s="392" t="s">
        <v>154</v>
      </c>
      <c r="Y49" s="625"/>
      <c r="Z49" s="625"/>
      <c r="AA49" s="625"/>
      <c r="AB49" s="625"/>
      <c r="AC49" s="626"/>
      <c r="AD49" s="393" t="s">
        <v>154</v>
      </c>
      <c r="AE49" s="627"/>
      <c r="AF49" s="628"/>
      <c r="AG49" s="732"/>
      <c r="AH49" s="733"/>
      <c r="AI49" s="224"/>
    </row>
    <row r="50" spans="1:35" s="218" customFormat="1" ht="39.950000000000003" customHeight="1">
      <c r="A50" s="767"/>
      <c r="B50" s="768"/>
      <c r="C50" s="768"/>
      <c r="D50" s="768"/>
      <c r="E50" s="768"/>
      <c r="F50" s="769"/>
      <c r="G50" s="627"/>
      <c r="H50" s="627"/>
      <c r="I50" s="627"/>
      <c r="J50" s="627"/>
      <c r="K50" s="627"/>
      <c r="L50" s="627"/>
      <c r="M50" s="627"/>
      <c r="N50" s="627"/>
      <c r="O50" s="627"/>
      <c r="P50" s="627"/>
      <c r="Q50" s="627"/>
      <c r="R50" s="627"/>
      <c r="S50" s="700">
        <f>S49*1.08</f>
        <v>0</v>
      </c>
      <c r="T50" s="700"/>
      <c r="U50" s="700"/>
      <c r="V50" s="700"/>
      <c r="W50" s="623"/>
      <c r="X50" s="394" t="s">
        <v>154</v>
      </c>
      <c r="Y50" s="700">
        <f>Y49*1.08</f>
        <v>0</v>
      </c>
      <c r="Z50" s="700"/>
      <c r="AA50" s="700"/>
      <c r="AB50" s="700"/>
      <c r="AC50" s="623"/>
      <c r="AD50" s="395" t="s">
        <v>154</v>
      </c>
      <c r="AE50" s="627"/>
      <c r="AF50" s="628"/>
      <c r="AG50" s="734"/>
      <c r="AH50" s="735"/>
      <c r="AI50" s="224"/>
    </row>
    <row r="51" spans="1:35" s="218" customFormat="1" ht="39.950000000000003" customHeight="1">
      <c r="A51" s="767"/>
      <c r="B51" s="768"/>
      <c r="C51" s="768"/>
      <c r="D51" s="768"/>
      <c r="E51" s="768"/>
      <c r="F51" s="769"/>
      <c r="G51" s="627"/>
      <c r="H51" s="627"/>
      <c r="I51" s="627"/>
      <c r="J51" s="627"/>
      <c r="K51" s="627"/>
      <c r="L51" s="627"/>
      <c r="M51" s="627" t="s">
        <v>444</v>
      </c>
      <c r="N51" s="627"/>
      <c r="O51" s="627"/>
      <c r="P51" s="627"/>
      <c r="Q51" s="627"/>
      <c r="R51" s="627"/>
      <c r="S51" s="625"/>
      <c r="T51" s="625"/>
      <c r="U51" s="625"/>
      <c r="V51" s="625"/>
      <c r="W51" s="626"/>
      <c r="X51" s="392" t="s">
        <v>154</v>
      </c>
      <c r="Y51" s="625"/>
      <c r="Z51" s="625"/>
      <c r="AA51" s="625"/>
      <c r="AB51" s="625"/>
      <c r="AC51" s="626"/>
      <c r="AD51" s="393" t="s">
        <v>154</v>
      </c>
      <c r="AE51" s="627"/>
      <c r="AF51" s="628"/>
      <c r="AG51" s="734"/>
      <c r="AH51" s="735"/>
      <c r="AI51" s="224"/>
    </row>
    <row r="52" spans="1:35" s="218" customFormat="1" ht="39.950000000000003" customHeight="1">
      <c r="A52" s="767"/>
      <c r="B52" s="768"/>
      <c r="C52" s="768"/>
      <c r="D52" s="768"/>
      <c r="E52" s="768"/>
      <c r="F52" s="769"/>
      <c r="G52" s="756"/>
      <c r="H52" s="756"/>
      <c r="I52" s="756"/>
      <c r="J52" s="756"/>
      <c r="K52" s="756"/>
      <c r="L52" s="756"/>
      <c r="M52" s="756"/>
      <c r="N52" s="756"/>
      <c r="O52" s="756"/>
      <c r="P52" s="756"/>
      <c r="Q52" s="756"/>
      <c r="R52" s="756"/>
      <c r="S52" s="755">
        <f>S51*1.08</f>
        <v>0</v>
      </c>
      <c r="T52" s="755"/>
      <c r="U52" s="755"/>
      <c r="V52" s="755"/>
      <c r="W52" s="679"/>
      <c r="X52" s="396" t="s">
        <v>154</v>
      </c>
      <c r="Y52" s="755">
        <f>Y51*1.08</f>
        <v>0</v>
      </c>
      <c r="Z52" s="755"/>
      <c r="AA52" s="755"/>
      <c r="AB52" s="755"/>
      <c r="AC52" s="679"/>
      <c r="AD52" s="397" t="s">
        <v>154</v>
      </c>
      <c r="AE52" s="756"/>
      <c r="AF52" s="738"/>
      <c r="AG52" s="736"/>
      <c r="AH52" s="737"/>
      <c r="AI52" s="224"/>
    </row>
    <row r="53" spans="1:35" s="218" customFormat="1" ht="39.950000000000003" customHeight="1">
      <c r="A53" s="647" t="s">
        <v>175</v>
      </c>
      <c r="B53" s="648"/>
      <c r="C53" s="648"/>
      <c r="D53" s="648"/>
      <c r="E53" s="648"/>
      <c r="F53" s="649"/>
      <c r="G53" s="627" t="s">
        <v>160</v>
      </c>
      <c r="H53" s="627"/>
      <c r="I53" s="627"/>
      <c r="J53" s="627"/>
      <c r="K53" s="627"/>
      <c r="L53" s="627"/>
      <c r="M53" s="738" t="s">
        <v>441</v>
      </c>
      <c r="N53" s="648"/>
      <c r="O53" s="648"/>
      <c r="P53" s="648"/>
      <c r="Q53" s="648"/>
      <c r="R53" s="649"/>
      <c r="S53" s="626"/>
      <c r="T53" s="742"/>
      <c r="U53" s="742"/>
      <c r="V53" s="742"/>
      <c r="W53" s="742"/>
      <c r="X53" s="392" t="s">
        <v>154</v>
      </c>
      <c r="Y53" s="626"/>
      <c r="Z53" s="742"/>
      <c r="AA53" s="742"/>
      <c r="AB53" s="742"/>
      <c r="AC53" s="742"/>
      <c r="AD53" s="393" t="s">
        <v>154</v>
      </c>
      <c r="AE53" s="738">
        <v>4</v>
      </c>
      <c r="AF53" s="649"/>
      <c r="AG53" s="732" t="s">
        <v>440</v>
      </c>
      <c r="AH53" s="733"/>
      <c r="AI53" s="224"/>
    </row>
    <row r="54" spans="1:35" s="218" customFormat="1" ht="39.950000000000003" customHeight="1">
      <c r="A54" s="608"/>
      <c r="B54" s="609"/>
      <c r="C54" s="609"/>
      <c r="D54" s="609"/>
      <c r="E54" s="609"/>
      <c r="F54" s="610"/>
      <c r="G54" s="627"/>
      <c r="H54" s="627"/>
      <c r="I54" s="627"/>
      <c r="J54" s="627"/>
      <c r="K54" s="627"/>
      <c r="L54" s="627"/>
      <c r="M54" s="740"/>
      <c r="N54" s="651"/>
      <c r="O54" s="651"/>
      <c r="P54" s="651"/>
      <c r="Q54" s="651"/>
      <c r="R54" s="652"/>
      <c r="S54" s="623">
        <f>S53*1.08</f>
        <v>0</v>
      </c>
      <c r="T54" s="624"/>
      <c r="U54" s="624"/>
      <c r="V54" s="624"/>
      <c r="W54" s="624"/>
      <c r="X54" s="394" t="s">
        <v>154</v>
      </c>
      <c r="Y54" s="623">
        <f>Y53*1.08</f>
        <v>0</v>
      </c>
      <c r="Z54" s="624"/>
      <c r="AA54" s="624"/>
      <c r="AB54" s="624"/>
      <c r="AC54" s="624"/>
      <c r="AD54" s="395" t="s">
        <v>154</v>
      </c>
      <c r="AE54" s="745"/>
      <c r="AF54" s="610"/>
      <c r="AG54" s="734"/>
      <c r="AH54" s="735"/>
      <c r="AI54" s="224"/>
    </row>
    <row r="55" spans="1:35" s="218" customFormat="1" ht="39.950000000000003" customHeight="1">
      <c r="A55" s="608"/>
      <c r="B55" s="609"/>
      <c r="C55" s="609"/>
      <c r="D55" s="609"/>
      <c r="E55" s="609"/>
      <c r="F55" s="610"/>
      <c r="G55" s="627"/>
      <c r="H55" s="627"/>
      <c r="I55" s="627"/>
      <c r="J55" s="627"/>
      <c r="K55" s="627"/>
      <c r="L55" s="627"/>
      <c r="M55" s="627" t="s">
        <v>417</v>
      </c>
      <c r="N55" s="627"/>
      <c r="O55" s="627"/>
      <c r="P55" s="627"/>
      <c r="Q55" s="627"/>
      <c r="R55" s="627"/>
      <c r="S55" s="626">
        <v>100000</v>
      </c>
      <c r="T55" s="742"/>
      <c r="U55" s="742"/>
      <c r="V55" s="742"/>
      <c r="W55" s="742"/>
      <c r="X55" s="392" t="s">
        <v>154</v>
      </c>
      <c r="Y55" s="626"/>
      <c r="Z55" s="742"/>
      <c r="AA55" s="742"/>
      <c r="AB55" s="742"/>
      <c r="AC55" s="742"/>
      <c r="AD55" s="393" t="s">
        <v>154</v>
      </c>
      <c r="AE55" s="745"/>
      <c r="AF55" s="610"/>
      <c r="AG55" s="734"/>
      <c r="AH55" s="735"/>
      <c r="AI55" s="224"/>
    </row>
    <row r="56" spans="1:35" s="218" customFormat="1" ht="39.950000000000003" customHeight="1">
      <c r="A56" s="650"/>
      <c r="B56" s="651"/>
      <c r="C56" s="651"/>
      <c r="D56" s="651"/>
      <c r="E56" s="651"/>
      <c r="F56" s="652"/>
      <c r="G56" s="756"/>
      <c r="H56" s="756"/>
      <c r="I56" s="756"/>
      <c r="J56" s="756"/>
      <c r="K56" s="756"/>
      <c r="L56" s="756"/>
      <c r="M56" s="627"/>
      <c r="N56" s="627"/>
      <c r="O56" s="627"/>
      <c r="P56" s="627"/>
      <c r="Q56" s="627"/>
      <c r="R56" s="627"/>
      <c r="S56" s="623">
        <f>S55*1.08</f>
        <v>108000</v>
      </c>
      <c r="T56" s="624"/>
      <c r="U56" s="624"/>
      <c r="V56" s="624"/>
      <c r="W56" s="624"/>
      <c r="X56" s="394" t="s">
        <v>154</v>
      </c>
      <c r="Y56" s="623">
        <f>Y55*1.08</f>
        <v>0</v>
      </c>
      <c r="Z56" s="624"/>
      <c r="AA56" s="624"/>
      <c r="AB56" s="624"/>
      <c r="AC56" s="624"/>
      <c r="AD56" s="395" t="s">
        <v>154</v>
      </c>
      <c r="AE56" s="740"/>
      <c r="AF56" s="652"/>
      <c r="AG56" s="736"/>
      <c r="AH56" s="737"/>
      <c r="AI56" s="224"/>
    </row>
    <row r="57" spans="1:35" s="218" customFormat="1" ht="39.950000000000003" customHeight="1">
      <c r="A57" s="647" t="s">
        <v>164</v>
      </c>
      <c r="B57" s="648"/>
      <c r="C57" s="648"/>
      <c r="D57" s="648"/>
      <c r="E57" s="648"/>
      <c r="F57" s="649"/>
      <c r="G57" s="627" t="s">
        <v>177</v>
      </c>
      <c r="H57" s="627"/>
      <c r="I57" s="627"/>
      <c r="J57" s="627"/>
      <c r="K57" s="627"/>
      <c r="L57" s="627"/>
      <c r="M57" s="627" t="s">
        <v>441</v>
      </c>
      <c r="N57" s="627"/>
      <c r="O57" s="627"/>
      <c r="P57" s="627"/>
      <c r="Q57" s="627"/>
      <c r="R57" s="627"/>
      <c r="S57" s="625"/>
      <c r="T57" s="625"/>
      <c r="U57" s="625"/>
      <c r="V57" s="625"/>
      <c r="W57" s="626"/>
      <c r="X57" s="392" t="s">
        <v>154</v>
      </c>
      <c r="Y57" s="625"/>
      <c r="Z57" s="625"/>
      <c r="AA57" s="625"/>
      <c r="AB57" s="625"/>
      <c r="AC57" s="626"/>
      <c r="AD57" s="393" t="s">
        <v>154</v>
      </c>
      <c r="AE57" s="627"/>
      <c r="AF57" s="628"/>
      <c r="AG57" s="732"/>
      <c r="AH57" s="733"/>
      <c r="AI57" s="224"/>
    </row>
    <row r="58" spans="1:35" s="218" customFormat="1" ht="39.950000000000003" customHeight="1">
      <c r="A58" s="608"/>
      <c r="B58" s="609"/>
      <c r="C58" s="609"/>
      <c r="D58" s="609"/>
      <c r="E58" s="609"/>
      <c r="F58" s="610"/>
      <c r="G58" s="627"/>
      <c r="H58" s="627"/>
      <c r="I58" s="627"/>
      <c r="J58" s="627"/>
      <c r="K58" s="627"/>
      <c r="L58" s="627"/>
      <c r="M58" s="627"/>
      <c r="N58" s="627"/>
      <c r="O58" s="627"/>
      <c r="P58" s="627"/>
      <c r="Q58" s="627"/>
      <c r="R58" s="627"/>
      <c r="S58" s="700">
        <f>S57*1.08</f>
        <v>0</v>
      </c>
      <c r="T58" s="700"/>
      <c r="U58" s="700"/>
      <c r="V58" s="700"/>
      <c r="W58" s="623"/>
      <c r="X58" s="394" t="s">
        <v>154</v>
      </c>
      <c r="Y58" s="700">
        <f>Y57*1.08</f>
        <v>0</v>
      </c>
      <c r="Z58" s="700"/>
      <c r="AA58" s="700"/>
      <c r="AB58" s="700"/>
      <c r="AC58" s="623"/>
      <c r="AD58" s="395" t="s">
        <v>154</v>
      </c>
      <c r="AE58" s="627"/>
      <c r="AF58" s="628"/>
      <c r="AG58" s="734"/>
      <c r="AH58" s="735"/>
      <c r="AI58" s="224"/>
    </row>
    <row r="59" spans="1:35" s="218" customFormat="1" ht="39.950000000000003" customHeight="1">
      <c r="A59" s="608"/>
      <c r="B59" s="609"/>
      <c r="C59" s="609"/>
      <c r="D59" s="609"/>
      <c r="E59" s="609"/>
      <c r="F59" s="610"/>
      <c r="G59" s="627"/>
      <c r="H59" s="627"/>
      <c r="I59" s="627"/>
      <c r="J59" s="627"/>
      <c r="K59" s="627"/>
      <c r="L59" s="627"/>
      <c r="M59" s="627" t="s">
        <v>444</v>
      </c>
      <c r="N59" s="627"/>
      <c r="O59" s="627"/>
      <c r="P59" s="627"/>
      <c r="Q59" s="627"/>
      <c r="R59" s="627"/>
      <c r="S59" s="625"/>
      <c r="T59" s="625"/>
      <c r="U59" s="625"/>
      <c r="V59" s="625"/>
      <c r="W59" s="626"/>
      <c r="X59" s="392" t="s">
        <v>154</v>
      </c>
      <c r="Y59" s="625"/>
      <c r="Z59" s="625"/>
      <c r="AA59" s="625"/>
      <c r="AB59" s="625"/>
      <c r="AC59" s="626"/>
      <c r="AD59" s="393" t="s">
        <v>154</v>
      </c>
      <c r="AE59" s="627"/>
      <c r="AF59" s="628"/>
      <c r="AG59" s="734"/>
      <c r="AH59" s="735"/>
      <c r="AI59" s="224"/>
    </row>
    <row r="60" spans="1:35" s="218" customFormat="1" ht="39.950000000000003" customHeight="1">
      <c r="A60" s="608"/>
      <c r="B60" s="609"/>
      <c r="C60" s="609"/>
      <c r="D60" s="609"/>
      <c r="E60" s="609"/>
      <c r="F60" s="610"/>
      <c r="G60" s="627"/>
      <c r="H60" s="627"/>
      <c r="I60" s="627"/>
      <c r="J60" s="627"/>
      <c r="K60" s="627"/>
      <c r="L60" s="627"/>
      <c r="M60" s="627"/>
      <c r="N60" s="627"/>
      <c r="O60" s="627"/>
      <c r="P60" s="627"/>
      <c r="Q60" s="627"/>
      <c r="R60" s="627"/>
      <c r="S60" s="700">
        <f>S59*1.08</f>
        <v>0</v>
      </c>
      <c r="T60" s="700"/>
      <c r="U60" s="700"/>
      <c r="V60" s="700"/>
      <c r="W60" s="623"/>
      <c r="X60" s="394" t="s">
        <v>154</v>
      </c>
      <c r="Y60" s="700">
        <f>Y59*1.08</f>
        <v>0</v>
      </c>
      <c r="Z60" s="700"/>
      <c r="AA60" s="700"/>
      <c r="AB60" s="700"/>
      <c r="AC60" s="623"/>
      <c r="AD60" s="395" t="s">
        <v>154</v>
      </c>
      <c r="AE60" s="627"/>
      <c r="AF60" s="628"/>
      <c r="AG60" s="736"/>
      <c r="AH60" s="737"/>
      <c r="AI60" s="224"/>
    </row>
    <row r="61" spans="1:35" s="218" customFormat="1" ht="39.950000000000003" customHeight="1">
      <c r="A61" s="608"/>
      <c r="B61" s="609"/>
      <c r="C61" s="609"/>
      <c r="D61" s="609"/>
      <c r="E61" s="609"/>
      <c r="F61" s="610"/>
      <c r="G61" s="627" t="s">
        <v>160</v>
      </c>
      <c r="H61" s="627"/>
      <c r="I61" s="627"/>
      <c r="J61" s="627"/>
      <c r="K61" s="627"/>
      <c r="L61" s="627"/>
      <c r="M61" s="627" t="s">
        <v>441</v>
      </c>
      <c r="N61" s="627"/>
      <c r="O61" s="627"/>
      <c r="P61" s="627"/>
      <c r="Q61" s="627"/>
      <c r="R61" s="627"/>
      <c r="S61" s="625"/>
      <c r="T61" s="625"/>
      <c r="U61" s="625"/>
      <c r="V61" s="625"/>
      <c r="W61" s="626"/>
      <c r="X61" s="392" t="s">
        <v>154</v>
      </c>
      <c r="Y61" s="625"/>
      <c r="Z61" s="625"/>
      <c r="AA61" s="625"/>
      <c r="AB61" s="625"/>
      <c r="AC61" s="626"/>
      <c r="AD61" s="393" t="s">
        <v>154</v>
      </c>
      <c r="AE61" s="627"/>
      <c r="AF61" s="628"/>
      <c r="AG61" s="732"/>
      <c r="AH61" s="733"/>
      <c r="AI61" s="227"/>
    </row>
    <row r="62" spans="1:35" s="218" customFormat="1" ht="39.950000000000003" customHeight="1">
      <c r="A62" s="608"/>
      <c r="B62" s="609"/>
      <c r="C62" s="609"/>
      <c r="D62" s="609"/>
      <c r="E62" s="609"/>
      <c r="F62" s="610"/>
      <c r="G62" s="627"/>
      <c r="H62" s="627"/>
      <c r="I62" s="627"/>
      <c r="J62" s="627"/>
      <c r="K62" s="627"/>
      <c r="L62" s="627"/>
      <c r="M62" s="627"/>
      <c r="N62" s="627"/>
      <c r="O62" s="627"/>
      <c r="P62" s="627"/>
      <c r="Q62" s="627"/>
      <c r="R62" s="627"/>
      <c r="S62" s="700">
        <f>S61*1.08</f>
        <v>0</v>
      </c>
      <c r="T62" s="700"/>
      <c r="U62" s="700"/>
      <c r="V62" s="700"/>
      <c r="W62" s="623"/>
      <c r="X62" s="394" t="s">
        <v>154</v>
      </c>
      <c r="Y62" s="700">
        <f>Y61*1.08</f>
        <v>0</v>
      </c>
      <c r="Z62" s="700"/>
      <c r="AA62" s="700"/>
      <c r="AB62" s="700"/>
      <c r="AC62" s="623"/>
      <c r="AD62" s="395" t="s">
        <v>154</v>
      </c>
      <c r="AE62" s="627"/>
      <c r="AF62" s="628"/>
      <c r="AG62" s="734"/>
      <c r="AH62" s="735"/>
      <c r="AI62" s="227"/>
    </row>
    <row r="63" spans="1:35" s="218" customFormat="1" ht="39.950000000000003" customHeight="1">
      <c r="A63" s="608"/>
      <c r="B63" s="609"/>
      <c r="C63" s="609"/>
      <c r="D63" s="609"/>
      <c r="E63" s="609"/>
      <c r="F63" s="610"/>
      <c r="G63" s="627"/>
      <c r="H63" s="627"/>
      <c r="I63" s="627"/>
      <c r="J63" s="627"/>
      <c r="K63" s="627"/>
      <c r="L63" s="627"/>
      <c r="M63" s="627" t="s">
        <v>444</v>
      </c>
      <c r="N63" s="627"/>
      <c r="O63" s="627"/>
      <c r="P63" s="627"/>
      <c r="Q63" s="627"/>
      <c r="R63" s="627"/>
      <c r="S63" s="625"/>
      <c r="T63" s="625"/>
      <c r="U63" s="625"/>
      <c r="V63" s="625"/>
      <c r="W63" s="626"/>
      <c r="X63" s="392" t="s">
        <v>154</v>
      </c>
      <c r="Y63" s="625"/>
      <c r="Z63" s="625"/>
      <c r="AA63" s="625"/>
      <c r="AB63" s="625"/>
      <c r="AC63" s="626"/>
      <c r="AD63" s="393" t="s">
        <v>154</v>
      </c>
      <c r="AE63" s="627"/>
      <c r="AF63" s="628"/>
      <c r="AG63" s="734"/>
      <c r="AH63" s="735"/>
      <c r="AI63" s="227"/>
    </row>
    <row r="64" spans="1:35" s="218" customFormat="1" ht="39.950000000000003" customHeight="1" thickBot="1">
      <c r="A64" s="611"/>
      <c r="B64" s="612"/>
      <c r="C64" s="612"/>
      <c r="D64" s="612"/>
      <c r="E64" s="612"/>
      <c r="F64" s="613"/>
      <c r="G64" s="629"/>
      <c r="H64" s="629"/>
      <c r="I64" s="629"/>
      <c r="J64" s="629"/>
      <c r="K64" s="629"/>
      <c r="L64" s="629"/>
      <c r="M64" s="629"/>
      <c r="N64" s="629"/>
      <c r="O64" s="629"/>
      <c r="P64" s="629"/>
      <c r="Q64" s="629"/>
      <c r="R64" s="629"/>
      <c r="S64" s="719">
        <f>S63*1.08</f>
        <v>0</v>
      </c>
      <c r="T64" s="719"/>
      <c r="U64" s="719"/>
      <c r="V64" s="719"/>
      <c r="W64" s="720"/>
      <c r="X64" s="398" t="s">
        <v>154</v>
      </c>
      <c r="Y64" s="719">
        <f>Y63*1.08</f>
        <v>0</v>
      </c>
      <c r="Z64" s="719"/>
      <c r="AA64" s="719"/>
      <c r="AB64" s="719"/>
      <c r="AC64" s="720"/>
      <c r="AD64" s="399" t="s">
        <v>154</v>
      </c>
      <c r="AE64" s="629"/>
      <c r="AF64" s="630"/>
      <c r="AG64" s="743"/>
      <c r="AH64" s="744"/>
      <c r="AI64" s="227"/>
    </row>
    <row r="65" spans="1:73" s="218" customFormat="1" ht="39.950000000000003" customHeight="1">
      <c r="AG65" s="400"/>
      <c r="AH65" s="400"/>
      <c r="AI65" s="227"/>
      <c r="BR65" s="228"/>
      <c r="BS65" s="228"/>
      <c r="BT65" s="229"/>
      <c r="BU65" s="229"/>
    </row>
    <row r="66" spans="1:73" s="218" customFormat="1" ht="39.950000000000003" customHeight="1">
      <c r="AI66" s="230"/>
    </row>
    <row r="67" spans="1:73" s="218" customFormat="1" ht="39.950000000000003" customHeight="1">
      <c r="A67" s="762" t="s">
        <v>140</v>
      </c>
      <c r="B67" s="762"/>
      <c r="C67" s="762"/>
      <c r="D67" s="762"/>
      <c r="E67" s="762"/>
      <c r="F67" s="762"/>
      <c r="G67" s="762"/>
      <c r="S67" s="666"/>
      <c r="T67" s="666"/>
      <c r="U67" s="666"/>
      <c r="V67" s="666"/>
      <c r="W67" s="666"/>
      <c r="X67" s="666"/>
      <c r="Y67" s="666"/>
      <c r="Z67" s="666"/>
      <c r="AA67" s="666"/>
      <c r="AB67" s="666"/>
      <c r="AC67" s="666"/>
      <c r="AD67" s="666"/>
      <c r="AI67" s="230"/>
    </row>
    <row r="68" spans="1:73" s="218" customFormat="1" ht="39.950000000000003" customHeight="1">
      <c r="A68" s="762"/>
      <c r="B68" s="762"/>
      <c r="C68" s="762"/>
      <c r="D68" s="762"/>
      <c r="E68" s="762"/>
      <c r="F68" s="762"/>
      <c r="G68" s="762"/>
      <c r="S68" s="390"/>
      <c r="T68" s="390"/>
      <c r="U68" s="390"/>
      <c r="V68" s="390"/>
      <c r="W68" s="390"/>
      <c r="X68" s="390"/>
      <c r="Y68" s="390"/>
      <c r="Z68" s="390"/>
      <c r="AA68" s="390"/>
      <c r="AB68" s="390"/>
      <c r="AC68" s="390"/>
      <c r="AD68" s="390"/>
      <c r="BR68" s="229"/>
    </row>
    <row r="69" spans="1:73" s="218" customFormat="1" ht="39.950000000000003" customHeight="1" thickBot="1">
      <c r="S69" s="231"/>
      <c r="T69" s="231"/>
      <c r="U69" s="231"/>
      <c r="V69" s="231"/>
      <c r="W69" s="231"/>
      <c r="X69" s="231"/>
      <c r="Y69" s="231"/>
      <c r="Z69" s="231"/>
      <c r="AA69" s="231"/>
      <c r="AB69" s="231"/>
      <c r="AC69" s="231"/>
      <c r="AD69" s="231"/>
      <c r="BR69" s="228"/>
    </row>
    <row r="70" spans="1:73" s="218" customFormat="1" ht="20.100000000000001" customHeight="1">
      <c r="A70" s="692"/>
      <c r="B70" s="693"/>
      <c r="C70" s="693"/>
      <c r="D70" s="698"/>
      <c r="E70" s="758" t="s">
        <v>445</v>
      </c>
      <c r="F70" s="759"/>
      <c r="G70" s="759"/>
      <c r="H70" s="759"/>
      <c r="I70" s="759"/>
      <c r="J70" s="759"/>
      <c r="K70" s="759"/>
      <c r="L70" s="759" t="s">
        <v>446</v>
      </c>
      <c r="M70" s="759"/>
      <c r="N70" s="759"/>
      <c r="O70" s="759"/>
      <c r="P70" s="759"/>
      <c r="Q70" s="759"/>
      <c r="R70" s="759"/>
      <c r="S70" s="747" t="s">
        <v>150</v>
      </c>
      <c r="T70" s="747"/>
      <c r="U70" s="747"/>
      <c r="V70" s="747"/>
      <c r="W70" s="747"/>
      <c r="X70" s="747"/>
      <c r="Y70" s="747"/>
      <c r="Z70" s="747"/>
      <c r="AA70" s="747"/>
      <c r="AB70" s="747"/>
      <c r="AC70" s="747"/>
      <c r="AD70" s="747"/>
      <c r="AE70" s="747"/>
      <c r="AF70" s="748"/>
      <c r="BR70" s="228"/>
    </row>
    <row r="71" spans="1:73" s="218" customFormat="1" ht="20.100000000000001" customHeight="1" thickBot="1">
      <c r="A71" s="668"/>
      <c r="B71" s="669"/>
      <c r="C71" s="669"/>
      <c r="D71" s="699"/>
      <c r="E71" s="760"/>
      <c r="F71" s="761"/>
      <c r="G71" s="761"/>
      <c r="H71" s="761"/>
      <c r="I71" s="761"/>
      <c r="J71" s="761"/>
      <c r="K71" s="761"/>
      <c r="L71" s="761"/>
      <c r="M71" s="761"/>
      <c r="N71" s="761"/>
      <c r="O71" s="761"/>
      <c r="P71" s="761"/>
      <c r="Q71" s="761"/>
      <c r="R71" s="761"/>
      <c r="S71" s="749"/>
      <c r="T71" s="749"/>
      <c r="U71" s="749"/>
      <c r="V71" s="749"/>
      <c r="W71" s="749"/>
      <c r="X71" s="749"/>
      <c r="Y71" s="749"/>
      <c r="Z71" s="749"/>
      <c r="AA71" s="749"/>
      <c r="AB71" s="749"/>
      <c r="AC71" s="749"/>
      <c r="AD71" s="749"/>
      <c r="AE71" s="749"/>
      <c r="AF71" s="750"/>
    </row>
    <row r="72" spans="1:73" s="218" customFormat="1" ht="20.100000000000001" customHeight="1">
      <c r="A72" s="692" t="s">
        <v>155</v>
      </c>
      <c r="B72" s="693"/>
      <c r="C72" s="693"/>
      <c r="D72" s="694"/>
      <c r="E72" s="653" t="s">
        <v>457</v>
      </c>
      <c r="F72" s="654"/>
      <c r="G72" s="654"/>
      <c r="H72" s="654"/>
      <c r="I72" s="654"/>
      <c r="J72" s="654"/>
      <c r="K72" s="655"/>
      <c r="L72" s="653" t="s">
        <v>459</v>
      </c>
      <c r="M72" s="654"/>
      <c r="N72" s="654"/>
      <c r="O72" s="654"/>
      <c r="P72" s="654"/>
      <c r="Q72" s="654"/>
      <c r="R72" s="655"/>
      <c r="S72" s="659" t="s">
        <v>156</v>
      </c>
      <c r="T72" s="660"/>
      <c r="U72" s="661"/>
      <c r="V72" s="696">
        <v>7000</v>
      </c>
      <c r="W72" s="697"/>
      <c r="X72" s="697"/>
      <c r="Y72" s="697"/>
      <c r="Z72" s="757" t="s">
        <v>154</v>
      </c>
      <c r="AA72" s="763">
        <f>V72*1.08</f>
        <v>7560.0000000000009</v>
      </c>
      <c r="AB72" s="764"/>
      <c r="AC72" s="764"/>
      <c r="AD72" s="757" t="s">
        <v>154</v>
      </c>
      <c r="AE72" s="745" t="s">
        <v>157</v>
      </c>
      <c r="AF72" s="746"/>
    </row>
    <row r="73" spans="1:73" s="218" customFormat="1" ht="20.100000000000001" customHeight="1">
      <c r="A73" s="665"/>
      <c r="B73" s="666"/>
      <c r="C73" s="666"/>
      <c r="D73" s="667"/>
      <c r="E73" s="640"/>
      <c r="F73" s="641"/>
      <c r="G73" s="641"/>
      <c r="H73" s="641"/>
      <c r="I73" s="641"/>
      <c r="J73" s="641"/>
      <c r="K73" s="642"/>
      <c r="L73" s="640"/>
      <c r="M73" s="641"/>
      <c r="N73" s="641"/>
      <c r="O73" s="641"/>
      <c r="P73" s="641"/>
      <c r="Q73" s="641"/>
      <c r="R73" s="642"/>
      <c r="S73" s="634"/>
      <c r="T73" s="635"/>
      <c r="U73" s="636"/>
      <c r="V73" s="685"/>
      <c r="W73" s="686"/>
      <c r="X73" s="686"/>
      <c r="Y73" s="686"/>
      <c r="Z73" s="688"/>
      <c r="AA73" s="681"/>
      <c r="AB73" s="682"/>
      <c r="AC73" s="682"/>
      <c r="AD73" s="688"/>
      <c r="AE73" s="740"/>
      <c r="AF73" s="741"/>
    </row>
    <row r="74" spans="1:73" s="218" customFormat="1" ht="20.100000000000001" customHeight="1">
      <c r="A74" s="665"/>
      <c r="B74" s="666"/>
      <c r="C74" s="666"/>
      <c r="D74" s="667"/>
      <c r="E74" s="640"/>
      <c r="F74" s="641"/>
      <c r="G74" s="641"/>
      <c r="H74" s="641"/>
      <c r="I74" s="641"/>
      <c r="J74" s="641"/>
      <c r="K74" s="642"/>
      <c r="L74" s="640"/>
      <c r="M74" s="641"/>
      <c r="N74" s="641"/>
      <c r="O74" s="641"/>
      <c r="P74" s="641"/>
      <c r="Q74" s="641"/>
      <c r="R74" s="642"/>
      <c r="S74" s="631" t="s">
        <v>159</v>
      </c>
      <c r="T74" s="632"/>
      <c r="U74" s="633"/>
      <c r="V74" s="683"/>
      <c r="W74" s="684"/>
      <c r="X74" s="684"/>
      <c r="Y74" s="684"/>
      <c r="Z74" s="687" t="s">
        <v>154</v>
      </c>
      <c r="AA74" s="679">
        <f>V74*1.08</f>
        <v>0</v>
      </c>
      <c r="AB74" s="680"/>
      <c r="AC74" s="680"/>
      <c r="AD74" s="687" t="s">
        <v>154</v>
      </c>
      <c r="AE74" s="738" t="s">
        <v>157</v>
      </c>
      <c r="AF74" s="739"/>
    </row>
    <row r="75" spans="1:73" s="218" customFormat="1" ht="20.100000000000001" customHeight="1">
      <c r="A75" s="665"/>
      <c r="B75" s="666"/>
      <c r="C75" s="666"/>
      <c r="D75" s="667"/>
      <c r="E75" s="640"/>
      <c r="F75" s="641"/>
      <c r="G75" s="641"/>
      <c r="H75" s="641"/>
      <c r="I75" s="641"/>
      <c r="J75" s="641"/>
      <c r="K75" s="642"/>
      <c r="L75" s="640"/>
      <c r="M75" s="641"/>
      <c r="N75" s="641"/>
      <c r="O75" s="641"/>
      <c r="P75" s="641"/>
      <c r="Q75" s="641"/>
      <c r="R75" s="642"/>
      <c r="S75" s="634"/>
      <c r="T75" s="635"/>
      <c r="U75" s="636"/>
      <c r="V75" s="685"/>
      <c r="W75" s="686"/>
      <c r="X75" s="686"/>
      <c r="Y75" s="686"/>
      <c r="Z75" s="688"/>
      <c r="AA75" s="681"/>
      <c r="AB75" s="682"/>
      <c r="AC75" s="682"/>
      <c r="AD75" s="688"/>
      <c r="AE75" s="740"/>
      <c r="AF75" s="741"/>
    </row>
    <row r="76" spans="1:73" s="218" customFormat="1" ht="20.100000000000001" customHeight="1">
      <c r="A76" s="665"/>
      <c r="B76" s="666"/>
      <c r="C76" s="666"/>
      <c r="D76" s="667"/>
      <c r="E76" s="640"/>
      <c r="F76" s="641"/>
      <c r="G76" s="641"/>
      <c r="H76" s="641"/>
      <c r="I76" s="641"/>
      <c r="J76" s="641"/>
      <c r="K76" s="642"/>
      <c r="L76" s="640"/>
      <c r="M76" s="641"/>
      <c r="N76" s="641"/>
      <c r="O76" s="641"/>
      <c r="P76" s="641"/>
      <c r="Q76" s="641"/>
      <c r="R76" s="642"/>
      <c r="S76" s="631" t="s">
        <v>162</v>
      </c>
      <c r="T76" s="632"/>
      <c r="U76" s="633"/>
      <c r="V76" s="683"/>
      <c r="W76" s="684"/>
      <c r="X76" s="684"/>
      <c r="Y76" s="684"/>
      <c r="Z76" s="687" t="s">
        <v>154</v>
      </c>
      <c r="AA76" s="679">
        <f>V76*1.08</f>
        <v>0</v>
      </c>
      <c r="AB76" s="680"/>
      <c r="AC76" s="680"/>
      <c r="AD76" s="687" t="s">
        <v>154</v>
      </c>
      <c r="AE76" s="738" t="s">
        <v>157</v>
      </c>
      <c r="AF76" s="739"/>
    </row>
    <row r="77" spans="1:73" s="218" customFormat="1" ht="20.100000000000001" customHeight="1">
      <c r="A77" s="665"/>
      <c r="B77" s="666"/>
      <c r="C77" s="666"/>
      <c r="D77" s="667"/>
      <c r="E77" s="640"/>
      <c r="F77" s="641"/>
      <c r="G77" s="641"/>
      <c r="H77" s="641"/>
      <c r="I77" s="641"/>
      <c r="J77" s="641"/>
      <c r="K77" s="642"/>
      <c r="L77" s="640"/>
      <c r="M77" s="641"/>
      <c r="N77" s="641"/>
      <c r="O77" s="641"/>
      <c r="P77" s="641"/>
      <c r="Q77" s="641"/>
      <c r="R77" s="642"/>
      <c r="S77" s="634"/>
      <c r="T77" s="635"/>
      <c r="U77" s="636"/>
      <c r="V77" s="685"/>
      <c r="W77" s="686"/>
      <c r="X77" s="686"/>
      <c r="Y77" s="686"/>
      <c r="Z77" s="688"/>
      <c r="AA77" s="681"/>
      <c r="AB77" s="682"/>
      <c r="AC77" s="682"/>
      <c r="AD77" s="688"/>
      <c r="AE77" s="740"/>
      <c r="AF77" s="741"/>
    </row>
    <row r="78" spans="1:73" s="218" customFormat="1" ht="20.100000000000001" customHeight="1">
      <c r="A78" s="665"/>
      <c r="B78" s="666"/>
      <c r="C78" s="666"/>
      <c r="D78" s="667"/>
      <c r="E78" s="640"/>
      <c r="F78" s="641"/>
      <c r="G78" s="641"/>
      <c r="H78" s="641"/>
      <c r="I78" s="641"/>
      <c r="J78" s="641"/>
      <c r="K78" s="642"/>
      <c r="L78" s="640"/>
      <c r="M78" s="641"/>
      <c r="N78" s="641"/>
      <c r="O78" s="641"/>
      <c r="P78" s="641"/>
      <c r="Q78" s="641"/>
      <c r="R78" s="642"/>
      <c r="S78" s="631" t="s">
        <v>163</v>
      </c>
      <c r="T78" s="632"/>
      <c r="U78" s="633"/>
      <c r="V78" s="683"/>
      <c r="W78" s="684"/>
      <c r="X78" s="684"/>
      <c r="Y78" s="684"/>
      <c r="Z78" s="687" t="s">
        <v>154</v>
      </c>
      <c r="AA78" s="679">
        <f>V78*1.08</f>
        <v>0</v>
      </c>
      <c r="AB78" s="680"/>
      <c r="AC78" s="680"/>
      <c r="AD78" s="687" t="s">
        <v>154</v>
      </c>
      <c r="AE78" s="738" t="s">
        <v>157</v>
      </c>
      <c r="AF78" s="739"/>
    </row>
    <row r="79" spans="1:73" s="218" customFormat="1" ht="20.100000000000001" customHeight="1">
      <c r="A79" s="665"/>
      <c r="B79" s="666"/>
      <c r="C79" s="666"/>
      <c r="D79" s="667"/>
      <c r="E79" s="640"/>
      <c r="F79" s="641"/>
      <c r="G79" s="641"/>
      <c r="H79" s="641"/>
      <c r="I79" s="641"/>
      <c r="J79" s="641"/>
      <c r="K79" s="642"/>
      <c r="L79" s="640"/>
      <c r="M79" s="641"/>
      <c r="N79" s="641"/>
      <c r="O79" s="641"/>
      <c r="P79" s="641"/>
      <c r="Q79" s="641"/>
      <c r="R79" s="642"/>
      <c r="S79" s="634"/>
      <c r="T79" s="635"/>
      <c r="U79" s="636"/>
      <c r="V79" s="685"/>
      <c r="W79" s="686"/>
      <c r="X79" s="686"/>
      <c r="Y79" s="686"/>
      <c r="Z79" s="688"/>
      <c r="AA79" s="681"/>
      <c r="AB79" s="682"/>
      <c r="AC79" s="682"/>
      <c r="AD79" s="688"/>
      <c r="AE79" s="740"/>
      <c r="AF79" s="741"/>
    </row>
    <row r="80" spans="1:73" s="218" customFormat="1" ht="20.100000000000001" customHeight="1">
      <c r="A80" s="665"/>
      <c r="B80" s="666"/>
      <c r="C80" s="666"/>
      <c r="D80" s="667"/>
      <c r="E80" s="640"/>
      <c r="F80" s="641"/>
      <c r="G80" s="641"/>
      <c r="H80" s="641"/>
      <c r="I80" s="641"/>
      <c r="J80" s="641"/>
      <c r="K80" s="642"/>
      <c r="L80" s="640"/>
      <c r="M80" s="641"/>
      <c r="N80" s="641"/>
      <c r="O80" s="641"/>
      <c r="P80" s="641"/>
      <c r="Q80" s="641"/>
      <c r="R80" s="642"/>
      <c r="S80" s="631" t="s">
        <v>164</v>
      </c>
      <c r="T80" s="632"/>
      <c r="U80" s="633"/>
      <c r="V80" s="683"/>
      <c r="W80" s="684"/>
      <c r="X80" s="684"/>
      <c r="Y80" s="684"/>
      <c r="Z80" s="687" t="s">
        <v>154</v>
      </c>
      <c r="AA80" s="679">
        <f>V80*1.08</f>
        <v>0</v>
      </c>
      <c r="AB80" s="680"/>
      <c r="AC80" s="680"/>
      <c r="AD80" s="687" t="s">
        <v>154</v>
      </c>
      <c r="AE80" s="738" t="s">
        <v>157</v>
      </c>
      <c r="AF80" s="739"/>
    </row>
    <row r="81" spans="1:32" s="218" customFormat="1" ht="20.100000000000001" customHeight="1">
      <c r="A81" s="677"/>
      <c r="B81" s="678"/>
      <c r="C81" s="678"/>
      <c r="D81" s="695"/>
      <c r="E81" s="656"/>
      <c r="F81" s="657"/>
      <c r="G81" s="657"/>
      <c r="H81" s="657"/>
      <c r="I81" s="657"/>
      <c r="J81" s="657"/>
      <c r="K81" s="658"/>
      <c r="L81" s="656"/>
      <c r="M81" s="657"/>
      <c r="N81" s="657"/>
      <c r="O81" s="657"/>
      <c r="P81" s="657"/>
      <c r="Q81" s="657"/>
      <c r="R81" s="658"/>
      <c r="S81" s="634"/>
      <c r="T81" s="635"/>
      <c r="U81" s="636"/>
      <c r="V81" s="685"/>
      <c r="W81" s="686"/>
      <c r="X81" s="686"/>
      <c r="Y81" s="686"/>
      <c r="Z81" s="688"/>
      <c r="AA81" s="681"/>
      <c r="AB81" s="682"/>
      <c r="AC81" s="682"/>
      <c r="AD81" s="688"/>
      <c r="AE81" s="740"/>
      <c r="AF81" s="741"/>
    </row>
    <row r="82" spans="1:32" s="218" customFormat="1" ht="20.100000000000001" customHeight="1">
      <c r="A82" s="671" t="s">
        <v>165</v>
      </c>
      <c r="B82" s="672"/>
      <c r="C82" s="672"/>
      <c r="D82" s="672"/>
      <c r="E82" s="689" t="s">
        <v>457</v>
      </c>
      <c r="F82" s="689"/>
      <c r="G82" s="689"/>
      <c r="H82" s="689"/>
      <c r="I82" s="689"/>
      <c r="J82" s="689"/>
      <c r="K82" s="689"/>
      <c r="L82" s="689" t="s">
        <v>460</v>
      </c>
      <c r="M82" s="689"/>
      <c r="N82" s="689"/>
      <c r="O82" s="689"/>
      <c r="P82" s="689"/>
      <c r="Q82" s="689"/>
      <c r="R82" s="689"/>
      <c r="S82" s="631" t="s">
        <v>156</v>
      </c>
      <c r="T82" s="632"/>
      <c r="U82" s="633"/>
      <c r="V82" s="683">
        <v>5232</v>
      </c>
      <c r="W82" s="684"/>
      <c r="X82" s="684"/>
      <c r="Y82" s="684"/>
      <c r="Z82" s="687" t="s">
        <v>154</v>
      </c>
      <c r="AA82" s="751">
        <v>5650</v>
      </c>
      <c r="AB82" s="752"/>
      <c r="AC82" s="752"/>
      <c r="AD82" s="687" t="s">
        <v>154</v>
      </c>
      <c r="AE82" s="738" t="s">
        <v>157</v>
      </c>
      <c r="AF82" s="739"/>
    </row>
    <row r="83" spans="1:32" s="218" customFormat="1" ht="20.100000000000001" customHeight="1">
      <c r="A83" s="673"/>
      <c r="B83" s="674"/>
      <c r="C83" s="674"/>
      <c r="D83" s="674"/>
      <c r="E83" s="690"/>
      <c r="F83" s="690"/>
      <c r="G83" s="690"/>
      <c r="H83" s="690"/>
      <c r="I83" s="690"/>
      <c r="J83" s="690"/>
      <c r="K83" s="690"/>
      <c r="L83" s="690"/>
      <c r="M83" s="690"/>
      <c r="N83" s="690"/>
      <c r="O83" s="690"/>
      <c r="P83" s="690"/>
      <c r="Q83" s="690"/>
      <c r="R83" s="690"/>
      <c r="S83" s="634"/>
      <c r="T83" s="635"/>
      <c r="U83" s="636"/>
      <c r="V83" s="685"/>
      <c r="W83" s="686"/>
      <c r="X83" s="686"/>
      <c r="Y83" s="686"/>
      <c r="Z83" s="688"/>
      <c r="AA83" s="753"/>
      <c r="AB83" s="754"/>
      <c r="AC83" s="754"/>
      <c r="AD83" s="688"/>
      <c r="AE83" s="740"/>
      <c r="AF83" s="741"/>
    </row>
    <row r="84" spans="1:32" s="218" customFormat="1" ht="20.100000000000001" customHeight="1">
      <c r="A84" s="673"/>
      <c r="B84" s="674"/>
      <c r="C84" s="674"/>
      <c r="D84" s="674"/>
      <c r="E84" s="690"/>
      <c r="F84" s="690"/>
      <c r="G84" s="690"/>
      <c r="H84" s="690"/>
      <c r="I84" s="690"/>
      <c r="J84" s="690"/>
      <c r="K84" s="690"/>
      <c r="L84" s="690"/>
      <c r="M84" s="690"/>
      <c r="N84" s="690"/>
      <c r="O84" s="690"/>
      <c r="P84" s="690"/>
      <c r="Q84" s="690"/>
      <c r="R84" s="690"/>
      <c r="S84" s="631" t="s">
        <v>159</v>
      </c>
      <c r="T84" s="632"/>
      <c r="U84" s="633"/>
      <c r="V84" s="683"/>
      <c r="W84" s="684"/>
      <c r="X84" s="684"/>
      <c r="Y84" s="684"/>
      <c r="Z84" s="687" t="s">
        <v>154</v>
      </c>
      <c r="AA84" s="679">
        <f>V84*1.08</f>
        <v>0</v>
      </c>
      <c r="AB84" s="680"/>
      <c r="AC84" s="680"/>
      <c r="AD84" s="687" t="s">
        <v>154</v>
      </c>
      <c r="AE84" s="738" t="s">
        <v>157</v>
      </c>
      <c r="AF84" s="739"/>
    </row>
    <row r="85" spans="1:32" s="218" customFormat="1" ht="20.100000000000001" customHeight="1">
      <c r="A85" s="673"/>
      <c r="B85" s="674"/>
      <c r="C85" s="674"/>
      <c r="D85" s="674"/>
      <c r="E85" s="690"/>
      <c r="F85" s="690"/>
      <c r="G85" s="690"/>
      <c r="H85" s="690"/>
      <c r="I85" s="690"/>
      <c r="J85" s="690"/>
      <c r="K85" s="690"/>
      <c r="L85" s="690"/>
      <c r="M85" s="690"/>
      <c r="N85" s="690"/>
      <c r="O85" s="690"/>
      <c r="P85" s="690"/>
      <c r="Q85" s="690"/>
      <c r="R85" s="690"/>
      <c r="S85" s="634"/>
      <c r="T85" s="635"/>
      <c r="U85" s="636"/>
      <c r="V85" s="685"/>
      <c r="W85" s="686"/>
      <c r="X85" s="686"/>
      <c r="Y85" s="686"/>
      <c r="Z85" s="688"/>
      <c r="AA85" s="681"/>
      <c r="AB85" s="682"/>
      <c r="AC85" s="682"/>
      <c r="AD85" s="688"/>
      <c r="AE85" s="740"/>
      <c r="AF85" s="741"/>
    </row>
    <row r="86" spans="1:32" s="218" customFormat="1" ht="20.100000000000001" customHeight="1">
      <c r="A86" s="673"/>
      <c r="B86" s="674"/>
      <c r="C86" s="674"/>
      <c r="D86" s="674"/>
      <c r="E86" s="690"/>
      <c r="F86" s="690"/>
      <c r="G86" s="690"/>
      <c r="H86" s="690"/>
      <c r="I86" s="690"/>
      <c r="J86" s="690"/>
      <c r="K86" s="690"/>
      <c r="L86" s="690"/>
      <c r="M86" s="690"/>
      <c r="N86" s="690"/>
      <c r="O86" s="690"/>
      <c r="P86" s="690"/>
      <c r="Q86" s="690"/>
      <c r="R86" s="690"/>
      <c r="S86" s="631" t="s">
        <v>162</v>
      </c>
      <c r="T86" s="632"/>
      <c r="U86" s="633"/>
      <c r="V86" s="683"/>
      <c r="W86" s="684"/>
      <c r="X86" s="684"/>
      <c r="Y86" s="684"/>
      <c r="Z86" s="687" t="s">
        <v>154</v>
      </c>
      <c r="AA86" s="679">
        <f>V86*1.08</f>
        <v>0</v>
      </c>
      <c r="AB86" s="680"/>
      <c r="AC86" s="680"/>
      <c r="AD86" s="687" t="s">
        <v>154</v>
      </c>
      <c r="AE86" s="738" t="s">
        <v>157</v>
      </c>
      <c r="AF86" s="739"/>
    </row>
    <row r="87" spans="1:32" s="218" customFormat="1" ht="20.100000000000001" customHeight="1">
      <c r="A87" s="673"/>
      <c r="B87" s="674"/>
      <c r="C87" s="674"/>
      <c r="D87" s="674"/>
      <c r="E87" s="690"/>
      <c r="F87" s="690"/>
      <c r="G87" s="690"/>
      <c r="H87" s="690"/>
      <c r="I87" s="690"/>
      <c r="J87" s="690"/>
      <c r="K87" s="690"/>
      <c r="L87" s="690"/>
      <c r="M87" s="690"/>
      <c r="N87" s="690"/>
      <c r="O87" s="690"/>
      <c r="P87" s="690"/>
      <c r="Q87" s="690"/>
      <c r="R87" s="690"/>
      <c r="S87" s="634"/>
      <c r="T87" s="635"/>
      <c r="U87" s="636"/>
      <c r="V87" s="685"/>
      <c r="W87" s="686"/>
      <c r="X87" s="686"/>
      <c r="Y87" s="686"/>
      <c r="Z87" s="688"/>
      <c r="AA87" s="681"/>
      <c r="AB87" s="682"/>
      <c r="AC87" s="682"/>
      <c r="AD87" s="688"/>
      <c r="AE87" s="740"/>
      <c r="AF87" s="741"/>
    </row>
    <row r="88" spans="1:32" s="218" customFormat="1" ht="20.100000000000001" customHeight="1">
      <c r="A88" s="673"/>
      <c r="B88" s="674"/>
      <c r="C88" s="674"/>
      <c r="D88" s="674"/>
      <c r="E88" s="690"/>
      <c r="F88" s="690"/>
      <c r="G88" s="690"/>
      <c r="H88" s="690"/>
      <c r="I88" s="690"/>
      <c r="J88" s="690"/>
      <c r="K88" s="690"/>
      <c r="L88" s="690"/>
      <c r="M88" s="690"/>
      <c r="N88" s="690"/>
      <c r="O88" s="690"/>
      <c r="P88" s="690"/>
      <c r="Q88" s="690"/>
      <c r="R88" s="690"/>
      <c r="S88" s="631" t="s">
        <v>163</v>
      </c>
      <c r="T88" s="632"/>
      <c r="U88" s="633"/>
      <c r="V88" s="683"/>
      <c r="W88" s="684"/>
      <c r="X88" s="684"/>
      <c r="Y88" s="684"/>
      <c r="Z88" s="687" t="s">
        <v>154</v>
      </c>
      <c r="AA88" s="679">
        <f>V88*1.08</f>
        <v>0</v>
      </c>
      <c r="AB88" s="680"/>
      <c r="AC88" s="680"/>
      <c r="AD88" s="687" t="s">
        <v>154</v>
      </c>
      <c r="AE88" s="738" t="s">
        <v>157</v>
      </c>
      <c r="AF88" s="739"/>
    </row>
    <row r="89" spans="1:32" s="218" customFormat="1" ht="20.100000000000001" customHeight="1">
      <c r="A89" s="673"/>
      <c r="B89" s="674"/>
      <c r="C89" s="674"/>
      <c r="D89" s="674"/>
      <c r="E89" s="690"/>
      <c r="F89" s="690"/>
      <c r="G89" s="690"/>
      <c r="H89" s="690"/>
      <c r="I89" s="690"/>
      <c r="J89" s="690"/>
      <c r="K89" s="690"/>
      <c r="L89" s="690"/>
      <c r="M89" s="690"/>
      <c r="N89" s="690"/>
      <c r="O89" s="690"/>
      <c r="P89" s="690"/>
      <c r="Q89" s="690"/>
      <c r="R89" s="690"/>
      <c r="S89" s="634"/>
      <c r="T89" s="635"/>
      <c r="U89" s="636"/>
      <c r="V89" s="685"/>
      <c r="W89" s="686"/>
      <c r="X89" s="686"/>
      <c r="Y89" s="686"/>
      <c r="Z89" s="688"/>
      <c r="AA89" s="681"/>
      <c r="AB89" s="682"/>
      <c r="AC89" s="682"/>
      <c r="AD89" s="688"/>
      <c r="AE89" s="740"/>
      <c r="AF89" s="741"/>
    </row>
    <row r="90" spans="1:32" s="218" customFormat="1" ht="20.100000000000001" customHeight="1">
      <c r="A90" s="673"/>
      <c r="B90" s="674"/>
      <c r="C90" s="674"/>
      <c r="D90" s="674"/>
      <c r="E90" s="690"/>
      <c r="F90" s="690"/>
      <c r="G90" s="690"/>
      <c r="H90" s="690"/>
      <c r="I90" s="690"/>
      <c r="J90" s="690"/>
      <c r="K90" s="690"/>
      <c r="L90" s="690"/>
      <c r="M90" s="690"/>
      <c r="N90" s="690"/>
      <c r="O90" s="690"/>
      <c r="P90" s="690"/>
      <c r="Q90" s="690"/>
      <c r="R90" s="690"/>
      <c r="S90" s="631" t="s">
        <v>164</v>
      </c>
      <c r="T90" s="632"/>
      <c r="U90" s="633"/>
      <c r="V90" s="683"/>
      <c r="W90" s="684"/>
      <c r="X90" s="684"/>
      <c r="Y90" s="684"/>
      <c r="Z90" s="687" t="s">
        <v>154</v>
      </c>
      <c r="AA90" s="679">
        <f>V90*1.08</f>
        <v>0</v>
      </c>
      <c r="AB90" s="680"/>
      <c r="AC90" s="680"/>
      <c r="AD90" s="687" t="s">
        <v>154</v>
      </c>
      <c r="AE90" s="738" t="s">
        <v>157</v>
      </c>
      <c r="AF90" s="739"/>
    </row>
    <row r="91" spans="1:32" s="218" customFormat="1" ht="20.100000000000001" customHeight="1">
      <c r="A91" s="675"/>
      <c r="B91" s="676"/>
      <c r="C91" s="676"/>
      <c r="D91" s="676"/>
      <c r="E91" s="691"/>
      <c r="F91" s="691"/>
      <c r="G91" s="691"/>
      <c r="H91" s="691"/>
      <c r="I91" s="691"/>
      <c r="J91" s="691"/>
      <c r="K91" s="691"/>
      <c r="L91" s="691"/>
      <c r="M91" s="691"/>
      <c r="N91" s="691"/>
      <c r="O91" s="691"/>
      <c r="P91" s="691"/>
      <c r="Q91" s="691"/>
      <c r="R91" s="691"/>
      <c r="S91" s="634"/>
      <c r="T91" s="635"/>
      <c r="U91" s="636"/>
      <c r="V91" s="685"/>
      <c r="W91" s="686"/>
      <c r="X91" s="686"/>
      <c r="Y91" s="686"/>
      <c r="Z91" s="688"/>
      <c r="AA91" s="681"/>
      <c r="AB91" s="682"/>
      <c r="AC91" s="682"/>
      <c r="AD91" s="688"/>
      <c r="AE91" s="740"/>
      <c r="AF91" s="741"/>
    </row>
    <row r="92" spans="1:32" s="218" customFormat="1" ht="20.100000000000001" customHeight="1">
      <c r="A92" s="662" t="s">
        <v>169</v>
      </c>
      <c r="B92" s="663"/>
      <c r="C92" s="663"/>
      <c r="D92" s="663"/>
      <c r="E92" s="637" t="s">
        <v>457</v>
      </c>
      <c r="F92" s="638"/>
      <c r="G92" s="638"/>
      <c r="H92" s="638"/>
      <c r="I92" s="638"/>
      <c r="J92" s="638"/>
      <c r="K92" s="639"/>
      <c r="L92" s="638" t="s">
        <v>460</v>
      </c>
      <c r="M92" s="638"/>
      <c r="N92" s="638"/>
      <c r="O92" s="638"/>
      <c r="P92" s="638"/>
      <c r="Q92" s="638"/>
      <c r="R92" s="639"/>
      <c r="S92" s="631" t="s">
        <v>156</v>
      </c>
      <c r="T92" s="632"/>
      <c r="U92" s="633"/>
      <c r="V92" s="683">
        <v>5232</v>
      </c>
      <c r="W92" s="684"/>
      <c r="X92" s="684"/>
      <c r="Y92" s="684"/>
      <c r="Z92" s="687" t="s">
        <v>154</v>
      </c>
      <c r="AA92" s="751">
        <v>5650</v>
      </c>
      <c r="AB92" s="752"/>
      <c r="AC92" s="752"/>
      <c r="AD92" s="687" t="s">
        <v>154</v>
      </c>
      <c r="AE92" s="738" t="s">
        <v>157</v>
      </c>
      <c r="AF92" s="739"/>
    </row>
    <row r="93" spans="1:32" s="218" customFormat="1" ht="20.100000000000001" customHeight="1">
      <c r="A93" s="665"/>
      <c r="B93" s="666"/>
      <c r="C93" s="666"/>
      <c r="D93" s="666"/>
      <c r="E93" s="640"/>
      <c r="F93" s="641"/>
      <c r="G93" s="641"/>
      <c r="H93" s="641"/>
      <c r="I93" s="641"/>
      <c r="J93" s="641"/>
      <c r="K93" s="642"/>
      <c r="L93" s="641"/>
      <c r="M93" s="641"/>
      <c r="N93" s="641"/>
      <c r="O93" s="641"/>
      <c r="P93" s="641"/>
      <c r="Q93" s="641"/>
      <c r="R93" s="642"/>
      <c r="S93" s="634"/>
      <c r="T93" s="635"/>
      <c r="U93" s="636"/>
      <c r="V93" s="685"/>
      <c r="W93" s="686"/>
      <c r="X93" s="686"/>
      <c r="Y93" s="686"/>
      <c r="Z93" s="688"/>
      <c r="AA93" s="753"/>
      <c r="AB93" s="754"/>
      <c r="AC93" s="754"/>
      <c r="AD93" s="688"/>
      <c r="AE93" s="740"/>
      <c r="AF93" s="741"/>
    </row>
    <row r="94" spans="1:32" s="218" customFormat="1" ht="20.100000000000001" customHeight="1">
      <c r="A94" s="665"/>
      <c r="B94" s="666"/>
      <c r="C94" s="666"/>
      <c r="D94" s="666"/>
      <c r="E94" s="640"/>
      <c r="F94" s="641"/>
      <c r="G94" s="641"/>
      <c r="H94" s="641"/>
      <c r="I94" s="641"/>
      <c r="J94" s="641"/>
      <c r="K94" s="642"/>
      <c r="L94" s="641"/>
      <c r="M94" s="641"/>
      <c r="N94" s="641"/>
      <c r="O94" s="641"/>
      <c r="P94" s="641"/>
      <c r="Q94" s="641"/>
      <c r="R94" s="642"/>
      <c r="S94" s="631" t="s">
        <v>159</v>
      </c>
      <c r="T94" s="632"/>
      <c r="U94" s="633"/>
      <c r="V94" s="683"/>
      <c r="W94" s="684"/>
      <c r="X94" s="684"/>
      <c r="Y94" s="684"/>
      <c r="Z94" s="687" t="s">
        <v>154</v>
      </c>
      <c r="AA94" s="679">
        <f>V94*1.08</f>
        <v>0</v>
      </c>
      <c r="AB94" s="680"/>
      <c r="AC94" s="680"/>
      <c r="AD94" s="687" t="s">
        <v>154</v>
      </c>
      <c r="AE94" s="738" t="s">
        <v>157</v>
      </c>
      <c r="AF94" s="739"/>
    </row>
    <row r="95" spans="1:32" s="218" customFormat="1" ht="20.100000000000001" customHeight="1">
      <c r="A95" s="665"/>
      <c r="B95" s="666"/>
      <c r="C95" s="666"/>
      <c r="D95" s="666"/>
      <c r="E95" s="640"/>
      <c r="F95" s="641"/>
      <c r="G95" s="641"/>
      <c r="H95" s="641"/>
      <c r="I95" s="641"/>
      <c r="J95" s="641"/>
      <c r="K95" s="642"/>
      <c r="L95" s="641"/>
      <c r="M95" s="641"/>
      <c r="N95" s="641"/>
      <c r="O95" s="641"/>
      <c r="P95" s="641"/>
      <c r="Q95" s="641"/>
      <c r="R95" s="642"/>
      <c r="S95" s="634"/>
      <c r="T95" s="635"/>
      <c r="U95" s="636"/>
      <c r="V95" s="685"/>
      <c r="W95" s="686"/>
      <c r="X95" s="686"/>
      <c r="Y95" s="686"/>
      <c r="Z95" s="688"/>
      <c r="AA95" s="681"/>
      <c r="AB95" s="682"/>
      <c r="AC95" s="682"/>
      <c r="AD95" s="688"/>
      <c r="AE95" s="740"/>
      <c r="AF95" s="741"/>
    </row>
    <row r="96" spans="1:32" s="218" customFormat="1" ht="20.100000000000001" customHeight="1">
      <c r="A96" s="665"/>
      <c r="B96" s="666"/>
      <c r="C96" s="666"/>
      <c r="D96" s="666"/>
      <c r="E96" s="640"/>
      <c r="F96" s="641"/>
      <c r="G96" s="641"/>
      <c r="H96" s="641"/>
      <c r="I96" s="641"/>
      <c r="J96" s="641"/>
      <c r="K96" s="642"/>
      <c r="L96" s="641"/>
      <c r="M96" s="641"/>
      <c r="N96" s="641"/>
      <c r="O96" s="641"/>
      <c r="P96" s="641"/>
      <c r="Q96" s="641"/>
      <c r="R96" s="642"/>
      <c r="S96" s="631" t="s">
        <v>162</v>
      </c>
      <c r="T96" s="632"/>
      <c r="U96" s="633"/>
      <c r="V96" s="683"/>
      <c r="W96" s="684"/>
      <c r="X96" s="684"/>
      <c r="Y96" s="684"/>
      <c r="Z96" s="687" t="s">
        <v>154</v>
      </c>
      <c r="AA96" s="679">
        <f>V96*1.08</f>
        <v>0</v>
      </c>
      <c r="AB96" s="680"/>
      <c r="AC96" s="680"/>
      <c r="AD96" s="687" t="s">
        <v>154</v>
      </c>
      <c r="AE96" s="738" t="s">
        <v>157</v>
      </c>
      <c r="AF96" s="739"/>
    </row>
    <row r="97" spans="1:32" s="218" customFormat="1" ht="20.100000000000001" customHeight="1">
      <c r="A97" s="665"/>
      <c r="B97" s="666"/>
      <c r="C97" s="666"/>
      <c r="D97" s="666"/>
      <c r="E97" s="640"/>
      <c r="F97" s="641"/>
      <c r="G97" s="641"/>
      <c r="H97" s="641"/>
      <c r="I97" s="641"/>
      <c r="J97" s="641"/>
      <c r="K97" s="642"/>
      <c r="L97" s="641"/>
      <c r="M97" s="641"/>
      <c r="N97" s="641"/>
      <c r="O97" s="641"/>
      <c r="P97" s="641"/>
      <c r="Q97" s="641"/>
      <c r="R97" s="642"/>
      <c r="S97" s="634"/>
      <c r="T97" s="635"/>
      <c r="U97" s="636"/>
      <c r="V97" s="685"/>
      <c r="W97" s="686"/>
      <c r="X97" s="686"/>
      <c r="Y97" s="686"/>
      <c r="Z97" s="688"/>
      <c r="AA97" s="681"/>
      <c r="AB97" s="682"/>
      <c r="AC97" s="682"/>
      <c r="AD97" s="688"/>
      <c r="AE97" s="740"/>
      <c r="AF97" s="741"/>
    </row>
    <row r="98" spans="1:32" s="218" customFormat="1" ht="20.100000000000001" customHeight="1">
      <c r="A98" s="665"/>
      <c r="B98" s="666"/>
      <c r="C98" s="666"/>
      <c r="D98" s="666"/>
      <c r="E98" s="640"/>
      <c r="F98" s="641"/>
      <c r="G98" s="641"/>
      <c r="H98" s="641"/>
      <c r="I98" s="641"/>
      <c r="J98" s="641"/>
      <c r="K98" s="642"/>
      <c r="L98" s="641"/>
      <c r="M98" s="641"/>
      <c r="N98" s="641"/>
      <c r="O98" s="641"/>
      <c r="P98" s="641"/>
      <c r="Q98" s="641"/>
      <c r="R98" s="642"/>
      <c r="S98" s="631" t="s">
        <v>163</v>
      </c>
      <c r="T98" s="632"/>
      <c r="U98" s="633"/>
      <c r="V98" s="683"/>
      <c r="W98" s="684"/>
      <c r="X98" s="684"/>
      <c r="Y98" s="684"/>
      <c r="Z98" s="687" t="s">
        <v>154</v>
      </c>
      <c r="AA98" s="679">
        <f>V98*1.08</f>
        <v>0</v>
      </c>
      <c r="AB98" s="680"/>
      <c r="AC98" s="680"/>
      <c r="AD98" s="687" t="s">
        <v>154</v>
      </c>
      <c r="AE98" s="738" t="s">
        <v>157</v>
      </c>
      <c r="AF98" s="739"/>
    </row>
    <row r="99" spans="1:32" s="218" customFormat="1" ht="20.100000000000001" customHeight="1">
      <c r="A99" s="665"/>
      <c r="B99" s="666"/>
      <c r="C99" s="666"/>
      <c r="D99" s="666"/>
      <c r="E99" s="640"/>
      <c r="F99" s="641"/>
      <c r="G99" s="641"/>
      <c r="H99" s="641"/>
      <c r="I99" s="641"/>
      <c r="J99" s="641"/>
      <c r="K99" s="642"/>
      <c r="L99" s="641"/>
      <c r="M99" s="641"/>
      <c r="N99" s="641"/>
      <c r="O99" s="641"/>
      <c r="P99" s="641"/>
      <c r="Q99" s="641"/>
      <c r="R99" s="642"/>
      <c r="S99" s="634"/>
      <c r="T99" s="635"/>
      <c r="U99" s="636"/>
      <c r="V99" s="685"/>
      <c r="W99" s="686"/>
      <c r="X99" s="686"/>
      <c r="Y99" s="686"/>
      <c r="Z99" s="688"/>
      <c r="AA99" s="681"/>
      <c r="AB99" s="682"/>
      <c r="AC99" s="682"/>
      <c r="AD99" s="688"/>
      <c r="AE99" s="740"/>
      <c r="AF99" s="741"/>
    </row>
    <row r="100" spans="1:32" s="218" customFormat="1" ht="20.100000000000001" customHeight="1">
      <c r="A100" s="665"/>
      <c r="B100" s="666"/>
      <c r="C100" s="666"/>
      <c r="D100" s="666"/>
      <c r="E100" s="640"/>
      <c r="F100" s="641"/>
      <c r="G100" s="641"/>
      <c r="H100" s="641"/>
      <c r="I100" s="641"/>
      <c r="J100" s="641"/>
      <c r="K100" s="642"/>
      <c r="L100" s="641"/>
      <c r="M100" s="641"/>
      <c r="N100" s="641"/>
      <c r="O100" s="641"/>
      <c r="P100" s="641"/>
      <c r="Q100" s="641"/>
      <c r="R100" s="642"/>
      <c r="S100" s="631" t="s">
        <v>164</v>
      </c>
      <c r="T100" s="632"/>
      <c r="U100" s="633"/>
      <c r="V100" s="683"/>
      <c r="W100" s="684"/>
      <c r="X100" s="684"/>
      <c r="Y100" s="684"/>
      <c r="Z100" s="687" t="s">
        <v>154</v>
      </c>
      <c r="AA100" s="679">
        <f>V100*1.08</f>
        <v>0</v>
      </c>
      <c r="AB100" s="680"/>
      <c r="AC100" s="680"/>
      <c r="AD100" s="687" t="s">
        <v>154</v>
      </c>
      <c r="AE100" s="738" t="s">
        <v>157</v>
      </c>
      <c r="AF100" s="739"/>
    </row>
    <row r="101" spans="1:32" s="218" customFormat="1" ht="20.100000000000001" customHeight="1">
      <c r="A101" s="677"/>
      <c r="B101" s="678"/>
      <c r="C101" s="678"/>
      <c r="D101" s="678"/>
      <c r="E101" s="656"/>
      <c r="F101" s="657"/>
      <c r="G101" s="657"/>
      <c r="H101" s="657"/>
      <c r="I101" s="657"/>
      <c r="J101" s="657"/>
      <c r="K101" s="658"/>
      <c r="L101" s="657"/>
      <c r="M101" s="657"/>
      <c r="N101" s="657"/>
      <c r="O101" s="657"/>
      <c r="P101" s="657"/>
      <c r="Q101" s="657"/>
      <c r="R101" s="658"/>
      <c r="S101" s="634"/>
      <c r="T101" s="635"/>
      <c r="U101" s="636"/>
      <c r="V101" s="685"/>
      <c r="W101" s="686"/>
      <c r="X101" s="686"/>
      <c r="Y101" s="686"/>
      <c r="Z101" s="688"/>
      <c r="AA101" s="681"/>
      <c r="AB101" s="682"/>
      <c r="AC101" s="682"/>
      <c r="AD101" s="688"/>
      <c r="AE101" s="740"/>
      <c r="AF101" s="741"/>
    </row>
    <row r="102" spans="1:32" s="218" customFormat="1" ht="24.95" customHeight="1">
      <c r="A102" s="662" t="s">
        <v>171</v>
      </c>
      <c r="B102" s="663"/>
      <c r="C102" s="663"/>
      <c r="D102" s="664"/>
      <c r="E102" s="710" t="s">
        <v>458</v>
      </c>
      <c r="F102" s="711"/>
      <c r="G102" s="711"/>
      <c r="H102" s="711"/>
      <c r="I102" s="711"/>
      <c r="J102" s="711"/>
      <c r="K102" s="712"/>
      <c r="L102" s="637" t="s">
        <v>461</v>
      </c>
      <c r="M102" s="638"/>
      <c r="N102" s="638"/>
      <c r="O102" s="638"/>
      <c r="P102" s="638"/>
      <c r="Q102" s="638"/>
      <c r="R102" s="639"/>
      <c r="S102" s="646" t="s">
        <v>172</v>
      </c>
      <c r="T102" s="646"/>
      <c r="U102" s="646"/>
      <c r="V102" s="726">
        <v>5000</v>
      </c>
      <c r="W102" s="726"/>
      <c r="X102" s="726"/>
      <c r="Y102" s="727"/>
      <c r="Z102" s="730" t="s">
        <v>154</v>
      </c>
      <c r="AA102" s="700">
        <f>V102*1.08</f>
        <v>5400</v>
      </c>
      <c r="AB102" s="700"/>
      <c r="AC102" s="623"/>
      <c r="AD102" s="721" t="s">
        <v>154</v>
      </c>
      <c r="AE102" s="627" t="s">
        <v>157</v>
      </c>
      <c r="AF102" s="701"/>
    </row>
    <row r="103" spans="1:32" s="218" customFormat="1" ht="24.95" customHeight="1">
      <c r="A103" s="665"/>
      <c r="B103" s="666"/>
      <c r="C103" s="666"/>
      <c r="D103" s="667"/>
      <c r="E103" s="713"/>
      <c r="F103" s="714"/>
      <c r="G103" s="714"/>
      <c r="H103" s="714"/>
      <c r="I103" s="714"/>
      <c r="J103" s="714"/>
      <c r="K103" s="715"/>
      <c r="L103" s="640"/>
      <c r="M103" s="641"/>
      <c r="N103" s="641"/>
      <c r="O103" s="641"/>
      <c r="P103" s="641"/>
      <c r="Q103" s="641"/>
      <c r="R103" s="642"/>
      <c r="S103" s="646"/>
      <c r="T103" s="646"/>
      <c r="U103" s="646"/>
      <c r="V103" s="726"/>
      <c r="W103" s="726"/>
      <c r="X103" s="726"/>
      <c r="Y103" s="727"/>
      <c r="Z103" s="730"/>
      <c r="AA103" s="700"/>
      <c r="AB103" s="700"/>
      <c r="AC103" s="623"/>
      <c r="AD103" s="721"/>
      <c r="AE103" s="627"/>
      <c r="AF103" s="701"/>
    </row>
    <row r="104" spans="1:32" s="218" customFormat="1" ht="24.95" customHeight="1">
      <c r="A104" s="665"/>
      <c r="B104" s="666"/>
      <c r="C104" s="666"/>
      <c r="D104" s="667"/>
      <c r="E104" s="713"/>
      <c r="F104" s="714"/>
      <c r="G104" s="714"/>
      <c r="H104" s="714"/>
      <c r="I104" s="714"/>
      <c r="J104" s="714"/>
      <c r="K104" s="715"/>
      <c r="L104" s="640"/>
      <c r="M104" s="641"/>
      <c r="N104" s="641"/>
      <c r="O104" s="641"/>
      <c r="P104" s="641"/>
      <c r="Q104" s="641"/>
      <c r="R104" s="642"/>
      <c r="S104" s="646"/>
      <c r="T104" s="646"/>
      <c r="U104" s="646"/>
      <c r="V104" s="726"/>
      <c r="W104" s="726"/>
      <c r="X104" s="726"/>
      <c r="Y104" s="727"/>
      <c r="Z104" s="730"/>
      <c r="AA104" s="700"/>
      <c r="AB104" s="700"/>
      <c r="AC104" s="623"/>
      <c r="AD104" s="721"/>
      <c r="AE104" s="627"/>
      <c r="AF104" s="701"/>
    </row>
    <row r="105" spans="1:32" s="218" customFormat="1" ht="24.95" customHeight="1">
      <c r="A105" s="665"/>
      <c r="B105" s="666"/>
      <c r="C105" s="666"/>
      <c r="D105" s="667"/>
      <c r="E105" s="713"/>
      <c r="F105" s="714"/>
      <c r="G105" s="714"/>
      <c r="H105" s="714"/>
      <c r="I105" s="714"/>
      <c r="J105" s="714"/>
      <c r="K105" s="715"/>
      <c r="L105" s="640"/>
      <c r="M105" s="641"/>
      <c r="N105" s="641"/>
      <c r="O105" s="641"/>
      <c r="P105" s="641"/>
      <c r="Q105" s="641"/>
      <c r="R105" s="642"/>
      <c r="S105" s="724" t="s">
        <v>466</v>
      </c>
      <c r="T105" s="646"/>
      <c r="U105" s="646"/>
      <c r="V105" s="726">
        <v>6000</v>
      </c>
      <c r="W105" s="726"/>
      <c r="X105" s="726"/>
      <c r="Y105" s="727"/>
      <c r="Z105" s="730" t="s">
        <v>154</v>
      </c>
      <c r="AA105" s="700">
        <f>V105*1.08</f>
        <v>6480</v>
      </c>
      <c r="AB105" s="700"/>
      <c r="AC105" s="623"/>
      <c r="AD105" s="721" t="s">
        <v>154</v>
      </c>
      <c r="AE105" s="627" t="s">
        <v>157</v>
      </c>
      <c r="AF105" s="701"/>
    </row>
    <row r="106" spans="1:32" s="218" customFormat="1" ht="24.95" customHeight="1">
      <c r="A106" s="665"/>
      <c r="B106" s="666"/>
      <c r="C106" s="666"/>
      <c r="D106" s="667"/>
      <c r="E106" s="713"/>
      <c r="F106" s="714"/>
      <c r="G106" s="714"/>
      <c r="H106" s="714"/>
      <c r="I106" s="714"/>
      <c r="J106" s="714"/>
      <c r="K106" s="715"/>
      <c r="L106" s="640"/>
      <c r="M106" s="641"/>
      <c r="N106" s="641"/>
      <c r="O106" s="641"/>
      <c r="P106" s="641"/>
      <c r="Q106" s="641"/>
      <c r="R106" s="642"/>
      <c r="S106" s="646"/>
      <c r="T106" s="646"/>
      <c r="U106" s="646"/>
      <c r="V106" s="726"/>
      <c r="W106" s="726"/>
      <c r="X106" s="726"/>
      <c r="Y106" s="727"/>
      <c r="Z106" s="730"/>
      <c r="AA106" s="700"/>
      <c r="AB106" s="700"/>
      <c r="AC106" s="623"/>
      <c r="AD106" s="721"/>
      <c r="AE106" s="627"/>
      <c r="AF106" s="701"/>
    </row>
    <row r="107" spans="1:32" s="218" customFormat="1" ht="24.95" customHeight="1" thickBot="1">
      <c r="A107" s="668"/>
      <c r="B107" s="669"/>
      <c r="C107" s="669"/>
      <c r="D107" s="670"/>
      <c r="E107" s="716"/>
      <c r="F107" s="717"/>
      <c r="G107" s="717"/>
      <c r="H107" s="717"/>
      <c r="I107" s="717"/>
      <c r="J107" s="717"/>
      <c r="K107" s="718"/>
      <c r="L107" s="643"/>
      <c r="M107" s="644"/>
      <c r="N107" s="644"/>
      <c r="O107" s="644"/>
      <c r="P107" s="644"/>
      <c r="Q107" s="644"/>
      <c r="R107" s="645"/>
      <c r="S107" s="725"/>
      <c r="T107" s="725"/>
      <c r="U107" s="725"/>
      <c r="V107" s="728"/>
      <c r="W107" s="728"/>
      <c r="X107" s="728"/>
      <c r="Y107" s="729"/>
      <c r="Z107" s="731"/>
      <c r="AA107" s="719"/>
      <c r="AB107" s="719"/>
      <c r="AC107" s="720"/>
      <c r="AD107" s="722"/>
      <c r="AE107" s="629"/>
      <c r="AF107" s="723"/>
    </row>
    <row r="108" spans="1:32" s="218" customFormat="1" ht="30" thickBot="1">
      <c r="S108" s="232"/>
      <c r="T108" s="232"/>
      <c r="U108" s="232"/>
      <c r="V108" s="229"/>
      <c r="W108" s="229"/>
      <c r="X108" s="229"/>
      <c r="Y108" s="229"/>
      <c r="Z108" s="229"/>
      <c r="AA108" s="229"/>
      <c r="AB108" s="229"/>
      <c r="AC108" s="229"/>
      <c r="AD108" s="229"/>
      <c r="AE108" s="229"/>
      <c r="AF108" s="229"/>
    </row>
    <row r="109" spans="1:32" s="218" customFormat="1" ht="20.100000000000001" customHeight="1">
      <c r="A109" s="605" t="s">
        <v>173</v>
      </c>
      <c r="B109" s="606"/>
      <c r="C109" s="606"/>
      <c r="D109" s="607"/>
      <c r="E109" s="614" t="s">
        <v>462</v>
      </c>
      <c r="F109" s="702"/>
      <c r="G109" s="702"/>
      <c r="H109" s="702"/>
      <c r="I109" s="702"/>
      <c r="J109" s="702"/>
      <c r="K109" s="702"/>
      <c r="L109" s="702"/>
      <c r="M109" s="702"/>
      <c r="N109" s="702"/>
      <c r="O109" s="702"/>
      <c r="P109" s="702"/>
      <c r="Q109" s="702"/>
      <c r="R109" s="702"/>
      <c r="S109" s="702"/>
      <c r="T109" s="702"/>
      <c r="U109" s="702"/>
      <c r="V109" s="702"/>
      <c r="W109" s="702"/>
      <c r="X109" s="702"/>
      <c r="Y109" s="702"/>
      <c r="Z109" s="702"/>
      <c r="AA109" s="702"/>
      <c r="AB109" s="702"/>
      <c r="AC109" s="702"/>
      <c r="AD109" s="702"/>
      <c r="AE109" s="702"/>
      <c r="AF109" s="703"/>
    </row>
    <row r="110" spans="1:32" s="218" customFormat="1" ht="20.100000000000001" customHeight="1">
      <c r="A110" s="608"/>
      <c r="B110" s="609"/>
      <c r="C110" s="609"/>
      <c r="D110" s="610"/>
      <c r="E110" s="704"/>
      <c r="F110" s="705"/>
      <c r="G110" s="705"/>
      <c r="H110" s="705"/>
      <c r="I110" s="705"/>
      <c r="J110" s="705"/>
      <c r="K110" s="705"/>
      <c r="L110" s="705"/>
      <c r="M110" s="705"/>
      <c r="N110" s="705"/>
      <c r="O110" s="705"/>
      <c r="P110" s="705"/>
      <c r="Q110" s="705"/>
      <c r="R110" s="705"/>
      <c r="S110" s="705"/>
      <c r="T110" s="705"/>
      <c r="U110" s="705"/>
      <c r="V110" s="705"/>
      <c r="W110" s="705"/>
      <c r="X110" s="705"/>
      <c r="Y110" s="705"/>
      <c r="Z110" s="705"/>
      <c r="AA110" s="705"/>
      <c r="AB110" s="705"/>
      <c r="AC110" s="705"/>
      <c r="AD110" s="705"/>
      <c r="AE110" s="705"/>
      <c r="AF110" s="706"/>
    </row>
    <row r="111" spans="1:32" s="218" customFormat="1" ht="20.100000000000001" customHeight="1">
      <c r="A111" s="608"/>
      <c r="B111" s="609"/>
      <c r="C111" s="609"/>
      <c r="D111" s="610"/>
      <c r="E111" s="704"/>
      <c r="F111" s="705"/>
      <c r="G111" s="705"/>
      <c r="H111" s="705"/>
      <c r="I111" s="705"/>
      <c r="J111" s="705"/>
      <c r="K111" s="705"/>
      <c r="L111" s="705"/>
      <c r="M111" s="705"/>
      <c r="N111" s="705"/>
      <c r="O111" s="705"/>
      <c r="P111" s="705"/>
      <c r="Q111" s="705"/>
      <c r="R111" s="705"/>
      <c r="S111" s="705"/>
      <c r="T111" s="705"/>
      <c r="U111" s="705"/>
      <c r="V111" s="705"/>
      <c r="W111" s="705"/>
      <c r="X111" s="705"/>
      <c r="Y111" s="705"/>
      <c r="Z111" s="705"/>
      <c r="AA111" s="705"/>
      <c r="AB111" s="705"/>
      <c r="AC111" s="705"/>
      <c r="AD111" s="705"/>
      <c r="AE111" s="705"/>
      <c r="AF111" s="706"/>
    </row>
    <row r="112" spans="1:32" s="218" customFormat="1" ht="20.100000000000001" customHeight="1">
      <c r="A112" s="608"/>
      <c r="B112" s="609"/>
      <c r="C112" s="609"/>
      <c r="D112" s="610"/>
      <c r="E112" s="704"/>
      <c r="F112" s="705"/>
      <c r="G112" s="705"/>
      <c r="H112" s="705"/>
      <c r="I112" s="705"/>
      <c r="J112" s="705"/>
      <c r="K112" s="705"/>
      <c r="L112" s="705"/>
      <c r="M112" s="705"/>
      <c r="N112" s="705"/>
      <c r="O112" s="705"/>
      <c r="P112" s="705"/>
      <c r="Q112" s="705"/>
      <c r="R112" s="705"/>
      <c r="S112" s="705"/>
      <c r="T112" s="705"/>
      <c r="U112" s="705"/>
      <c r="V112" s="705"/>
      <c r="W112" s="705"/>
      <c r="X112" s="705"/>
      <c r="Y112" s="705"/>
      <c r="Z112" s="705"/>
      <c r="AA112" s="705"/>
      <c r="AB112" s="705"/>
      <c r="AC112" s="705"/>
      <c r="AD112" s="705"/>
      <c r="AE112" s="705"/>
      <c r="AF112" s="706"/>
    </row>
    <row r="113" spans="1:32" s="218" customFormat="1" ht="20.100000000000001" customHeight="1" thickBot="1">
      <c r="A113" s="611"/>
      <c r="B113" s="612"/>
      <c r="C113" s="612"/>
      <c r="D113" s="613"/>
      <c r="E113" s="707"/>
      <c r="F113" s="708"/>
      <c r="G113" s="708"/>
      <c r="H113" s="708"/>
      <c r="I113" s="708"/>
      <c r="J113" s="708"/>
      <c r="K113" s="708"/>
      <c r="L113" s="708"/>
      <c r="M113" s="708"/>
      <c r="N113" s="708"/>
      <c r="O113" s="708"/>
      <c r="P113" s="708"/>
      <c r="Q113" s="708"/>
      <c r="R113" s="708"/>
      <c r="S113" s="708"/>
      <c r="T113" s="708"/>
      <c r="U113" s="708"/>
      <c r="V113" s="708"/>
      <c r="W113" s="708"/>
      <c r="X113" s="708"/>
      <c r="Y113" s="708"/>
      <c r="Z113" s="708"/>
      <c r="AA113" s="708"/>
      <c r="AB113" s="708"/>
      <c r="AC113" s="708"/>
      <c r="AD113" s="708"/>
      <c r="AE113" s="708"/>
      <c r="AF113" s="709"/>
    </row>
    <row r="114" spans="1:32" s="218" customFormat="1" ht="24.95" customHeight="1">
      <c r="A114" s="605" t="s">
        <v>176</v>
      </c>
      <c r="B114" s="606"/>
      <c r="C114" s="606"/>
      <c r="D114" s="607"/>
      <c r="E114" s="614" t="s">
        <v>412</v>
      </c>
      <c r="F114" s="615"/>
      <c r="G114" s="615"/>
      <c r="H114" s="615"/>
      <c r="I114" s="615"/>
      <c r="J114" s="615"/>
      <c r="K114" s="615"/>
      <c r="L114" s="615"/>
      <c r="M114" s="615"/>
      <c r="N114" s="615"/>
      <c r="O114" s="615"/>
      <c r="P114" s="615"/>
      <c r="Q114" s="615"/>
      <c r="R114" s="615"/>
      <c r="S114" s="615"/>
      <c r="T114" s="615"/>
      <c r="U114" s="615"/>
      <c r="V114" s="615"/>
      <c r="W114" s="615"/>
      <c r="X114" s="615"/>
      <c r="Y114" s="615"/>
      <c r="Z114" s="615"/>
      <c r="AA114" s="615"/>
      <c r="AB114" s="615"/>
      <c r="AC114" s="615"/>
      <c r="AD114" s="615"/>
      <c r="AE114" s="615"/>
      <c r="AF114" s="616"/>
    </row>
    <row r="115" spans="1:32" s="218" customFormat="1" ht="24.95" customHeight="1">
      <c r="A115" s="608"/>
      <c r="B115" s="609"/>
      <c r="C115" s="609"/>
      <c r="D115" s="610"/>
      <c r="E115" s="617"/>
      <c r="F115" s="618"/>
      <c r="G115" s="618"/>
      <c r="H115" s="618"/>
      <c r="I115" s="618"/>
      <c r="J115" s="618"/>
      <c r="K115" s="618"/>
      <c r="L115" s="618"/>
      <c r="M115" s="618"/>
      <c r="N115" s="618"/>
      <c r="O115" s="618"/>
      <c r="P115" s="618"/>
      <c r="Q115" s="618"/>
      <c r="R115" s="618"/>
      <c r="S115" s="618"/>
      <c r="T115" s="618"/>
      <c r="U115" s="618"/>
      <c r="V115" s="618"/>
      <c r="W115" s="618"/>
      <c r="X115" s="618"/>
      <c r="Y115" s="618"/>
      <c r="Z115" s="618"/>
      <c r="AA115" s="618"/>
      <c r="AB115" s="618"/>
      <c r="AC115" s="618"/>
      <c r="AD115" s="618"/>
      <c r="AE115" s="618"/>
      <c r="AF115" s="619"/>
    </row>
    <row r="116" spans="1:32" s="218" customFormat="1" ht="24.95" customHeight="1">
      <c r="A116" s="608"/>
      <c r="B116" s="609"/>
      <c r="C116" s="609"/>
      <c r="D116" s="610"/>
      <c r="E116" s="617"/>
      <c r="F116" s="618"/>
      <c r="G116" s="618"/>
      <c r="H116" s="618"/>
      <c r="I116" s="618"/>
      <c r="J116" s="618"/>
      <c r="K116" s="618"/>
      <c r="L116" s="618"/>
      <c r="M116" s="618"/>
      <c r="N116" s="618"/>
      <c r="O116" s="618"/>
      <c r="P116" s="618"/>
      <c r="Q116" s="618"/>
      <c r="R116" s="618"/>
      <c r="S116" s="618"/>
      <c r="T116" s="618"/>
      <c r="U116" s="618"/>
      <c r="V116" s="618"/>
      <c r="W116" s="618"/>
      <c r="X116" s="618"/>
      <c r="Y116" s="618"/>
      <c r="Z116" s="618"/>
      <c r="AA116" s="618"/>
      <c r="AB116" s="618"/>
      <c r="AC116" s="618"/>
      <c r="AD116" s="618"/>
      <c r="AE116" s="618"/>
      <c r="AF116" s="619"/>
    </row>
    <row r="117" spans="1:32" s="218" customFormat="1" ht="24.95" customHeight="1">
      <c r="A117" s="608"/>
      <c r="B117" s="609"/>
      <c r="C117" s="609"/>
      <c r="D117" s="610"/>
      <c r="E117" s="617"/>
      <c r="F117" s="618"/>
      <c r="G117" s="618"/>
      <c r="H117" s="618"/>
      <c r="I117" s="618"/>
      <c r="J117" s="618"/>
      <c r="K117" s="618"/>
      <c r="L117" s="618"/>
      <c r="M117" s="618"/>
      <c r="N117" s="618"/>
      <c r="O117" s="618"/>
      <c r="P117" s="618"/>
      <c r="Q117" s="618"/>
      <c r="R117" s="618"/>
      <c r="S117" s="618"/>
      <c r="T117" s="618"/>
      <c r="U117" s="618"/>
      <c r="V117" s="618"/>
      <c r="W117" s="618"/>
      <c r="X117" s="618"/>
      <c r="Y117" s="618"/>
      <c r="Z117" s="618"/>
      <c r="AA117" s="618"/>
      <c r="AB117" s="618"/>
      <c r="AC117" s="618"/>
      <c r="AD117" s="618"/>
      <c r="AE117" s="618"/>
      <c r="AF117" s="619"/>
    </row>
    <row r="118" spans="1:32" s="218" customFormat="1" ht="24.95" customHeight="1" thickBot="1">
      <c r="A118" s="611"/>
      <c r="B118" s="612"/>
      <c r="C118" s="612"/>
      <c r="D118" s="613"/>
      <c r="E118" s="620"/>
      <c r="F118" s="621"/>
      <c r="G118" s="621"/>
      <c r="H118" s="621"/>
      <c r="I118" s="621"/>
      <c r="J118" s="621"/>
      <c r="K118" s="621"/>
      <c r="L118" s="621"/>
      <c r="M118" s="621"/>
      <c r="N118" s="621"/>
      <c r="O118" s="621"/>
      <c r="P118" s="621"/>
      <c r="Q118" s="621"/>
      <c r="R118" s="621"/>
      <c r="S118" s="621"/>
      <c r="T118" s="621"/>
      <c r="U118" s="621"/>
      <c r="V118" s="621"/>
      <c r="W118" s="621"/>
      <c r="X118" s="621"/>
      <c r="Y118" s="621"/>
      <c r="Z118" s="621"/>
      <c r="AA118" s="621"/>
      <c r="AB118" s="621"/>
      <c r="AC118" s="621"/>
      <c r="AD118" s="621"/>
      <c r="AE118" s="621"/>
      <c r="AF118" s="622"/>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customSheetViews>
    <customSheetView guid="{38C676DE-4484-4432-918A-73D9B0DE6B69}" scale="48" fitToPage="1" topLeftCell="A82">
      <selection activeCell="P120" sqref="P120"/>
      <pageMargins left="0.78700000000000003" right="0.78700000000000003" top="0.98399999999999999" bottom="0.98399999999999999" header="0.51200000000000001" footer="0.51200000000000001"/>
      <pageSetup paperSize="8" scale="30" orientation="portrait" horizontalDpi="300" verticalDpi="300" r:id="rId1"/>
      <headerFooter alignWithMargins="0"/>
    </customSheetView>
  </customSheetViews>
  <mergeCells count="314">
    <mergeCell ref="B5:N6"/>
    <mergeCell ref="S8:AD8"/>
    <mergeCell ref="B3:E3"/>
    <mergeCell ref="F3:M3"/>
    <mergeCell ref="P5:S6"/>
    <mergeCell ref="T5:AI6"/>
    <mergeCell ref="P3:S3"/>
    <mergeCell ref="T3:AA3"/>
    <mergeCell ref="S9:X10"/>
    <mergeCell ref="Y9:AD10"/>
    <mergeCell ref="S22:W22"/>
    <mergeCell ref="Y22:AC22"/>
    <mergeCell ref="S13:W13"/>
    <mergeCell ref="Y13:AC13"/>
    <mergeCell ref="S21:W21"/>
    <mergeCell ref="Y21:AC21"/>
    <mergeCell ref="AG11:AH12"/>
    <mergeCell ref="AG13:AH16"/>
    <mergeCell ref="AE13:AF16"/>
    <mergeCell ref="Y15:AC15"/>
    <mergeCell ref="S14:W14"/>
    <mergeCell ref="Y14:AC14"/>
    <mergeCell ref="S18:W18"/>
    <mergeCell ref="AE17:AF20"/>
    <mergeCell ref="AG17:AH20"/>
    <mergeCell ref="AE21:AF24"/>
    <mergeCell ref="AG21:AH24"/>
    <mergeCell ref="Y23:AC23"/>
    <mergeCell ref="Y20:AC20"/>
    <mergeCell ref="Y18:AC18"/>
    <mergeCell ref="M19:R20"/>
    <mergeCell ref="G21:L24"/>
    <mergeCell ref="M21:R22"/>
    <mergeCell ref="M15:R16"/>
    <mergeCell ref="S15:W15"/>
    <mergeCell ref="AE11:AF12"/>
    <mergeCell ref="A11:F12"/>
    <mergeCell ref="G11:L12"/>
    <mergeCell ref="M11:R12"/>
    <mergeCell ref="S11:AD12"/>
    <mergeCell ref="A13:F24"/>
    <mergeCell ref="G13:L16"/>
    <mergeCell ref="M13:R14"/>
    <mergeCell ref="G17:L20"/>
    <mergeCell ref="M17:R18"/>
    <mergeCell ref="M23:R24"/>
    <mergeCell ref="S19:W19"/>
    <mergeCell ref="S23:W23"/>
    <mergeCell ref="S16:W16"/>
    <mergeCell ref="Y16:AC16"/>
    <mergeCell ref="S17:W17"/>
    <mergeCell ref="Y17:AC17"/>
    <mergeCell ref="Y19:AC19"/>
    <mergeCell ref="S20:W20"/>
    <mergeCell ref="G29:L32"/>
    <mergeCell ref="M29:R30"/>
    <mergeCell ref="S24:W24"/>
    <mergeCell ref="Y24:AC24"/>
    <mergeCell ref="G33:L36"/>
    <mergeCell ref="M33:R34"/>
    <mergeCell ref="S33:W33"/>
    <mergeCell ref="M35:R36"/>
    <mergeCell ref="S35:W35"/>
    <mergeCell ref="Y28:AC28"/>
    <mergeCell ref="A25:F36"/>
    <mergeCell ref="G25:L28"/>
    <mergeCell ref="M25:R26"/>
    <mergeCell ref="S25:W25"/>
    <mergeCell ref="S29:W29"/>
    <mergeCell ref="AG29:AH32"/>
    <mergeCell ref="Y29:AC29"/>
    <mergeCell ref="Y30:AC30"/>
    <mergeCell ref="S36:W36"/>
    <mergeCell ref="Y36:AC36"/>
    <mergeCell ref="S34:W34"/>
    <mergeCell ref="Y34:AC34"/>
    <mergeCell ref="AG33:AH36"/>
    <mergeCell ref="Y33:AC33"/>
    <mergeCell ref="Y35:AC35"/>
    <mergeCell ref="AG25:AH28"/>
    <mergeCell ref="AE25:AF28"/>
    <mergeCell ref="S26:W26"/>
    <mergeCell ref="Y26:AC26"/>
    <mergeCell ref="Y25:AC25"/>
    <mergeCell ref="M27:R28"/>
    <mergeCell ref="S27:W27"/>
    <mergeCell ref="Y27:AC27"/>
    <mergeCell ref="S28:W28"/>
    <mergeCell ref="S37:W37"/>
    <mergeCell ref="M39:R40"/>
    <mergeCell ref="S39:W39"/>
    <mergeCell ref="AE29:AF32"/>
    <mergeCell ref="Y45:AC45"/>
    <mergeCell ref="S46:W46"/>
    <mergeCell ref="Y37:AC37"/>
    <mergeCell ref="AE37:AF40"/>
    <mergeCell ref="Y31:AC31"/>
    <mergeCell ref="S32:W32"/>
    <mergeCell ref="Y32:AC32"/>
    <mergeCell ref="S30:W30"/>
    <mergeCell ref="S40:W40"/>
    <mergeCell ref="Y38:AC38"/>
    <mergeCell ref="AE33:AF36"/>
    <mergeCell ref="S38:W38"/>
    <mergeCell ref="M31:R32"/>
    <mergeCell ref="S31:W31"/>
    <mergeCell ref="Y46:AC46"/>
    <mergeCell ref="Y41:AC41"/>
    <mergeCell ref="AE41:AF44"/>
    <mergeCell ref="M45:R46"/>
    <mergeCell ref="AE49:AF52"/>
    <mergeCell ref="AG45:AH48"/>
    <mergeCell ref="G41:L44"/>
    <mergeCell ref="AE78:AF79"/>
    <mergeCell ref="Z76:Z77"/>
    <mergeCell ref="AA76:AC77"/>
    <mergeCell ref="M41:R42"/>
    <mergeCell ref="S41:W41"/>
    <mergeCell ref="E70:K71"/>
    <mergeCell ref="L70:R71"/>
    <mergeCell ref="A67:G68"/>
    <mergeCell ref="V74:Y75"/>
    <mergeCell ref="S48:W48"/>
    <mergeCell ref="Y48:AC48"/>
    <mergeCell ref="AA72:AC73"/>
    <mergeCell ref="S67:AD67"/>
    <mergeCell ref="AD74:AD75"/>
    <mergeCell ref="AD72:AD73"/>
    <mergeCell ref="M43:R44"/>
    <mergeCell ref="AE45:AF48"/>
    <mergeCell ref="A37:F52"/>
    <mergeCell ref="G37:L40"/>
    <mergeCell ref="AG37:AH40"/>
    <mergeCell ref="M37:R38"/>
    <mergeCell ref="AG41:AH44"/>
    <mergeCell ref="Y39:AC39"/>
    <mergeCell ref="Y40:AC40"/>
    <mergeCell ref="S42:W42"/>
    <mergeCell ref="Y42:AC42"/>
    <mergeCell ref="S43:W43"/>
    <mergeCell ref="Y43:AC43"/>
    <mergeCell ref="S44:W44"/>
    <mergeCell ref="Y44:AC44"/>
    <mergeCell ref="G45:L48"/>
    <mergeCell ref="M47:R48"/>
    <mergeCell ref="S47:W47"/>
    <mergeCell ref="AD76:AD77"/>
    <mergeCell ref="M53:R54"/>
    <mergeCell ref="S53:W53"/>
    <mergeCell ref="S54:W54"/>
    <mergeCell ref="S60:W60"/>
    <mergeCell ref="S52:W52"/>
    <mergeCell ref="G49:L52"/>
    <mergeCell ref="G53:L56"/>
    <mergeCell ref="M51:R52"/>
    <mergeCell ref="S51:W51"/>
    <mergeCell ref="Y51:AC51"/>
    <mergeCell ref="M55:R56"/>
    <mergeCell ref="S55:W55"/>
    <mergeCell ref="Y52:AC52"/>
    <mergeCell ref="Z72:Z73"/>
    <mergeCell ref="S59:W59"/>
    <mergeCell ref="Z74:Z75"/>
    <mergeCell ref="AA74:AC75"/>
    <mergeCell ref="Y47:AC47"/>
    <mergeCell ref="S45:W45"/>
    <mergeCell ref="M49:R50"/>
    <mergeCell ref="S49:W49"/>
    <mergeCell ref="Y49:AC49"/>
    <mergeCell ref="AA92:AC93"/>
    <mergeCell ref="AD92:AD93"/>
    <mergeCell ref="S61:W61"/>
    <mergeCell ref="Y61:AC61"/>
    <mergeCell ref="Z96:Z97"/>
    <mergeCell ref="M63:R64"/>
    <mergeCell ref="S63:W63"/>
    <mergeCell ref="Y63:AC63"/>
    <mergeCell ref="S64:W64"/>
    <mergeCell ref="Y64:AC64"/>
    <mergeCell ref="AD86:AD87"/>
    <mergeCell ref="AA82:AC83"/>
    <mergeCell ref="S78:U79"/>
    <mergeCell ref="S88:U89"/>
    <mergeCell ref="V88:Y89"/>
    <mergeCell ref="V96:Y97"/>
    <mergeCell ref="Z84:Z85"/>
    <mergeCell ref="Z86:Z87"/>
    <mergeCell ref="AA86:AC87"/>
    <mergeCell ref="Z90:Z91"/>
    <mergeCell ref="AA90:AC91"/>
    <mergeCell ref="M59:R60"/>
    <mergeCell ref="AE94:AF95"/>
    <mergeCell ref="L92:R101"/>
    <mergeCell ref="AD98:AD99"/>
    <mergeCell ref="AE98:AF99"/>
    <mergeCell ref="AA96:AC97"/>
    <mergeCell ref="AD96:AD97"/>
    <mergeCell ref="AE96:AF97"/>
    <mergeCell ref="AE100:AF101"/>
    <mergeCell ref="S96:U97"/>
    <mergeCell ref="AE92:AF93"/>
    <mergeCell ref="S100:U101"/>
    <mergeCell ref="Z98:Z99"/>
    <mergeCell ref="AA98:AC99"/>
    <mergeCell ref="V100:Y101"/>
    <mergeCell ref="Z100:Z101"/>
    <mergeCell ref="AA100:AC101"/>
    <mergeCell ref="S98:U99"/>
    <mergeCell ref="S92:U93"/>
    <mergeCell ref="AD94:AD95"/>
    <mergeCell ref="V98:Y99"/>
    <mergeCell ref="AD100:AD101"/>
    <mergeCell ref="V92:Y93"/>
    <mergeCell ref="Z92:Z93"/>
    <mergeCell ref="S94:U95"/>
    <mergeCell ref="Y54:AC54"/>
    <mergeCell ref="Y55:AC55"/>
    <mergeCell ref="AG61:AH64"/>
    <mergeCell ref="S62:W62"/>
    <mergeCell ref="Y62:AC62"/>
    <mergeCell ref="V78:Y79"/>
    <mergeCell ref="AD82:AD83"/>
    <mergeCell ref="AE82:AF83"/>
    <mergeCell ref="AE84:AF85"/>
    <mergeCell ref="AE72:AF73"/>
    <mergeCell ref="AE74:AF75"/>
    <mergeCell ref="AE76:AF77"/>
    <mergeCell ref="AD78:AD79"/>
    <mergeCell ref="AE53:AF56"/>
    <mergeCell ref="S70:AF71"/>
    <mergeCell ref="Z80:Z81"/>
    <mergeCell ref="AA80:AC81"/>
    <mergeCell ref="AD80:AD81"/>
    <mergeCell ref="S58:W58"/>
    <mergeCell ref="Y53:AC53"/>
    <mergeCell ref="AG49:AH52"/>
    <mergeCell ref="S50:W50"/>
    <mergeCell ref="Y50:AC50"/>
    <mergeCell ref="AG53:AH56"/>
    <mergeCell ref="AG57:AH60"/>
    <mergeCell ref="Y58:AC58"/>
    <mergeCell ref="V90:Y91"/>
    <mergeCell ref="S84:U85"/>
    <mergeCell ref="V84:Y85"/>
    <mergeCell ref="AE90:AF91"/>
    <mergeCell ref="Z88:Z89"/>
    <mergeCell ref="AA88:AC89"/>
    <mergeCell ref="AD88:AD89"/>
    <mergeCell ref="AE88:AF89"/>
    <mergeCell ref="AD90:AD91"/>
    <mergeCell ref="AE80:AF81"/>
    <mergeCell ref="V80:Y81"/>
    <mergeCell ref="Z78:Z79"/>
    <mergeCell ref="AA78:AC79"/>
    <mergeCell ref="V76:Y77"/>
    <mergeCell ref="AE86:AF87"/>
    <mergeCell ref="AA84:AC85"/>
    <mergeCell ref="AD84:AD85"/>
    <mergeCell ref="Y59:AC59"/>
    <mergeCell ref="AE102:AF104"/>
    <mergeCell ref="E109:AF113"/>
    <mergeCell ref="E102:K107"/>
    <mergeCell ref="AA105:AC107"/>
    <mergeCell ref="AD105:AD107"/>
    <mergeCell ref="AE105:AF107"/>
    <mergeCell ref="AD102:AD104"/>
    <mergeCell ref="S105:U107"/>
    <mergeCell ref="V105:Y107"/>
    <mergeCell ref="Z105:Z107"/>
    <mergeCell ref="AA102:AC104"/>
    <mergeCell ref="V102:Y104"/>
    <mergeCell ref="Z102:Z104"/>
    <mergeCell ref="E82:K91"/>
    <mergeCell ref="M57:R58"/>
    <mergeCell ref="S57:W57"/>
    <mergeCell ref="A72:D81"/>
    <mergeCell ref="V72:Y73"/>
    <mergeCell ref="S74:U75"/>
    <mergeCell ref="A57:F64"/>
    <mergeCell ref="G57:L60"/>
    <mergeCell ref="G61:L64"/>
    <mergeCell ref="M61:R62"/>
    <mergeCell ref="L82:R91"/>
    <mergeCell ref="S86:U87"/>
    <mergeCell ref="V86:Y87"/>
    <mergeCell ref="S90:U91"/>
    <mergeCell ref="V82:Y83"/>
    <mergeCell ref="E72:K81"/>
    <mergeCell ref="A70:D71"/>
    <mergeCell ref="Y60:AC60"/>
    <mergeCell ref="A114:D118"/>
    <mergeCell ref="E114:AF118"/>
    <mergeCell ref="S56:W56"/>
    <mergeCell ref="Y56:AC56"/>
    <mergeCell ref="Y57:AC57"/>
    <mergeCell ref="AE57:AF60"/>
    <mergeCell ref="AE61:AF64"/>
    <mergeCell ref="S82:U83"/>
    <mergeCell ref="L102:R107"/>
    <mergeCell ref="S102:U104"/>
    <mergeCell ref="A109:D113"/>
    <mergeCell ref="A53:F56"/>
    <mergeCell ref="S80:U81"/>
    <mergeCell ref="L72:R81"/>
    <mergeCell ref="S72:U73"/>
    <mergeCell ref="S76:U77"/>
    <mergeCell ref="A102:D107"/>
    <mergeCell ref="A82:D91"/>
    <mergeCell ref="A92:D101"/>
    <mergeCell ref="E92:K101"/>
    <mergeCell ref="AA94:AC95"/>
    <mergeCell ref="V94:Y95"/>
    <mergeCell ref="Z94:Z95"/>
    <mergeCell ref="Z82:Z83"/>
  </mergeCells>
  <phoneticPr fontId="10"/>
  <pageMargins left="0.78700000000000003" right="0.78700000000000003" top="0.98399999999999999" bottom="0.98399999999999999" header="0.51200000000000001" footer="0.51200000000000001"/>
  <pageSetup paperSize="8" scale="30" orientation="portrait" horizontalDpi="300" verticalDpi="300"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masai</cp:lastModifiedBy>
  <cp:lastPrinted>2018-09-04T04:21:36Z</cp:lastPrinted>
  <dcterms:created xsi:type="dcterms:W3CDTF">2018-05-08T04:01:53Z</dcterms:created>
  <dcterms:modified xsi:type="dcterms:W3CDTF">2018-09-29T00:46:40Z</dcterms:modified>
</cp:coreProperties>
</file>