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davila/Desktop/"/>
    </mc:Choice>
  </mc:AlternateContent>
  <xr:revisionPtr revIDLastSave="0" documentId="13_ncr:1_{1BCCA6AA-D91C-964D-9979-93577AD89E03}" xr6:coauthVersionLast="47" xr6:coauthVersionMax="47" xr10:uidLastSave="{00000000-0000-0000-0000-000000000000}"/>
  <bookViews>
    <workbookView xWindow="20" yWindow="500" windowWidth="33600" windowHeight="20500" xr2:uid="{171E205C-876B-994C-8DF2-79990073B4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1" l="1"/>
  <c r="E43" i="1"/>
  <c r="E42" i="1"/>
  <c r="E41" i="1"/>
  <c r="E5" i="1"/>
  <c r="E28" i="1"/>
  <c r="E27" i="1"/>
  <c r="E26" i="1"/>
  <c r="E25" i="1"/>
  <c r="E17" i="1"/>
  <c r="E16" i="1"/>
  <c r="E24" i="1"/>
  <c r="E4" i="1"/>
  <c r="E3" i="1"/>
  <c r="E13" i="1"/>
  <c r="E14" i="1"/>
  <c r="E15" i="1"/>
  <c r="E12" i="1"/>
  <c r="E11" i="1"/>
  <c r="E39" i="1"/>
  <c r="E40" i="1"/>
  <c r="E33" i="1"/>
  <c r="E34" i="1"/>
  <c r="E22" i="1"/>
  <c r="E23" i="1"/>
  <c r="E10" i="1"/>
  <c r="I4" i="1" l="1"/>
  <c r="I5" i="1"/>
  <c r="I3" i="1"/>
  <c r="I6" i="1"/>
  <c r="I2" i="1"/>
  <c r="M2" i="1" l="1"/>
</calcChain>
</file>

<file path=xl/sharedStrings.xml><?xml version="1.0" encoding="utf-8"?>
<sst xmlns="http://schemas.openxmlformats.org/spreadsheetml/2006/main" count="111" uniqueCount="64">
  <si>
    <t>Nombre</t>
  </si>
  <si>
    <t>Cantidad</t>
  </si>
  <si>
    <t>Precio</t>
  </si>
  <si>
    <t>Tarjeta SD</t>
  </si>
  <si>
    <t>Micro procesador</t>
  </si>
  <si>
    <t>Ram</t>
  </si>
  <si>
    <t>Resistencias</t>
  </si>
  <si>
    <t>Capacitores</t>
  </si>
  <si>
    <t>Entrada para cargar</t>
  </si>
  <si>
    <t>Cantidad total del producto</t>
  </si>
  <si>
    <t>Cables (Bobina)</t>
  </si>
  <si>
    <t>Cable de red</t>
  </si>
  <si>
    <t>Cable de alimentación</t>
  </si>
  <si>
    <t>Sensores de proximidad</t>
  </si>
  <si>
    <t>Impresión 3D (por hora)</t>
  </si>
  <si>
    <t xml:space="preserve">Total </t>
  </si>
  <si>
    <t>Fuente de alimentación recargable</t>
  </si>
  <si>
    <t>Tranformador mini</t>
  </si>
  <si>
    <t>Bocinas</t>
  </si>
  <si>
    <t>Transistores</t>
  </si>
  <si>
    <t>Android Studio</t>
  </si>
  <si>
    <t>Actividades</t>
  </si>
  <si>
    <t>Mes</t>
  </si>
  <si>
    <t>Diseño de la base de datos</t>
  </si>
  <si>
    <t>Diseño del algoritmo</t>
  </si>
  <si>
    <t>Diseño de sistema de wifi 15 dias</t>
  </si>
  <si>
    <t>Diseño de sistema de audio 15 dias</t>
  </si>
  <si>
    <t>Integracion del sitema endebido mes y medio</t>
  </si>
  <si>
    <t>Elisa</t>
  </si>
  <si>
    <t>Tonatiuh</t>
  </si>
  <si>
    <t>Semanas</t>
  </si>
  <si>
    <t>Actividad</t>
  </si>
  <si>
    <t>Diseño de la aplicación móvil</t>
  </si>
  <si>
    <t>Ambos</t>
  </si>
  <si>
    <t>Transformación de la información a voz</t>
  </si>
  <si>
    <t>Seguimiento de las manos mediante cámaras</t>
  </si>
  <si>
    <t xml:space="preserve">Cámaras </t>
  </si>
  <si>
    <t>Envió de las imágenes vía wifi</t>
  </si>
  <si>
    <t>Diseño de movimiento de cámaras (CAT) (1/2)mes</t>
  </si>
  <si>
    <t>Diseño de la fuente de alimentación 15 días</t>
  </si>
  <si>
    <t>Nexys 2</t>
  </si>
  <si>
    <t>Total del módulo 1</t>
  </si>
  <si>
    <t>Total del módulo 2</t>
  </si>
  <si>
    <t>Total del módulo 3</t>
  </si>
  <si>
    <t>Total del módulo 4</t>
  </si>
  <si>
    <t>Total del módulo 5</t>
  </si>
  <si>
    <t>Módulo amplificador</t>
  </si>
  <si>
    <t>Módulo wifi</t>
  </si>
  <si>
    <t>Batería Recargable de Litio</t>
  </si>
  <si>
    <t>Fusibles metálicos</t>
  </si>
  <si>
    <t>Recepción e intrerpretación de las imágenes</t>
  </si>
  <si>
    <t>¢</t>
  </si>
  <si>
    <t>Diseñar un sistema de cámaras IP</t>
  </si>
  <si>
    <t>Diseñar un módulo de alimentación.</t>
  </si>
  <si>
    <t>Diseñar la estructura para mantener las condiciones ideales.</t>
  </si>
  <si>
    <t xml:space="preserve">Diseñar el algoritmo para los rangos de movimiento de las 50 palabras de LSM. </t>
  </si>
  <si>
    <t>Diseñar la base de datos que contendrán el catálogo de palabras</t>
  </si>
  <si>
    <t>Diseñar la aplicación móvil</t>
  </si>
  <si>
    <t xml:space="preserve">Validar el sistema mecatrónico. </t>
  </si>
  <si>
    <t xml:space="preserve">Integrar todos los módulos. </t>
  </si>
  <si>
    <t xml:space="preserve">Implementar la base de datos en la aplicación móvil. </t>
  </si>
  <si>
    <t xml:space="preserve">Implementar el algoritmo en la aplicación móvil. </t>
  </si>
  <si>
    <t xml:space="preserve">Conectar la aplicación móvil con el sistema. </t>
  </si>
  <si>
    <t>Comprobar el sistema mecatrónico mediante pruebas de funcionamiento.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</si>
</sst>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(Cuerpo)"/>
    </font>
    <font>
      <sz val="8"/>
      <name val="Calibri"/>
      <family val="2"/>
      <scheme val="minor"/>
    </font>
    <font>
      <sz val="20"/>
      <color theme="0"/>
      <name val="Calibri (Cuerpo)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0" borderId="1" xfId="0" applyNumberFormat="1" applyBorder="1"/>
    <xf numFmtId="2" fontId="0" fillId="0" borderId="0" xfId="0" applyNumberFormat="1"/>
    <xf numFmtId="0" fontId="0" fillId="3" borderId="0" xfId="0" applyFill="1"/>
    <xf numFmtId="164" fontId="0" fillId="0" borderId="2" xfId="0" applyNumberFormat="1" applyBorder="1"/>
    <xf numFmtId="0" fontId="1" fillId="4" borderId="0" xfId="0" applyFont="1" applyFill="1"/>
    <xf numFmtId="0" fontId="0" fillId="5" borderId="0" xfId="0" applyFont="1" applyFill="1"/>
    <xf numFmtId="0" fontId="2" fillId="6" borderId="0" xfId="0" applyFont="1" applyFill="1"/>
    <xf numFmtId="0" fontId="1" fillId="7" borderId="0" xfId="0" applyFont="1" applyFill="1"/>
    <xf numFmtId="0" fontId="1" fillId="8" borderId="0" xfId="0" applyFont="1" applyFill="1"/>
    <xf numFmtId="164" fontId="0" fillId="0" borderId="0" xfId="0" applyNumberFormat="1" applyBorder="1"/>
    <xf numFmtId="0" fontId="0" fillId="0" borderId="0" xfId="0" applyFill="1"/>
    <xf numFmtId="0" fontId="0" fillId="10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11" borderId="0" xfId="0" applyFill="1"/>
    <xf numFmtId="0" fontId="0" fillId="12" borderId="0" xfId="0" applyFill="1"/>
    <xf numFmtId="0" fontId="0" fillId="11" borderId="3" xfId="0" applyFill="1" applyBorder="1"/>
    <xf numFmtId="0" fontId="0" fillId="13" borderId="3" xfId="0" applyFill="1" applyBorder="1"/>
    <xf numFmtId="0" fontId="0" fillId="0" borderId="3" xfId="0" applyFill="1" applyBorder="1"/>
    <xf numFmtId="0" fontId="0" fillId="15" borderId="3" xfId="0" applyFill="1" applyBorder="1" applyAlignment="1">
      <alignment horizontal="center"/>
    </xf>
    <xf numFmtId="0" fontId="0" fillId="5" borderId="0" xfId="0" applyFill="1"/>
    <xf numFmtId="0" fontId="0" fillId="5" borderId="3" xfId="0" applyFill="1" applyBorder="1"/>
    <xf numFmtId="0" fontId="2" fillId="9" borderId="3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164" fontId="0" fillId="11" borderId="3" xfId="0" applyNumberFormat="1" applyFill="1" applyBorder="1" applyAlignment="1">
      <alignment horizontal="center"/>
    </xf>
    <xf numFmtId="164" fontId="0" fillId="14" borderId="3" xfId="0" applyNumberFormat="1" applyFill="1" applyBorder="1" applyAlignment="1">
      <alignment horizontal="center"/>
    </xf>
    <xf numFmtId="3" fontId="0" fillId="15" borderId="3" xfId="0" applyNumberForma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 vertical="center"/>
    </xf>
    <xf numFmtId="164" fontId="0" fillId="9" borderId="3" xfId="0" applyNumberFormat="1" applyFill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15">
    <dxf>
      <numFmt numFmtId="164" formatCode="&quot;$&quot;#,##0.00"/>
    </dxf>
    <dxf>
      <numFmt numFmtId="164" formatCode="&quot;$&quot;#,##0.00"/>
    </dxf>
    <dxf>
      <numFmt numFmtId="2" formatCode="0.00"/>
    </dxf>
    <dxf>
      <numFmt numFmtId="164" formatCode="&quot;$&quot;#,##0.00"/>
    </dxf>
    <dxf>
      <numFmt numFmtId="164" formatCode="&quot;$&quot;#,##0.00"/>
    </dxf>
    <dxf>
      <numFmt numFmtId="2" formatCode="0.00"/>
    </dxf>
    <dxf>
      <numFmt numFmtId="164" formatCode="&quot;$&quot;#,##0.00"/>
    </dxf>
    <dxf>
      <numFmt numFmtId="164" formatCode="&quot;$&quot;#,##0.00"/>
    </dxf>
    <dxf>
      <numFmt numFmtId="2" formatCode="0.00"/>
    </dxf>
    <dxf>
      <numFmt numFmtId="164" formatCode="&quot;$&quot;#,##0.00"/>
    </dxf>
    <dxf>
      <numFmt numFmtId="164" formatCode="&quot;$&quot;#,##0.00"/>
    </dxf>
    <dxf>
      <numFmt numFmtId="2" formatCode="0.00"/>
    </dxf>
    <dxf>
      <numFmt numFmtId="164" formatCode="&quot;$&quot;#,##0.00"/>
    </dxf>
    <dxf>
      <numFmt numFmtId="164" formatCode="&quot;$&quot;#,##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AB0043-0981-B149-B176-6E00D2E7830A}" name="Modulo_1" displayName="Modulo_1" ref="B2:E5" totalsRowShown="0">
  <tableColumns count="4">
    <tableColumn id="1" xr3:uid="{0B43E489-F354-0F45-ADC2-E7593CC0721A}" name="Nombre"/>
    <tableColumn id="2" xr3:uid="{BC493675-7B4C-D74B-BD51-0055891FDEE8}" name="Cantidad" dataDxfId="14"/>
    <tableColumn id="3" xr3:uid="{3BA0AA5F-9B90-5644-AD8F-959DBD4609B2}" name="Precio" dataDxfId="13"/>
    <tableColumn id="4" xr3:uid="{9183C64B-512F-D04F-8852-843C2838A482}" name="Cantidad total del producto" dataDxfId="12">
      <calculatedColumnFormula>Modulo_1[[#This Row],[Precio]]*Modulo_1[[#This Row],[Cantidad]]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5DA583-3A4E-9940-A705-8F29174CFEB9}" name="Modulo_2" displayName="Modulo_2" ref="B9:E17" totalsRowShown="0">
  <tableColumns count="4">
    <tableColumn id="1" xr3:uid="{F6D8AF72-D1FB-FC4B-9D31-B43F55B2B183}" name="Nombre"/>
    <tableColumn id="2" xr3:uid="{678A0E2E-FB98-2A4F-934C-90257CEDD8F0}" name="Cantidad" dataDxfId="11"/>
    <tableColumn id="3" xr3:uid="{7B37B4B3-C704-D94B-A73B-01355C6D3643}" name="Precio" dataDxfId="10"/>
    <tableColumn id="4" xr3:uid="{962EFD8C-2409-D844-AEB4-23604827CFCE}" name="Cantidad total del producto" dataDxfId="9">
      <calculatedColumnFormula>Modulo_2[[#This Row],[Precio]]*Modulo_2[[#This Row],[Cantidad]]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CF2501-63F9-184A-88C0-AF94E1A22822}" name="Modulo_3" displayName="Modulo_3" ref="B21:E29" totalsRowShown="0">
  <tableColumns count="4">
    <tableColumn id="1" xr3:uid="{93FD31C7-3E15-5C49-BEB3-E075D4103750}" name="Nombre"/>
    <tableColumn id="2" xr3:uid="{E861565D-86A5-2B43-A650-81516ADB7F72}" name="Cantidad" dataDxfId="8"/>
    <tableColumn id="3" xr3:uid="{747D97A6-01C6-DA4B-9513-84EA6C74A456}" name="Precio" dataDxfId="7"/>
    <tableColumn id="4" xr3:uid="{8591DC9A-07B7-1843-A404-9E6BF80922A2}" name="Cantidad total del producto" dataDxfId="6">
      <calculatedColumnFormula>Modulo_3[[#This Row],[Precio]]*Modulo_3[[#This Row],[Cantidad]]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AFF558-9E52-C04B-B5F0-4A8C185E9DEF}" name="Modulo_4" displayName="Modulo_4" ref="B32:E34" totalsRowShown="0">
  <tableColumns count="4">
    <tableColumn id="1" xr3:uid="{AF36B7A2-E3F6-1E48-BAA0-DB3BBB107099}" name="Nombre"/>
    <tableColumn id="2" xr3:uid="{DBA639CF-DCCB-B245-9AF3-C30A92414F18}" name="Cantidad" dataDxfId="5"/>
    <tableColumn id="3" xr3:uid="{20C7E8A2-134F-D548-A072-8EBD026E7B4A}" name="Precio" dataDxfId="4"/>
    <tableColumn id="4" xr3:uid="{7943E510-F187-E14C-B955-26E77463A4EE}" name="Cantidad total del producto" dataDxfId="3">
      <calculatedColumnFormula>Modulo_4[[#This Row],[Precio]]*Modulo_4[[#This Row],[Cantidad]]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2E578A-F713-E342-8350-A8A1F9950436}" name="Modulo_5" displayName="Modulo_5" ref="B38:E43" totalsRowShown="0">
  <tableColumns count="4">
    <tableColumn id="1" xr3:uid="{4816FDA4-5C81-E540-BECC-8560DAE3E9CC}" name="Nombre"/>
    <tableColumn id="2" xr3:uid="{39CE8274-A612-0649-957D-FDF3058060E7}" name="Cantidad" dataDxfId="2"/>
    <tableColumn id="3" xr3:uid="{E20675B3-82FD-8049-9391-F60463BB389D}" name="Precio" dataDxfId="1"/>
    <tableColumn id="4" xr3:uid="{51120869-54B5-2E40-A36F-3F997FB54AD5}" name="Cantidad total del producto" dataDxfId="0">
      <calculatedColumnFormula>Modulo_5[[#This Row],[Precio]]*Modulo_5[[#This Row],[Cantidad]]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9B1CF-3F62-774A-8259-8C9EEA9A9CEA}">
  <dimension ref="B1:BA71"/>
  <sheetViews>
    <sheetView tabSelected="1" topLeftCell="A4" workbookViewId="0">
      <selection activeCell="N18" sqref="N18"/>
    </sheetView>
  </sheetViews>
  <sheetFormatPr baseColWidth="10" defaultRowHeight="16" x14ac:dyDescent="0.2"/>
  <cols>
    <col min="2" max="2" width="39.5" bestFit="1" customWidth="1"/>
    <col min="3" max="3" width="11.6640625" style="4" customWidth="1"/>
    <col min="4" max="4" width="11.6640625" style="1" customWidth="1"/>
    <col min="5" max="5" width="23.83203125" style="1" customWidth="1"/>
    <col min="8" max="8" width="16.6640625" bestFit="1" customWidth="1"/>
    <col min="9" max="9" width="16.33203125" customWidth="1"/>
    <col min="17" max="17" width="65.5" customWidth="1"/>
    <col min="18" max="19" width="3.1640625" customWidth="1"/>
    <col min="20" max="20" width="3.5" customWidth="1"/>
    <col min="21" max="21" width="3.33203125" customWidth="1"/>
    <col min="22" max="22" width="3" customWidth="1"/>
    <col min="23" max="24" width="3.33203125" customWidth="1"/>
    <col min="25" max="25" width="3.5" customWidth="1"/>
    <col min="26" max="26" width="2.83203125" customWidth="1"/>
    <col min="27" max="53" width="3.1640625" bestFit="1" customWidth="1"/>
  </cols>
  <sheetData>
    <row r="1" spans="2:53" ht="17" thickBot="1" x14ac:dyDescent="0.25">
      <c r="B1" s="7" t="s">
        <v>35</v>
      </c>
    </row>
    <row r="2" spans="2:53" ht="17" thickBot="1" x14ac:dyDescent="0.25">
      <c r="B2" t="s">
        <v>0</v>
      </c>
      <c r="C2" s="4" t="s">
        <v>1</v>
      </c>
      <c r="D2" s="1" t="s">
        <v>2</v>
      </c>
      <c r="E2" s="1" t="s">
        <v>9</v>
      </c>
      <c r="H2" s="2" t="s">
        <v>41</v>
      </c>
      <c r="I2" s="3">
        <f>SUM(Modulo_1[Cantidad total del producto])</f>
        <v>1859</v>
      </c>
      <c r="L2" s="5" t="s">
        <v>15</v>
      </c>
      <c r="M2" s="3">
        <f>SUM(I2:I6)</f>
        <v>7048.5</v>
      </c>
      <c r="Q2" s="26" t="s">
        <v>21</v>
      </c>
      <c r="R2" s="14" t="s">
        <v>22</v>
      </c>
      <c r="S2" s="14" t="s">
        <v>22</v>
      </c>
      <c r="T2" s="14" t="s">
        <v>22</v>
      </c>
      <c r="U2" s="14" t="s">
        <v>22</v>
      </c>
      <c r="V2" s="14" t="s">
        <v>22</v>
      </c>
      <c r="W2" s="14" t="s">
        <v>22</v>
      </c>
      <c r="X2" s="14" t="s">
        <v>22</v>
      </c>
      <c r="Y2" s="14" t="s">
        <v>22</v>
      </c>
      <c r="Z2" s="14" t="s">
        <v>22</v>
      </c>
      <c r="AA2" s="14"/>
      <c r="AB2" s="14"/>
      <c r="AC2" s="14"/>
    </row>
    <row r="3" spans="2:53" ht="17" thickBot="1" x14ac:dyDescent="0.25">
      <c r="B3" t="s">
        <v>36</v>
      </c>
      <c r="C3" s="4">
        <v>2</v>
      </c>
      <c r="D3" s="1">
        <v>400</v>
      </c>
      <c r="E3" s="1">
        <f>Modulo_1[[#This Row],[Precio]]*Modulo_1[[#This Row],[Cantidad]]</f>
        <v>800</v>
      </c>
      <c r="H3" s="2" t="s">
        <v>42</v>
      </c>
      <c r="I3" s="3">
        <f>SUM(Modulo_2[Cantidad total del producto])</f>
        <v>2790</v>
      </c>
      <c r="Q3" s="27"/>
      <c r="R3" s="15">
        <v>1</v>
      </c>
      <c r="S3" s="15">
        <v>2</v>
      </c>
      <c r="T3" s="15">
        <v>3</v>
      </c>
      <c r="U3" s="15">
        <v>4</v>
      </c>
      <c r="V3" s="15">
        <v>5</v>
      </c>
      <c r="W3" s="15">
        <v>6</v>
      </c>
      <c r="X3" s="15">
        <v>7</v>
      </c>
      <c r="Y3" s="15">
        <v>8</v>
      </c>
      <c r="Z3" s="15">
        <v>9</v>
      </c>
      <c r="AA3" s="15">
        <v>10</v>
      </c>
      <c r="AB3" s="15">
        <v>11</v>
      </c>
      <c r="AC3" s="15">
        <v>12</v>
      </c>
      <c r="AD3" s="15">
        <v>13</v>
      </c>
      <c r="AE3" s="15">
        <v>14</v>
      </c>
      <c r="AF3" s="15">
        <v>15</v>
      </c>
      <c r="AG3" s="15">
        <v>16</v>
      </c>
      <c r="AH3" s="15">
        <v>17</v>
      </c>
      <c r="AI3" s="15">
        <v>18</v>
      </c>
      <c r="AJ3" s="15">
        <v>19</v>
      </c>
      <c r="AK3" s="15">
        <v>20</v>
      </c>
      <c r="AL3" s="15">
        <v>21</v>
      </c>
      <c r="AM3" s="15">
        <v>22</v>
      </c>
      <c r="AN3" s="15">
        <v>23</v>
      </c>
      <c r="AO3" s="15">
        <v>24</v>
      </c>
      <c r="AP3" s="15">
        <v>25</v>
      </c>
      <c r="AQ3" s="15">
        <v>26</v>
      </c>
      <c r="AR3" s="15">
        <v>27</v>
      </c>
      <c r="AS3" s="15">
        <v>28</v>
      </c>
      <c r="AT3" s="15">
        <v>29</v>
      </c>
      <c r="AU3" s="15">
        <v>30</v>
      </c>
      <c r="AV3" s="15">
        <v>31</v>
      </c>
      <c r="AW3" s="15">
        <v>32</v>
      </c>
      <c r="AX3" s="15">
        <v>33</v>
      </c>
      <c r="AY3" s="15">
        <v>34</v>
      </c>
      <c r="AZ3" s="15">
        <v>35</v>
      </c>
      <c r="BA3" s="15">
        <v>36</v>
      </c>
    </row>
    <row r="4" spans="2:53" ht="17" thickBot="1" x14ac:dyDescent="0.25">
      <c r="B4" t="s">
        <v>13</v>
      </c>
      <c r="C4" s="4">
        <v>1</v>
      </c>
      <c r="D4" s="1">
        <v>159</v>
      </c>
      <c r="E4" s="1">
        <f>Modulo_1[[#This Row],[Precio]]*Modulo_1[[#This Row],[Cantidad]]</f>
        <v>159</v>
      </c>
      <c r="H4" s="2" t="s">
        <v>43</v>
      </c>
      <c r="I4" s="3">
        <f>SUM(Modulo_3[Cantidad total del producto])</f>
        <v>1009.5</v>
      </c>
      <c r="N4" s="18" t="s">
        <v>28</v>
      </c>
      <c r="Q4" s="16"/>
      <c r="R4" s="17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2:53" ht="17" thickBot="1" x14ac:dyDescent="0.25">
      <c r="B5" t="s">
        <v>14</v>
      </c>
      <c r="C5" s="4">
        <v>5</v>
      </c>
      <c r="D5" s="1">
        <v>180</v>
      </c>
      <c r="E5" s="1">
        <f>Modulo_1[[#This Row],[Precio]]*Modulo_1[[#This Row],[Cantidad]]</f>
        <v>900</v>
      </c>
      <c r="H5" s="2" t="s">
        <v>44</v>
      </c>
      <c r="I5" s="3">
        <f>SUM(Modulo_4[Cantidad total del producto])</f>
        <v>0</v>
      </c>
      <c r="N5" s="19" t="s">
        <v>29</v>
      </c>
      <c r="Q5" s="16" t="s">
        <v>24</v>
      </c>
      <c r="R5" s="21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2:53" ht="17" thickBot="1" x14ac:dyDescent="0.25">
      <c r="H6" s="2" t="s">
        <v>45</v>
      </c>
      <c r="I6" s="6">
        <f>SUM(Modulo_5[Cantidad total del producto])</f>
        <v>1390</v>
      </c>
      <c r="Q6" s="16" t="s">
        <v>23</v>
      </c>
      <c r="R6" s="22"/>
      <c r="S6" s="21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2:53" x14ac:dyDescent="0.2">
      <c r="H7" s="13"/>
      <c r="I7" s="12"/>
      <c r="Q7" s="16" t="s">
        <v>32</v>
      </c>
      <c r="R7" s="16"/>
      <c r="S7" s="16"/>
      <c r="T7" s="21"/>
      <c r="U7" s="21"/>
      <c r="V7" s="16"/>
      <c r="W7" s="16"/>
      <c r="X7" s="16"/>
      <c r="Y7" s="16"/>
      <c r="Z7" s="16"/>
      <c r="AA7" s="16"/>
      <c r="AB7" s="16"/>
      <c r="AC7" s="16"/>
    </row>
    <row r="8" spans="2:53" x14ac:dyDescent="0.2">
      <c r="B8" s="8" t="s">
        <v>37</v>
      </c>
      <c r="Q8" s="16" t="s">
        <v>38</v>
      </c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2:53" x14ac:dyDescent="0.2">
      <c r="B9" t="s">
        <v>0</v>
      </c>
      <c r="C9" s="4" t="s">
        <v>1</v>
      </c>
      <c r="D9" s="1" t="s">
        <v>2</v>
      </c>
      <c r="E9" s="1" t="s">
        <v>9</v>
      </c>
      <c r="Q9" s="16" t="s">
        <v>39</v>
      </c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2:53" x14ac:dyDescent="0.2">
      <c r="B10" t="s">
        <v>40</v>
      </c>
      <c r="C10" s="4">
        <v>1</v>
      </c>
      <c r="D10" s="1">
        <v>1921</v>
      </c>
      <c r="E10" s="1">
        <f>Modulo_2[[#This Row],[Precio]]*Modulo_2[[#This Row],[Cantidad]]</f>
        <v>1921</v>
      </c>
      <c r="Q10" s="16" t="s">
        <v>25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2:53" x14ac:dyDescent="0.2">
      <c r="B11" t="s">
        <v>11</v>
      </c>
      <c r="C11" s="4">
        <v>2</v>
      </c>
      <c r="D11" s="1">
        <v>50</v>
      </c>
      <c r="E11" s="1">
        <f>Modulo_2[[#This Row],[Precio]]*Modulo_2[[#This Row],[Cantidad]]</f>
        <v>100</v>
      </c>
      <c r="Q11" s="16" t="s">
        <v>26</v>
      </c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2:53" x14ac:dyDescent="0.2">
      <c r="B12" t="s">
        <v>47</v>
      </c>
      <c r="C12" s="4">
        <v>1</v>
      </c>
      <c r="D12" s="1">
        <v>200</v>
      </c>
      <c r="E12" s="1">
        <f>Modulo_2[[#This Row],[Precio]]*Modulo_2[[#This Row],[Cantidad]]</f>
        <v>200</v>
      </c>
      <c r="Q12" s="22" t="s">
        <v>27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2:53" x14ac:dyDescent="0.2">
      <c r="B13" t="s">
        <v>3</v>
      </c>
      <c r="C13" s="4">
        <v>1</v>
      </c>
      <c r="D13" s="1">
        <v>279</v>
      </c>
      <c r="E13" s="1">
        <f>Modulo_2[[#This Row],[Precio]]*Modulo_2[[#This Row],[Cantidad]]</f>
        <v>279</v>
      </c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2:53" x14ac:dyDescent="0.2">
      <c r="B14" t="s">
        <v>4</v>
      </c>
      <c r="C14" s="4">
        <v>1</v>
      </c>
      <c r="D14" s="1">
        <v>200</v>
      </c>
      <c r="E14" s="1">
        <f>Modulo_2[[#This Row],[Precio]]*Modulo_2[[#This Row],[Cantidad]]</f>
        <v>200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2:53" x14ac:dyDescent="0.2">
      <c r="B15" t="s">
        <v>5</v>
      </c>
      <c r="E15" s="1">
        <f>Modulo_2[[#This Row],[Precio]]*Modulo_2[[#This Row],[Cantidad]]</f>
        <v>0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2:53" x14ac:dyDescent="0.2">
      <c r="B16" t="s">
        <v>6</v>
      </c>
      <c r="C16" s="4">
        <v>25</v>
      </c>
      <c r="D16" s="1">
        <v>0.6</v>
      </c>
      <c r="E16" s="1">
        <f>Modulo_2[[#This Row],[Precio]]*Modulo_2[[#This Row],[Cantidad]]</f>
        <v>15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2:53" x14ac:dyDescent="0.2">
      <c r="B17" t="s">
        <v>7</v>
      </c>
      <c r="C17" s="4">
        <v>25</v>
      </c>
      <c r="D17" s="1">
        <v>3</v>
      </c>
      <c r="E17" s="1">
        <f>Modulo_2[[#This Row],[Precio]]*Modulo_2[[#This Row],[Cantidad]]</f>
        <v>75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9" spans="2:53" x14ac:dyDescent="0.2">
      <c r="P19" s="4"/>
      <c r="Q19" s="1"/>
      <c r="R19" s="1"/>
    </row>
    <row r="20" spans="2:53" x14ac:dyDescent="0.2">
      <c r="B20" s="9" t="s">
        <v>16</v>
      </c>
      <c r="P20" s="4"/>
      <c r="Q20" s="31" t="s">
        <v>31</v>
      </c>
      <c r="R20" s="29" t="s">
        <v>22</v>
      </c>
      <c r="S20" s="29"/>
      <c r="T20" s="29"/>
      <c r="U20" s="29"/>
      <c r="V20" s="29" t="s">
        <v>22</v>
      </c>
      <c r="W20" s="29"/>
      <c r="X20" s="29"/>
      <c r="Y20" s="29"/>
      <c r="Z20" s="29" t="s">
        <v>22</v>
      </c>
      <c r="AA20" s="29"/>
      <c r="AB20" s="29"/>
      <c r="AC20" s="29"/>
      <c r="AD20" s="29" t="s">
        <v>22</v>
      </c>
      <c r="AE20" s="29"/>
      <c r="AF20" s="29"/>
      <c r="AG20" s="29"/>
      <c r="AH20" s="29" t="s">
        <v>22</v>
      </c>
      <c r="AI20" s="29"/>
      <c r="AJ20" s="29"/>
      <c r="AK20" s="29"/>
      <c r="AL20" s="29" t="s">
        <v>22</v>
      </c>
      <c r="AM20" s="29"/>
      <c r="AN20" s="29"/>
      <c r="AO20" s="29"/>
      <c r="AP20" s="29" t="s">
        <v>22</v>
      </c>
      <c r="AQ20" s="29"/>
      <c r="AR20" s="29"/>
      <c r="AS20" s="29"/>
      <c r="AT20" s="29" t="s">
        <v>22</v>
      </c>
      <c r="AU20" s="29"/>
      <c r="AV20" s="29"/>
      <c r="AW20" s="29"/>
      <c r="AX20" s="29" t="s">
        <v>22</v>
      </c>
      <c r="AY20" s="29"/>
      <c r="AZ20" s="29"/>
      <c r="BA20" s="29"/>
    </row>
    <row r="21" spans="2:53" x14ac:dyDescent="0.2">
      <c r="B21" t="s">
        <v>0</v>
      </c>
      <c r="C21" s="4" t="s">
        <v>1</v>
      </c>
      <c r="D21" s="1" t="s">
        <v>2</v>
      </c>
      <c r="E21" s="1" t="s">
        <v>9</v>
      </c>
      <c r="O21" s="18" t="s">
        <v>28</v>
      </c>
      <c r="P21" s="4"/>
      <c r="Q21" s="32"/>
      <c r="R21" s="30">
        <v>1</v>
      </c>
      <c r="S21" s="30"/>
      <c r="T21" s="30"/>
      <c r="U21" s="30"/>
      <c r="V21" s="30">
        <v>2</v>
      </c>
      <c r="W21" s="30"/>
      <c r="X21" s="30"/>
      <c r="Y21" s="30"/>
      <c r="Z21" s="30">
        <v>3</v>
      </c>
      <c r="AA21" s="30"/>
      <c r="AB21" s="30"/>
      <c r="AC21" s="30"/>
      <c r="AD21" s="30">
        <v>4</v>
      </c>
      <c r="AE21" s="30"/>
      <c r="AF21" s="30"/>
      <c r="AG21" s="30"/>
      <c r="AH21" s="30">
        <v>5</v>
      </c>
      <c r="AI21" s="30"/>
      <c r="AJ21" s="30"/>
      <c r="AK21" s="30"/>
      <c r="AL21" s="30">
        <v>6</v>
      </c>
      <c r="AM21" s="30"/>
      <c r="AN21" s="30"/>
      <c r="AO21" s="30"/>
      <c r="AP21" s="30">
        <v>7</v>
      </c>
      <c r="AQ21" s="30"/>
      <c r="AR21" s="30"/>
      <c r="AS21" s="30"/>
      <c r="AT21" s="30">
        <v>8</v>
      </c>
      <c r="AU21" s="30"/>
      <c r="AV21" s="30"/>
      <c r="AW21" s="30"/>
      <c r="AX21" s="30">
        <v>9</v>
      </c>
      <c r="AY21" s="30"/>
      <c r="AZ21" s="30"/>
      <c r="BA21" s="30"/>
    </row>
    <row r="22" spans="2:53" x14ac:dyDescent="0.2">
      <c r="B22" t="s">
        <v>12</v>
      </c>
      <c r="C22" s="4">
        <v>1</v>
      </c>
      <c r="D22" s="1">
        <v>150</v>
      </c>
      <c r="E22" s="1">
        <f>Modulo_3[[#This Row],[Precio]]*Modulo_3[[#This Row],[Cantidad]]</f>
        <v>150</v>
      </c>
      <c r="O22" s="19" t="s">
        <v>29</v>
      </c>
      <c r="P22" s="4"/>
      <c r="Q22" s="32"/>
      <c r="R22" s="28" t="s">
        <v>30</v>
      </c>
      <c r="S22" s="28"/>
      <c r="T22" s="28"/>
      <c r="U22" s="28"/>
      <c r="V22" s="28" t="s">
        <v>30</v>
      </c>
      <c r="W22" s="28"/>
      <c r="X22" s="28"/>
      <c r="Y22" s="28"/>
      <c r="Z22" s="28" t="s">
        <v>30</v>
      </c>
      <c r="AA22" s="28"/>
      <c r="AB22" s="28"/>
      <c r="AC22" s="28"/>
      <c r="AD22" s="28" t="s">
        <v>30</v>
      </c>
      <c r="AE22" s="28"/>
      <c r="AF22" s="28"/>
      <c r="AG22" s="28"/>
      <c r="AH22" s="28" t="s">
        <v>30</v>
      </c>
      <c r="AI22" s="28"/>
      <c r="AJ22" s="28"/>
      <c r="AK22" s="28"/>
      <c r="AL22" s="28" t="s">
        <v>30</v>
      </c>
      <c r="AM22" s="28"/>
      <c r="AN22" s="28"/>
      <c r="AO22" s="28"/>
      <c r="AP22" s="28" t="s">
        <v>30</v>
      </c>
      <c r="AQ22" s="28"/>
      <c r="AR22" s="28"/>
      <c r="AS22" s="28"/>
      <c r="AT22" s="28" t="s">
        <v>30</v>
      </c>
      <c r="AU22" s="28"/>
      <c r="AV22" s="28"/>
      <c r="AW22" s="28"/>
      <c r="AX22" s="28" t="s">
        <v>30</v>
      </c>
      <c r="AY22" s="28"/>
      <c r="AZ22" s="28"/>
      <c r="BA22" s="28"/>
    </row>
    <row r="23" spans="2:53" x14ac:dyDescent="0.2">
      <c r="B23" t="s">
        <v>10</v>
      </c>
      <c r="C23" s="4">
        <v>0.5</v>
      </c>
      <c r="D23" s="1">
        <v>799</v>
      </c>
      <c r="E23" s="1">
        <f>Modulo_3[[#This Row],[Precio]]*Modulo_3[[#This Row],[Cantidad]]</f>
        <v>399.5</v>
      </c>
      <c r="O23" s="24" t="s">
        <v>33</v>
      </c>
      <c r="P23" s="4"/>
      <c r="Q23" s="32"/>
      <c r="R23" s="23">
        <v>1</v>
      </c>
      <c r="S23" s="23">
        <v>2</v>
      </c>
      <c r="T23" s="23">
        <v>3</v>
      </c>
      <c r="U23" s="23">
        <v>4</v>
      </c>
      <c r="V23" s="23">
        <v>1</v>
      </c>
      <c r="W23" s="23">
        <v>2</v>
      </c>
      <c r="X23" s="23">
        <v>3</v>
      </c>
      <c r="Y23" s="23">
        <v>4</v>
      </c>
      <c r="Z23" s="23">
        <v>1</v>
      </c>
      <c r="AA23" s="23">
        <v>2</v>
      </c>
      <c r="AB23" s="23">
        <v>3</v>
      </c>
      <c r="AC23" s="23">
        <v>4</v>
      </c>
      <c r="AD23" s="23">
        <v>1</v>
      </c>
      <c r="AE23" s="23">
        <v>2</v>
      </c>
      <c r="AF23" s="23">
        <v>3</v>
      </c>
      <c r="AG23" s="23">
        <v>4</v>
      </c>
      <c r="AH23" s="23">
        <v>1</v>
      </c>
      <c r="AI23" s="23">
        <v>2</v>
      </c>
      <c r="AJ23" s="23">
        <v>3</v>
      </c>
      <c r="AK23" s="23">
        <v>4</v>
      </c>
      <c r="AL23" s="23">
        <v>1</v>
      </c>
      <c r="AM23" s="23">
        <v>2</v>
      </c>
      <c r="AN23" s="23">
        <v>3</v>
      </c>
      <c r="AO23" s="23">
        <v>4</v>
      </c>
      <c r="AP23" s="23">
        <v>1</v>
      </c>
      <c r="AQ23" s="23">
        <v>2</v>
      </c>
      <c r="AR23" s="23">
        <v>3</v>
      </c>
      <c r="AS23" s="23">
        <v>4</v>
      </c>
      <c r="AT23" s="23">
        <v>1</v>
      </c>
      <c r="AU23" s="23">
        <v>2</v>
      </c>
      <c r="AV23" s="23">
        <v>3</v>
      </c>
      <c r="AW23" s="23">
        <v>4</v>
      </c>
      <c r="AX23" s="23">
        <v>1</v>
      </c>
      <c r="AY23" s="23">
        <v>2</v>
      </c>
      <c r="AZ23" s="23">
        <v>3</v>
      </c>
      <c r="BA23" s="23">
        <v>4</v>
      </c>
    </row>
    <row r="24" spans="2:53" x14ac:dyDescent="0.2">
      <c r="B24" t="s">
        <v>6</v>
      </c>
      <c r="C24" s="4">
        <v>25</v>
      </c>
      <c r="D24" s="1">
        <v>0.6</v>
      </c>
      <c r="E24" s="1">
        <f>Modulo_3[[#This Row],[Precio]]*Modulo_3[[#This Row],[Cantidad]]</f>
        <v>15</v>
      </c>
      <c r="Q24" s="16" t="s">
        <v>52</v>
      </c>
      <c r="R24" s="20"/>
      <c r="S24" s="20"/>
      <c r="T24" s="20"/>
      <c r="U24" s="20"/>
      <c r="V24" s="20"/>
      <c r="W24" s="20"/>
      <c r="X24" s="20"/>
      <c r="Y24" s="20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</row>
    <row r="25" spans="2:53" x14ac:dyDescent="0.2">
      <c r="B25" t="s">
        <v>7</v>
      </c>
      <c r="C25" s="4">
        <v>25</v>
      </c>
      <c r="D25" s="1">
        <v>3</v>
      </c>
      <c r="E25" s="1">
        <f>Modulo_3[[#This Row],[Precio]]*Modulo_3[[#This Row],[Cantidad]]</f>
        <v>75</v>
      </c>
      <c r="Q25" s="16" t="s">
        <v>53</v>
      </c>
      <c r="R25" s="16"/>
      <c r="S25" s="16"/>
      <c r="T25" s="22"/>
      <c r="U25" s="22"/>
      <c r="V25" s="22"/>
      <c r="W25" s="22"/>
      <c r="X25" s="22"/>
      <c r="Y25" s="22"/>
      <c r="Z25" s="20"/>
      <c r="AA25" s="20"/>
      <c r="AB25" s="20"/>
      <c r="AC25" s="20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2:53" x14ac:dyDescent="0.2">
      <c r="B26" t="s">
        <v>49</v>
      </c>
      <c r="C26" s="4">
        <v>10</v>
      </c>
      <c r="D26" s="1">
        <v>5</v>
      </c>
      <c r="E26" s="1">
        <f>Modulo_3[[#This Row],[Precio]]*Modulo_3[[#This Row],[Cantidad]]</f>
        <v>50</v>
      </c>
      <c r="Q26" s="16" t="s">
        <v>54</v>
      </c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0"/>
      <c r="AE26" s="20"/>
      <c r="AF26" s="20"/>
      <c r="AG26" s="20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53" x14ac:dyDescent="0.2">
      <c r="B27" t="s">
        <v>17</v>
      </c>
      <c r="C27" s="4">
        <v>2</v>
      </c>
      <c r="D27" s="1">
        <v>50</v>
      </c>
      <c r="E27" s="1">
        <f>Modulo_3[[#This Row],[Precio]]*Modulo_3[[#This Row],[Cantidad]]</f>
        <v>100</v>
      </c>
      <c r="Q27" s="16" t="s">
        <v>55</v>
      </c>
      <c r="R27" s="25"/>
      <c r="S27" s="25"/>
      <c r="T27" s="21"/>
      <c r="U27" s="21"/>
      <c r="V27" s="21"/>
      <c r="W27" s="21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16"/>
      <c r="AS27" s="16"/>
      <c r="AT27" s="16"/>
      <c r="AU27" s="16"/>
      <c r="AV27" s="16"/>
      <c r="AW27" s="16"/>
      <c r="AX27" s="16"/>
      <c r="AY27" s="16"/>
      <c r="AZ27" s="16"/>
      <c r="BA27" s="16"/>
    </row>
    <row r="28" spans="2:53" x14ac:dyDescent="0.2">
      <c r="B28" t="s">
        <v>8</v>
      </c>
      <c r="C28" s="4">
        <v>2</v>
      </c>
      <c r="D28" s="1">
        <v>10</v>
      </c>
      <c r="E28" s="1">
        <f>Modulo_3[[#This Row],[Precio]]*Modulo_3[[#This Row],[Cantidad]]</f>
        <v>20</v>
      </c>
      <c r="Q28" s="16" t="s">
        <v>56</v>
      </c>
      <c r="R28" s="22"/>
      <c r="S28" s="22"/>
      <c r="T28" s="22"/>
      <c r="U28" s="22"/>
      <c r="V28" s="22"/>
      <c r="W28" s="22"/>
      <c r="X28" s="25"/>
      <c r="Y28" s="25"/>
      <c r="Z28" s="25"/>
      <c r="AA28" s="25"/>
      <c r="AB28" s="25"/>
      <c r="AC28" s="25"/>
      <c r="AD28" s="25"/>
      <c r="AE28" s="25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16"/>
      <c r="AS28" s="16"/>
      <c r="AT28" s="16"/>
      <c r="AU28" s="16"/>
      <c r="AV28" s="16"/>
      <c r="AW28" s="16"/>
      <c r="AX28" s="16"/>
      <c r="AY28" s="16"/>
      <c r="AZ28" s="16"/>
      <c r="BA28" s="16"/>
    </row>
    <row r="29" spans="2:53" x14ac:dyDescent="0.2">
      <c r="B29" t="s">
        <v>48</v>
      </c>
      <c r="C29" s="4">
        <v>1</v>
      </c>
      <c r="D29" s="1">
        <v>200</v>
      </c>
      <c r="E29" s="1">
        <f>Modulo_3[[#This Row],[Precio]]*Modulo_3[[#This Row],[Cantidad]]</f>
        <v>200</v>
      </c>
      <c r="Q29" s="16" t="s">
        <v>57</v>
      </c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1"/>
      <c r="AC29" s="21"/>
      <c r="AD29" s="21"/>
      <c r="AE29" s="21"/>
      <c r="AF29" s="21"/>
      <c r="AG29" s="21"/>
      <c r="AH29" s="21"/>
      <c r="AI29" s="21"/>
      <c r="AJ29" s="22"/>
      <c r="AK29" s="22"/>
      <c r="AL29" s="22"/>
      <c r="AM29" s="22"/>
      <c r="AN29" s="22"/>
      <c r="AO29" s="22"/>
      <c r="AP29" s="22"/>
      <c r="AQ29" s="22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53" x14ac:dyDescent="0.2">
      <c r="Q30" s="16" t="s">
        <v>58</v>
      </c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0"/>
      <c r="AI30" s="20"/>
      <c r="AJ30" s="20"/>
      <c r="AK30" s="20"/>
      <c r="AL30" s="22"/>
      <c r="AM30" s="22"/>
      <c r="AN30" s="22"/>
      <c r="AO30" s="22"/>
      <c r="AP30" s="22"/>
      <c r="AQ30" s="22"/>
      <c r="AR30" s="16"/>
      <c r="AS30" s="16"/>
      <c r="AT30" s="16"/>
      <c r="AU30" s="16"/>
      <c r="AV30" s="16"/>
      <c r="AW30" s="16"/>
      <c r="AX30" s="16"/>
      <c r="AY30" s="16"/>
      <c r="AZ30" s="16"/>
      <c r="BA30" s="16"/>
    </row>
    <row r="31" spans="2:53" x14ac:dyDescent="0.2">
      <c r="B31" s="10" t="s">
        <v>50</v>
      </c>
      <c r="Q31" s="22" t="s">
        <v>59</v>
      </c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16"/>
      <c r="AW31" s="16"/>
      <c r="AX31" s="16"/>
      <c r="AY31" s="16"/>
      <c r="AZ31" s="16"/>
      <c r="BA31" s="16"/>
    </row>
    <row r="32" spans="2:53" x14ac:dyDescent="0.2">
      <c r="B32" t="s">
        <v>0</v>
      </c>
      <c r="C32" s="4" t="s">
        <v>1</v>
      </c>
      <c r="D32" s="1" t="s">
        <v>2</v>
      </c>
      <c r="E32" s="1" t="s">
        <v>9</v>
      </c>
      <c r="Q32" s="22" t="s">
        <v>60</v>
      </c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1"/>
      <c r="AK32" s="21"/>
      <c r="AL32" s="21"/>
      <c r="AM32" s="21"/>
      <c r="AN32" s="22"/>
      <c r="AO32" s="22"/>
      <c r="AP32" s="22"/>
      <c r="AQ32" s="22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53" x14ac:dyDescent="0.2">
      <c r="B33" t="s">
        <v>20</v>
      </c>
      <c r="C33" s="4">
        <v>1</v>
      </c>
      <c r="D33" s="1">
        <v>0</v>
      </c>
      <c r="E33" s="1">
        <f>Modulo_4[[#This Row],[Precio]]*Modulo_4[[#This Row],[Cantidad]]</f>
        <v>0</v>
      </c>
      <c r="Q33" s="22" t="s">
        <v>61</v>
      </c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1"/>
      <c r="AO33" s="21"/>
      <c r="AP33" s="21"/>
      <c r="AQ33" s="21"/>
      <c r="AR33" s="21"/>
      <c r="AS33" s="21"/>
      <c r="AT33" s="21"/>
      <c r="AU33" s="21"/>
      <c r="AV33" s="16"/>
      <c r="AW33" s="16"/>
      <c r="AX33" s="16"/>
      <c r="AY33" s="16"/>
      <c r="AZ33" s="16"/>
      <c r="BA33" s="16"/>
    </row>
    <row r="34" spans="2:53" x14ac:dyDescent="0.2">
      <c r="E34" s="1">
        <f>Modulo_4[[#This Row],[Precio]]*Modulo_4[[#This Row],[Cantidad]]</f>
        <v>0</v>
      </c>
      <c r="Q34" s="22" t="s">
        <v>62</v>
      </c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16"/>
      <c r="AS34" s="16"/>
      <c r="AT34" s="16"/>
      <c r="AU34" s="16"/>
      <c r="AV34" s="25"/>
      <c r="AW34" s="25"/>
      <c r="AX34" s="16"/>
      <c r="AY34" s="16"/>
      <c r="AZ34" s="16"/>
      <c r="BA34" s="16"/>
    </row>
    <row r="35" spans="2:53" x14ac:dyDescent="0.2">
      <c r="Q35" s="22" t="s">
        <v>63</v>
      </c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16"/>
      <c r="AS35" s="16"/>
      <c r="AT35" s="16"/>
      <c r="AU35" s="16"/>
      <c r="AV35" s="16"/>
      <c r="AW35" s="16"/>
      <c r="AX35" s="25"/>
      <c r="AY35" s="25"/>
      <c r="AZ35" s="25"/>
      <c r="BA35" s="25"/>
    </row>
    <row r="36" spans="2:53" x14ac:dyDescent="0.2"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</row>
    <row r="37" spans="2:53" x14ac:dyDescent="0.2">
      <c r="B37" s="11" t="s">
        <v>34</v>
      </c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</row>
    <row r="38" spans="2:53" x14ac:dyDescent="0.2">
      <c r="B38" t="s">
        <v>0</v>
      </c>
      <c r="C38" s="4" t="s">
        <v>1</v>
      </c>
      <c r="D38" s="1" t="s">
        <v>2</v>
      </c>
      <c r="E38" s="1" t="s">
        <v>9</v>
      </c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</row>
    <row r="39" spans="2:53" x14ac:dyDescent="0.2">
      <c r="B39" t="s">
        <v>18</v>
      </c>
      <c r="C39" s="4">
        <v>2</v>
      </c>
      <c r="D39" s="1">
        <v>500</v>
      </c>
      <c r="E39" s="1">
        <f>Modulo_5[[#This Row],[Precio]]*Modulo_5[[#This Row],[Cantidad]]</f>
        <v>1000</v>
      </c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</row>
    <row r="40" spans="2:53" x14ac:dyDescent="0.2">
      <c r="B40" t="s">
        <v>6</v>
      </c>
      <c r="C40" s="4">
        <v>25</v>
      </c>
      <c r="D40" s="1">
        <v>0.6</v>
      </c>
      <c r="E40" s="1">
        <f>Modulo_5[[#This Row],[Precio]]*Modulo_5[[#This Row],[Cantidad]]</f>
        <v>15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</row>
    <row r="41" spans="2:53" x14ac:dyDescent="0.2">
      <c r="B41" t="s">
        <v>7</v>
      </c>
      <c r="C41" s="4">
        <v>25</v>
      </c>
      <c r="D41" s="1">
        <v>3</v>
      </c>
      <c r="E41" s="1">
        <f>Modulo_5[[#This Row],[Precio]]*Modulo_5[[#This Row],[Cantidad]]</f>
        <v>75</v>
      </c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</row>
    <row r="42" spans="2:53" x14ac:dyDescent="0.2">
      <c r="B42" t="s">
        <v>19</v>
      </c>
      <c r="C42" s="4">
        <v>10</v>
      </c>
      <c r="D42" s="1">
        <v>10</v>
      </c>
      <c r="E42" s="1">
        <f>Modulo_5[[#This Row],[Precio]]*Modulo_5[[#This Row],[Cantidad]]</f>
        <v>100</v>
      </c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</row>
    <row r="43" spans="2:53" x14ac:dyDescent="0.2">
      <c r="B43" t="s">
        <v>46</v>
      </c>
      <c r="C43" s="4">
        <v>1</v>
      </c>
      <c r="D43" s="1">
        <v>200</v>
      </c>
      <c r="E43" s="1">
        <f>Modulo_5[[#This Row],[Precio]]*Modulo_5[[#This Row],[Cantidad]]</f>
        <v>200</v>
      </c>
    </row>
    <row r="71" spans="11:11" x14ac:dyDescent="0.2">
      <c r="K71" t="s">
        <v>51</v>
      </c>
    </row>
  </sheetData>
  <mergeCells count="29">
    <mergeCell ref="AX20:BA20"/>
    <mergeCell ref="AX21:BA21"/>
    <mergeCell ref="AX22:BA22"/>
    <mergeCell ref="Q20:Q23"/>
    <mergeCell ref="AP20:AS20"/>
    <mergeCell ref="AP21:AS21"/>
    <mergeCell ref="AP22:AS22"/>
    <mergeCell ref="AT20:AW20"/>
    <mergeCell ref="AT21:AW21"/>
    <mergeCell ref="AT22:AW22"/>
    <mergeCell ref="AH20:AK20"/>
    <mergeCell ref="AH21:AK21"/>
    <mergeCell ref="AH22:AK22"/>
    <mergeCell ref="AL20:AO20"/>
    <mergeCell ref="AL21:AO21"/>
    <mergeCell ref="AL22:AO22"/>
    <mergeCell ref="Z20:AC20"/>
    <mergeCell ref="Z21:AC21"/>
    <mergeCell ref="Z22:AC22"/>
    <mergeCell ref="AD20:AG20"/>
    <mergeCell ref="AD21:AG21"/>
    <mergeCell ref="AD22:AG22"/>
    <mergeCell ref="Q2:Q3"/>
    <mergeCell ref="R22:U22"/>
    <mergeCell ref="R20:U20"/>
    <mergeCell ref="R21:U21"/>
    <mergeCell ref="V20:Y20"/>
    <mergeCell ref="V21:Y21"/>
    <mergeCell ref="V22:Y22"/>
  </mergeCells>
  <phoneticPr fontId="3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2022-03-13T05:13:50Z</dcterms:created>
  <dcterms:modified xsi:type="dcterms:W3CDTF">2022-05-08T07:51:15Z</dcterms:modified>
</cp:coreProperties>
</file>