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aron.berowsky\AppData\Local\Microsoft\Windows\INetCache\Content.Outlook\M1LQB1YQ\"/>
    </mc:Choice>
  </mc:AlternateContent>
  <xr:revisionPtr revIDLastSave="0" documentId="13_ncr:1_{6B92E6BC-D02C-4445-9F45-A004F2355C9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ro-forma Invoice" sheetId="1" r:id="rId1"/>
  </sheets>
  <definedNames>
    <definedName name="_xlnm.Print_Area" localSheetId="0">'Pro-forma Invoice'!$A$1:$P$78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78" i="1" l="1"/>
  <c r="O66" i="1"/>
  <c r="O65" i="1"/>
  <c r="O64" i="1"/>
  <c r="O63" i="1"/>
  <c r="O62" i="1"/>
  <c r="O59" i="1"/>
  <c r="O58" i="1"/>
  <c r="O57" i="1"/>
  <c r="O56" i="1"/>
  <c r="O55" i="1"/>
  <c r="O54" i="1"/>
  <c r="O53" i="1"/>
  <c r="O45" i="1"/>
  <c r="O44" i="1"/>
  <c r="O43" i="1"/>
  <c r="O42" i="1"/>
  <c r="O41" i="1"/>
  <c r="O40" i="1"/>
  <c r="O39" i="1"/>
  <c r="O46" i="1"/>
  <c r="O47" i="1"/>
  <c r="O48" i="1"/>
  <c r="O49" i="1"/>
  <c r="O50" i="1"/>
  <c r="O51" i="1"/>
  <c r="O52" i="1"/>
  <c r="O26" i="1"/>
  <c r="O31" i="1"/>
  <c r="O32" i="1"/>
  <c r="O33" i="1"/>
  <c r="O34" i="1"/>
  <c r="O35" i="1"/>
  <c r="O36" i="1"/>
  <c r="O37" i="1"/>
  <c r="O38" i="1"/>
  <c r="O28" i="1"/>
  <c r="O29" i="1"/>
  <c r="O30" i="1"/>
  <c r="O27" i="1"/>
  <c r="O25" i="1"/>
  <c r="O24" i="1"/>
  <c r="O74" i="1" l="1"/>
</calcChain>
</file>

<file path=xl/sharedStrings.xml><?xml version="1.0" encoding="utf-8"?>
<sst xmlns="http://schemas.openxmlformats.org/spreadsheetml/2006/main" count="251" uniqueCount="127">
  <si>
    <t xml:space="preserve">Date: </t>
  </si>
  <si>
    <t xml:space="preserve">Country of Export: </t>
  </si>
  <si>
    <t>Tel:</t>
  </si>
  <si>
    <t xml:space="preserve">Country of Final Destination: </t>
  </si>
  <si>
    <t>DEMOCRTIC REPUBLIC OF CONGO</t>
  </si>
  <si>
    <t xml:space="preserve">Fax: </t>
  </si>
  <si>
    <t xml:space="preserve">Mode of transport: </t>
  </si>
  <si>
    <t xml:space="preserve">Reg. No: </t>
  </si>
  <si>
    <t xml:space="preserve">Port of Loading : </t>
  </si>
  <si>
    <t xml:space="preserve">VAT No.: </t>
  </si>
  <si>
    <t xml:space="preserve">Port of Destination : </t>
  </si>
  <si>
    <t>KOLWEZI</t>
  </si>
  <si>
    <t xml:space="preserve">Exporters Code: </t>
  </si>
  <si>
    <t>Port of Entry into DRC:</t>
  </si>
  <si>
    <t>KASUMBALESA</t>
  </si>
  <si>
    <t>Contact Tel:</t>
  </si>
  <si>
    <t xml:space="preserve">Contact E-mail: </t>
  </si>
  <si>
    <t>UCR #:</t>
  </si>
  <si>
    <t xml:space="preserve">Currency: </t>
  </si>
  <si>
    <t>CONSIGNEE</t>
  </si>
  <si>
    <t>DELIVERY ADDRESS</t>
  </si>
  <si>
    <t>Quartier Golf les Battants Commune</t>
  </si>
  <si>
    <t>République Démocratique du Congo</t>
  </si>
  <si>
    <t>de Lubumbashi</t>
  </si>
  <si>
    <t>Ville de Lubumbashi</t>
  </si>
  <si>
    <t>Province du Haut - Katanga</t>
  </si>
  <si>
    <t>WBS REF</t>
  </si>
  <si>
    <t>ITEM DESCRIPTION</t>
  </si>
  <si>
    <t>UNIT OF MEASURE</t>
  </si>
  <si>
    <t>QUANTITY</t>
  </si>
  <si>
    <t>Country of Origin</t>
  </si>
  <si>
    <t>Tarriff Code</t>
  </si>
  <si>
    <t>Unit Price</t>
  </si>
  <si>
    <t xml:space="preserve">Total </t>
  </si>
  <si>
    <t xml:space="preserve">Total Goods Value:  </t>
  </si>
  <si>
    <t>PAGE 1 OF 1</t>
  </si>
  <si>
    <t>Kamoa Copper SA</t>
  </si>
  <si>
    <t>Kakula Mine +-61 km West of Kolwezi</t>
  </si>
  <si>
    <t xml:space="preserve">Contract No. : </t>
  </si>
  <si>
    <t>CHINA</t>
  </si>
  <si>
    <t>MULTIMODAL</t>
  </si>
  <si>
    <t xml:space="preserve">Incoterm ®2020: </t>
  </si>
  <si>
    <t>Kamoa Copper S.A.                                     VAT NO: A0901048A</t>
  </si>
  <si>
    <t>2153 Avenue Club Nautique                   REG NO: 6-118-N37233J</t>
  </si>
  <si>
    <t>PRO-FORMA INVOICE</t>
  </si>
  <si>
    <t xml:space="preserve">PF Invoice #: </t>
  </si>
  <si>
    <t>CONTRACTOR:</t>
  </si>
  <si>
    <t>EXPORTER/MANUFACTURER:</t>
  </si>
  <si>
    <t>RWW Engineering (Pty) Ltd.</t>
  </si>
  <si>
    <t xml:space="preserve">1047 Schooner Avenue Laser Park, Honeydew </t>
  </si>
  <si>
    <t xml:space="preserve">Johannesburg,  South Africa </t>
  </si>
  <si>
    <t xml:space="preserve">Box 3180, Honeydew. 2040 </t>
  </si>
  <si>
    <t>(+27) 11 433 8003</t>
  </si>
  <si>
    <t>(+27) 11 433 8011</t>
  </si>
  <si>
    <t>1986/004209/07</t>
  </si>
  <si>
    <t xml:space="preserve">4520117898 </t>
  </si>
  <si>
    <t>573395</t>
  </si>
  <si>
    <t>(+27) 83 543 9105</t>
  </si>
  <si>
    <t>kjlass@rww.co.za / sales@rww.co.za</t>
  </si>
  <si>
    <t>0ZA573395CINV08145VC</t>
  </si>
  <si>
    <t>08145VC</t>
  </si>
  <si>
    <t>SOUTH AFRICA / CHINA</t>
  </si>
  <si>
    <t>JOHANNESBURG / SHANGHAI</t>
  </si>
  <si>
    <t xml:space="preserve">KMC-KKP-20-3627 Kamoa Ph2 PFC Contract </t>
  </si>
  <si>
    <t>UNITED STATES DOLLARS ($)</t>
  </si>
  <si>
    <t>RWW Engineering (PTY) LTD</t>
  </si>
  <si>
    <t>1047 Schooner Avenue Laser Park</t>
  </si>
  <si>
    <t xml:space="preserve">Honeydew </t>
  </si>
  <si>
    <t xml:space="preserve">VAT No: 4520117898 </t>
  </si>
  <si>
    <t>Reg. No: 1986/004209/07</t>
  </si>
  <si>
    <t>LOT</t>
  </si>
  <si>
    <t>KONSOKO 2000KVAR FILTER BANK COMPLETE</t>
  </si>
  <si>
    <t>KONSOKO CIRCUIT BREAKER</t>
  </si>
  <si>
    <t>EA</t>
  </si>
  <si>
    <t>SOUTH AFRICA</t>
  </si>
  <si>
    <t>KONSOKO ACCESSORIES</t>
  </si>
  <si>
    <t>KONSOKO CONTROL PANEL</t>
  </si>
  <si>
    <t>KONSOKO CABLES</t>
  </si>
  <si>
    <t>KONSOKO CAPACITOR SPARES</t>
  </si>
  <si>
    <t>VD2 REACTOR</t>
  </si>
  <si>
    <t>VD2 RESISTOR</t>
  </si>
  <si>
    <t>VD2 CAPACITOR BANK</t>
  </si>
  <si>
    <t>VD2 SPARE CAPACITORS</t>
  </si>
  <si>
    <t>VD2 ISOLATOR</t>
  </si>
  <si>
    <t>KONSOKO ISOLATOR</t>
  </si>
  <si>
    <t>KONSOKO 6M CONVERTED CONTAINER</t>
  </si>
  <si>
    <t>VD2 CABLES</t>
  </si>
  <si>
    <t>NORTH PORTAL REACTOR</t>
  </si>
  <si>
    <t>NORTH PORTAL  RESISTOR</t>
  </si>
  <si>
    <t>NORTH PORTAL  CAPACITOR BANK</t>
  </si>
  <si>
    <t>NORTH PORTAL  SPARE CAPACITORS</t>
  </si>
  <si>
    <t>NORTH PORTAL  ISOLATOR</t>
  </si>
  <si>
    <t>NORTH PORTAL  CABLES</t>
  </si>
  <si>
    <t>NORTH PORTAL  ACCESSORIES</t>
  </si>
  <si>
    <t>VD2 ACCESSORIES</t>
  </si>
  <si>
    <t>KCS MINING REACTOR</t>
  </si>
  <si>
    <t>KCS MINING RESISTOR</t>
  </si>
  <si>
    <t>KCS MINING CAPACITOR BANK</t>
  </si>
  <si>
    <t xml:space="preserve">KCS MINING SPARE CAPACITORS </t>
  </si>
  <si>
    <t>KCS MINING ISOLATOR</t>
  </si>
  <si>
    <t>KCS MINING CABLES</t>
  </si>
  <si>
    <t>KCS MINING ACCESSORIES</t>
  </si>
  <si>
    <t>PLANT 1 REACTOR</t>
  </si>
  <si>
    <t>PLANT 1 RESISTOR</t>
  </si>
  <si>
    <t>PLANT 1 CAPACITOR BANK</t>
  </si>
  <si>
    <t xml:space="preserve">PLANT 1 SPARE CAPACITORS </t>
  </si>
  <si>
    <t>PLANT 1 ISOLATOR</t>
  </si>
  <si>
    <t>PLANT 1 CABLES</t>
  </si>
  <si>
    <t>PLANT 1 ACCESSORIES</t>
  </si>
  <si>
    <t>PLANT 2 REACTOR</t>
  </si>
  <si>
    <t>PLANT 2 RESISTOR</t>
  </si>
  <si>
    <t>PLANT 2 CAPACITOR BANK</t>
  </si>
  <si>
    <t xml:space="preserve">PLANT 2 SPARE CAPACITORS </t>
  </si>
  <si>
    <t>PLANT 2 ISOLATOR</t>
  </si>
  <si>
    <t>PLANT 2 CABLES</t>
  </si>
  <si>
    <t>PLANT 2 ACCESSORIES</t>
  </si>
  <si>
    <t>FCA MANUFACTURERS WORKS</t>
  </si>
  <si>
    <t xml:space="preserve">TOTAL VALUE  </t>
  </si>
  <si>
    <t>8532.10.20</t>
  </si>
  <si>
    <t>8535.30</t>
  </si>
  <si>
    <t>7318.15</t>
  </si>
  <si>
    <t>8504.50.2</t>
  </si>
  <si>
    <t>8533.20</t>
  </si>
  <si>
    <t>8544.60.10</t>
  </si>
  <si>
    <t>8535.21.20</t>
  </si>
  <si>
    <t>7310.29</t>
  </si>
  <si>
    <t>9406.00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</si>
</sst>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&quot;R&quot;\ * #,##0.00_ ;_ &quot;R&quot;\ * \-#,##0.00_ ;_ &quot;R&quot;\ * &quot;-&quot;??_ ;_ @_ "/>
    <numFmt numFmtId="165" formatCode="[$$-409]#,##0.00_ ;\-[$$-409]#,##0.00\ 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9.5"/>
      <name val="Calibri"/>
      <family val="2"/>
      <scheme val="minor"/>
    </font>
    <font>
      <b/>
      <sz val="10"/>
      <name val="Arial"/>
      <family val="2"/>
    </font>
    <font>
      <sz val="16"/>
      <name val="Calibri"/>
      <family val="2"/>
      <scheme val="minor"/>
    </font>
    <font>
      <b/>
      <sz val="18"/>
      <name val="Calibri"/>
      <family val="2"/>
      <scheme val="minor"/>
    </font>
    <font>
      <b/>
      <sz val="8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1"/>
      <name val="Calibri"/>
      <family val="2"/>
      <scheme val="minor"/>
    </font>
    <font>
      <sz val="9.5"/>
      <name val="Calibri"/>
      <family val="2"/>
      <scheme val="minor"/>
    </font>
    <font>
      <sz val="10"/>
      <name val="Arial"/>
      <family val="2"/>
    </font>
    <font>
      <sz val="11"/>
      <name val="Arial"/>
      <family val="2"/>
    </font>
    <font>
      <b/>
      <sz val="10.5"/>
      <name val="Calibri"/>
      <family val="2"/>
      <scheme val="minor"/>
    </font>
    <font>
      <b/>
      <sz val="10.5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3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indexed="64"/>
      </bottom>
      <diagonal/>
    </border>
    <border>
      <left/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6">
    <xf numFmtId="0" fontId="0" fillId="0" borderId="0" xfId="0"/>
    <xf numFmtId="0" fontId="4" fillId="0" borderId="0" xfId="0" applyFont="1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Alignment="1">
      <alignment wrapText="1"/>
    </xf>
    <xf numFmtId="0" fontId="6" fillId="3" borderId="0" xfId="0" applyFont="1" applyFill="1" applyAlignment="1">
      <alignment vertical="center"/>
    </xf>
    <xf numFmtId="0" fontId="7" fillId="3" borderId="0" xfId="0" applyFont="1" applyFill="1" applyAlignment="1">
      <alignment horizontal="left" vertical="center" readingOrder="1"/>
    </xf>
    <xf numFmtId="0" fontId="8" fillId="3" borderId="0" xfId="0" applyFont="1" applyFill="1" applyAlignment="1">
      <alignment vertical="center"/>
    </xf>
    <xf numFmtId="0" fontId="10" fillId="3" borderId="0" xfId="0" applyFont="1" applyFill="1" applyAlignment="1">
      <alignment horizontal="left" vertical="center" readingOrder="1"/>
    </xf>
    <xf numFmtId="0" fontId="11" fillId="3" borderId="0" xfId="0" applyFont="1" applyFill="1"/>
    <xf numFmtId="0" fontId="10" fillId="3" borderId="0" xfId="0" applyFont="1" applyFill="1" applyAlignment="1">
      <alignment horizontal="left" vertical="top" readingOrder="1"/>
    </xf>
    <xf numFmtId="0" fontId="12" fillId="3" borderId="0" xfId="0" applyFont="1" applyFill="1" applyAlignment="1" applyProtection="1">
      <alignment horizontal="left" vertical="top"/>
      <protection locked="0"/>
    </xf>
    <xf numFmtId="0" fontId="13" fillId="3" borderId="0" xfId="0" applyFont="1" applyFill="1"/>
    <xf numFmtId="0" fontId="14" fillId="3" borderId="0" xfId="0" applyFont="1" applyFill="1"/>
    <xf numFmtId="0" fontId="15" fillId="3" borderId="0" xfId="0" applyFont="1" applyFill="1" applyBorder="1"/>
    <xf numFmtId="0" fontId="15" fillId="3" borderId="0" xfId="0" applyFont="1" applyFill="1"/>
    <xf numFmtId="0" fontId="16" fillId="3" borderId="24" xfId="0" applyFont="1" applyFill="1" applyBorder="1" applyAlignment="1">
      <alignment horizontal="left"/>
    </xf>
    <xf numFmtId="0" fontId="16" fillId="3" borderId="17" xfId="0" applyFont="1" applyFill="1" applyBorder="1" applyAlignment="1">
      <alignment horizontal="left"/>
    </xf>
    <xf numFmtId="0" fontId="16" fillId="3" borderId="20" xfId="0" applyFont="1" applyFill="1" applyBorder="1" applyAlignment="1">
      <alignment horizontal="left"/>
    </xf>
    <xf numFmtId="0" fontId="16" fillId="3" borderId="12" xfId="0" applyFont="1" applyFill="1" applyBorder="1" applyAlignment="1">
      <alignment horizontal="left"/>
    </xf>
    <xf numFmtId="0" fontId="15" fillId="3" borderId="0" xfId="0" applyFont="1" applyFill="1" applyAlignment="1">
      <alignment vertical="top" wrapText="1"/>
    </xf>
    <xf numFmtId="0" fontId="12" fillId="3" borderId="0" xfId="0" applyFont="1" applyFill="1" applyBorder="1"/>
    <xf numFmtId="0" fontId="17" fillId="3" borderId="15" xfId="0" applyFont="1" applyFill="1" applyBorder="1"/>
    <xf numFmtId="0" fontId="17" fillId="3" borderId="16" xfId="0" applyFont="1" applyFill="1" applyBorder="1"/>
    <xf numFmtId="0" fontId="17" fillId="2" borderId="12" xfId="0" applyFont="1" applyFill="1" applyBorder="1" applyAlignment="1">
      <alignment horizontal="center" vertical="center" wrapText="1"/>
    </xf>
    <xf numFmtId="0" fontId="5" fillId="4" borderId="10" xfId="0" applyFont="1" applyFill="1" applyBorder="1" applyAlignment="1">
      <alignment vertical="center"/>
    </xf>
    <xf numFmtId="0" fontId="5" fillId="4" borderId="11" xfId="0" applyFont="1" applyFill="1" applyBorder="1" applyAlignment="1">
      <alignment horizontal="center" vertical="center"/>
    </xf>
    <xf numFmtId="0" fontId="5" fillId="4" borderId="12" xfId="0" applyFont="1" applyFill="1" applyBorder="1" applyAlignment="1">
      <alignment horizontal="center" vertical="center"/>
    </xf>
    <xf numFmtId="0" fontId="11" fillId="0" borderId="25" xfId="0" applyFont="1" applyBorder="1" applyAlignment="1">
      <alignment horizontal="left"/>
    </xf>
    <xf numFmtId="0" fontId="11" fillId="0" borderId="14" xfId="0" applyFont="1" applyBorder="1" applyAlignment="1">
      <alignment horizontal="left"/>
    </xf>
    <xf numFmtId="0" fontId="11" fillId="3" borderId="18" xfId="0" applyFont="1" applyFill="1" applyBorder="1" applyAlignment="1">
      <alignment horizontal="left"/>
    </xf>
    <xf numFmtId="0" fontId="11" fillId="3" borderId="20" xfId="0" applyFont="1" applyFill="1" applyBorder="1" applyAlignment="1">
      <alignment horizontal="left"/>
    </xf>
    <xf numFmtId="0" fontId="11" fillId="0" borderId="22" xfId="0" applyFont="1" applyBorder="1" applyAlignment="1">
      <alignment horizontal="left"/>
    </xf>
    <xf numFmtId="0" fontId="11" fillId="0" borderId="24" xfId="0" applyFont="1" applyBorder="1" applyAlignment="1">
      <alignment horizontal="left"/>
    </xf>
    <xf numFmtId="0" fontId="11" fillId="3" borderId="22" xfId="0" applyFont="1" applyFill="1" applyBorder="1" applyAlignment="1">
      <alignment horizontal="left" vertical="center" wrapText="1"/>
    </xf>
    <xf numFmtId="0" fontId="11" fillId="3" borderId="24" xfId="0" applyFont="1" applyFill="1" applyBorder="1" applyAlignment="1">
      <alignment horizontal="left" vertical="center" wrapText="1"/>
    </xf>
    <xf numFmtId="0" fontId="11" fillId="3" borderId="15" xfId="0" applyFont="1" applyFill="1" applyBorder="1" applyAlignment="1">
      <alignment horizontal="left" vertical="center" wrapText="1"/>
    </xf>
    <xf numFmtId="0" fontId="11" fillId="3" borderId="17" xfId="0" applyFont="1" applyFill="1" applyBorder="1" applyAlignment="1">
      <alignment horizontal="left" vertical="center" wrapText="1"/>
    </xf>
    <xf numFmtId="49" fontId="11" fillId="3" borderId="15" xfId="0" applyNumberFormat="1" applyFont="1" applyFill="1" applyBorder="1" applyAlignment="1">
      <alignment horizontal="left" vertical="center" wrapText="1"/>
    </xf>
    <xf numFmtId="49" fontId="11" fillId="3" borderId="17" xfId="0" applyNumberFormat="1" applyFont="1" applyFill="1" applyBorder="1" applyAlignment="1">
      <alignment horizontal="left" vertical="center" wrapText="1"/>
    </xf>
    <xf numFmtId="0" fontId="11" fillId="3" borderId="15" xfId="0" applyFont="1" applyFill="1" applyBorder="1" applyAlignment="1">
      <alignment horizontal="left" vertical="center" wrapText="1"/>
    </xf>
    <xf numFmtId="0" fontId="11" fillId="3" borderId="17" xfId="0" applyFont="1" applyFill="1" applyBorder="1" applyAlignment="1">
      <alignment horizontal="left" vertical="center" wrapText="1"/>
    </xf>
    <xf numFmtId="165" fontId="11" fillId="0" borderId="15" xfId="0" applyNumberFormat="1" applyFont="1" applyBorder="1" applyAlignment="1">
      <alignment horizontal="left"/>
    </xf>
    <xf numFmtId="165" fontId="11" fillId="0" borderId="17" xfId="0" applyNumberFormat="1" applyFont="1" applyBorder="1" applyAlignment="1">
      <alignment horizontal="left"/>
    </xf>
    <xf numFmtId="165" fontId="11" fillId="0" borderId="16" xfId="0" applyNumberFormat="1" applyFont="1" applyBorder="1" applyAlignment="1">
      <alignment horizontal="left"/>
    </xf>
    <xf numFmtId="0" fontId="11" fillId="0" borderId="15" xfId="0" applyFont="1" applyBorder="1" applyAlignment="1">
      <alignment horizontal="left"/>
    </xf>
    <xf numFmtId="0" fontId="11" fillId="0" borderId="17" xfId="0" applyFont="1" applyBorder="1" applyAlignment="1">
      <alignment horizontal="left"/>
    </xf>
    <xf numFmtId="0" fontId="11" fillId="0" borderId="16" xfId="0" applyFont="1" applyBorder="1" applyAlignment="1">
      <alignment horizontal="left"/>
    </xf>
    <xf numFmtId="0" fontId="13" fillId="3" borderId="2" xfId="0" applyFont="1" applyFill="1" applyBorder="1" applyAlignment="1">
      <alignment horizontal="left"/>
    </xf>
    <xf numFmtId="0" fontId="13" fillId="3" borderId="3" xfId="0" applyFont="1" applyFill="1" applyBorder="1" applyAlignment="1">
      <alignment horizontal="left"/>
    </xf>
    <xf numFmtId="0" fontId="13" fillId="3" borderId="4" xfId="0" applyFont="1" applyFill="1" applyBorder="1" applyAlignment="1">
      <alignment horizontal="left"/>
    </xf>
    <xf numFmtId="0" fontId="13" fillId="3" borderId="5" xfId="0" applyFont="1" applyFill="1" applyBorder="1" applyAlignment="1">
      <alignment horizontal="left"/>
    </xf>
    <xf numFmtId="0" fontId="13" fillId="3" borderId="0" xfId="0" applyFont="1" applyFill="1" applyBorder="1" applyAlignment="1">
      <alignment horizontal="left"/>
    </xf>
    <xf numFmtId="0" fontId="13" fillId="3" borderId="6" xfId="0" applyFont="1" applyFill="1" applyBorder="1" applyAlignment="1">
      <alignment horizontal="left"/>
    </xf>
    <xf numFmtId="0" fontId="13" fillId="3" borderId="7" xfId="0" applyFont="1" applyFill="1" applyBorder="1" applyAlignment="1">
      <alignment horizontal="left"/>
    </xf>
    <xf numFmtId="0" fontId="13" fillId="3" borderId="8" xfId="0" applyFont="1" applyFill="1" applyBorder="1" applyAlignment="1">
      <alignment horizontal="left"/>
    </xf>
    <xf numFmtId="0" fontId="13" fillId="3" borderId="9" xfId="0" applyFont="1" applyFill="1" applyBorder="1" applyAlignment="1">
      <alignment horizontal="left"/>
    </xf>
    <xf numFmtId="0" fontId="1" fillId="4" borderId="10" xfId="0" applyFont="1" applyFill="1" applyBorder="1" applyAlignment="1">
      <alignment horizontal="left" vertical="center"/>
    </xf>
    <xf numFmtId="0" fontId="1" fillId="4" borderId="11" xfId="0" applyFont="1" applyFill="1" applyBorder="1" applyAlignment="1">
      <alignment horizontal="left" vertical="center"/>
    </xf>
    <xf numFmtId="0" fontId="1" fillId="4" borderId="12" xfId="0" applyFont="1" applyFill="1" applyBorder="1" applyAlignment="1">
      <alignment horizontal="left" vertical="center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165" fontId="11" fillId="0" borderId="13" xfId="0" applyNumberFormat="1" applyFont="1" applyBorder="1" applyAlignment="1">
      <alignment horizontal="left"/>
    </xf>
    <xf numFmtId="165" fontId="11" fillId="0" borderId="14" xfId="0" applyNumberFormat="1" applyFont="1" applyBorder="1" applyAlignment="1">
      <alignment horizontal="left"/>
    </xf>
    <xf numFmtId="165" fontId="11" fillId="0" borderId="21" xfId="0" applyNumberFormat="1" applyFont="1" applyBorder="1" applyAlignment="1">
      <alignment horizontal="left"/>
    </xf>
    <xf numFmtId="0" fontId="11" fillId="0" borderId="25" xfId="0" applyFont="1" applyBorder="1" applyAlignment="1">
      <alignment horizontal="left"/>
    </xf>
    <xf numFmtId="0" fontId="11" fillId="0" borderId="14" xfId="0" applyFont="1" applyBorder="1" applyAlignment="1">
      <alignment horizontal="left"/>
    </xf>
    <xf numFmtId="0" fontId="11" fillId="0" borderId="13" xfId="0" applyFont="1" applyBorder="1" applyAlignment="1">
      <alignment horizontal="left"/>
    </xf>
    <xf numFmtId="0" fontId="17" fillId="2" borderId="1" xfId="0" applyFont="1" applyFill="1" applyBorder="1" applyAlignment="1">
      <alignment horizontal="center" vertical="center" wrapText="1"/>
    </xf>
    <xf numFmtId="0" fontId="17" fillId="2" borderId="10" xfId="0" applyFont="1" applyFill="1" applyBorder="1" applyAlignment="1">
      <alignment horizontal="center" vertical="center" wrapText="1"/>
    </xf>
    <xf numFmtId="0" fontId="17" fillId="2" borderId="12" xfId="0" applyFont="1" applyFill="1" applyBorder="1" applyAlignment="1">
      <alignment horizontal="center" vertical="center" wrapText="1"/>
    </xf>
    <xf numFmtId="0" fontId="18" fillId="2" borderId="10" xfId="0" applyFont="1" applyFill="1" applyBorder="1" applyAlignment="1">
      <alignment horizontal="center" vertical="center" wrapText="1"/>
    </xf>
    <xf numFmtId="0" fontId="18" fillId="2" borderId="12" xfId="0" applyFont="1" applyFill="1" applyBorder="1" applyAlignment="1">
      <alignment horizontal="center" vertical="center" wrapText="1"/>
    </xf>
    <xf numFmtId="0" fontId="17" fillId="2" borderId="11" xfId="0" applyFont="1" applyFill="1" applyBorder="1" applyAlignment="1">
      <alignment horizontal="center" vertical="center" wrapText="1"/>
    </xf>
    <xf numFmtId="0" fontId="9" fillId="3" borderId="0" xfId="0" applyFont="1" applyFill="1" applyAlignment="1">
      <alignment horizontal="center" vertical="center"/>
    </xf>
    <xf numFmtId="0" fontId="3" fillId="3" borderId="0" xfId="0" applyFont="1" applyFill="1" applyAlignment="1" applyProtection="1">
      <alignment horizontal="center" vertical="center"/>
      <protection locked="0"/>
    </xf>
    <xf numFmtId="0" fontId="11" fillId="3" borderId="31" xfId="0" applyFont="1" applyFill="1" applyBorder="1" applyAlignment="1">
      <alignment horizontal="left" vertical="center" wrapText="1"/>
    </xf>
    <xf numFmtId="14" fontId="11" fillId="3" borderId="30" xfId="0" applyNumberFormat="1" applyFont="1" applyFill="1" applyBorder="1" applyAlignment="1">
      <alignment horizontal="left" vertical="center"/>
    </xf>
    <xf numFmtId="0" fontId="11" fillId="3" borderId="16" xfId="0" applyFont="1" applyFill="1" applyBorder="1" applyAlignment="1">
      <alignment horizontal="left" vertical="center"/>
    </xf>
    <xf numFmtId="0" fontId="11" fillId="3" borderId="29" xfId="0" applyFont="1" applyFill="1" applyBorder="1" applyAlignment="1">
      <alignment horizontal="left" vertical="center"/>
    </xf>
    <xf numFmtId="0" fontId="11" fillId="3" borderId="30" xfId="0" applyFont="1" applyFill="1" applyBorder="1" applyAlignment="1">
      <alignment horizontal="left" vertical="center"/>
    </xf>
    <xf numFmtId="49" fontId="11" fillId="3" borderId="30" xfId="0" applyNumberFormat="1" applyFont="1" applyFill="1" applyBorder="1" applyAlignment="1">
      <alignment horizontal="left"/>
    </xf>
    <xf numFmtId="49" fontId="11" fillId="3" borderId="16" xfId="0" applyNumberFormat="1" applyFont="1" applyFill="1" applyBorder="1" applyAlignment="1">
      <alignment horizontal="left"/>
    </xf>
    <xf numFmtId="49" fontId="11" fillId="3" borderId="29" xfId="0" applyNumberFormat="1" applyFont="1" applyFill="1" applyBorder="1" applyAlignment="1">
      <alignment horizontal="left"/>
    </xf>
    <xf numFmtId="165" fontId="11" fillId="3" borderId="11" xfId="0" applyNumberFormat="1" applyFont="1" applyFill="1" applyBorder="1" applyAlignment="1">
      <alignment horizontal="center"/>
    </xf>
    <xf numFmtId="164" fontId="11" fillId="3" borderId="12" xfId="0" applyNumberFormat="1" applyFont="1" applyFill="1" applyBorder="1" applyAlignment="1">
      <alignment horizontal="center"/>
    </xf>
    <xf numFmtId="0" fontId="17" fillId="3" borderId="22" xfId="0" applyFont="1" applyFill="1" applyBorder="1" applyAlignment="1">
      <alignment horizontal="left"/>
    </xf>
    <xf numFmtId="0" fontId="17" fillId="3" borderId="23" xfId="0" applyFont="1" applyFill="1" applyBorder="1" applyAlignment="1">
      <alignment horizontal="left"/>
    </xf>
    <xf numFmtId="0" fontId="17" fillId="3" borderId="15" xfId="0" applyFont="1" applyFill="1" applyBorder="1" applyAlignment="1">
      <alignment horizontal="left"/>
    </xf>
    <xf numFmtId="0" fontId="17" fillId="3" borderId="16" xfId="0" applyFont="1" applyFill="1" applyBorder="1" applyAlignment="1">
      <alignment horizontal="left"/>
    </xf>
    <xf numFmtId="0" fontId="17" fillId="3" borderId="18" xfId="0" applyFont="1" applyFill="1" applyBorder="1" applyAlignment="1">
      <alignment horizontal="left"/>
    </xf>
    <xf numFmtId="0" fontId="17" fillId="3" borderId="19" xfId="0" applyFont="1" applyFill="1" applyBorder="1" applyAlignment="1">
      <alignment horizontal="left"/>
    </xf>
    <xf numFmtId="0" fontId="5" fillId="3" borderId="10" xfId="0" applyFont="1" applyFill="1" applyBorder="1" applyAlignment="1">
      <alignment horizontal="left"/>
    </xf>
    <xf numFmtId="0" fontId="5" fillId="3" borderId="11" xfId="0" applyFont="1" applyFill="1" applyBorder="1" applyAlignment="1">
      <alignment horizontal="left"/>
    </xf>
    <xf numFmtId="165" fontId="11" fillId="3" borderId="23" xfId="0" applyNumberFormat="1" applyFont="1" applyFill="1" applyBorder="1" applyAlignment="1">
      <alignment horizontal="center"/>
    </xf>
    <xf numFmtId="164" fontId="11" fillId="3" borderId="24" xfId="0" applyNumberFormat="1" applyFont="1" applyFill="1" applyBorder="1" applyAlignment="1">
      <alignment horizontal="center"/>
    </xf>
    <xf numFmtId="164" fontId="11" fillId="3" borderId="16" xfId="0" applyNumberFormat="1" applyFont="1" applyFill="1" applyBorder="1" applyAlignment="1">
      <alignment horizontal="center"/>
    </xf>
    <xf numFmtId="164" fontId="11" fillId="3" borderId="17" xfId="0" applyNumberFormat="1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0" fontId="5" fillId="3" borderId="9" xfId="0" applyFont="1" applyFill="1" applyBorder="1" applyAlignment="1">
      <alignment horizontal="center"/>
    </xf>
    <xf numFmtId="165" fontId="11" fillId="0" borderId="20" xfId="0" applyNumberFormat="1" applyFont="1" applyBorder="1" applyAlignment="1">
      <alignment horizontal="left"/>
    </xf>
    <xf numFmtId="165" fontId="11" fillId="0" borderId="28" xfId="0" applyNumberFormat="1" applyFont="1" applyBorder="1" applyAlignment="1">
      <alignment horizontal="left"/>
    </xf>
    <xf numFmtId="0" fontId="11" fillId="0" borderId="26" xfId="0" applyFont="1" applyBorder="1" applyAlignment="1">
      <alignment horizontal="left"/>
    </xf>
    <xf numFmtId="0" fontId="11" fillId="0" borderId="27" xfId="0" applyFont="1" applyBorder="1" applyAlignment="1">
      <alignment horizontal="left"/>
    </xf>
    <xf numFmtId="0" fontId="11" fillId="3" borderId="26" xfId="0" applyFont="1" applyFill="1" applyBorder="1" applyAlignment="1">
      <alignment horizontal="left"/>
    </xf>
    <xf numFmtId="0" fontId="11" fillId="3" borderId="27" xfId="0" applyFont="1" applyFill="1" applyBorder="1" applyAlignment="1">
      <alignment horizontal="left"/>
    </xf>
    <xf numFmtId="0" fontId="11" fillId="3" borderId="18" xfId="0" applyFont="1" applyFill="1" applyBorder="1" applyAlignment="1">
      <alignment horizontal="left"/>
    </xf>
    <xf numFmtId="0" fontId="11" fillId="3" borderId="20" xfId="0" applyFont="1" applyFill="1" applyBorder="1" applyAlignment="1">
      <alignment horizontal="left"/>
    </xf>
    <xf numFmtId="0" fontId="11" fillId="3" borderId="19" xfId="0" applyFont="1" applyFill="1" applyBorder="1" applyAlignment="1">
      <alignment horizontal="left"/>
    </xf>
    <xf numFmtId="0" fontId="5" fillId="3" borderId="2" xfId="0" applyFont="1" applyFill="1" applyBorder="1" applyAlignment="1">
      <alignment horizontal="center"/>
    </xf>
    <xf numFmtId="0" fontId="5" fillId="3" borderId="3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3" borderId="0" xfId="0" applyFont="1" applyFill="1" applyBorder="1" applyAlignment="1">
      <alignment horizontal="center"/>
    </xf>
    <xf numFmtId="0" fontId="5" fillId="3" borderId="0" xfId="0" applyFont="1" applyFill="1" applyAlignment="1">
      <alignment horizontal="center"/>
    </xf>
    <xf numFmtId="0" fontId="5" fillId="3" borderId="6" xfId="0" applyFont="1" applyFill="1" applyBorder="1" applyAlignment="1">
      <alignment horizontal="center"/>
    </xf>
    <xf numFmtId="49" fontId="11" fillId="3" borderId="30" xfId="0" applyNumberFormat="1" applyFont="1" applyFill="1" applyBorder="1" applyAlignment="1">
      <alignment horizontal="left" vertical="top" wrapText="1"/>
    </xf>
    <xf numFmtId="49" fontId="11" fillId="3" borderId="16" xfId="0" applyNumberFormat="1" applyFont="1" applyFill="1" applyBorder="1" applyAlignment="1">
      <alignment horizontal="left" vertical="top" wrapText="1"/>
    </xf>
    <xf numFmtId="49" fontId="11" fillId="3" borderId="29" xfId="0" applyNumberFormat="1" applyFont="1" applyFill="1" applyBorder="1" applyAlignment="1">
      <alignment horizontal="left" vertical="top" wrapText="1"/>
    </xf>
    <xf numFmtId="49" fontId="11" fillId="3" borderId="31" xfId="0" applyNumberFormat="1" applyFont="1" applyFill="1" applyBorder="1" applyAlignment="1">
      <alignment horizontal="left"/>
    </xf>
    <xf numFmtId="0" fontId="5" fillId="4" borderId="10" xfId="0" applyFont="1" applyFill="1" applyBorder="1" applyAlignment="1">
      <alignment horizontal="center" vertical="center"/>
    </xf>
    <xf numFmtId="0" fontId="5" fillId="4" borderId="11" xfId="0" applyFont="1" applyFill="1" applyBorder="1" applyAlignment="1">
      <alignment horizontal="center" vertical="center"/>
    </xf>
    <xf numFmtId="0" fontId="5" fillId="4" borderId="12" xfId="0" applyFont="1" applyFill="1" applyBorder="1" applyAlignment="1">
      <alignment horizontal="center" vertical="center"/>
    </xf>
    <xf numFmtId="0" fontId="13" fillId="3" borderId="0" xfId="0" applyFont="1" applyFill="1" applyAlignment="1">
      <alignment horizontal="left"/>
    </xf>
    <xf numFmtId="0" fontId="13" fillId="3" borderId="5" xfId="0" applyFont="1" applyFill="1" applyBorder="1" applyAlignment="1">
      <alignment horizontal="center"/>
    </xf>
    <xf numFmtId="0" fontId="13" fillId="3" borderId="0" xfId="0" applyFont="1" applyFill="1" applyAlignment="1">
      <alignment horizontal="center"/>
    </xf>
    <xf numFmtId="0" fontId="13" fillId="3" borderId="6" xfId="0" applyFont="1" applyFill="1" applyBorder="1" applyAlignment="1">
      <alignment horizontal="center"/>
    </xf>
    <xf numFmtId="0" fontId="13" fillId="3" borderId="7" xfId="0" applyFont="1" applyFill="1" applyBorder="1" applyAlignment="1">
      <alignment horizontal="center"/>
    </xf>
    <xf numFmtId="0" fontId="13" fillId="3" borderId="8" xfId="0" applyFont="1" applyFill="1" applyBorder="1" applyAlignment="1">
      <alignment horizontal="center"/>
    </xf>
    <xf numFmtId="0" fontId="13" fillId="3" borderId="9" xfId="0" applyFont="1" applyFill="1" applyBorder="1" applyAlignment="1">
      <alignment horizontal="center"/>
    </xf>
    <xf numFmtId="49" fontId="11" fillId="3" borderId="25" xfId="0" applyNumberFormat="1" applyFont="1" applyFill="1" applyBorder="1" applyAlignment="1">
      <alignment horizontal="left" vertical="center" wrapText="1"/>
    </xf>
    <xf numFmtId="49" fontId="11" fillId="3" borderId="14" xfId="0" applyNumberFormat="1" applyFont="1" applyFill="1" applyBorder="1" applyAlignment="1">
      <alignment horizontal="left" vertical="center" wrapText="1"/>
    </xf>
    <xf numFmtId="0" fontId="11" fillId="3" borderId="25" xfId="0" applyFont="1" applyFill="1" applyBorder="1" applyAlignment="1">
      <alignment horizontal="left" vertical="center" wrapText="1"/>
    </xf>
    <xf numFmtId="0" fontId="11" fillId="3" borderId="14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3399"/>
      <color rgb="FF000099"/>
      <color rgb="FF00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219075</xdr:colOff>
      <xdr:row>0</xdr:row>
      <xdr:rowOff>238125</xdr:rowOff>
    </xdr:from>
    <xdr:to>
      <xdr:col>3</xdr:col>
      <xdr:colOff>390525</xdr:colOff>
      <xdr:row>9</xdr:row>
      <xdr:rowOff>64328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3A1DADF-5635-4E04-9697-5E8C811D6C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9075" y="238125"/>
          <a:ext cx="2000250" cy="141687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78"/>
  <sheetViews>
    <sheetView tabSelected="1" zoomScaleNormal="100" zoomScaleSheetLayoutView="100" zoomScalePageLayoutView="70" workbookViewId="0">
      <selection activeCell="C24" sqref="C24:P24"/>
    </sheetView>
  </sheetViews>
  <sheetFormatPr defaultRowHeight="15" x14ac:dyDescent="0.25"/>
  <cols>
    <col min="5" max="5" width="14.5703125" customWidth="1"/>
    <col min="6" max="6" width="7.5703125" customWidth="1"/>
    <col min="7" max="7" width="10.140625" customWidth="1"/>
    <col min="8" max="8" width="14.5703125" customWidth="1"/>
    <col min="9" max="9" width="11.7109375" bestFit="1" customWidth="1"/>
    <col min="10" max="10" width="9.28515625" customWidth="1"/>
    <col min="12" max="12" width="29.5703125" customWidth="1"/>
    <col min="16" max="16" width="14.28515625" customWidth="1"/>
  </cols>
  <sheetData>
    <row r="1" spans="1:16" s="3" customFormat="1" ht="23.25" x14ac:dyDescent="0.25">
      <c r="A1" s="76"/>
      <c r="B1" s="76"/>
      <c r="C1" s="76"/>
      <c r="D1" s="76"/>
      <c r="E1" s="6" t="s">
        <v>48</v>
      </c>
      <c r="F1" s="7"/>
      <c r="G1" s="7"/>
      <c r="H1" s="7"/>
      <c r="I1" s="7"/>
      <c r="J1" s="7"/>
      <c r="K1" s="75" t="s">
        <v>44</v>
      </c>
      <c r="L1" s="75"/>
      <c r="M1" s="75"/>
      <c r="N1" s="75"/>
      <c r="O1" s="75"/>
      <c r="P1" s="75"/>
    </row>
    <row r="2" spans="1:16" s="1" customFormat="1" ht="12.75" customHeight="1" x14ac:dyDescent="0.2">
      <c r="A2" s="76"/>
      <c r="B2" s="76"/>
      <c r="C2" s="76"/>
      <c r="D2" s="76"/>
      <c r="E2" s="8" t="s">
        <v>49</v>
      </c>
      <c r="F2" s="9"/>
      <c r="G2" s="9"/>
      <c r="H2" s="9"/>
      <c r="I2" s="9"/>
      <c r="J2" s="9"/>
      <c r="K2" s="5" t="s">
        <v>0</v>
      </c>
      <c r="L2" s="5"/>
      <c r="M2" s="78">
        <v>44350</v>
      </c>
      <c r="N2" s="79"/>
      <c r="O2" s="79"/>
      <c r="P2" s="80"/>
    </row>
    <row r="3" spans="1:16" s="1" customFormat="1" ht="12.75" customHeight="1" x14ac:dyDescent="0.2">
      <c r="A3" s="76"/>
      <c r="B3" s="76"/>
      <c r="C3" s="76"/>
      <c r="D3" s="76"/>
      <c r="E3" s="8" t="s">
        <v>50</v>
      </c>
      <c r="F3" s="9"/>
      <c r="G3" s="9"/>
      <c r="H3" s="9"/>
      <c r="I3" s="9"/>
      <c r="J3" s="9"/>
      <c r="K3" s="5" t="s">
        <v>45</v>
      </c>
      <c r="L3" s="5"/>
      <c r="M3" s="81" t="s">
        <v>60</v>
      </c>
      <c r="N3" s="79"/>
      <c r="O3" s="79"/>
      <c r="P3" s="80"/>
    </row>
    <row r="4" spans="1:16" s="1" customFormat="1" ht="12.75" x14ac:dyDescent="0.2">
      <c r="A4" s="76"/>
      <c r="B4" s="76"/>
      <c r="C4" s="76"/>
      <c r="D4" s="76"/>
      <c r="E4" s="8" t="s">
        <v>51</v>
      </c>
      <c r="F4" s="14"/>
      <c r="G4" s="14"/>
      <c r="H4" s="14"/>
      <c r="I4" s="15"/>
      <c r="J4" s="9"/>
      <c r="K4" s="5" t="s">
        <v>1</v>
      </c>
      <c r="L4" s="5"/>
      <c r="M4" s="77" t="s">
        <v>61</v>
      </c>
      <c r="N4" s="77"/>
      <c r="O4" s="77"/>
      <c r="P4" s="77"/>
    </row>
    <row r="5" spans="1:16" s="1" customFormat="1" ht="12.75" customHeight="1" x14ac:dyDescent="0.2">
      <c r="A5" s="76"/>
      <c r="B5" s="76"/>
      <c r="C5" s="76"/>
      <c r="D5" s="76"/>
      <c r="E5" s="10" t="s">
        <v>2</v>
      </c>
      <c r="F5" s="82" t="s">
        <v>52</v>
      </c>
      <c r="G5" s="83"/>
      <c r="H5" s="84"/>
      <c r="I5" s="15"/>
      <c r="J5" s="9"/>
      <c r="K5" s="5" t="s">
        <v>3</v>
      </c>
      <c r="L5" s="5"/>
      <c r="M5" s="81" t="s">
        <v>4</v>
      </c>
      <c r="N5" s="79"/>
      <c r="O5" s="79"/>
      <c r="P5" s="80"/>
    </row>
    <row r="6" spans="1:16" s="1" customFormat="1" ht="12.75" x14ac:dyDescent="0.2">
      <c r="A6" s="76"/>
      <c r="B6" s="76"/>
      <c r="C6" s="76"/>
      <c r="D6" s="76"/>
      <c r="E6" s="10" t="s">
        <v>5</v>
      </c>
      <c r="F6" s="82" t="s">
        <v>53</v>
      </c>
      <c r="G6" s="83"/>
      <c r="H6" s="84"/>
      <c r="I6" s="15"/>
      <c r="J6" s="9"/>
      <c r="K6" s="5" t="s">
        <v>6</v>
      </c>
      <c r="L6" s="5"/>
      <c r="M6" s="77" t="s">
        <v>40</v>
      </c>
      <c r="N6" s="77"/>
      <c r="O6" s="77"/>
      <c r="P6" s="77"/>
    </row>
    <row r="7" spans="1:16" s="1" customFormat="1" ht="12.75" customHeight="1" x14ac:dyDescent="0.2">
      <c r="A7" s="76"/>
      <c r="B7" s="76"/>
      <c r="C7" s="76"/>
      <c r="D7" s="76"/>
      <c r="E7" s="11" t="s">
        <v>7</v>
      </c>
      <c r="F7" s="82" t="s">
        <v>54</v>
      </c>
      <c r="G7" s="83"/>
      <c r="H7" s="84"/>
      <c r="I7" s="15"/>
      <c r="J7" s="9"/>
      <c r="K7" s="5" t="s">
        <v>8</v>
      </c>
      <c r="L7" s="5"/>
      <c r="M7" s="81" t="s">
        <v>62</v>
      </c>
      <c r="N7" s="79"/>
      <c r="O7" s="79"/>
      <c r="P7" s="80"/>
    </row>
    <row r="8" spans="1:16" s="1" customFormat="1" ht="12.75" customHeight="1" x14ac:dyDescent="0.2">
      <c r="A8" s="76"/>
      <c r="B8" s="76"/>
      <c r="C8" s="76"/>
      <c r="D8" s="76"/>
      <c r="E8" s="11" t="s">
        <v>9</v>
      </c>
      <c r="F8" s="82" t="s">
        <v>55</v>
      </c>
      <c r="G8" s="83"/>
      <c r="H8" s="84"/>
      <c r="I8" s="15"/>
      <c r="J8" s="9"/>
      <c r="K8" s="5" t="s">
        <v>10</v>
      </c>
      <c r="L8" s="5"/>
      <c r="M8" s="81" t="s">
        <v>11</v>
      </c>
      <c r="N8" s="79"/>
      <c r="O8" s="79"/>
      <c r="P8" s="80"/>
    </row>
    <row r="9" spans="1:16" s="1" customFormat="1" ht="12.75" x14ac:dyDescent="0.2">
      <c r="A9" s="76"/>
      <c r="B9" s="76"/>
      <c r="C9" s="76"/>
      <c r="D9" s="76"/>
      <c r="E9" s="11" t="s">
        <v>12</v>
      </c>
      <c r="F9" s="82" t="s">
        <v>56</v>
      </c>
      <c r="G9" s="83"/>
      <c r="H9" s="84"/>
      <c r="I9" s="15"/>
      <c r="J9" s="9"/>
      <c r="K9" s="5" t="s">
        <v>13</v>
      </c>
      <c r="L9" s="5"/>
      <c r="M9" s="77" t="s">
        <v>14</v>
      </c>
      <c r="N9" s="77"/>
      <c r="O9" s="77"/>
      <c r="P9" s="77"/>
    </row>
    <row r="10" spans="1:16" s="1" customFormat="1" ht="12.75" customHeight="1" x14ac:dyDescent="0.2">
      <c r="A10" s="76"/>
      <c r="B10" s="76"/>
      <c r="C10" s="76"/>
      <c r="D10" s="76"/>
      <c r="E10" s="11" t="s">
        <v>15</v>
      </c>
      <c r="F10" s="82" t="s">
        <v>57</v>
      </c>
      <c r="G10" s="83"/>
      <c r="H10" s="84"/>
      <c r="I10" s="15"/>
      <c r="J10" s="9"/>
      <c r="K10" s="5" t="s">
        <v>38</v>
      </c>
      <c r="L10" s="5"/>
      <c r="M10" s="81" t="s">
        <v>63</v>
      </c>
      <c r="N10" s="79"/>
      <c r="O10" s="79"/>
      <c r="P10" s="80"/>
    </row>
    <row r="11" spans="1:16" s="1" customFormat="1" ht="12.75" x14ac:dyDescent="0.2">
      <c r="A11" s="76"/>
      <c r="B11" s="76"/>
      <c r="C11" s="76"/>
      <c r="D11" s="76"/>
      <c r="E11" s="11" t="s">
        <v>16</v>
      </c>
      <c r="F11" s="118" t="s">
        <v>58</v>
      </c>
      <c r="G11" s="119"/>
      <c r="H11" s="120"/>
      <c r="I11" s="20"/>
      <c r="J11" s="9"/>
      <c r="K11" s="5" t="s">
        <v>41</v>
      </c>
      <c r="L11" s="5"/>
      <c r="M11" s="77" t="s">
        <v>116</v>
      </c>
      <c r="N11" s="77"/>
      <c r="O11" s="77"/>
      <c r="P11" s="77"/>
    </row>
    <row r="12" spans="1:16" s="1" customFormat="1" ht="12.75" customHeight="1" x14ac:dyDescent="0.2">
      <c r="A12" s="9"/>
      <c r="B12" s="9"/>
      <c r="C12" s="9"/>
      <c r="D12" s="9"/>
      <c r="E12" s="21" t="s">
        <v>17</v>
      </c>
      <c r="F12" s="121" t="s">
        <v>59</v>
      </c>
      <c r="G12" s="121"/>
      <c r="H12" s="121"/>
      <c r="I12" s="9"/>
      <c r="J12" s="9"/>
      <c r="K12" s="5" t="s">
        <v>18</v>
      </c>
      <c r="L12" s="5"/>
      <c r="M12" s="81" t="s">
        <v>64</v>
      </c>
      <c r="N12" s="79"/>
      <c r="O12" s="79"/>
      <c r="P12" s="80"/>
    </row>
    <row r="13" spans="1:16" ht="6" customHeight="1" thickBot="1" x14ac:dyDescent="0.3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3"/>
      <c r="L13" s="13"/>
      <c r="M13" s="12"/>
      <c r="N13" s="12"/>
      <c r="O13" s="12"/>
      <c r="P13" s="12"/>
    </row>
    <row r="14" spans="1:16" s="2" customFormat="1" ht="16.5" customHeight="1" thickBot="1" x14ac:dyDescent="0.3">
      <c r="A14" s="57" t="s">
        <v>46</v>
      </c>
      <c r="B14" s="58"/>
      <c r="C14" s="58"/>
      <c r="D14" s="59"/>
      <c r="E14" s="57" t="s">
        <v>47</v>
      </c>
      <c r="F14" s="58"/>
      <c r="G14" s="58"/>
      <c r="H14" s="59"/>
      <c r="I14" s="25" t="s">
        <v>19</v>
      </c>
      <c r="J14" s="26"/>
      <c r="K14" s="26"/>
      <c r="L14" s="27"/>
      <c r="M14" s="122" t="s">
        <v>20</v>
      </c>
      <c r="N14" s="123"/>
      <c r="O14" s="123"/>
      <c r="P14" s="124"/>
    </row>
    <row r="15" spans="1:16" ht="18" customHeight="1" x14ac:dyDescent="0.25">
      <c r="A15" s="48" t="s">
        <v>65</v>
      </c>
      <c r="B15" s="49"/>
      <c r="C15" s="49"/>
      <c r="D15" s="50"/>
      <c r="E15" s="48" t="s">
        <v>65</v>
      </c>
      <c r="F15" s="49"/>
      <c r="G15" s="49"/>
      <c r="H15" s="50"/>
      <c r="I15" s="48" t="s">
        <v>42</v>
      </c>
      <c r="J15" s="49"/>
      <c r="K15" s="49"/>
      <c r="L15" s="49"/>
      <c r="M15" s="48" t="s">
        <v>36</v>
      </c>
      <c r="N15" s="49"/>
      <c r="O15" s="49"/>
      <c r="P15" s="50"/>
    </row>
    <row r="16" spans="1:16" ht="18" customHeight="1" x14ac:dyDescent="0.25">
      <c r="A16" s="51" t="s">
        <v>66</v>
      </c>
      <c r="B16" s="52"/>
      <c r="C16" s="52"/>
      <c r="D16" s="53"/>
      <c r="E16" s="51" t="s">
        <v>66</v>
      </c>
      <c r="F16" s="52"/>
      <c r="G16" s="52"/>
      <c r="H16" s="53"/>
      <c r="I16" s="51" t="s">
        <v>43</v>
      </c>
      <c r="J16" s="52"/>
      <c r="K16" s="52"/>
      <c r="L16" s="52"/>
      <c r="M16" s="51" t="s">
        <v>37</v>
      </c>
      <c r="N16" s="125"/>
      <c r="O16" s="125"/>
      <c r="P16" s="53"/>
    </row>
    <row r="17" spans="1:16" ht="18" customHeight="1" x14ac:dyDescent="0.25">
      <c r="A17" s="51" t="s">
        <v>67</v>
      </c>
      <c r="B17" s="52"/>
      <c r="C17" s="52"/>
      <c r="D17" s="53"/>
      <c r="E17" s="51" t="s">
        <v>67</v>
      </c>
      <c r="F17" s="52"/>
      <c r="G17" s="52"/>
      <c r="H17" s="53"/>
      <c r="I17" s="51" t="s">
        <v>21</v>
      </c>
      <c r="J17" s="52"/>
      <c r="K17" s="52"/>
      <c r="L17" s="52"/>
      <c r="M17" s="51" t="s">
        <v>22</v>
      </c>
      <c r="N17" s="125"/>
      <c r="O17" s="125"/>
      <c r="P17" s="53"/>
    </row>
    <row r="18" spans="1:16" ht="18" customHeight="1" x14ac:dyDescent="0.25">
      <c r="A18" s="51" t="s">
        <v>50</v>
      </c>
      <c r="B18" s="52"/>
      <c r="C18" s="52"/>
      <c r="D18" s="53"/>
      <c r="E18" s="51" t="s">
        <v>50</v>
      </c>
      <c r="F18" s="52"/>
      <c r="G18" s="52"/>
      <c r="H18" s="53"/>
      <c r="I18" s="51" t="s">
        <v>23</v>
      </c>
      <c r="J18" s="52"/>
      <c r="K18" s="52"/>
      <c r="L18" s="52"/>
      <c r="M18" s="126"/>
      <c r="N18" s="127"/>
      <c r="O18" s="127"/>
      <c r="P18" s="128"/>
    </row>
    <row r="19" spans="1:16" ht="18" customHeight="1" x14ac:dyDescent="0.25">
      <c r="A19" s="51" t="s">
        <v>68</v>
      </c>
      <c r="B19" s="52"/>
      <c r="C19" s="52"/>
      <c r="D19" s="53"/>
      <c r="E19" s="51" t="s">
        <v>68</v>
      </c>
      <c r="F19" s="52"/>
      <c r="G19" s="52"/>
      <c r="H19" s="53"/>
      <c r="I19" s="51" t="s">
        <v>24</v>
      </c>
      <c r="J19" s="52"/>
      <c r="K19" s="52"/>
      <c r="L19" s="52"/>
      <c r="M19" s="126"/>
      <c r="N19" s="127"/>
      <c r="O19" s="127"/>
      <c r="P19" s="128"/>
    </row>
    <row r="20" spans="1:16" ht="18" customHeight="1" x14ac:dyDescent="0.25">
      <c r="A20" s="51" t="s">
        <v>69</v>
      </c>
      <c r="B20" s="52"/>
      <c r="C20" s="52"/>
      <c r="D20" s="53"/>
      <c r="E20" s="51" t="s">
        <v>69</v>
      </c>
      <c r="F20" s="52"/>
      <c r="G20" s="52"/>
      <c r="H20" s="53"/>
      <c r="I20" s="51" t="s">
        <v>25</v>
      </c>
      <c r="J20" s="52"/>
      <c r="K20" s="52"/>
      <c r="L20" s="52"/>
      <c r="M20" s="126"/>
      <c r="N20" s="127"/>
      <c r="O20" s="127"/>
      <c r="P20" s="128"/>
    </row>
    <row r="21" spans="1:16" ht="18" customHeight="1" thickBot="1" x14ac:dyDescent="0.3">
      <c r="A21" s="54"/>
      <c r="B21" s="55"/>
      <c r="C21" s="55"/>
      <c r="D21" s="56"/>
      <c r="E21" s="60"/>
      <c r="F21" s="61"/>
      <c r="G21" s="61"/>
      <c r="H21" s="62"/>
      <c r="I21" s="54" t="s">
        <v>22</v>
      </c>
      <c r="J21" s="55"/>
      <c r="K21" s="55"/>
      <c r="L21" s="55"/>
      <c r="M21" s="129"/>
      <c r="N21" s="130"/>
      <c r="O21" s="130"/>
      <c r="P21" s="131"/>
    </row>
    <row r="22" spans="1:16" ht="12.75" customHeight="1" thickBot="1" x14ac:dyDescent="0.3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</row>
    <row r="23" spans="1:16" s="4" customFormat="1" ht="45.75" customHeight="1" thickBot="1" x14ac:dyDescent="0.3">
      <c r="A23" s="72" t="s">
        <v>26</v>
      </c>
      <c r="B23" s="73"/>
      <c r="C23" s="70" t="s">
        <v>27</v>
      </c>
      <c r="D23" s="74"/>
      <c r="E23" s="74"/>
      <c r="F23" s="71"/>
      <c r="G23" s="24" t="s">
        <v>28</v>
      </c>
      <c r="H23" s="24" t="s">
        <v>29</v>
      </c>
      <c r="I23" s="70" t="s">
        <v>30</v>
      </c>
      <c r="J23" s="71"/>
      <c r="K23" s="70" t="s">
        <v>31</v>
      </c>
      <c r="L23" s="71"/>
      <c r="M23" s="69" t="s">
        <v>32</v>
      </c>
      <c r="N23" s="69"/>
      <c r="O23" s="69" t="s">
        <v>33</v>
      </c>
      <c r="P23" s="69"/>
    </row>
    <row r="24" spans="1:16" ht="15" customHeight="1" x14ac:dyDescent="0.25">
      <c r="A24" s="66"/>
      <c r="B24" s="67"/>
      <c r="C24" s="66" t="s">
        <v>71</v>
      </c>
      <c r="D24" s="68"/>
      <c r="E24" s="68"/>
      <c r="F24" s="67"/>
      <c r="G24" s="29" t="s">
        <v>70</v>
      </c>
      <c r="H24" s="28">
        <v>1</v>
      </c>
      <c r="I24" s="134" t="s">
        <v>39</v>
      </c>
      <c r="J24" s="135"/>
      <c r="K24" s="132" t="s">
        <v>118</v>
      </c>
      <c r="L24" s="133"/>
      <c r="M24" s="63">
        <v>23750</v>
      </c>
      <c r="N24" s="64"/>
      <c r="O24" s="65">
        <f>M24*H24</f>
        <v>23750</v>
      </c>
      <c r="P24" s="65"/>
    </row>
    <row r="25" spans="1:16" ht="15" customHeight="1" x14ac:dyDescent="0.25">
      <c r="A25" s="45"/>
      <c r="B25" s="46"/>
      <c r="C25" s="45" t="s">
        <v>78</v>
      </c>
      <c r="D25" s="47"/>
      <c r="E25" s="47"/>
      <c r="F25" s="46"/>
      <c r="G25" s="33" t="s">
        <v>73</v>
      </c>
      <c r="H25" s="32">
        <v>2</v>
      </c>
      <c r="I25" s="34" t="s">
        <v>39</v>
      </c>
      <c r="J25" s="35"/>
      <c r="K25" s="38" t="s">
        <v>118</v>
      </c>
      <c r="L25" s="39"/>
      <c r="M25" s="42">
        <v>620</v>
      </c>
      <c r="N25" s="43"/>
      <c r="O25" s="42">
        <f>M25*H25</f>
        <v>1240</v>
      </c>
      <c r="P25" s="43"/>
    </row>
    <row r="26" spans="1:16" ht="15" customHeight="1" x14ac:dyDescent="0.25">
      <c r="A26" s="45"/>
      <c r="B26" s="46"/>
      <c r="C26" s="45" t="s">
        <v>84</v>
      </c>
      <c r="D26" s="47"/>
      <c r="E26" s="47"/>
      <c r="F26" s="46"/>
      <c r="G26" s="33" t="s">
        <v>73</v>
      </c>
      <c r="H26" s="32">
        <v>1</v>
      </c>
      <c r="I26" s="34" t="s">
        <v>39</v>
      </c>
      <c r="J26" s="35"/>
      <c r="K26" s="38" t="s">
        <v>119</v>
      </c>
      <c r="L26" s="39"/>
      <c r="M26" s="42">
        <v>4260</v>
      </c>
      <c r="N26" s="43"/>
      <c r="O26" s="42">
        <f>M26*H26</f>
        <v>4260</v>
      </c>
      <c r="P26" s="43"/>
    </row>
    <row r="27" spans="1:16" ht="15" customHeight="1" x14ac:dyDescent="0.25">
      <c r="A27" s="45"/>
      <c r="B27" s="46"/>
      <c r="C27" s="45" t="s">
        <v>72</v>
      </c>
      <c r="D27" s="47"/>
      <c r="E27" s="47"/>
      <c r="F27" s="46"/>
      <c r="G27" s="33" t="s">
        <v>73</v>
      </c>
      <c r="H27" s="32">
        <v>1</v>
      </c>
      <c r="I27" s="40" t="s">
        <v>74</v>
      </c>
      <c r="J27" s="41"/>
      <c r="K27" s="38" t="s">
        <v>124</v>
      </c>
      <c r="L27" s="39"/>
      <c r="M27" s="44">
        <v>16172</v>
      </c>
      <c r="N27" s="43"/>
      <c r="O27" s="42">
        <f>M27*H27</f>
        <v>16172</v>
      </c>
      <c r="P27" s="43"/>
    </row>
    <row r="28" spans="1:16" ht="15" customHeight="1" x14ac:dyDescent="0.25">
      <c r="A28" s="45"/>
      <c r="B28" s="46"/>
      <c r="C28" s="45" t="s">
        <v>75</v>
      </c>
      <c r="D28" s="47"/>
      <c r="E28" s="47"/>
      <c r="F28" s="46"/>
      <c r="G28" s="33" t="s">
        <v>70</v>
      </c>
      <c r="H28" s="32">
        <v>1</v>
      </c>
      <c r="I28" s="40" t="s">
        <v>74</v>
      </c>
      <c r="J28" s="41"/>
      <c r="K28" s="38" t="s">
        <v>120</v>
      </c>
      <c r="L28" s="39"/>
      <c r="M28" s="44">
        <v>14587</v>
      </c>
      <c r="N28" s="43"/>
      <c r="O28" s="42">
        <f t="shared" ref="O28:O30" si="0">M28*H28</f>
        <v>14587</v>
      </c>
      <c r="P28" s="43"/>
    </row>
    <row r="29" spans="1:16" ht="15" customHeight="1" x14ac:dyDescent="0.25">
      <c r="A29" s="45"/>
      <c r="B29" s="46"/>
      <c r="C29" s="45" t="s">
        <v>76</v>
      </c>
      <c r="D29" s="47"/>
      <c r="E29" s="47"/>
      <c r="F29" s="46"/>
      <c r="G29" s="33" t="s">
        <v>70</v>
      </c>
      <c r="H29" s="32">
        <v>1</v>
      </c>
      <c r="I29" s="40" t="s">
        <v>74</v>
      </c>
      <c r="J29" s="41"/>
      <c r="K29" s="38" t="s">
        <v>125</v>
      </c>
      <c r="L29" s="39"/>
      <c r="M29" s="44">
        <v>27482</v>
      </c>
      <c r="N29" s="43"/>
      <c r="O29" s="42">
        <f t="shared" si="0"/>
        <v>27482</v>
      </c>
      <c r="P29" s="43"/>
    </row>
    <row r="30" spans="1:16" ht="15" customHeight="1" x14ac:dyDescent="0.25">
      <c r="A30" s="45"/>
      <c r="B30" s="46"/>
      <c r="C30" s="45" t="s">
        <v>77</v>
      </c>
      <c r="D30" s="47"/>
      <c r="E30" s="47"/>
      <c r="F30" s="46"/>
      <c r="G30" s="33" t="s">
        <v>70</v>
      </c>
      <c r="H30" s="32">
        <v>1</v>
      </c>
      <c r="I30" s="40" t="s">
        <v>74</v>
      </c>
      <c r="J30" s="41"/>
      <c r="K30" s="38" t="s">
        <v>123</v>
      </c>
      <c r="L30" s="39"/>
      <c r="M30" s="44">
        <v>19200</v>
      </c>
      <c r="N30" s="43"/>
      <c r="O30" s="42">
        <f t="shared" si="0"/>
        <v>19200</v>
      </c>
      <c r="P30" s="43"/>
    </row>
    <row r="31" spans="1:16" ht="15" customHeight="1" x14ac:dyDescent="0.25">
      <c r="A31" s="45"/>
      <c r="B31" s="46"/>
      <c r="C31" s="45" t="s">
        <v>85</v>
      </c>
      <c r="D31" s="47"/>
      <c r="E31" s="47"/>
      <c r="F31" s="46"/>
      <c r="G31" s="33" t="s">
        <v>73</v>
      </c>
      <c r="H31" s="32">
        <v>1</v>
      </c>
      <c r="I31" s="40" t="s">
        <v>74</v>
      </c>
      <c r="J31" s="41"/>
      <c r="K31" s="38" t="s">
        <v>126</v>
      </c>
      <c r="L31" s="39"/>
      <c r="M31" s="42">
        <v>65250</v>
      </c>
      <c r="N31" s="43"/>
      <c r="O31" s="42">
        <f t="shared" ref="O31" si="1">M31*H31</f>
        <v>65250</v>
      </c>
      <c r="P31" s="43"/>
    </row>
    <row r="32" spans="1:16" ht="15" customHeight="1" x14ac:dyDescent="0.25">
      <c r="A32" s="45"/>
      <c r="B32" s="46"/>
      <c r="C32" s="45" t="s">
        <v>79</v>
      </c>
      <c r="D32" s="47"/>
      <c r="E32" s="47"/>
      <c r="F32" s="46"/>
      <c r="G32" s="33" t="s">
        <v>70</v>
      </c>
      <c r="H32" s="32">
        <v>1</v>
      </c>
      <c r="I32" s="40" t="s">
        <v>39</v>
      </c>
      <c r="J32" s="41"/>
      <c r="K32" s="38" t="s">
        <v>121</v>
      </c>
      <c r="L32" s="39"/>
      <c r="M32" s="44">
        <v>12500</v>
      </c>
      <c r="N32" s="43"/>
      <c r="O32" s="42">
        <f t="shared" ref="O32:O38" si="2">M32*H32</f>
        <v>12500</v>
      </c>
      <c r="P32" s="43"/>
    </row>
    <row r="33" spans="1:16" ht="15" customHeight="1" x14ac:dyDescent="0.25">
      <c r="A33" s="45"/>
      <c r="B33" s="46"/>
      <c r="C33" s="45" t="s">
        <v>80</v>
      </c>
      <c r="D33" s="47"/>
      <c r="E33" s="47"/>
      <c r="F33" s="46"/>
      <c r="G33" s="33" t="s">
        <v>70</v>
      </c>
      <c r="H33" s="32">
        <v>1</v>
      </c>
      <c r="I33" s="40" t="s">
        <v>39</v>
      </c>
      <c r="J33" s="41"/>
      <c r="K33" s="38" t="s">
        <v>122</v>
      </c>
      <c r="L33" s="39"/>
      <c r="M33" s="44">
        <v>43000</v>
      </c>
      <c r="N33" s="43"/>
      <c r="O33" s="42">
        <f t="shared" si="2"/>
        <v>43000</v>
      </c>
      <c r="P33" s="43"/>
    </row>
    <row r="34" spans="1:16" ht="15" customHeight="1" x14ac:dyDescent="0.25">
      <c r="A34" s="45"/>
      <c r="B34" s="46"/>
      <c r="C34" s="45" t="s">
        <v>81</v>
      </c>
      <c r="D34" s="47"/>
      <c r="E34" s="47"/>
      <c r="F34" s="46"/>
      <c r="G34" s="33" t="s">
        <v>70</v>
      </c>
      <c r="H34" s="32">
        <v>1</v>
      </c>
      <c r="I34" s="40" t="s">
        <v>74</v>
      </c>
      <c r="J34" s="41"/>
      <c r="K34" s="38" t="s">
        <v>118</v>
      </c>
      <c r="L34" s="39"/>
      <c r="M34" s="44">
        <v>15750</v>
      </c>
      <c r="N34" s="43"/>
      <c r="O34" s="42">
        <f t="shared" si="2"/>
        <v>15750</v>
      </c>
      <c r="P34" s="43"/>
    </row>
    <row r="35" spans="1:16" ht="15" customHeight="1" x14ac:dyDescent="0.25">
      <c r="A35" s="45"/>
      <c r="B35" s="46"/>
      <c r="C35" s="45" t="s">
        <v>82</v>
      </c>
      <c r="D35" s="47"/>
      <c r="E35" s="47"/>
      <c r="F35" s="46"/>
      <c r="G35" s="33" t="s">
        <v>70</v>
      </c>
      <c r="H35" s="32">
        <v>2</v>
      </c>
      <c r="I35" s="40" t="s">
        <v>74</v>
      </c>
      <c r="J35" s="41"/>
      <c r="K35" s="38" t="s">
        <v>118</v>
      </c>
      <c r="L35" s="39"/>
      <c r="M35" s="44">
        <v>680</v>
      </c>
      <c r="N35" s="43"/>
      <c r="O35" s="42">
        <f t="shared" si="2"/>
        <v>1360</v>
      </c>
      <c r="P35" s="43"/>
    </row>
    <row r="36" spans="1:16" ht="15" customHeight="1" x14ac:dyDescent="0.25">
      <c r="A36" s="45"/>
      <c r="B36" s="46"/>
      <c r="C36" s="45" t="s">
        <v>83</v>
      </c>
      <c r="D36" s="47"/>
      <c r="E36" s="47"/>
      <c r="F36" s="46"/>
      <c r="G36" s="33" t="s">
        <v>70</v>
      </c>
      <c r="H36" s="32">
        <v>1</v>
      </c>
      <c r="I36" s="40" t="s">
        <v>74</v>
      </c>
      <c r="J36" s="41"/>
      <c r="K36" s="38" t="s">
        <v>119</v>
      </c>
      <c r="L36" s="39"/>
      <c r="M36" s="44">
        <v>3960</v>
      </c>
      <c r="N36" s="43"/>
      <c r="O36" s="42">
        <f t="shared" si="2"/>
        <v>3960</v>
      </c>
      <c r="P36" s="43"/>
    </row>
    <row r="37" spans="1:16" ht="15" customHeight="1" x14ac:dyDescent="0.25">
      <c r="A37" s="45"/>
      <c r="B37" s="46"/>
      <c r="C37" s="45" t="s">
        <v>86</v>
      </c>
      <c r="D37" s="47"/>
      <c r="E37" s="47"/>
      <c r="F37" s="46"/>
      <c r="G37" s="33" t="s">
        <v>70</v>
      </c>
      <c r="H37" s="32">
        <v>1</v>
      </c>
      <c r="I37" s="40" t="s">
        <v>74</v>
      </c>
      <c r="J37" s="41"/>
      <c r="K37" s="38" t="s">
        <v>123</v>
      </c>
      <c r="L37" s="39"/>
      <c r="M37" s="44">
        <v>12900</v>
      </c>
      <c r="N37" s="43"/>
      <c r="O37" s="42">
        <f t="shared" si="2"/>
        <v>12900</v>
      </c>
      <c r="P37" s="43"/>
    </row>
    <row r="38" spans="1:16" ht="15" customHeight="1" x14ac:dyDescent="0.25">
      <c r="A38" s="45"/>
      <c r="B38" s="46"/>
      <c r="C38" s="45" t="s">
        <v>94</v>
      </c>
      <c r="D38" s="47"/>
      <c r="E38" s="47"/>
      <c r="F38" s="46"/>
      <c r="G38" s="33" t="s">
        <v>70</v>
      </c>
      <c r="H38" s="32">
        <v>1</v>
      </c>
      <c r="I38" s="40" t="s">
        <v>74</v>
      </c>
      <c r="J38" s="41"/>
      <c r="K38" s="38" t="s">
        <v>120</v>
      </c>
      <c r="L38" s="39"/>
      <c r="M38" s="44">
        <v>20905</v>
      </c>
      <c r="N38" s="43"/>
      <c r="O38" s="42">
        <f t="shared" si="2"/>
        <v>20905</v>
      </c>
      <c r="P38" s="43"/>
    </row>
    <row r="39" spans="1:16" ht="15" customHeight="1" x14ac:dyDescent="0.25">
      <c r="A39" s="45"/>
      <c r="B39" s="46"/>
      <c r="C39" s="45" t="s">
        <v>87</v>
      </c>
      <c r="D39" s="47"/>
      <c r="E39" s="47"/>
      <c r="F39" s="46"/>
      <c r="G39" s="33" t="s">
        <v>70</v>
      </c>
      <c r="H39" s="32">
        <v>1</v>
      </c>
      <c r="I39" s="40" t="s">
        <v>39</v>
      </c>
      <c r="J39" s="41"/>
      <c r="K39" s="38" t="s">
        <v>121</v>
      </c>
      <c r="L39" s="39"/>
      <c r="M39" s="44">
        <v>12500</v>
      </c>
      <c r="N39" s="43"/>
      <c r="O39" s="42">
        <f t="shared" ref="O39:O45" si="3">M39*H39</f>
        <v>12500</v>
      </c>
      <c r="P39" s="43"/>
    </row>
    <row r="40" spans="1:16" ht="15" customHeight="1" x14ac:dyDescent="0.25">
      <c r="A40" s="45"/>
      <c r="B40" s="46"/>
      <c r="C40" s="45" t="s">
        <v>88</v>
      </c>
      <c r="D40" s="47"/>
      <c r="E40" s="47"/>
      <c r="F40" s="46"/>
      <c r="G40" s="33" t="s">
        <v>70</v>
      </c>
      <c r="H40" s="32">
        <v>1</v>
      </c>
      <c r="I40" s="40" t="s">
        <v>39</v>
      </c>
      <c r="J40" s="41"/>
      <c r="K40" s="38" t="s">
        <v>122</v>
      </c>
      <c r="L40" s="39"/>
      <c r="M40" s="44">
        <v>43000</v>
      </c>
      <c r="N40" s="43"/>
      <c r="O40" s="42">
        <f t="shared" si="3"/>
        <v>43000</v>
      </c>
      <c r="P40" s="43"/>
    </row>
    <row r="41" spans="1:16" ht="15" customHeight="1" x14ac:dyDescent="0.25">
      <c r="A41" s="45"/>
      <c r="B41" s="46"/>
      <c r="C41" s="45" t="s">
        <v>89</v>
      </c>
      <c r="D41" s="47"/>
      <c r="E41" s="47"/>
      <c r="F41" s="46"/>
      <c r="G41" s="33" t="s">
        <v>70</v>
      </c>
      <c r="H41" s="32">
        <v>1</v>
      </c>
      <c r="I41" s="40" t="s">
        <v>74</v>
      </c>
      <c r="J41" s="41"/>
      <c r="K41" s="38" t="s">
        <v>118</v>
      </c>
      <c r="L41" s="39"/>
      <c r="M41" s="44">
        <v>15750</v>
      </c>
      <c r="N41" s="43"/>
      <c r="O41" s="42">
        <f t="shared" si="3"/>
        <v>15750</v>
      </c>
      <c r="P41" s="43"/>
    </row>
    <row r="42" spans="1:16" ht="15" customHeight="1" x14ac:dyDescent="0.25">
      <c r="A42" s="45"/>
      <c r="B42" s="46"/>
      <c r="C42" s="45" t="s">
        <v>90</v>
      </c>
      <c r="D42" s="47"/>
      <c r="E42" s="47"/>
      <c r="F42" s="46"/>
      <c r="G42" s="33" t="s">
        <v>70</v>
      </c>
      <c r="H42" s="32">
        <v>2</v>
      </c>
      <c r="I42" s="40" t="s">
        <v>74</v>
      </c>
      <c r="J42" s="41"/>
      <c r="K42" s="38" t="s">
        <v>118</v>
      </c>
      <c r="L42" s="39"/>
      <c r="M42" s="44">
        <v>680</v>
      </c>
      <c r="N42" s="43"/>
      <c r="O42" s="42">
        <f t="shared" si="3"/>
        <v>1360</v>
      </c>
      <c r="P42" s="43"/>
    </row>
    <row r="43" spans="1:16" ht="15" customHeight="1" x14ac:dyDescent="0.25">
      <c r="A43" s="45"/>
      <c r="B43" s="46"/>
      <c r="C43" s="45" t="s">
        <v>91</v>
      </c>
      <c r="D43" s="47"/>
      <c r="E43" s="47"/>
      <c r="F43" s="46"/>
      <c r="G43" s="33" t="s">
        <v>70</v>
      </c>
      <c r="H43" s="32">
        <v>1</v>
      </c>
      <c r="I43" s="40" t="s">
        <v>74</v>
      </c>
      <c r="J43" s="41"/>
      <c r="K43" s="38" t="s">
        <v>119</v>
      </c>
      <c r="L43" s="39"/>
      <c r="M43" s="44">
        <v>3960</v>
      </c>
      <c r="N43" s="43"/>
      <c r="O43" s="42">
        <f t="shared" si="3"/>
        <v>3960</v>
      </c>
      <c r="P43" s="43"/>
    </row>
    <row r="44" spans="1:16" ht="15" customHeight="1" x14ac:dyDescent="0.25">
      <c r="A44" s="45"/>
      <c r="B44" s="46"/>
      <c r="C44" s="45" t="s">
        <v>92</v>
      </c>
      <c r="D44" s="47"/>
      <c r="E44" s="47"/>
      <c r="F44" s="46"/>
      <c r="G44" s="33" t="s">
        <v>70</v>
      </c>
      <c r="H44" s="32">
        <v>1</v>
      </c>
      <c r="I44" s="40" t="s">
        <v>74</v>
      </c>
      <c r="J44" s="41"/>
      <c r="K44" s="38" t="s">
        <v>123</v>
      </c>
      <c r="L44" s="39"/>
      <c r="M44" s="44">
        <v>12900</v>
      </c>
      <c r="N44" s="43"/>
      <c r="O44" s="42">
        <f t="shared" si="3"/>
        <v>12900</v>
      </c>
      <c r="P44" s="43"/>
    </row>
    <row r="45" spans="1:16" ht="15" customHeight="1" x14ac:dyDescent="0.25">
      <c r="A45" s="45"/>
      <c r="B45" s="46"/>
      <c r="C45" s="45" t="s">
        <v>93</v>
      </c>
      <c r="D45" s="47"/>
      <c r="E45" s="47"/>
      <c r="F45" s="46"/>
      <c r="G45" s="33" t="s">
        <v>70</v>
      </c>
      <c r="H45" s="32">
        <v>1</v>
      </c>
      <c r="I45" s="40" t="s">
        <v>74</v>
      </c>
      <c r="J45" s="41"/>
      <c r="K45" s="38" t="s">
        <v>120</v>
      </c>
      <c r="L45" s="39"/>
      <c r="M45" s="44">
        <v>20905</v>
      </c>
      <c r="N45" s="43"/>
      <c r="O45" s="42">
        <f t="shared" si="3"/>
        <v>20905</v>
      </c>
      <c r="P45" s="43"/>
    </row>
    <row r="46" spans="1:16" ht="15" customHeight="1" x14ac:dyDescent="0.25">
      <c r="A46" s="45"/>
      <c r="B46" s="46"/>
      <c r="C46" s="45" t="s">
        <v>95</v>
      </c>
      <c r="D46" s="47"/>
      <c r="E46" s="47"/>
      <c r="F46" s="46"/>
      <c r="G46" s="33" t="s">
        <v>70</v>
      </c>
      <c r="H46" s="32">
        <v>1</v>
      </c>
      <c r="I46" s="40" t="s">
        <v>39</v>
      </c>
      <c r="J46" s="41"/>
      <c r="K46" s="38" t="s">
        <v>121</v>
      </c>
      <c r="L46" s="39"/>
      <c r="M46" s="44">
        <v>15000</v>
      </c>
      <c r="N46" s="43"/>
      <c r="O46" s="42">
        <f t="shared" ref="O46:O52" si="4">M46*H46</f>
        <v>15000</v>
      </c>
      <c r="P46" s="43"/>
    </row>
    <row r="47" spans="1:16" ht="15" customHeight="1" x14ac:dyDescent="0.25">
      <c r="A47" s="45"/>
      <c r="B47" s="46"/>
      <c r="C47" s="45" t="s">
        <v>96</v>
      </c>
      <c r="D47" s="47"/>
      <c r="E47" s="47"/>
      <c r="F47" s="46"/>
      <c r="G47" s="33" t="s">
        <v>70</v>
      </c>
      <c r="H47" s="32">
        <v>1</v>
      </c>
      <c r="I47" s="40" t="s">
        <v>39</v>
      </c>
      <c r="J47" s="41"/>
      <c r="K47" s="38" t="s">
        <v>122</v>
      </c>
      <c r="L47" s="39"/>
      <c r="M47" s="44">
        <v>50000</v>
      </c>
      <c r="N47" s="43"/>
      <c r="O47" s="42">
        <f t="shared" si="4"/>
        <v>50000</v>
      </c>
      <c r="P47" s="43"/>
    </row>
    <row r="48" spans="1:16" ht="15" customHeight="1" x14ac:dyDescent="0.25">
      <c r="A48" s="45"/>
      <c r="B48" s="46"/>
      <c r="C48" s="45" t="s">
        <v>97</v>
      </c>
      <c r="D48" s="47"/>
      <c r="E48" s="47"/>
      <c r="F48" s="46"/>
      <c r="G48" s="33" t="s">
        <v>70</v>
      </c>
      <c r="H48" s="32">
        <v>1</v>
      </c>
      <c r="I48" s="40" t="s">
        <v>74</v>
      </c>
      <c r="J48" s="41"/>
      <c r="K48" s="38" t="s">
        <v>118</v>
      </c>
      <c r="L48" s="39"/>
      <c r="M48" s="44">
        <v>26500</v>
      </c>
      <c r="N48" s="43"/>
      <c r="O48" s="42">
        <f t="shared" si="4"/>
        <v>26500</v>
      </c>
      <c r="P48" s="43"/>
    </row>
    <row r="49" spans="1:16" ht="15" customHeight="1" x14ac:dyDescent="0.25">
      <c r="A49" s="45"/>
      <c r="B49" s="46"/>
      <c r="C49" s="45" t="s">
        <v>98</v>
      </c>
      <c r="D49" s="47"/>
      <c r="E49" s="47"/>
      <c r="F49" s="46"/>
      <c r="G49" s="33" t="s">
        <v>70</v>
      </c>
      <c r="H49" s="32">
        <v>2</v>
      </c>
      <c r="I49" s="40" t="s">
        <v>74</v>
      </c>
      <c r="J49" s="41"/>
      <c r="K49" s="38" t="s">
        <v>118</v>
      </c>
      <c r="L49" s="39"/>
      <c r="M49" s="44">
        <v>680</v>
      </c>
      <c r="N49" s="43"/>
      <c r="O49" s="42">
        <f t="shared" si="4"/>
        <v>1360</v>
      </c>
      <c r="P49" s="43"/>
    </row>
    <row r="50" spans="1:16" ht="15" customHeight="1" x14ac:dyDescent="0.25">
      <c r="A50" s="45"/>
      <c r="B50" s="46"/>
      <c r="C50" s="45" t="s">
        <v>99</v>
      </c>
      <c r="D50" s="47"/>
      <c r="E50" s="47"/>
      <c r="F50" s="46"/>
      <c r="G50" s="33" t="s">
        <v>70</v>
      </c>
      <c r="H50" s="32">
        <v>2</v>
      </c>
      <c r="I50" s="40" t="s">
        <v>74</v>
      </c>
      <c r="J50" s="41"/>
      <c r="K50" s="38" t="s">
        <v>119</v>
      </c>
      <c r="L50" s="39"/>
      <c r="M50" s="44">
        <v>4290</v>
      </c>
      <c r="N50" s="43"/>
      <c r="O50" s="42">
        <f t="shared" si="4"/>
        <v>8580</v>
      </c>
      <c r="P50" s="43"/>
    </row>
    <row r="51" spans="1:16" ht="15" customHeight="1" x14ac:dyDescent="0.25">
      <c r="A51" s="45"/>
      <c r="B51" s="46"/>
      <c r="C51" s="45" t="s">
        <v>100</v>
      </c>
      <c r="D51" s="47"/>
      <c r="E51" s="47"/>
      <c r="F51" s="46"/>
      <c r="G51" s="33" t="s">
        <v>70</v>
      </c>
      <c r="H51" s="32">
        <v>1</v>
      </c>
      <c r="I51" s="40" t="s">
        <v>74</v>
      </c>
      <c r="J51" s="41"/>
      <c r="K51" s="38" t="s">
        <v>123</v>
      </c>
      <c r="L51" s="39"/>
      <c r="M51" s="44">
        <v>18600</v>
      </c>
      <c r="N51" s="43"/>
      <c r="O51" s="42">
        <f t="shared" si="4"/>
        <v>18600</v>
      </c>
      <c r="P51" s="43"/>
    </row>
    <row r="52" spans="1:16" ht="15" customHeight="1" x14ac:dyDescent="0.25">
      <c r="A52" s="45"/>
      <c r="B52" s="46"/>
      <c r="C52" s="45" t="s">
        <v>101</v>
      </c>
      <c r="D52" s="47"/>
      <c r="E52" s="47"/>
      <c r="F52" s="46"/>
      <c r="G52" s="33" t="s">
        <v>70</v>
      </c>
      <c r="H52" s="32">
        <v>1</v>
      </c>
      <c r="I52" s="40" t="s">
        <v>74</v>
      </c>
      <c r="J52" s="41"/>
      <c r="K52" s="38" t="s">
        <v>120</v>
      </c>
      <c r="L52" s="39"/>
      <c r="M52" s="44">
        <v>26899</v>
      </c>
      <c r="N52" s="43"/>
      <c r="O52" s="42">
        <f t="shared" si="4"/>
        <v>26899</v>
      </c>
      <c r="P52" s="43"/>
    </row>
    <row r="53" spans="1:16" ht="15" customHeight="1" x14ac:dyDescent="0.25">
      <c r="A53" s="45"/>
      <c r="B53" s="46"/>
      <c r="C53" s="45" t="s">
        <v>102</v>
      </c>
      <c r="D53" s="47"/>
      <c r="E53" s="47"/>
      <c r="F53" s="46"/>
      <c r="G53" s="33" t="s">
        <v>70</v>
      </c>
      <c r="H53" s="32">
        <v>1</v>
      </c>
      <c r="I53" s="40" t="s">
        <v>39</v>
      </c>
      <c r="J53" s="41"/>
      <c r="K53" s="38" t="s">
        <v>121</v>
      </c>
      <c r="L53" s="39"/>
      <c r="M53" s="44">
        <v>15000</v>
      </c>
      <c r="N53" s="43"/>
      <c r="O53" s="42">
        <f t="shared" ref="O53:O59" si="5">M53*H53</f>
        <v>15000</v>
      </c>
      <c r="P53" s="43"/>
    </row>
    <row r="54" spans="1:16" ht="15" customHeight="1" x14ac:dyDescent="0.25">
      <c r="A54" s="45"/>
      <c r="B54" s="46"/>
      <c r="C54" s="45" t="s">
        <v>103</v>
      </c>
      <c r="D54" s="47"/>
      <c r="E54" s="47"/>
      <c r="F54" s="46"/>
      <c r="G54" s="33" t="s">
        <v>70</v>
      </c>
      <c r="H54" s="32">
        <v>1</v>
      </c>
      <c r="I54" s="40" t="s">
        <v>39</v>
      </c>
      <c r="J54" s="41"/>
      <c r="K54" s="38" t="s">
        <v>122</v>
      </c>
      <c r="L54" s="39"/>
      <c r="M54" s="44">
        <v>50000</v>
      </c>
      <c r="N54" s="43"/>
      <c r="O54" s="42">
        <f t="shared" si="5"/>
        <v>50000</v>
      </c>
      <c r="P54" s="43"/>
    </row>
    <row r="55" spans="1:16" ht="15" customHeight="1" x14ac:dyDescent="0.25">
      <c r="A55" s="45"/>
      <c r="B55" s="46"/>
      <c r="C55" s="45" t="s">
        <v>104</v>
      </c>
      <c r="D55" s="47"/>
      <c r="E55" s="47"/>
      <c r="F55" s="46"/>
      <c r="G55" s="33" t="s">
        <v>70</v>
      </c>
      <c r="H55" s="32">
        <v>1</v>
      </c>
      <c r="I55" s="40" t="s">
        <v>74</v>
      </c>
      <c r="J55" s="41"/>
      <c r="K55" s="38" t="s">
        <v>118</v>
      </c>
      <c r="L55" s="39"/>
      <c r="M55" s="44">
        <v>26500</v>
      </c>
      <c r="N55" s="43"/>
      <c r="O55" s="42">
        <f t="shared" si="5"/>
        <v>26500</v>
      </c>
      <c r="P55" s="43"/>
    </row>
    <row r="56" spans="1:16" ht="15" customHeight="1" x14ac:dyDescent="0.25">
      <c r="A56" s="45"/>
      <c r="B56" s="46"/>
      <c r="C56" s="45" t="s">
        <v>105</v>
      </c>
      <c r="D56" s="47"/>
      <c r="E56" s="47"/>
      <c r="F56" s="46"/>
      <c r="G56" s="33" t="s">
        <v>70</v>
      </c>
      <c r="H56" s="32">
        <v>2</v>
      </c>
      <c r="I56" s="40" t="s">
        <v>74</v>
      </c>
      <c r="J56" s="41"/>
      <c r="K56" s="38" t="s">
        <v>118</v>
      </c>
      <c r="L56" s="39"/>
      <c r="M56" s="44">
        <v>680</v>
      </c>
      <c r="N56" s="43"/>
      <c r="O56" s="42">
        <f t="shared" si="5"/>
        <v>1360</v>
      </c>
      <c r="P56" s="43"/>
    </row>
    <row r="57" spans="1:16" ht="15" customHeight="1" x14ac:dyDescent="0.25">
      <c r="A57" s="45"/>
      <c r="B57" s="46"/>
      <c r="C57" s="45" t="s">
        <v>106</v>
      </c>
      <c r="D57" s="47"/>
      <c r="E57" s="47"/>
      <c r="F57" s="46"/>
      <c r="G57" s="33" t="s">
        <v>70</v>
      </c>
      <c r="H57" s="32">
        <v>1</v>
      </c>
      <c r="I57" s="40" t="s">
        <v>74</v>
      </c>
      <c r="J57" s="41"/>
      <c r="K57" s="38" t="s">
        <v>119</v>
      </c>
      <c r="L57" s="39"/>
      <c r="M57" s="44">
        <v>4290</v>
      </c>
      <c r="N57" s="43"/>
      <c r="O57" s="42">
        <f t="shared" si="5"/>
        <v>4290</v>
      </c>
      <c r="P57" s="43"/>
    </row>
    <row r="58" spans="1:16" ht="15" customHeight="1" x14ac:dyDescent="0.25">
      <c r="A58" s="45"/>
      <c r="B58" s="46"/>
      <c r="C58" s="45" t="s">
        <v>107</v>
      </c>
      <c r="D58" s="47"/>
      <c r="E58" s="47"/>
      <c r="F58" s="46"/>
      <c r="G58" s="33" t="s">
        <v>70</v>
      </c>
      <c r="H58" s="32">
        <v>1</v>
      </c>
      <c r="I58" s="40" t="s">
        <v>74</v>
      </c>
      <c r="J58" s="41"/>
      <c r="K58" s="38" t="s">
        <v>123</v>
      </c>
      <c r="L58" s="39"/>
      <c r="M58" s="44">
        <v>9300</v>
      </c>
      <c r="N58" s="43"/>
      <c r="O58" s="42">
        <f t="shared" si="5"/>
        <v>9300</v>
      </c>
      <c r="P58" s="43"/>
    </row>
    <row r="59" spans="1:16" ht="15" customHeight="1" x14ac:dyDescent="0.25">
      <c r="A59" s="45"/>
      <c r="B59" s="46"/>
      <c r="C59" s="45" t="s">
        <v>108</v>
      </c>
      <c r="D59" s="47"/>
      <c r="E59" s="47"/>
      <c r="F59" s="46"/>
      <c r="G59" s="33" t="s">
        <v>70</v>
      </c>
      <c r="H59" s="32">
        <v>1</v>
      </c>
      <c r="I59" s="40" t="s">
        <v>74</v>
      </c>
      <c r="J59" s="41"/>
      <c r="K59" s="38" t="s">
        <v>120</v>
      </c>
      <c r="L59" s="39"/>
      <c r="M59" s="44">
        <v>26899</v>
      </c>
      <c r="N59" s="43"/>
      <c r="O59" s="42">
        <f t="shared" si="5"/>
        <v>26899</v>
      </c>
      <c r="P59" s="43"/>
    </row>
    <row r="60" spans="1:16" ht="15" customHeight="1" x14ac:dyDescent="0.25">
      <c r="A60" s="45"/>
      <c r="B60" s="46"/>
      <c r="C60" s="45" t="s">
        <v>109</v>
      </c>
      <c r="D60" s="47"/>
      <c r="E60" s="47"/>
      <c r="F60" s="46"/>
      <c r="G60" s="33" t="s">
        <v>70</v>
      </c>
      <c r="H60" s="32">
        <v>1</v>
      </c>
      <c r="I60" s="40" t="s">
        <v>39</v>
      </c>
      <c r="J60" s="41"/>
      <c r="K60" s="38" t="s">
        <v>121</v>
      </c>
      <c r="L60" s="39"/>
      <c r="M60" s="44">
        <v>15000</v>
      </c>
      <c r="N60" s="43"/>
      <c r="O60" s="42">
        <v>18500</v>
      </c>
      <c r="P60" s="43"/>
    </row>
    <row r="61" spans="1:16" ht="15" customHeight="1" x14ac:dyDescent="0.25">
      <c r="A61" s="45"/>
      <c r="B61" s="46"/>
      <c r="C61" s="45" t="s">
        <v>110</v>
      </c>
      <c r="D61" s="47"/>
      <c r="E61" s="47"/>
      <c r="F61" s="46"/>
      <c r="G61" s="33" t="s">
        <v>70</v>
      </c>
      <c r="H61" s="32">
        <v>1</v>
      </c>
      <c r="I61" s="40" t="s">
        <v>39</v>
      </c>
      <c r="J61" s="41"/>
      <c r="K61" s="38" t="s">
        <v>122</v>
      </c>
      <c r="L61" s="39"/>
      <c r="M61" s="44">
        <v>50000</v>
      </c>
      <c r="N61" s="43"/>
      <c r="O61" s="42">
        <v>41000</v>
      </c>
      <c r="P61" s="43"/>
    </row>
    <row r="62" spans="1:16" ht="15" customHeight="1" x14ac:dyDescent="0.25">
      <c r="A62" s="45"/>
      <c r="B62" s="46"/>
      <c r="C62" s="45" t="s">
        <v>111</v>
      </c>
      <c r="D62" s="47"/>
      <c r="E62" s="47"/>
      <c r="F62" s="46"/>
      <c r="G62" s="33" t="s">
        <v>70</v>
      </c>
      <c r="H62" s="32">
        <v>1</v>
      </c>
      <c r="I62" s="40" t="s">
        <v>74</v>
      </c>
      <c r="J62" s="41"/>
      <c r="K62" s="38" t="s">
        <v>118</v>
      </c>
      <c r="L62" s="39"/>
      <c r="M62" s="44">
        <v>26500</v>
      </c>
      <c r="N62" s="43"/>
      <c r="O62" s="42">
        <f t="shared" ref="O62:O66" si="6">M62*H62</f>
        <v>26500</v>
      </c>
      <c r="P62" s="43"/>
    </row>
    <row r="63" spans="1:16" ht="15" customHeight="1" x14ac:dyDescent="0.25">
      <c r="A63" s="45"/>
      <c r="B63" s="46"/>
      <c r="C63" s="45" t="s">
        <v>112</v>
      </c>
      <c r="D63" s="47"/>
      <c r="E63" s="47"/>
      <c r="F63" s="46"/>
      <c r="G63" s="33" t="s">
        <v>70</v>
      </c>
      <c r="H63" s="32">
        <v>2</v>
      </c>
      <c r="I63" s="40" t="s">
        <v>74</v>
      </c>
      <c r="J63" s="41"/>
      <c r="K63" s="38" t="s">
        <v>118</v>
      </c>
      <c r="L63" s="39"/>
      <c r="M63" s="44">
        <v>680</v>
      </c>
      <c r="N63" s="43"/>
      <c r="O63" s="42">
        <f t="shared" si="6"/>
        <v>1360</v>
      </c>
      <c r="P63" s="43"/>
    </row>
    <row r="64" spans="1:16" ht="15" customHeight="1" x14ac:dyDescent="0.25">
      <c r="A64" s="45"/>
      <c r="B64" s="46"/>
      <c r="C64" s="45" t="s">
        <v>113</v>
      </c>
      <c r="D64" s="47"/>
      <c r="E64" s="47"/>
      <c r="F64" s="46"/>
      <c r="G64" s="33" t="s">
        <v>70</v>
      </c>
      <c r="H64" s="32">
        <v>1</v>
      </c>
      <c r="I64" s="40" t="s">
        <v>74</v>
      </c>
      <c r="J64" s="41"/>
      <c r="K64" s="38" t="s">
        <v>119</v>
      </c>
      <c r="L64" s="39"/>
      <c r="M64" s="44">
        <v>4290</v>
      </c>
      <c r="N64" s="43"/>
      <c r="O64" s="42">
        <f t="shared" si="6"/>
        <v>4290</v>
      </c>
      <c r="P64" s="43"/>
    </row>
    <row r="65" spans="1:16" ht="15" customHeight="1" x14ac:dyDescent="0.25">
      <c r="A65" s="45"/>
      <c r="B65" s="46"/>
      <c r="C65" s="45" t="s">
        <v>114</v>
      </c>
      <c r="D65" s="47"/>
      <c r="E65" s="47"/>
      <c r="F65" s="46"/>
      <c r="G65" s="33" t="s">
        <v>70</v>
      </c>
      <c r="H65" s="32">
        <v>1</v>
      </c>
      <c r="I65" s="40" t="s">
        <v>74</v>
      </c>
      <c r="J65" s="41"/>
      <c r="K65" s="38" t="s">
        <v>123</v>
      </c>
      <c r="L65" s="39"/>
      <c r="M65" s="44">
        <v>9300</v>
      </c>
      <c r="N65" s="43"/>
      <c r="O65" s="42">
        <f t="shared" si="6"/>
        <v>9300</v>
      </c>
      <c r="P65" s="43"/>
    </row>
    <row r="66" spans="1:16" ht="15" customHeight="1" x14ac:dyDescent="0.25">
      <c r="A66" s="45"/>
      <c r="B66" s="46"/>
      <c r="C66" s="45" t="s">
        <v>115</v>
      </c>
      <c r="D66" s="47"/>
      <c r="E66" s="47"/>
      <c r="F66" s="46"/>
      <c r="G66" s="33" t="s">
        <v>70</v>
      </c>
      <c r="H66" s="32">
        <v>1</v>
      </c>
      <c r="I66" s="40" t="s">
        <v>74</v>
      </c>
      <c r="J66" s="41"/>
      <c r="K66" s="38" t="s">
        <v>120</v>
      </c>
      <c r="L66" s="39"/>
      <c r="M66" s="44">
        <v>26899</v>
      </c>
      <c r="N66" s="43"/>
      <c r="O66" s="42">
        <f t="shared" si="6"/>
        <v>26899</v>
      </c>
      <c r="P66" s="43"/>
    </row>
    <row r="67" spans="1:16" ht="15" customHeight="1" x14ac:dyDescent="0.25">
      <c r="A67" s="45"/>
      <c r="B67" s="46"/>
      <c r="C67" s="45"/>
      <c r="D67" s="47"/>
      <c r="E67" s="47"/>
      <c r="F67" s="46"/>
      <c r="G67" s="33"/>
      <c r="H67" s="32"/>
      <c r="I67" s="36"/>
      <c r="J67" s="37"/>
      <c r="K67" s="34"/>
      <c r="L67" s="35"/>
      <c r="M67" s="44"/>
      <c r="N67" s="43"/>
      <c r="O67" s="42"/>
      <c r="P67" s="43"/>
    </row>
    <row r="68" spans="1:16" ht="15" customHeight="1" x14ac:dyDescent="0.25">
      <c r="A68" s="45"/>
      <c r="B68" s="46"/>
      <c r="C68" s="45"/>
      <c r="D68" s="47"/>
      <c r="E68" s="47"/>
      <c r="F68" s="46"/>
      <c r="G68" s="33"/>
      <c r="H68" s="32"/>
      <c r="I68" s="36"/>
      <c r="J68" s="37"/>
      <c r="K68" s="34"/>
      <c r="L68" s="35"/>
      <c r="M68" s="44"/>
      <c r="N68" s="43"/>
      <c r="O68" s="42"/>
      <c r="P68" s="43"/>
    </row>
    <row r="69" spans="1:16" ht="15" customHeight="1" x14ac:dyDescent="0.25">
      <c r="A69" s="45"/>
      <c r="B69" s="46"/>
      <c r="C69" s="45"/>
      <c r="D69" s="47"/>
      <c r="E69" s="47"/>
      <c r="F69" s="46"/>
      <c r="G69" s="33"/>
      <c r="H69" s="32"/>
      <c r="I69" s="36"/>
      <c r="J69" s="37"/>
      <c r="K69" s="34"/>
      <c r="L69" s="35"/>
      <c r="M69" s="44"/>
      <c r="N69" s="43"/>
      <c r="O69" s="42"/>
      <c r="P69" s="43"/>
    </row>
    <row r="70" spans="1:16" ht="15" customHeight="1" x14ac:dyDescent="0.25">
      <c r="A70" s="45"/>
      <c r="B70" s="46"/>
      <c r="C70" s="45"/>
      <c r="D70" s="47"/>
      <c r="E70" s="47"/>
      <c r="F70" s="46"/>
      <c r="G70" s="33"/>
      <c r="H70" s="32"/>
      <c r="I70" s="36"/>
      <c r="J70" s="37"/>
      <c r="K70" s="34"/>
      <c r="L70" s="35"/>
      <c r="M70" s="44"/>
      <c r="N70" s="43"/>
      <c r="O70" s="42"/>
      <c r="P70" s="43"/>
    </row>
    <row r="71" spans="1:16" ht="15" customHeight="1" x14ac:dyDescent="0.25">
      <c r="A71" s="45"/>
      <c r="B71" s="46"/>
      <c r="C71" s="45"/>
      <c r="D71" s="47"/>
      <c r="E71" s="47"/>
      <c r="F71" s="46"/>
      <c r="G71" s="33"/>
      <c r="H71" s="32"/>
      <c r="I71" s="36"/>
      <c r="J71" s="37"/>
      <c r="K71" s="34"/>
      <c r="L71" s="35"/>
      <c r="M71" s="44"/>
      <c r="N71" s="43"/>
      <c r="O71" s="42"/>
      <c r="P71" s="43"/>
    </row>
    <row r="72" spans="1:16" ht="15" customHeight="1" x14ac:dyDescent="0.25">
      <c r="A72" s="45"/>
      <c r="B72" s="46"/>
      <c r="C72" s="45"/>
      <c r="D72" s="47"/>
      <c r="E72" s="47"/>
      <c r="F72" s="46"/>
      <c r="G72" s="33"/>
      <c r="H72" s="32"/>
      <c r="I72" s="36"/>
      <c r="J72" s="37"/>
      <c r="K72" s="34"/>
      <c r="L72" s="35"/>
      <c r="M72" s="44"/>
      <c r="N72" s="43"/>
      <c r="O72" s="42"/>
      <c r="P72" s="43"/>
    </row>
    <row r="73" spans="1:16" ht="15.75" thickBot="1" x14ac:dyDescent="0.3">
      <c r="A73" s="108"/>
      <c r="B73" s="109"/>
      <c r="C73" s="108"/>
      <c r="D73" s="110"/>
      <c r="E73" s="110"/>
      <c r="F73" s="109"/>
      <c r="G73" s="31"/>
      <c r="H73" s="30"/>
      <c r="I73" s="106"/>
      <c r="J73" s="107"/>
      <c r="K73" s="104"/>
      <c r="L73" s="105"/>
      <c r="M73" s="102"/>
      <c r="N73" s="103"/>
      <c r="O73" s="42"/>
      <c r="P73" s="43"/>
    </row>
    <row r="74" spans="1:16" ht="15.75" thickBot="1" x14ac:dyDescent="0.3">
      <c r="A74" s="12"/>
      <c r="B74" s="12"/>
      <c r="C74" s="12"/>
      <c r="D74" s="12"/>
      <c r="E74" s="12"/>
      <c r="F74" s="12"/>
      <c r="G74" s="12"/>
      <c r="H74" s="12"/>
      <c r="I74" s="12"/>
      <c r="J74" s="87" t="s">
        <v>34</v>
      </c>
      <c r="K74" s="88"/>
      <c r="L74" s="88"/>
      <c r="M74" s="88"/>
      <c r="N74" s="16"/>
      <c r="O74" s="95">
        <f>SUM(O24:P73)</f>
        <v>800828</v>
      </c>
      <c r="P74" s="96"/>
    </row>
    <row r="75" spans="1:16" x14ac:dyDescent="0.25">
      <c r="A75" s="111"/>
      <c r="B75" s="112"/>
      <c r="C75" s="112"/>
      <c r="D75" s="112"/>
      <c r="E75" s="112"/>
      <c r="F75" s="112"/>
      <c r="G75" s="112"/>
      <c r="H75" s="113"/>
      <c r="I75" s="12"/>
      <c r="J75" s="89"/>
      <c r="K75" s="90"/>
      <c r="L75" s="90"/>
      <c r="M75" s="90"/>
      <c r="N75" s="17"/>
      <c r="O75" s="97"/>
      <c r="P75" s="98"/>
    </row>
    <row r="76" spans="1:16" x14ac:dyDescent="0.25">
      <c r="A76" s="114"/>
      <c r="B76" s="115"/>
      <c r="C76" s="116"/>
      <c r="D76" s="116"/>
      <c r="E76" s="116"/>
      <c r="F76" s="116"/>
      <c r="G76" s="116"/>
      <c r="H76" s="117"/>
      <c r="I76" s="12"/>
      <c r="J76" s="22"/>
      <c r="K76" s="23"/>
      <c r="L76" s="23"/>
      <c r="M76" s="23"/>
      <c r="N76" s="17"/>
      <c r="O76" s="97"/>
      <c r="P76" s="98"/>
    </row>
    <row r="77" spans="1:16" ht="15.75" thickBot="1" x14ac:dyDescent="0.3">
      <c r="A77" s="99" t="s">
        <v>35</v>
      </c>
      <c r="B77" s="100"/>
      <c r="C77" s="100"/>
      <c r="D77" s="100"/>
      <c r="E77" s="100"/>
      <c r="F77" s="100"/>
      <c r="G77" s="100"/>
      <c r="H77" s="101"/>
      <c r="I77" s="12"/>
      <c r="J77" s="91"/>
      <c r="K77" s="92"/>
      <c r="L77" s="92"/>
      <c r="M77" s="92"/>
      <c r="N77" s="18"/>
      <c r="O77" s="97"/>
      <c r="P77" s="98"/>
    </row>
    <row r="78" spans="1:16" ht="15.75" thickBot="1" x14ac:dyDescent="0.3">
      <c r="A78" s="12"/>
      <c r="B78" s="12"/>
      <c r="C78" s="12"/>
      <c r="D78" s="12"/>
      <c r="E78" s="12"/>
      <c r="F78" s="12"/>
      <c r="G78" s="12"/>
      <c r="H78" s="12"/>
      <c r="I78" s="12"/>
      <c r="J78" s="93" t="s">
        <v>117</v>
      </c>
      <c r="K78" s="94"/>
      <c r="L78" s="94"/>
      <c r="M78" s="94"/>
      <c r="N78" s="19"/>
      <c r="O78" s="85">
        <f>O74</f>
        <v>800828</v>
      </c>
      <c r="P78" s="86"/>
    </row>
  </sheetData>
  <sheetProtection selectLockedCells="1"/>
  <mergeCells count="356">
    <mergeCell ref="I27:J27"/>
    <mergeCell ref="I28:J28"/>
    <mergeCell ref="I29:J29"/>
    <mergeCell ref="I30:J30"/>
    <mergeCell ref="I32:J32"/>
    <mergeCell ref="I33:J33"/>
    <mergeCell ref="I34:J34"/>
    <mergeCell ref="I35:J35"/>
    <mergeCell ref="I36:J36"/>
    <mergeCell ref="M21:P21"/>
    <mergeCell ref="I15:L15"/>
    <mergeCell ref="I16:L16"/>
    <mergeCell ref="I17:L17"/>
    <mergeCell ref="I18:L18"/>
    <mergeCell ref="I19:L19"/>
    <mergeCell ref="I20:L20"/>
    <mergeCell ref="I21:L21"/>
    <mergeCell ref="K24:L24"/>
    <mergeCell ref="I24:J24"/>
    <mergeCell ref="F12:H12"/>
    <mergeCell ref="M14:P14"/>
    <mergeCell ref="M15:P15"/>
    <mergeCell ref="M16:P16"/>
    <mergeCell ref="M17:P17"/>
    <mergeCell ref="M18:P18"/>
    <mergeCell ref="M19:P19"/>
    <mergeCell ref="M12:P12"/>
    <mergeCell ref="M20:P20"/>
    <mergeCell ref="A77:H77"/>
    <mergeCell ref="O73:P73"/>
    <mergeCell ref="M73:N73"/>
    <mergeCell ref="K73:L73"/>
    <mergeCell ref="I73:J73"/>
    <mergeCell ref="A73:B73"/>
    <mergeCell ref="C73:F73"/>
    <mergeCell ref="A75:H75"/>
    <mergeCell ref="A76:H76"/>
    <mergeCell ref="O78:P78"/>
    <mergeCell ref="J74:M74"/>
    <mergeCell ref="J75:M75"/>
    <mergeCell ref="J77:M77"/>
    <mergeCell ref="J78:M78"/>
    <mergeCell ref="O74:P74"/>
    <mergeCell ref="O75:P75"/>
    <mergeCell ref="O76:P76"/>
    <mergeCell ref="O77:P77"/>
    <mergeCell ref="K1:P1"/>
    <mergeCell ref="A1:D11"/>
    <mergeCell ref="M11:P11"/>
    <mergeCell ref="M6:P6"/>
    <mergeCell ref="M9:P9"/>
    <mergeCell ref="M4:P4"/>
    <mergeCell ref="M2:P2"/>
    <mergeCell ref="M3:P3"/>
    <mergeCell ref="M5:P5"/>
    <mergeCell ref="M7:P7"/>
    <mergeCell ref="M8:P8"/>
    <mergeCell ref="M10:P10"/>
    <mergeCell ref="F5:H5"/>
    <mergeCell ref="F6:H6"/>
    <mergeCell ref="F7:H7"/>
    <mergeCell ref="F8:H8"/>
    <mergeCell ref="F9:H9"/>
    <mergeCell ref="F10:H10"/>
    <mergeCell ref="F11:H11"/>
    <mergeCell ref="M24:N24"/>
    <mergeCell ref="O24:P24"/>
    <mergeCell ref="A24:B24"/>
    <mergeCell ref="C24:F24"/>
    <mergeCell ref="O23:P23"/>
    <mergeCell ref="M23:N23"/>
    <mergeCell ref="I23:J23"/>
    <mergeCell ref="K23:L23"/>
    <mergeCell ref="A23:B23"/>
    <mergeCell ref="C23:F23"/>
    <mergeCell ref="A15:D15"/>
    <mergeCell ref="A16:D16"/>
    <mergeCell ref="A17:D17"/>
    <mergeCell ref="A18:D18"/>
    <mergeCell ref="A19:D19"/>
    <mergeCell ref="A20:D20"/>
    <mergeCell ref="A21:D21"/>
    <mergeCell ref="A14:D14"/>
    <mergeCell ref="E14:H14"/>
    <mergeCell ref="E17:H17"/>
    <mergeCell ref="E18:H18"/>
    <mergeCell ref="E19:H19"/>
    <mergeCell ref="E20:H20"/>
    <mergeCell ref="E21:H21"/>
    <mergeCell ref="E15:H15"/>
    <mergeCell ref="E16:H16"/>
    <mergeCell ref="A37:B37"/>
    <mergeCell ref="C27:F27"/>
    <mergeCell ref="C28:F28"/>
    <mergeCell ref="C29:F29"/>
    <mergeCell ref="C30:F30"/>
    <mergeCell ref="C32:F32"/>
    <mergeCell ref="C33:F33"/>
    <mergeCell ref="C34:F34"/>
    <mergeCell ref="C35:F35"/>
    <mergeCell ref="C36:F36"/>
    <mergeCell ref="A27:B27"/>
    <mergeCell ref="A28:B28"/>
    <mergeCell ref="A29:B29"/>
    <mergeCell ref="A30:B30"/>
    <mergeCell ref="A32:B32"/>
    <mergeCell ref="A33:B33"/>
    <mergeCell ref="A34:B34"/>
    <mergeCell ref="A35:B35"/>
    <mergeCell ref="A36:B36"/>
    <mergeCell ref="M29:N29"/>
    <mergeCell ref="M30:N30"/>
    <mergeCell ref="M32:N32"/>
    <mergeCell ref="M33:N33"/>
    <mergeCell ref="M34:N34"/>
    <mergeCell ref="M35:N35"/>
    <mergeCell ref="M36:N36"/>
    <mergeCell ref="C38:F38"/>
    <mergeCell ref="C39:F39"/>
    <mergeCell ref="C37:F37"/>
    <mergeCell ref="I37:J37"/>
    <mergeCell ref="I38:J38"/>
    <mergeCell ref="O32:P32"/>
    <mergeCell ref="O33:P33"/>
    <mergeCell ref="O34:P34"/>
    <mergeCell ref="O35:P35"/>
    <mergeCell ref="O36:P36"/>
    <mergeCell ref="M37:N37"/>
    <mergeCell ref="M38:N38"/>
    <mergeCell ref="M39:N39"/>
    <mergeCell ref="M53:N53"/>
    <mergeCell ref="M40:N40"/>
    <mergeCell ref="M41:N41"/>
    <mergeCell ref="M42:N42"/>
    <mergeCell ref="M43:N43"/>
    <mergeCell ref="M44:N44"/>
    <mergeCell ref="M45:N45"/>
    <mergeCell ref="M46:N46"/>
    <mergeCell ref="M47:N47"/>
    <mergeCell ref="M48:N48"/>
    <mergeCell ref="M49:N49"/>
    <mergeCell ref="M50:N50"/>
    <mergeCell ref="M51:N51"/>
    <mergeCell ref="M52:N52"/>
    <mergeCell ref="O37:P37"/>
    <mergeCell ref="O38:P38"/>
    <mergeCell ref="O39:P39"/>
    <mergeCell ref="O53:P53"/>
    <mergeCell ref="O40:P40"/>
    <mergeCell ref="O41:P41"/>
    <mergeCell ref="O42:P42"/>
    <mergeCell ref="O43:P43"/>
    <mergeCell ref="O44:P44"/>
    <mergeCell ref="O45:P45"/>
    <mergeCell ref="O46:P46"/>
    <mergeCell ref="O47:P47"/>
    <mergeCell ref="O48:P48"/>
    <mergeCell ref="O49:P49"/>
    <mergeCell ref="O50:P50"/>
    <mergeCell ref="O51:P51"/>
    <mergeCell ref="O52:P52"/>
    <mergeCell ref="I39:J39"/>
    <mergeCell ref="I53:J53"/>
    <mergeCell ref="C25:F25"/>
    <mergeCell ref="A25:B25"/>
    <mergeCell ref="A40:B40"/>
    <mergeCell ref="A41:B41"/>
    <mergeCell ref="A42:B42"/>
    <mergeCell ref="A43:B43"/>
    <mergeCell ref="A44:B44"/>
    <mergeCell ref="A45:B45"/>
    <mergeCell ref="A46:B46"/>
    <mergeCell ref="A47:B47"/>
    <mergeCell ref="A48:B48"/>
    <mergeCell ref="A49:B49"/>
    <mergeCell ref="A50:B50"/>
    <mergeCell ref="A51:B51"/>
    <mergeCell ref="A52:B52"/>
    <mergeCell ref="C40:F40"/>
    <mergeCell ref="C41:F41"/>
    <mergeCell ref="C53:F53"/>
    <mergeCell ref="A38:B38"/>
    <mergeCell ref="A39:B39"/>
    <mergeCell ref="A53:B53"/>
    <mergeCell ref="C42:F42"/>
    <mergeCell ref="M25:N25"/>
    <mergeCell ref="O25:P25"/>
    <mergeCell ref="C26:F26"/>
    <mergeCell ref="A26:B26"/>
    <mergeCell ref="M26:N26"/>
    <mergeCell ref="O26:P26"/>
    <mergeCell ref="A31:B31"/>
    <mergeCell ref="C31:F31"/>
    <mergeCell ref="M31:N31"/>
    <mergeCell ref="O31:P31"/>
    <mergeCell ref="I31:J31"/>
    <mergeCell ref="K25:L25"/>
    <mergeCell ref="K26:L26"/>
    <mergeCell ref="K27:L27"/>
    <mergeCell ref="K28:L28"/>
    <mergeCell ref="K29:L29"/>
    <mergeCell ref="K30:L30"/>
    <mergeCell ref="K31:L31"/>
    <mergeCell ref="O27:P27"/>
    <mergeCell ref="O28:P28"/>
    <mergeCell ref="O29:P29"/>
    <mergeCell ref="O30:P30"/>
    <mergeCell ref="M27:N27"/>
    <mergeCell ref="M28:N28"/>
    <mergeCell ref="C50:F50"/>
    <mergeCell ref="C51:F51"/>
    <mergeCell ref="C52:F52"/>
    <mergeCell ref="I40:J40"/>
    <mergeCell ref="I41:J41"/>
    <mergeCell ref="I42:J42"/>
    <mergeCell ref="I43:J43"/>
    <mergeCell ref="I44:J44"/>
    <mergeCell ref="I45:J45"/>
    <mergeCell ref="I46:J46"/>
    <mergeCell ref="I47:J47"/>
    <mergeCell ref="I48:J48"/>
    <mergeCell ref="I49:J49"/>
    <mergeCell ref="I50:J50"/>
    <mergeCell ref="I51:J51"/>
    <mergeCell ref="I52:J52"/>
    <mergeCell ref="C43:F43"/>
    <mergeCell ref="C44:F44"/>
    <mergeCell ref="C45:F45"/>
    <mergeCell ref="C46:F46"/>
    <mergeCell ref="C47:F47"/>
    <mergeCell ref="C48:F48"/>
    <mergeCell ref="C49:F49"/>
    <mergeCell ref="C67:F67"/>
    <mergeCell ref="C68:F68"/>
    <mergeCell ref="C69:F69"/>
    <mergeCell ref="C70:F70"/>
    <mergeCell ref="C71:F71"/>
    <mergeCell ref="C54:F54"/>
    <mergeCell ref="C55:F55"/>
    <mergeCell ref="C56:F56"/>
    <mergeCell ref="C57:F57"/>
    <mergeCell ref="C58:F58"/>
    <mergeCell ref="C59:F59"/>
    <mergeCell ref="C60:F60"/>
    <mergeCell ref="C61:F61"/>
    <mergeCell ref="C62:F62"/>
    <mergeCell ref="A70:B70"/>
    <mergeCell ref="A71:B71"/>
    <mergeCell ref="A72:B72"/>
    <mergeCell ref="C72:F72"/>
    <mergeCell ref="A54:B54"/>
    <mergeCell ref="A55:B55"/>
    <mergeCell ref="A56:B56"/>
    <mergeCell ref="A57:B57"/>
    <mergeCell ref="A58:B58"/>
    <mergeCell ref="A59:B59"/>
    <mergeCell ref="A60:B60"/>
    <mergeCell ref="A61:B61"/>
    <mergeCell ref="A62:B62"/>
    <mergeCell ref="A63:B63"/>
    <mergeCell ref="A64:B64"/>
    <mergeCell ref="A65:B65"/>
    <mergeCell ref="A66:B66"/>
    <mergeCell ref="A67:B67"/>
    <mergeCell ref="A68:B68"/>
    <mergeCell ref="A69:B69"/>
    <mergeCell ref="C63:F63"/>
    <mergeCell ref="C64:F64"/>
    <mergeCell ref="C65:F65"/>
    <mergeCell ref="C66:F66"/>
    <mergeCell ref="O72:P72"/>
    <mergeCell ref="M54:N54"/>
    <mergeCell ref="M55:N55"/>
    <mergeCell ref="M56:N56"/>
    <mergeCell ref="M57:N57"/>
    <mergeCell ref="M58:N58"/>
    <mergeCell ref="M59:N59"/>
    <mergeCell ref="M60:N60"/>
    <mergeCell ref="M61:N61"/>
    <mergeCell ref="M62:N62"/>
    <mergeCell ref="M63:N63"/>
    <mergeCell ref="M64:N64"/>
    <mergeCell ref="M65:N65"/>
    <mergeCell ref="M66:N66"/>
    <mergeCell ref="M67:N67"/>
    <mergeCell ref="M68:N68"/>
    <mergeCell ref="M69:N69"/>
    <mergeCell ref="M70:N70"/>
    <mergeCell ref="M71:N71"/>
    <mergeCell ref="M72:N72"/>
    <mergeCell ref="O63:P63"/>
    <mergeCell ref="O64:P64"/>
    <mergeCell ref="O65:P65"/>
    <mergeCell ref="O66:P66"/>
    <mergeCell ref="O67:P67"/>
    <mergeCell ref="O68:P68"/>
    <mergeCell ref="O69:P69"/>
    <mergeCell ref="O70:P70"/>
    <mergeCell ref="O71:P71"/>
    <mergeCell ref="O54:P54"/>
    <mergeCell ref="O55:P55"/>
    <mergeCell ref="O56:P56"/>
    <mergeCell ref="O57:P57"/>
    <mergeCell ref="O58:P58"/>
    <mergeCell ref="O59:P59"/>
    <mergeCell ref="O60:P60"/>
    <mergeCell ref="O61:P61"/>
    <mergeCell ref="O62:P62"/>
    <mergeCell ref="I63:J63"/>
    <mergeCell ref="I64:J64"/>
    <mergeCell ref="I65:J65"/>
    <mergeCell ref="I66:J66"/>
    <mergeCell ref="K59:L59"/>
    <mergeCell ref="K60:L60"/>
    <mergeCell ref="K61:L61"/>
    <mergeCell ref="K62:L62"/>
    <mergeCell ref="K63:L63"/>
    <mergeCell ref="K64:L64"/>
    <mergeCell ref="K65:L65"/>
    <mergeCell ref="K66:L66"/>
    <mergeCell ref="I54:J54"/>
    <mergeCell ref="I55:J55"/>
    <mergeCell ref="I56:J56"/>
    <mergeCell ref="I57:J57"/>
    <mergeCell ref="I58:J58"/>
    <mergeCell ref="I59:J59"/>
    <mergeCell ref="I60:J60"/>
    <mergeCell ref="I61:J61"/>
    <mergeCell ref="I62:J62"/>
    <mergeCell ref="K32:L32"/>
    <mergeCell ref="K33:L33"/>
    <mergeCell ref="K34:L34"/>
    <mergeCell ref="K35:L35"/>
    <mergeCell ref="K36:L36"/>
    <mergeCell ref="K37:L37"/>
    <mergeCell ref="K38:L38"/>
    <mergeCell ref="K39:L39"/>
    <mergeCell ref="K40:L40"/>
    <mergeCell ref="K41:L41"/>
    <mergeCell ref="K42:L42"/>
    <mergeCell ref="K43:L43"/>
    <mergeCell ref="K44:L44"/>
    <mergeCell ref="K45:L45"/>
    <mergeCell ref="K46:L46"/>
    <mergeCell ref="K47:L47"/>
    <mergeCell ref="K48:L48"/>
    <mergeCell ref="K49:L49"/>
    <mergeCell ref="K50:L50"/>
    <mergeCell ref="K51:L51"/>
    <mergeCell ref="K52:L52"/>
    <mergeCell ref="K53:L53"/>
    <mergeCell ref="K54:L54"/>
    <mergeCell ref="K55:L55"/>
    <mergeCell ref="K56:L56"/>
    <mergeCell ref="K57:L57"/>
    <mergeCell ref="K58:L58"/>
  </mergeCells>
  <pageMargins left="0.67708333333333337" right="0.7" top="0.21875" bottom="0.35416666666666669" header="0.3" footer="0.3"/>
  <pageSetup paperSize="9" scale="47" orientation="landscape" horizontalDpi="4294967293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4F947BC77C1AA4796DD5D2AD43D1FC8" ma:contentTypeVersion="18" ma:contentTypeDescription="Create a new document." ma:contentTypeScope="" ma:versionID="6e9b65ccca5b8a43e7af62ae646065a3">
  <xsd:schema xmlns:xsd="http://www.w3.org/2001/XMLSchema" xmlns:xs="http://www.w3.org/2001/XMLSchema" xmlns:p="http://schemas.microsoft.com/office/2006/metadata/properties" xmlns:ns2="1f061318-f1a5-42bb-aac8-e8d6559b4f63" xmlns:ns3="6a210089-c58c-4d3c-90e2-d2e3abe229fb" targetNamespace="http://schemas.microsoft.com/office/2006/metadata/properties" ma:root="true" ma:fieldsID="2658e4444ca569531ec6187e5a38148d" ns2:_="" ns3:_="">
    <xsd:import namespace="1f061318-f1a5-42bb-aac8-e8d6559b4f63"/>
    <xsd:import namespace="6a210089-c58c-4d3c-90e2-d2e3abe229f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OCR" minOccurs="0"/>
                <xsd:element ref="ns3:_ip_UnifiedCompliancePolicyProperties" minOccurs="0"/>
                <xsd:element ref="ns3:_ip_UnifiedCompliancePolicyUIAc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f061318-f1a5-42bb-aac8-e8d6559b4f6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4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5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Location" ma:index="12" nillable="true" ma:displayName="Location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a210089-c58c-4d3c-90e2-d2e3abe229fb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SearchPeopleOnly="false" ma:SharePointGroup="0" ma:internalName="SharedWithUsers" ma:readOnly="true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_ip_UnifiedCompliancePolicyProperties" ma:index="18" nillable="true" ma:displayName="Unified Compliance Policy Properties" ma:internalName="_ip_UnifiedCompliancePolicyProperties" ma:readOnly="false">
      <xsd:simpleType>
        <xsd:restriction base="dms:Note"/>
      </xsd:simpleType>
    </xsd:element>
    <xsd:element name="_ip_UnifiedCompliancePolicyUIAction" ma:index="19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6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Properties xmlns="6a210089-c58c-4d3c-90e2-d2e3abe229fb" xsi:nil="true"/>
    <_ip_UnifiedCompliancePolicyUIAction xmlns="6a210089-c58c-4d3c-90e2-d2e3abe229fb" xsi:nil="true"/>
  </documentManagement>
</p:properties>
</file>

<file path=customXml/itemProps1.xml><?xml version="1.0" encoding="utf-8"?>
<ds:datastoreItem xmlns:ds="http://schemas.openxmlformats.org/officeDocument/2006/customXml" ds:itemID="{D2E7383E-09DB-446A-8871-6E380BB29FD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EEC2A93-D87F-4259-A990-4414CAF4352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f061318-f1a5-42bb-aac8-e8d6559b4f63"/>
    <ds:schemaRef ds:uri="6a210089-c58c-4d3c-90e2-d2e3abe229f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37902A8-316D-4F37-A1F8-ADE2F0D0E8A4}">
  <ds:schemaRefs>
    <ds:schemaRef ds:uri="http://schemas.microsoft.com/office/infopath/2007/PartnerControls"/>
    <ds:schemaRef ds:uri="http://purl.org/dc/elements/1.1/"/>
    <ds:schemaRef ds:uri="http://purl.org/dc/dcmitype/"/>
    <ds:schemaRef ds:uri="http://purl.org/dc/terms/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schemas.openxmlformats.org/package/2006/metadata/core-properties"/>
    <ds:schemaRef ds:uri="6a210089-c58c-4d3c-90e2-d2e3abe229fb"/>
    <ds:schemaRef ds:uri="1f061318-f1a5-42bb-aac8-e8d6559b4f6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Pro-forma Invoice</vt:lpstr>
      <vt:lpstr>'Pro-forma Invoice'!Print_Area</vt:lpstr>
    </vt:vector>
  </TitlesOfParts>
  <Manager/>
  <Company>DRA Mineral Projects (Pty) Ltd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Lizelle McManus</dc:creator>
  <cp:keywords/>
  <dc:description/>
  <cp:lastModifiedBy>Sharon Berowsky (ZA)</cp:lastModifiedBy>
  <cp:revision/>
  <dcterms:created xsi:type="dcterms:W3CDTF">2013-08-07T14:18:43Z</dcterms:created>
  <dcterms:modified xsi:type="dcterms:W3CDTF">2021-06-04T06:38:41Z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0x01010064F947BC77C1AA4796DD5D2AD43D1FC8</vt:lpwstr>
  </property>
</Properties>
</file>