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90" windowHeight="765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发票!$A$1:$J$24</definedName>
    <definedName name="_xlnm.Print_Area" localSheetId="1">装箱单!$A$1:$L$23</definedName>
  </definedNames>
  <calcPr calcId="181029" calcMode="manual"/>
</workbook>
</file>

<file path=xl/calcChain.xml><?xml version="1.0" encoding="utf-8"?>
<calcChain xmlns="http://schemas.openxmlformats.org/spreadsheetml/2006/main">
  <c r="L19" i="2" l="1"/>
  <c r="K19" i="2"/>
  <c r="J19" i="2"/>
  <c r="I19" i="2"/>
  <c r="B18" i="2"/>
  <c r="B17" i="2"/>
  <c r="H16" i="2"/>
  <c r="G16" i="2"/>
  <c r="H15" i="2"/>
  <c r="G15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18" i="1"/>
  <c r="J20" i="1" s="1"/>
  <c r="I17" i="1"/>
  <c r="I16" i="1"/>
  <c r="J15" i="1"/>
  <c r="J14" i="1"/>
  <c r="J13" i="1"/>
  <c r="J21" i="1" l="1"/>
</calcChain>
</file>

<file path=xl/sharedStrings.xml><?xml version="1.0" encoding="utf-8"?>
<sst xmlns="http://schemas.openxmlformats.org/spreadsheetml/2006/main" count="92" uniqueCount="76">
  <si>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family val="2"/>
      </rPr>
      <t>commercial invoice</t>
    </r>
  </si>
  <si>
    <r>
      <rPr>
        <sz val="11"/>
        <color theme="1"/>
        <rFont val="Arial"/>
        <family val="2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rgb="FFFF0000"/>
        <rFont val="Arial"/>
        <family val="2"/>
      </rPr>
      <t>2021-4-9</t>
    </r>
  </si>
  <si>
    <r>
      <rPr>
        <sz val="11"/>
        <color theme="1"/>
        <rFont val="Arial"/>
        <family val="2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</si>
  <si>
    <r>
      <rPr>
        <sz val="11"/>
        <color rgb="FFFF0000"/>
        <rFont val="Arial"/>
        <family val="2"/>
      </rPr>
      <t>SJYM-CCL-CK-2021-0015-2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Arial"/>
        <family val="2"/>
      </rPr>
      <t>0019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Arial"/>
        <family val="2"/>
      </rPr>
      <t>0031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Arial"/>
        <family val="2"/>
      </rPr>
      <t>0032</t>
    </r>
  </si>
  <si>
    <r>
      <rPr>
        <sz val="11"/>
        <color theme="1"/>
        <rFont val="Arial"/>
        <family val="2"/>
      </rPr>
      <t xml:space="preserve">INVOICE </t>
    </r>
    <r>
      <rPr>
        <sz val="11"/>
        <color theme="1"/>
        <rFont val="Segoe UI Symbol"/>
        <family val="2"/>
      </rPr>
      <t>№</t>
    </r>
    <r>
      <rPr>
        <sz val="11"/>
        <color theme="1"/>
        <rFont val="Arial"/>
        <family val="2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rgb="FFFF0000"/>
        <rFont val="Arial"/>
        <family val="2"/>
      </rPr>
      <t>CCL2021040901</t>
    </r>
  </si>
  <si>
    <r>
      <rPr>
        <sz val="11"/>
        <color theme="1"/>
        <rFont val="Arial"/>
        <family val="2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</si>
  <si>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</si>
  <si>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family val="2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+86 13880480166   email:yjguang@163.com</t>
    </r>
  </si>
  <si>
    <r>
      <rPr>
        <sz val="11"/>
        <color theme="1"/>
        <rFont val="Arial"/>
        <family val="2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</si>
  <si>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family val="2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158AV CHEMIN PUBLIQUE QUARTIER MUSOMPO COMMUNE MANIKA KOLWEZI REP DEM CONGO</t>
    </r>
  </si>
  <si>
    <r>
      <rPr>
        <sz val="11"/>
        <color theme="1"/>
        <rFont val="Arial"/>
        <family val="2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00243897118151 baiyaccr@gmail.com</t>
    </r>
  </si>
  <si>
    <r>
      <rPr>
        <sz val="12"/>
        <color theme="1"/>
        <rFont val="Franklin Gothic Medium"/>
        <family val="2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family val="2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</si>
  <si>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</si>
  <si>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</si>
  <si>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</si>
  <si>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</si>
  <si>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</si>
  <si>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</si>
  <si>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</si>
  <si>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</si>
  <si>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</si>
  <si>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</si>
  <si>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叉车</t>
  </si>
  <si>
    <t>foklift</t>
  </si>
  <si>
    <t>台</t>
  </si>
  <si>
    <t>玻纤布</t>
  </si>
  <si>
    <r>
      <rPr>
        <sz val="10"/>
        <color theme="1"/>
        <rFont val="宋体"/>
        <charset val="134"/>
      </rPr>
      <t>g</t>
    </r>
    <r>
      <rPr>
        <sz val="10"/>
        <color theme="1"/>
        <rFont val="宋体"/>
        <charset val="134"/>
      </rPr>
      <t>lass fabric</t>
    </r>
  </si>
  <si>
    <t>吨</t>
  </si>
  <si>
    <t>玻纤毡</t>
  </si>
  <si>
    <t>glass fabric</t>
  </si>
  <si>
    <t xml:space="preserve"> 电力电缆</t>
  </si>
  <si>
    <t>cable</t>
  </si>
  <si>
    <t>米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</si>
  <si>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</si>
  <si>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</si>
  <si>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</si>
  <si>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</si>
  <si>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family val="2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family val="2"/>
      </rPr>
      <t>)signature</t>
    </r>
  </si>
  <si>
    <r>
      <rPr>
        <sz val="11"/>
        <color theme="1"/>
        <rFont val="Arial"/>
        <family val="2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family val="2"/>
      </rPr>
      <t>)stamp</t>
    </r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</si>
  <si>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family val="2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</si>
  <si>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</si>
  <si>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</si>
  <si>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</si>
  <si>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</si>
  <si>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</si>
  <si>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</si>
  <si>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</si>
  <si>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</si>
  <si>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</si>
  <si>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</si>
  <si>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</si>
  <si>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</si>
  <si>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</si>
  <si>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</si>
  <si>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</si>
  <si>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</si>
  <si>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</si>
  <si>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</si>
  <si>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</si>
  <si>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</si>
  <si>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</si>
  <si>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</si>
  <si>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</si>
  <si>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</si>
  <si>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</si>
  <si>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CPCD50-AXG53</t>
  </si>
  <si>
    <t>CCR</t>
  </si>
  <si>
    <t>裸装</t>
  </si>
  <si>
    <t>托盘</t>
  </si>
  <si>
    <t>CABLE</t>
  </si>
  <si>
    <t>铁木盘</t>
  </si>
  <si>
    <t>22600</t>
  </si>
  <si>
    <t>木盘</t>
  </si>
  <si>
    <t>91550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</si>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</sst>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09]d\-mmm;@"/>
    <numFmt numFmtId="165" formatCode="_(* #,##0.00_);_(* \(#,##0.00\);_(* &quot;-&quot;??_);_(@_)"/>
    <numFmt numFmtId="166" formatCode="_ * #,##0.00_ ;_ * \-#,##0.00_ ;_ * &quot;-&quot;??_ ;_ @_ "/>
    <numFmt numFmtId="167" formatCode="0_);[Red]\(0\)"/>
    <numFmt numFmtId="168" formatCode="0.0000_ "/>
    <numFmt numFmtId="169" formatCode="0.000_ "/>
    <numFmt numFmtId="170" formatCode="0.00_);[Red]\(0.00\)"/>
    <numFmt numFmtId="171" formatCode="0.0000_);[Red]\(0.0000\)"/>
    <numFmt numFmtId="172" formatCode="0.00000000_ "/>
    <numFmt numFmtId="173" formatCode="0.000_);[Red]\(0.000\)"/>
  </numFmts>
  <fonts count="44">
    <font>
      <sz val="12"/>
      <name val="宋体"/>
      <charset val="134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宋体"/>
      <charset val="134"/>
    </font>
    <font>
      <sz val="14"/>
      <color theme="1"/>
      <name val="Arial"/>
      <family val="2"/>
    </font>
    <font>
      <sz val="11"/>
      <color theme="1"/>
      <name val="宋体"/>
      <charset val="134"/>
    </font>
    <font>
      <b/>
      <sz val="14"/>
      <color theme="1"/>
      <name val="Arial"/>
      <family val="2"/>
    </font>
    <font>
      <sz val="12"/>
      <color theme="1"/>
      <name val="Franklin Gothic Medium"/>
      <family val="2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Verdana"/>
      <family val="2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0"/>
      <color indexed="8"/>
      <name val="Arial"/>
      <family val="2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u/>
      <sz val="10"/>
      <color theme="10"/>
      <name val="Verdana"/>
      <family val="2"/>
    </font>
    <font>
      <sz val="11"/>
      <color indexed="10"/>
      <name val="宋体"/>
      <charset val="134"/>
    </font>
    <font>
      <u/>
      <sz val="10"/>
      <color theme="11"/>
      <name val="Verdana"/>
      <family val="2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Segoe UI Symbol"/>
      <family val="2"/>
    </font>
    <font>
      <sz val="12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403">
    <xf numFmtId="164" fontId="0" fillId="0" borderId="0">
      <alignment vertical="center"/>
    </xf>
    <xf numFmtId="164" fontId="6" fillId="0" borderId="0"/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17" fillId="0" borderId="0"/>
    <xf numFmtId="164" fontId="17" fillId="0" borderId="0"/>
    <xf numFmtId="164" fontId="43" fillId="0" borderId="0">
      <alignment vertical="center"/>
    </xf>
    <xf numFmtId="164" fontId="19" fillId="0" borderId="0"/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6" fillId="0" borderId="0"/>
    <xf numFmtId="164" fontId="43" fillId="0" borderId="0">
      <alignment vertical="center"/>
    </xf>
    <xf numFmtId="164" fontId="43" fillId="0" borderId="0">
      <alignment vertical="center"/>
    </xf>
    <xf numFmtId="164" fontId="23" fillId="7" borderId="12" applyNumberFormat="0" applyAlignment="0" applyProtection="0">
      <alignment vertical="center"/>
    </xf>
    <xf numFmtId="164" fontId="43" fillId="0" borderId="0">
      <alignment vertical="center"/>
    </xf>
    <xf numFmtId="164" fontId="6" fillId="0" borderId="0">
      <alignment vertical="center"/>
    </xf>
    <xf numFmtId="164" fontId="6" fillId="0" borderId="0">
      <alignment vertical="center"/>
    </xf>
    <xf numFmtId="164" fontId="6" fillId="0" borderId="0"/>
    <xf numFmtId="164" fontId="18" fillId="0" borderId="0">
      <alignment vertical="center"/>
    </xf>
    <xf numFmtId="164" fontId="43" fillId="0" borderId="0">
      <alignment vertical="center"/>
    </xf>
    <xf numFmtId="164" fontId="17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6" fillId="0" borderId="0"/>
    <xf numFmtId="164" fontId="6" fillId="11" borderId="0" applyNumberFormat="0" applyBorder="0" applyAlignment="0" applyProtection="0">
      <alignment vertical="center"/>
    </xf>
    <xf numFmtId="164" fontId="43" fillId="0" borderId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43" fillId="0" borderId="0"/>
    <xf numFmtId="164" fontId="43" fillId="0" borderId="0"/>
    <xf numFmtId="164" fontId="43" fillId="0" borderId="0"/>
    <xf numFmtId="164" fontId="43" fillId="0" borderId="0"/>
    <xf numFmtId="164" fontId="29" fillId="7" borderId="14" applyNumberFormat="0" applyAlignment="0" applyProtection="0">
      <alignment vertical="center"/>
    </xf>
    <xf numFmtId="164" fontId="43" fillId="0" borderId="0"/>
    <xf numFmtId="164" fontId="43" fillId="0" borderId="0"/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30" fillId="14" borderId="0" applyNumberFormat="0" applyBorder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6" fillId="0" borderId="0"/>
    <xf numFmtId="164" fontId="27" fillId="15" borderId="0" applyNumberFormat="0" applyBorder="0" applyAlignment="0" applyProtection="0">
      <alignment vertical="center"/>
    </xf>
    <xf numFmtId="164" fontId="43" fillId="0" borderId="0"/>
    <xf numFmtId="164" fontId="43" fillId="0" borderId="0"/>
    <xf numFmtId="164" fontId="6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6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6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43" fillId="0" borderId="0"/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18" fillId="0" borderId="0"/>
    <xf numFmtId="164" fontId="6" fillId="13" borderId="0" applyNumberFormat="0" applyBorder="0" applyAlignment="0" applyProtection="0">
      <alignment vertical="center"/>
    </xf>
    <xf numFmtId="164" fontId="6" fillId="6" borderId="0" applyNumberFormat="0" applyBorder="0" applyAlignment="0" applyProtection="0">
      <alignment vertical="center"/>
    </xf>
    <xf numFmtId="164" fontId="6" fillId="8" borderId="0" applyNumberFormat="0" applyBorder="0" applyAlignment="0" applyProtection="0">
      <alignment vertical="center"/>
    </xf>
    <xf numFmtId="164" fontId="6" fillId="0" borderId="0">
      <alignment vertical="center"/>
    </xf>
    <xf numFmtId="164" fontId="6" fillId="11" borderId="0" applyNumberFormat="0" applyBorder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6" fillId="19" borderId="0" applyNumberFormat="0" applyBorder="0" applyAlignment="0" applyProtection="0">
      <alignment vertical="center"/>
    </xf>
    <xf numFmtId="164" fontId="6" fillId="20" borderId="0" applyNumberFormat="0" applyBorder="0" applyAlignment="0" applyProtection="0">
      <alignment vertical="center"/>
    </xf>
    <xf numFmtId="164" fontId="6" fillId="4" borderId="0" applyNumberFormat="0" applyBorder="0" applyAlignment="0" applyProtection="0">
      <alignment vertical="center"/>
    </xf>
    <xf numFmtId="164" fontId="6" fillId="21" borderId="0" applyNumberFormat="0" applyBorder="0" applyAlignment="0" applyProtection="0">
      <alignment vertical="center"/>
    </xf>
    <xf numFmtId="164" fontId="6" fillId="22" borderId="0" applyNumberFormat="0" applyBorder="0" applyAlignment="0" applyProtection="0">
      <alignment vertical="center"/>
    </xf>
    <xf numFmtId="164" fontId="6" fillId="4" borderId="0" applyNumberFormat="0" applyBorder="0" applyAlignment="0" applyProtection="0">
      <alignment vertical="center"/>
    </xf>
    <xf numFmtId="164" fontId="6" fillId="18" borderId="0" applyNumberFormat="0" applyBorder="0" applyAlignment="0" applyProtection="0">
      <alignment vertical="center"/>
    </xf>
    <xf numFmtId="164" fontId="27" fillId="23" borderId="0" applyNumberFormat="0" applyBorder="0" applyAlignment="0" applyProtection="0">
      <alignment vertical="center"/>
    </xf>
    <xf numFmtId="164" fontId="17" fillId="0" borderId="0">
      <alignment vertical="center"/>
    </xf>
    <xf numFmtId="164" fontId="27" fillId="21" borderId="0" applyNumberFormat="0" applyBorder="0" applyAlignment="0" applyProtection="0">
      <alignment vertical="center"/>
    </xf>
    <xf numFmtId="164" fontId="43" fillId="0" borderId="0">
      <alignment vertical="center"/>
    </xf>
    <xf numFmtId="164" fontId="27" fillId="22" borderId="0" applyNumberFormat="0" applyBorder="0" applyAlignment="0" applyProtection="0">
      <alignment vertical="center"/>
    </xf>
    <xf numFmtId="164" fontId="27" fillId="10" borderId="0" applyNumberFormat="0" applyBorder="0" applyAlignment="0" applyProtection="0">
      <alignment vertical="center"/>
    </xf>
    <xf numFmtId="164" fontId="27" fillId="16" borderId="0" applyNumberFormat="0" applyBorder="0" applyAlignment="0" applyProtection="0">
      <alignment vertical="center"/>
    </xf>
    <xf numFmtId="164" fontId="26" fillId="0" borderId="0" applyNumberFormat="0" applyFill="0" applyBorder="0" applyAlignment="0" applyProtection="0">
      <alignment vertical="center"/>
    </xf>
    <xf numFmtId="164" fontId="18" fillId="0" borderId="0" applyBorder="0" applyProtection="0"/>
    <xf numFmtId="164" fontId="18" fillId="0" borderId="0">
      <alignment vertical="center"/>
    </xf>
    <xf numFmtId="164" fontId="17" fillId="0" borderId="0"/>
    <xf numFmtId="164" fontId="17" fillId="0" borderId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4" fontId="43" fillId="0" borderId="0"/>
    <xf numFmtId="164" fontId="33" fillId="0" borderId="17" applyNumberFormat="0" applyFill="0" applyAlignment="0" applyProtection="0">
      <alignment vertical="center"/>
    </xf>
    <xf numFmtId="164" fontId="34" fillId="0" borderId="18" applyNumberFormat="0" applyFill="0" applyAlignment="0" applyProtection="0">
      <alignment vertical="center"/>
    </xf>
    <xf numFmtId="164" fontId="28" fillId="0" borderId="13" applyNumberFormat="0" applyFill="0" applyAlignment="0" applyProtection="0">
      <alignment vertical="center"/>
    </xf>
    <xf numFmtId="164" fontId="28" fillId="0" borderId="0" applyNumberFormat="0" applyFill="0" applyBorder="0" applyAlignment="0" applyProtection="0">
      <alignment vertical="center"/>
    </xf>
    <xf numFmtId="164" fontId="43" fillId="0" borderId="0">
      <alignment vertical="center"/>
    </xf>
    <xf numFmtId="164" fontId="22" fillId="6" borderId="0" applyNumberFormat="0" applyBorder="0" applyAlignment="0" applyProtection="0">
      <alignment vertical="center"/>
    </xf>
    <xf numFmtId="164" fontId="19" fillId="0" borderId="0"/>
    <xf numFmtId="164" fontId="43" fillId="0" borderId="0"/>
    <xf numFmtId="164" fontId="43" fillId="0" borderId="0">
      <alignment vertical="center"/>
    </xf>
    <xf numFmtId="164" fontId="6" fillId="0" borderId="0">
      <alignment vertical="center"/>
    </xf>
    <xf numFmtId="164" fontId="43" fillId="0" borderId="0"/>
    <xf numFmtId="164" fontId="19" fillId="0" borderId="0"/>
    <xf numFmtId="164" fontId="43" fillId="0" borderId="0"/>
    <xf numFmtId="164" fontId="19" fillId="0" borderId="0"/>
    <xf numFmtId="164" fontId="17" fillId="0" borderId="0">
      <alignment vertical="center"/>
    </xf>
    <xf numFmtId="164" fontId="19" fillId="0" borderId="0"/>
    <xf numFmtId="164" fontId="19" fillId="0" borderId="0"/>
    <xf numFmtId="164" fontId="17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6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6" fontId="43" fillId="0" borderId="0" applyFont="0" applyFill="0" applyBorder="0" applyAlignment="0" applyProtection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17" fillId="0" borderId="0"/>
    <xf numFmtId="164" fontId="17" fillId="0" borderId="0"/>
    <xf numFmtId="164" fontId="19" fillId="0" borderId="0"/>
    <xf numFmtId="164" fontId="19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31" fillId="0" borderId="16" applyNumberFormat="0" applyFill="0" applyAlignment="0" applyProtection="0">
      <alignment vertical="center"/>
    </xf>
    <xf numFmtId="164" fontId="43" fillId="0" borderId="0"/>
    <xf numFmtId="164" fontId="43" fillId="0" borderId="0"/>
    <xf numFmtId="164" fontId="17" fillId="0" borderId="0"/>
    <xf numFmtId="164" fontId="17" fillId="0" borderId="0"/>
    <xf numFmtId="164" fontId="19" fillId="0" borderId="0"/>
    <xf numFmtId="164" fontId="17" fillId="0" borderId="0">
      <alignment vertical="center"/>
    </xf>
    <xf numFmtId="164" fontId="43" fillId="0" borderId="0"/>
    <xf numFmtId="164" fontId="17" fillId="0" borderId="0"/>
    <xf numFmtId="164" fontId="17" fillId="0" borderId="0"/>
    <xf numFmtId="164" fontId="43" fillId="0" borderId="0">
      <alignment vertical="center"/>
    </xf>
    <xf numFmtId="164" fontId="19" fillId="0" borderId="0"/>
    <xf numFmtId="164" fontId="43" fillId="0" borderId="0"/>
    <xf numFmtId="164" fontId="43" fillId="0" borderId="0"/>
    <xf numFmtId="164" fontId="43" fillId="0" borderId="0"/>
    <xf numFmtId="164" fontId="43" fillId="0" borderId="0">
      <alignment vertical="center"/>
    </xf>
    <xf numFmtId="164" fontId="43" fillId="0" borderId="0"/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 applyProtection="0">
      <alignment vertical="center"/>
    </xf>
    <xf numFmtId="164" fontId="43" fillId="0" borderId="0">
      <alignment vertical="center"/>
    </xf>
    <xf numFmtId="164" fontId="27" fillId="10" borderId="0" applyNumberFormat="0" applyBorder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35" fillId="20" borderId="12" applyNumberFormat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7" fillId="0" borderId="0"/>
    <xf numFmtId="164" fontId="17" fillId="0" borderId="0"/>
    <xf numFmtId="164" fontId="19" fillId="0" borderId="0"/>
    <xf numFmtId="164" fontId="19" fillId="0" borderId="0"/>
    <xf numFmtId="164" fontId="17" fillId="0" borderId="0"/>
    <xf numFmtId="164" fontId="17" fillId="0" borderId="0"/>
    <xf numFmtId="164" fontId="19" fillId="0" borderId="0"/>
    <xf numFmtId="164" fontId="43" fillId="0" borderId="0">
      <alignment vertical="center"/>
    </xf>
    <xf numFmtId="164" fontId="43" fillId="0" borderId="0">
      <alignment vertical="center"/>
    </xf>
    <xf numFmtId="164" fontId="18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27" fillId="16" borderId="0" applyNumberFormat="0" applyBorder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18" fillId="0" borderId="0"/>
    <xf numFmtId="164" fontId="17" fillId="0" borderId="0">
      <alignment vertical="center"/>
    </xf>
    <xf numFmtId="164" fontId="17" fillId="0" borderId="0">
      <alignment vertical="center"/>
    </xf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17" fillId="0" borderId="0"/>
    <xf numFmtId="164" fontId="17" fillId="0" borderId="0"/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17" fillId="0" borderId="0">
      <alignment vertical="center"/>
    </xf>
    <xf numFmtId="164" fontId="17" fillId="0" borderId="0"/>
    <xf numFmtId="164" fontId="17" fillId="0" borderId="0"/>
    <xf numFmtId="164" fontId="43" fillId="0" borderId="0">
      <alignment vertical="center"/>
    </xf>
    <xf numFmtId="164" fontId="17" fillId="0" borderId="0"/>
    <xf numFmtId="164" fontId="17" fillId="0" borderId="0"/>
    <xf numFmtId="164" fontId="17" fillId="0" borderId="0">
      <alignment vertical="center"/>
    </xf>
    <xf numFmtId="164" fontId="43" fillId="0" borderId="0"/>
    <xf numFmtId="164" fontId="17" fillId="0" borderId="0"/>
    <xf numFmtId="164" fontId="17" fillId="0" borderId="0"/>
    <xf numFmtId="164" fontId="19" fillId="0" borderId="0"/>
    <xf numFmtId="164" fontId="19" fillId="0" borderId="0"/>
    <xf numFmtId="164" fontId="17" fillId="0" borderId="0"/>
    <xf numFmtId="164" fontId="17" fillId="0" borderId="0"/>
    <xf numFmtId="164" fontId="19" fillId="0" borderId="0"/>
    <xf numFmtId="164" fontId="19" fillId="0" borderId="0"/>
    <xf numFmtId="164" fontId="43" fillId="0" borderId="0">
      <alignment vertical="center"/>
    </xf>
    <xf numFmtId="164" fontId="43" fillId="0" borderId="0">
      <alignment vertical="center"/>
    </xf>
    <xf numFmtId="164" fontId="17" fillId="0" borderId="0">
      <alignment vertical="center"/>
    </xf>
    <xf numFmtId="164" fontId="43" fillId="0" borderId="0">
      <alignment vertical="center"/>
    </xf>
    <xf numFmtId="164" fontId="17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27" fillId="12" borderId="0" applyNumberFormat="0" applyBorder="0" applyAlignment="0" applyProtection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17" fillId="0" borderId="0"/>
    <xf numFmtId="164" fontId="17" fillId="0" borderId="0"/>
    <xf numFmtId="164" fontId="17" fillId="0" borderId="0"/>
    <xf numFmtId="164" fontId="17" fillId="0" borderId="0"/>
    <xf numFmtId="164" fontId="43" fillId="17" borderId="15" applyNumberFormat="0" applyFont="0" applyAlignment="0" applyProtection="0">
      <alignment vertical="center"/>
    </xf>
    <xf numFmtId="164" fontId="43" fillId="0" borderId="0"/>
    <xf numFmtId="164" fontId="18" fillId="0" borderId="0">
      <alignment vertical="center"/>
    </xf>
    <xf numFmtId="164" fontId="19" fillId="0" borderId="0"/>
    <xf numFmtId="164" fontId="43" fillId="0" borderId="0"/>
    <xf numFmtId="164" fontId="19" fillId="0" borderId="0"/>
    <xf numFmtId="164" fontId="6" fillId="0" borderId="0">
      <alignment vertical="center"/>
    </xf>
    <xf numFmtId="164" fontId="43" fillId="0" borderId="0"/>
    <xf numFmtId="164" fontId="36" fillId="0" borderId="0" applyNumberFormat="0" applyFill="0" applyBorder="0" applyAlignment="0" applyProtection="0"/>
    <xf numFmtId="164" fontId="24" fillId="8" borderId="0" applyNumberFormat="0" applyBorder="0" applyAlignment="0" applyProtection="0">
      <alignment vertical="center"/>
    </xf>
    <xf numFmtId="164" fontId="21" fillId="0" borderId="11" applyNumberFormat="0" applyFill="0" applyAlignment="0" applyProtection="0">
      <alignment vertical="center"/>
    </xf>
    <xf numFmtId="164" fontId="20" fillId="5" borderId="10" applyNumberFormat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7" fillId="0" borderId="0" applyNumberFormat="0" applyFill="0" applyBorder="0" applyAlignment="0" applyProtection="0">
      <alignment vertical="center"/>
    </xf>
    <xf numFmtId="166" fontId="17" fillId="0" borderId="0" applyFont="0" applyFill="0" applyBorder="0" applyAlignment="0" applyProtection="0">
      <alignment vertical="center"/>
    </xf>
    <xf numFmtId="164" fontId="27" fillId="9" borderId="0" applyNumberFormat="0" applyBorder="0" applyAlignment="0" applyProtection="0">
      <alignment vertical="center"/>
    </xf>
    <xf numFmtId="164" fontId="27" fillId="24" borderId="0" applyNumberFormat="0" applyBorder="0" applyAlignment="0" applyProtection="0">
      <alignment vertical="center"/>
    </xf>
    <xf numFmtId="164" fontId="27" fillId="25" borderId="0" applyNumberFormat="0" applyBorder="0" applyAlignment="0" applyProtection="0">
      <alignment vertical="center"/>
    </xf>
    <xf numFmtId="164" fontId="25" fillId="0" borderId="0">
      <alignment vertical="top"/>
    </xf>
    <xf numFmtId="164" fontId="38" fillId="0" borderId="0" applyNumberFormat="0" applyFill="0" applyBorder="0" applyAlignment="0" applyProtection="0"/>
  </cellStyleXfs>
  <cellXfs count="144">
    <xf numFmtId="164" fontId="0" fillId="0" borderId="0" xfId="0" applyFill="1">
      <alignment vertical="center"/>
    </xf>
    <xf numFmtId="164" fontId="1" fillId="2" borderId="0" xfId="0" applyFont="1" applyFill="1">
      <alignment vertical="center"/>
    </xf>
    <xf numFmtId="167" fontId="0" fillId="2" borderId="0" xfId="0" applyNumberFormat="1" applyFill="1">
      <alignment vertical="center"/>
    </xf>
    <xf numFmtId="164" fontId="0" fillId="2" borderId="0" xfId="0" applyFill="1">
      <alignment vertical="center"/>
    </xf>
    <xf numFmtId="164" fontId="0" fillId="2" borderId="0" xfId="0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1" fillId="2" borderId="2" xfId="385" applyFont="1" applyFill="1" applyBorder="1" applyAlignment="1">
      <alignment vertical="center"/>
    </xf>
    <xf numFmtId="164" fontId="1" fillId="2" borderId="3" xfId="385" applyFont="1" applyFill="1" applyBorder="1" applyAlignment="1">
      <alignment vertical="center"/>
    </xf>
    <xf numFmtId="164" fontId="1" fillId="2" borderId="4" xfId="385" applyFont="1" applyFill="1" applyBorder="1" applyAlignment="1">
      <alignment horizontal="center" vertical="center"/>
    </xf>
    <xf numFmtId="164" fontId="1" fillId="2" borderId="4" xfId="385" applyFont="1" applyFill="1" applyBorder="1" applyAlignment="1">
      <alignment vertical="center"/>
    </xf>
    <xf numFmtId="164" fontId="1" fillId="2" borderId="1" xfId="385" applyFont="1" applyFill="1" applyBorder="1" applyAlignment="1">
      <alignment horizontal="center" vertical="center"/>
    </xf>
    <xf numFmtId="164" fontId="1" fillId="2" borderId="5" xfId="385" applyFont="1" applyFill="1" applyBorder="1" applyAlignment="1">
      <alignment vertical="center"/>
    </xf>
    <xf numFmtId="164" fontId="1" fillId="2" borderId="3" xfId="385" applyFont="1" applyFill="1" applyBorder="1" applyAlignment="1">
      <alignment horizontal="center" vertical="center"/>
    </xf>
    <xf numFmtId="164" fontId="1" fillId="2" borderId="2" xfId="24" applyFont="1" applyFill="1" applyBorder="1" applyAlignment="1">
      <alignment vertical="center"/>
    </xf>
    <xf numFmtId="164" fontId="1" fillId="2" borderId="3" xfId="24" applyFont="1" applyFill="1" applyBorder="1" applyAlignment="1">
      <alignment vertical="center"/>
    </xf>
    <xf numFmtId="164" fontId="1" fillId="2" borderId="3" xfId="24" applyFont="1" applyFill="1" applyBorder="1" applyAlignment="1">
      <alignment horizontal="center" vertical="center"/>
    </xf>
    <xf numFmtId="164" fontId="0" fillId="2" borderId="5" xfId="385" applyFont="1" applyFill="1" applyBorder="1" applyAlignment="1"/>
    <xf numFmtId="164" fontId="0" fillId="2" borderId="3" xfId="385" applyFont="1" applyFill="1" applyBorder="1" applyAlignment="1"/>
    <xf numFmtId="164" fontId="0" fillId="2" borderId="4" xfId="385" applyFont="1" applyFill="1" applyBorder="1" applyAlignment="1">
      <alignment horizontal="center"/>
    </xf>
    <xf numFmtId="164" fontId="0" fillId="2" borderId="6" xfId="385" applyFont="1" applyFill="1" applyBorder="1" applyAlignment="1">
      <alignment horizontal="left"/>
    </xf>
    <xf numFmtId="164" fontId="0" fillId="2" borderId="6" xfId="385" applyFont="1" applyFill="1" applyBorder="1" applyAlignment="1">
      <alignment horizontal="center"/>
    </xf>
    <xf numFmtId="167" fontId="0" fillId="2" borderId="1" xfId="385" applyNumberFormat="1" applyFont="1" applyFill="1" applyBorder="1" applyAlignment="1">
      <alignment horizontal="center" vertical="center"/>
    </xf>
    <xf numFmtId="167" fontId="0" fillId="2" borderId="1" xfId="385" applyNumberFormat="1" applyFont="1" applyFill="1" applyBorder="1" applyAlignment="1">
      <alignment horizontal="center" vertical="center" wrapText="1"/>
    </xf>
    <xf numFmtId="164" fontId="0" fillId="2" borderId="1" xfId="385" applyNumberFormat="1" applyFont="1" applyFill="1" applyBorder="1" applyAlignment="1">
      <alignment horizontal="center" vertical="center"/>
    </xf>
    <xf numFmtId="164" fontId="0" fillId="2" borderId="1" xfId="385" applyFont="1" applyFill="1" applyBorder="1" applyAlignment="1">
      <alignment horizontal="center" vertical="center"/>
    </xf>
    <xf numFmtId="164" fontId="0" fillId="2" borderId="6" xfId="385" applyNumberFormat="1" applyFont="1" applyFill="1" applyBorder="1" applyAlignment="1">
      <alignment horizontal="center" vertical="center"/>
    </xf>
    <xf numFmtId="164" fontId="0" fillId="2" borderId="6" xfId="385" applyFont="1" applyFill="1" applyBorder="1" applyAlignment="1">
      <alignment horizontal="center" vertical="center"/>
    </xf>
    <xf numFmtId="164" fontId="0" fillId="2" borderId="7" xfId="385" applyFont="1" applyFill="1" applyBorder="1" applyAlignment="1">
      <alignment horizontal="center" vertical="center"/>
    </xf>
    <xf numFmtId="164" fontId="0" fillId="2" borderId="8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164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4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64" fontId="0" fillId="2" borderId="0" xfId="0" applyFont="1" applyFill="1" applyAlignment="1">
      <alignment vertical="center"/>
    </xf>
    <xf numFmtId="167" fontId="1" fillId="2" borderId="1" xfId="385" applyNumberFormat="1" applyFont="1" applyFill="1" applyBorder="1" applyAlignment="1">
      <alignment horizontal="center" vertical="center"/>
    </xf>
    <xf numFmtId="164" fontId="1" fillId="2" borderId="4" xfId="24" applyFont="1" applyFill="1" applyBorder="1" applyAlignment="1">
      <alignment horizontal="center" vertical="center"/>
    </xf>
    <xf numFmtId="164" fontId="1" fillId="2" borderId="0" xfId="0" applyFont="1" applyFill="1" applyBorder="1" applyAlignment="1">
      <alignment horizontal="center" vertical="center"/>
    </xf>
    <xf numFmtId="164" fontId="1" fillId="2" borderId="9" xfId="0" applyFont="1" applyFill="1" applyBorder="1" applyAlignment="1">
      <alignment horizontal="center" vertical="center"/>
    </xf>
    <xf numFmtId="167" fontId="0" fillId="2" borderId="6" xfId="385" applyNumberFormat="1" applyFont="1" applyFill="1" applyBorder="1" applyAlignment="1">
      <alignment horizontal="center"/>
    </xf>
    <xf numFmtId="164" fontId="0" fillId="2" borderId="6" xfId="385" applyNumberFormat="1" applyFont="1" applyFill="1" applyBorder="1" applyAlignment="1">
      <alignment horizontal="center"/>
    </xf>
    <xf numFmtId="169" fontId="0" fillId="2" borderId="6" xfId="385" applyNumberFormat="1" applyFont="1" applyFill="1" applyBorder="1" applyAlignment="1">
      <alignment horizontal="center"/>
    </xf>
    <xf numFmtId="164" fontId="0" fillId="2" borderId="1" xfId="385" applyFont="1" applyFill="1" applyBorder="1" applyAlignment="1">
      <alignment horizontal="center" vertical="center" wrapText="1"/>
    </xf>
    <xf numFmtId="169" fontId="0" fillId="2" borderId="1" xfId="385" applyNumberFormat="1" applyFont="1" applyFill="1" applyBorder="1" applyAlignment="1">
      <alignment horizontal="center" vertical="center"/>
    </xf>
    <xf numFmtId="167" fontId="0" fillId="2" borderId="8" xfId="385" applyNumberFormat="1" applyFont="1" applyFill="1" applyBorder="1" applyAlignment="1">
      <alignment horizontal="center" vertical="center"/>
    </xf>
    <xf numFmtId="169" fontId="0" fillId="2" borderId="6" xfId="385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 wrapText="1"/>
    </xf>
    <xf numFmtId="17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67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4" fontId="9" fillId="2" borderId="0" xfId="0" applyFont="1" applyFill="1">
      <alignment vertical="center"/>
    </xf>
    <xf numFmtId="164" fontId="10" fillId="2" borderId="0" xfId="0" applyFont="1" applyFill="1">
      <alignment vertical="center"/>
    </xf>
    <xf numFmtId="164" fontId="11" fillId="2" borderId="0" xfId="0" applyFont="1" applyFill="1">
      <alignment vertical="center"/>
    </xf>
    <xf numFmtId="164" fontId="11" fillId="2" borderId="0" xfId="0" applyFont="1" applyFill="1" applyAlignment="1">
      <alignment vertical="center"/>
    </xf>
    <xf numFmtId="164" fontId="3" fillId="2" borderId="0" xfId="0" applyFont="1" applyFill="1" applyAlignment="1">
      <alignment horizontal="center" vertical="center"/>
    </xf>
    <xf numFmtId="164" fontId="12" fillId="2" borderId="0" xfId="0" applyFont="1" applyFill="1" applyAlignment="1">
      <alignment horizontal="center" vertical="center"/>
    </xf>
    <xf numFmtId="164" fontId="3" fillId="2" borderId="0" xfId="0" applyFont="1" applyFill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9" fillId="2" borderId="2" xfId="24" applyFont="1" applyFill="1" applyBorder="1" applyAlignment="1">
      <alignment vertical="center"/>
    </xf>
    <xf numFmtId="164" fontId="9" fillId="2" borderId="3" xfId="24" applyFont="1" applyFill="1" applyBorder="1" applyAlignment="1">
      <alignment horizontal="center" vertical="center"/>
    </xf>
    <xf numFmtId="164" fontId="9" fillId="2" borderId="3" xfId="24" applyFont="1" applyFill="1" applyBorder="1" applyAlignment="1">
      <alignment vertical="center"/>
    </xf>
    <xf numFmtId="164" fontId="9" fillId="2" borderId="3" xfId="24" applyNumberFormat="1" applyFont="1" applyFill="1" applyBorder="1" applyAlignment="1">
      <alignment vertical="center"/>
    </xf>
    <xf numFmtId="164" fontId="9" fillId="2" borderId="3" xfId="24" applyNumberFormat="1" applyFont="1" applyFill="1" applyBorder="1" applyAlignment="1">
      <alignment horizontal="center" vertical="center"/>
    </xf>
    <xf numFmtId="164" fontId="9" fillId="2" borderId="1" xfId="24" applyFont="1" applyFill="1" applyBorder="1" applyAlignment="1">
      <alignment horizontal="left" vertical="center"/>
    </xf>
    <xf numFmtId="164" fontId="9" fillId="2" borderId="1" xfId="24" applyFont="1" applyFill="1" applyBorder="1" applyAlignment="1">
      <alignment horizontal="center" vertical="center"/>
    </xf>
    <xf numFmtId="164" fontId="9" fillId="2" borderId="1" xfId="24" applyNumberFormat="1" applyFont="1" applyFill="1" applyBorder="1" applyAlignment="1">
      <alignment horizontal="center" vertical="center"/>
    </xf>
    <xf numFmtId="164" fontId="9" fillId="2" borderId="1" xfId="24" applyFont="1" applyFill="1" applyBorder="1" applyAlignment="1">
      <alignment horizontal="left"/>
    </xf>
    <xf numFmtId="164" fontId="9" fillId="2" borderId="1" xfId="24" applyFont="1" applyFill="1" applyBorder="1" applyAlignment="1">
      <alignment horizontal="center"/>
    </xf>
    <xf numFmtId="164" fontId="9" fillId="2" borderId="1" xfId="24" applyNumberFormat="1" applyFont="1" applyFill="1" applyBorder="1" applyAlignment="1">
      <alignment horizontal="center"/>
    </xf>
    <xf numFmtId="164" fontId="9" fillId="2" borderId="2" xfId="24" applyFont="1" applyFill="1" applyBorder="1" applyAlignment="1">
      <alignment horizontal="left" vertical="center"/>
    </xf>
    <xf numFmtId="164" fontId="9" fillId="2" borderId="3" xfId="24" applyFont="1" applyFill="1" applyBorder="1" applyAlignment="1">
      <alignment horizontal="left" vertical="center"/>
    </xf>
    <xf numFmtId="164" fontId="14" fillId="2" borderId="2" xfId="24" applyNumberFormat="1" applyFont="1" applyFill="1" applyBorder="1" applyAlignment="1">
      <alignment horizontal="left"/>
    </xf>
    <xf numFmtId="164" fontId="14" fillId="2" borderId="3" xfId="24" applyNumberFormat="1" applyFont="1" applyFill="1" applyBorder="1" applyAlignment="1">
      <alignment horizontal="center"/>
    </xf>
    <xf numFmtId="164" fontId="14" fillId="2" borderId="3" xfId="24" applyNumberFormat="1" applyFont="1" applyFill="1" applyBorder="1" applyAlignment="1">
      <alignment horizontal="left"/>
    </xf>
    <xf numFmtId="164" fontId="14" fillId="2" borderId="4" xfId="24" applyNumberFormat="1" applyFont="1" applyFill="1" applyBorder="1" applyAlignment="1">
      <alignment horizontal="left"/>
    </xf>
    <xf numFmtId="167" fontId="15" fillId="2" borderId="1" xfId="24" applyNumberFormat="1" applyFont="1" applyFill="1" applyBorder="1" applyAlignment="1">
      <alignment horizontal="center" vertical="center"/>
    </xf>
    <xf numFmtId="164" fontId="10" fillId="2" borderId="6" xfId="24" applyFont="1" applyFill="1" applyBorder="1" applyAlignment="1">
      <alignment horizontal="center" vertical="center" wrapText="1"/>
    </xf>
    <xf numFmtId="164" fontId="12" fillId="2" borderId="6" xfId="24" applyFont="1" applyFill="1" applyBorder="1" applyAlignment="1">
      <alignment horizontal="center" vertical="center" wrapText="1"/>
    </xf>
    <xf numFmtId="164" fontId="12" fillId="2" borderId="6" xfId="24" applyNumberFormat="1" applyFont="1" applyFill="1" applyBorder="1" applyAlignment="1">
      <alignment horizontal="center" vertical="center" wrapText="1"/>
    </xf>
    <xf numFmtId="164" fontId="12" fillId="2" borderId="7" xfId="24" applyNumberFormat="1" applyFont="1" applyFill="1" applyBorder="1" applyAlignment="1">
      <alignment horizontal="center" vertical="center" wrapText="1"/>
    </xf>
    <xf numFmtId="164" fontId="12" fillId="2" borderId="1" xfId="24" applyFont="1" applyFill="1" applyBorder="1" applyAlignment="1">
      <alignment horizontal="center" vertical="center" wrapText="1"/>
    </xf>
    <xf numFmtId="164" fontId="12" fillId="2" borderId="1" xfId="24" applyNumberFormat="1" applyFont="1" applyFill="1" applyBorder="1" applyAlignment="1">
      <alignment horizontal="center" vertical="center" wrapText="1"/>
    </xf>
    <xf numFmtId="167" fontId="12" fillId="2" borderId="1" xfId="24" applyNumberFormat="1" applyFont="1" applyFill="1" applyBorder="1" applyAlignment="1">
      <alignment horizontal="center" vertical="center" wrapText="1"/>
    </xf>
    <xf numFmtId="164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67" fontId="9" fillId="2" borderId="1" xfId="133" applyNumberFormat="1" applyFont="1" applyFill="1" applyBorder="1" applyAlignment="1">
      <alignment horizontal="center" vertical="center" wrapText="1"/>
    </xf>
    <xf numFmtId="164" fontId="12" fillId="2" borderId="1" xfId="0" applyFont="1" applyFill="1" applyBorder="1" applyAlignment="1">
      <alignment horizontal="center" vertical="center"/>
    </xf>
    <xf numFmtId="171" fontId="9" fillId="2" borderId="1" xfId="0" applyNumberFormat="1" applyFont="1" applyFill="1" applyBorder="1" applyAlignment="1">
      <alignment horizontal="center" vertical="center"/>
    </xf>
    <xf numFmtId="164" fontId="16" fillId="2" borderId="1" xfId="0" applyFont="1" applyFill="1" applyBorder="1" applyAlignment="1">
      <alignment horizontal="center" vertical="center" wrapText="1"/>
    </xf>
    <xf numFmtId="164" fontId="9" fillId="2" borderId="0" xfId="24" applyFont="1" applyFill="1" applyBorder="1" applyAlignment="1">
      <alignment horizontal="center" vertical="center"/>
    </xf>
    <xf numFmtId="164" fontId="9" fillId="2" borderId="0" xfId="24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 vertical="center"/>
    </xf>
    <xf numFmtId="164" fontId="9" fillId="2" borderId="0" xfId="24" applyNumberFormat="1" applyFont="1" applyFill="1" applyBorder="1" applyAlignment="1">
      <alignment horizontal="center"/>
    </xf>
    <xf numFmtId="164" fontId="9" fillId="2" borderId="0" xfId="24" applyNumberFormat="1" applyFont="1" applyFill="1" applyBorder="1" applyAlignment="1">
      <alignment horizontal="center" vertical="center"/>
    </xf>
    <xf numFmtId="164" fontId="3" fillId="2" borderId="0" xfId="0" applyFont="1" applyFill="1" applyAlignment="1">
      <alignment horizontal="left" vertical="center"/>
    </xf>
    <xf numFmtId="172" fontId="9" fillId="2" borderId="1" xfId="24" applyNumberFormat="1" applyFont="1" applyFill="1" applyBorder="1" applyAlignment="1">
      <alignment horizontal="left" vertical="center"/>
    </xf>
    <xf numFmtId="172" fontId="9" fillId="2" borderId="1" xfId="24" applyNumberFormat="1" applyFont="1" applyFill="1" applyBorder="1" applyAlignment="1">
      <alignment horizontal="left"/>
    </xf>
    <xf numFmtId="172" fontId="9" fillId="2" borderId="1" xfId="24" applyNumberFormat="1" applyFont="1" applyFill="1" applyBorder="1" applyAlignment="1">
      <alignment horizontal="left" vertical="center" wrapText="1"/>
    </xf>
    <xf numFmtId="172" fontId="9" fillId="2" borderId="3" xfId="24" applyNumberFormat="1" applyFont="1" applyFill="1" applyBorder="1" applyAlignment="1">
      <alignment horizontal="left" vertical="center"/>
    </xf>
    <xf numFmtId="172" fontId="14" fillId="2" borderId="1" xfId="24" applyNumberFormat="1" applyFont="1" applyFill="1" applyBorder="1" applyAlignment="1">
      <alignment horizontal="left"/>
    </xf>
    <xf numFmtId="172" fontId="15" fillId="2" borderId="1" xfId="24" applyNumberFormat="1" applyFont="1" applyFill="1" applyBorder="1" applyAlignment="1">
      <alignment horizontal="center" vertical="center"/>
    </xf>
    <xf numFmtId="172" fontId="12" fillId="2" borderId="8" xfId="24" applyNumberFormat="1" applyFont="1" applyFill="1" applyBorder="1" applyAlignment="1">
      <alignment horizontal="center" vertical="center" wrapText="1"/>
    </xf>
    <xf numFmtId="172" fontId="12" fillId="2" borderId="1" xfId="312" applyNumberFormat="1" applyFont="1" applyFill="1" applyBorder="1" applyAlignment="1">
      <alignment horizontal="center" vertical="center" wrapText="1"/>
    </xf>
    <xf numFmtId="172" fontId="9" fillId="2" borderId="0" xfId="24" applyNumberFormat="1" applyFont="1" applyFill="1" applyBorder="1" applyAlignment="1">
      <alignment horizontal="center" vertical="center"/>
    </xf>
    <xf numFmtId="172" fontId="3" fillId="2" borderId="0" xfId="0" applyNumberFormat="1" applyFont="1" applyFill="1" applyAlignment="1">
      <alignment horizontal="center" vertical="center"/>
    </xf>
    <xf numFmtId="173" fontId="9" fillId="2" borderId="1" xfId="24" applyNumberFormat="1" applyFont="1" applyFill="1" applyBorder="1" applyAlignment="1">
      <alignment horizontal="left" vertical="center"/>
    </xf>
    <xf numFmtId="173" fontId="9" fillId="2" borderId="1" xfId="24" applyNumberFormat="1" applyFont="1" applyFill="1" applyBorder="1" applyAlignment="1">
      <alignment horizontal="left"/>
    </xf>
    <xf numFmtId="173" fontId="9" fillId="2" borderId="1" xfId="24" applyNumberFormat="1" applyFont="1" applyFill="1" applyBorder="1" applyAlignment="1">
      <alignment horizontal="left" vertical="center" wrapText="1"/>
    </xf>
    <xf numFmtId="173" fontId="9" fillId="2" borderId="4" xfId="24" applyNumberFormat="1" applyFont="1" applyFill="1" applyBorder="1" applyAlignment="1">
      <alignment horizontal="left" vertical="center"/>
    </xf>
    <xf numFmtId="173" fontId="14" fillId="2" borderId="1" xfId="24" applyNumberFormat="1" applyFont="1" applyFill="1" applyBorder="1" applyAlignment="1">
      <alignment horizontal="left"/>
    </xf>
    <xf numFmtId="173" fontId="15" fillId="2" borderId="1" xfId="24" applyNumberFormat="1" applyFont="1" applyFill="1" applyBorder="1" applyAlignment="1">
      <alignment horizontal="center" vertical="center"/>
    </xf>
    <xf numFmtId="173" fontId="12" fillId="2" borderId="6" xfId="24" applyNumberFormat="1" applyFont="1" applyFill="1" applyBorder="1" applyAlignment="1">
      <alignment horizontal="center" vertical="center" wrapText="1"/>
    </xf>
    <xf numFmtId="173" fontId="9" fillId="2" borderId="1" xfId="0" applyNumberFormat="1" applyFont="1" applyFill="1" applyBorder="1" applyAlignment="1">
      <alignment horizontal="center" vertical="center"/>
    </xf>
    <xf numFmtId="173" fontId="12" fillId="2" borderId="1" xfId="0" applyNumberFormat="1" applyFont="1" applyFill="1" applyBorder="1" applyAlignment="1">
      <alignment horizontal="center" vertical="center"/>
    </xf>
    <xf numFmtId="173" fontId="9" fillId="2" borderId="0" xfId="24" applyNumberFormat="1" applyFont="1" applyFill="1" applyBorder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64" fontId="9" fillId="2" borderId="2" xfId="24" applyFont="1" applyFill="1" applyBorder="1" applyAlignment="1">
      <alignment horizontal="right" vertical="center" wrapText="1"/>
    </xf>
    <xf numFmtId="164" fontId="9" fillId="2" borderId="3" xfId="24" applyFont="1" applyFill="1" applyBorder="1" applyAlignment="1">
      <alignment horizontal="right" vertical="center" wrapText="1"/>
    </xf>
    <xf numFmtId="164" fontId="9" fillId="2" borderId="4" xfId="24" applyFont="1" applyFill="1" applyBorder="1" applyAlignment="1">
      <alignment horizontal="right" vertical="center" wrapText="1"/>
    </xf>
    <xf numFmtId="164" fontId="13" fillId="2" borderId="2" xfId="24" applyFont="1" applyFill="1" applyBorder="1" applyAlignment="1">
      <alignment horizontal="center" vertical="center" wrapText="1"/>
    </xf>
    <xf numFmtId="164" fontId="13" fillId="2" borderId="3" xfId="24" applyFont="1" applyFill="1" applyBorder="1" applyAlignment="1">
      <alignment horizontal="center" vertical="center" wrapText="1"/>
    </xf>
    <xf numFmtId="164" fontId="13" fillId="2" borderId="4" xfId="24" applyFont="1" applyFill="1" applyBorder="1" applyAlignment="1">
      <alignment horizontal="center" vertical="center" wrapText="1"/>
    </xf>
    <xf numFmtId="164" fontId="8" fillId="2" borderId="2" xfId="24" applyNumberFormat="1" applyFont="1" applyFill="1" applyBorder="1" applyAlignment="1">
      <alignment horizontal="center" vertical="center" wrapText="1"/>
    </xf>
    <xf numFmtId="164" fontId="8" fillId="2" borderId="3" xfId="24" applyNumberFormat="1" applyFont="1" applyFill="1" applyBorder="1" applyAlignment="1">
      <alignment horizontal="center" vertical="center" wrapText="1"/>
    </xf>
    <xf numFmtId="164" fontId="8" fillId="2" borderId="4" xfId="24" applyNumberFormat="1" applyFont="1" applyFill="1" applyBorder="1" applyAlignment="1">
      <alignment horizontal="center" vertical="center" wrapText="1"/>
    </xf>
    <xf numFmtId="164" fontId="9" fillId="2" borderId="2" xfId="24" applyFont="1" applyFill="1" applyBorder="1" applyAlignment="1">
      <alignment horizontal="left" vertical="center" wrapText="1"/>
    </xf>
    <xf numFmtId="164" fontId="9" fillId="2" borderId="3" xfId="24" applyFont="1" applyFill="1" applyBorder="1" applyAlignment="1">
      <alignment horizontal="left" vertical="center" wrapText="1"/>
    </xf>
    <xf numFmtId="164" fontId="9" fillId="2" borderId="4" xfId="24" applyFont="1" applyFill="1" applyBorder="1" applyAlignment="1">
      <alignment horizontal="left" vertical="center" wrapText="1"/>
    </xf>
    <xf numFmtId="164" fontId="2" fillId="2" borderId="1" xfId="385" applyFont="1" applyFill="1" applyBorder="1" applyAlignment="1">
      <alignment horizontal="center" vertical="center" wrapText="1"/>
    </xf>
    <xf numFmtId="164" fontId="8" fillId="2" borderId="2" xfId="385" applyFont="1" applyFill="1" applyBorder="1" applyAlignment="1">
      <alignment horizontal="center" vertical="center" wrapText="1"/>
    </xf>
    <xf numFmtId="164" fontId="8" fillId="2" borderId="3" xfId="385" applyFont="1" applyFill="1" applyBorder="1" applyAlignment="1">
      <alignment horizontal="center" vertical="center" wrapText="1"/>
    </xf>
    <xf numFmtId="164" fontId="8" fillId="2" borderId="4" xfId="385" applyFont="1" applyFill="1" applyBorder="1" applyAlignment="1">
      <alignment horizontal="center" vertical="center" wrapText="1"/>
    </xf>
    <xf numFmtId="164" fontId="1" fillId="2" borderId="5" xfId="385" applyFont="1" applyFill="1" applyBorder="1" applyAlignment="1">
      <alignment horizontal="left" vertical="center" wrapText="1"/>
    </xf>
    <xf numFmtId="164" fontId="1" fillId="2" borderId="3" xfId="385" applyFont="1" applyFill="1" applyBorder="1" applyAlignment="1">
      <alignment horizontal="left" vertical="center" wrapText="1"/>
    </xf>
    <xf numFmtId="164" fontId="1" fillId="2" borderId="4" xfId="385" applyFont="1" applyFill="1" applyBorder="1" applyAlignment="1">
      <alignment horizontal="left" vertical="center" wrapText="1"/>
    </xf>
  </cellXfs>
  <cellStyles count="403">
    <cellStyle name="_x0004_" xfId="60"/>
    <cellStyle name="_x0007_" xfId="55"/>
    <cellStyle name="_x0004_ 2" xfId="1"/>
    <cellStyle name="_x0007_ 2" xfId="59"/>
    <cellStyle name="_x0007_ 2 2" xfId="62"/>
    <cellStyle name="_x0007_ 2 3" xfId="63"/>
    <cellStyle name="_x0004_ 3" xfId="64"/>
    <cellStyle name="_x0007_ 3" xfId="14"/>
    <cellStyle name="_x0004_ 4" xfId="16"/>
    <cellStyle name="_x0007_ 4" xfId="67"/>
    <cellStyle name="_x0004_ 5" xfId="23"/>
    <cellStyle name="_x0007_ 5" xfId="43"/>
    <cellStyle name="_x0004_ 6" xfId="68"/>
    <cellStyle name="_x0007_ 6" xfId="71"/>
    <cellStyle name="_x0004_ 7" xfId="38"/>
    <cellStyle name="_x0007_ 7" xfId="74"/>
    <cellStyle name="_x0004_ 8" xfId="75"/>
    <cellStyle name="_x0007_ 8" xfId="78"/>
    <cellStyle name="_x0007_ 9" xfId="81"/>
    <cellStyle name="?餑_x000c_睨_x0017__x000a_帼U_x0001_0_x0005_j'_x0007__x0001__x0001_" xfId="83"/>
    <cellStyle name="?餑_x000c_睨_x0017__x000d_帼U_x0001_0_x0005_j'_x0007__x0001__x0001_" xfId="84"/>
    <cellStyle name="@ET_Style?Normal" xfId="85"/>
    <cellStyle name="_ET_STYLE_NoName_00_" xfId="87"/>
    <cellStyle name="20% - 强调文字颜色 1 2" xfId="88"/>
    <cellStyle name="20% - 强调文字颜色 2 2" xfId="89"/>
    <cellStyle name="20% - 强调文字颜色 3 2" xfId="90"/>
    <cellStyle name="20% - 强调文字颜色 4 2" xfId="92"/>
    <cellStyle name="20% - 强调文字颜色 5 2" xfId="95"/>
    <cellStyle name="20% - 强调文字颜色 6 2" xfId="96"/>
    <cellStyle name="40% - 强调文字颜色 1 2" xfId="97"/>
    <cellStyle name="40% - 强调文字颜色 2 2" xfId="98"/>
    <cellStyle name="40% - 强调文字颜色 3 2" xfId="99"/>
    <cellStyle name="40% - 强调文字颜色 4 2" xfId="39"/>
    <cellStyle name="40% - 强调文字颜色 5 2" xfId="100"/>
    <cellStyle name="40% - 强调文字颜色 6 2" xfId="101"/>
    <cellStyle name="60% - 强调文字颜色 1 2" xfId="102"/>
    <cellStyle name="60% - 强调文字颜色 2 2" xfId="104"/>
    <cellStyle name="60% - 强调文字颜色 3 2" xfId="106"/>
    <cellStyle name="60% - 强调文字颜色 4 2" xfId="107"/>
    <cellStyle name="60% - 强调文字颜色 5 2" xfId="108"/>
    <cellStyle name="60% - 强调文字颜色 6 2" xfId="61"/>
    <cellStyle name="Comma 3" xfId="110"/>
    <cellStyle name="Normal" xfId="0" builtinId="0"/>
    <cellStyle name="Normal 3" xfId="111"/>
    <cellStyle name="Virgül 2" xfId="114"/>
    <cellStyle name="Virgül 2 2" xfId="115"/>
    <cellStyle name="Virgül 2 3" xfId="116"/>
    <cellStyle name="千位分隔 2" xfId="397"/>
    <cellStyle name="千位分隔 2 2" xfId="153"/>
    <cellStyle name="好 2" xfId="392"/>
    <cellStyle name="差 2" xfId="123"/>
    <cellStyle name="已访问的超链接 2" xfId="402"/>
    <cellStyle name="常规 10" xfId="124"/>
    <cellStyle name="常规 10 2" xfId="125"/>
    <cellStyle name="常规 10 2 2 2" xfId="126"/>
    <cellStyle name="常规 11" xfId="127"/>
    <cellStyle name="常规 11 2" xfId="128"/>
    <cellStyle name="常规 12" xfId="129"/>
    <cellStyle name="常规 12 2" xfId="130"/>
    <cellStyle name="常规 13" xfId="131"/>
    <cellStyle name="常规 14" xfId="132"/>
    <cellStyle name="常规 15" xfId="134"/>
    <cellStyle name="常规 16" xfId="136"/>
    <cellStyle name="常规 17" xfId="138"/>
    <cellStyle name="常规 18" xfId="140"/>
    <cellStyle name="常规 19" xfId="142"/>
    <cellStyle name="常规 2" xfId="143"/>
    <cellStyle name="常规 2 10" xfId="144"/>
    <cellStyle name="常规 2 11" xfId="145"/>
    <cellStyle name="常规 2 12" xfId="146"/>
    <cellStyle name="常规 2 13" xfId="147"/>
    <cellStyle name="常规 2 14" xfId="148"/>
    <cellStyle name="常规 2 15" xfId="150"/>
    <cellStyle name="常规 2 16" xfId="152"/>
    <cellStyle name="常规 2 17" xfId="155"/>
    <cellStyle name="常规 2 18" xfId="157"/>
    <cellStyle name="常规 2 19" xfId="159"/>
    <cellStyle name="常规 2 2" xfId="160"/>
    <cellStyle name="常规 2 2 10" xfId="161"/>
    <cellStyle name="常规 2 2 11" xfId="162"/>
    <cellStyle name="常规 2 2 12" xfId="163"/>
    <cellStyle name="常规 2 2 13" xfId="164"/>
    <cellStyle name="常规 2 2 14" xfId="165"/>
    <cellStyle name="常规 2 2 15" xfId="167"/>
    <cellStyle name="常规 2 2 16" xfId="169"/>
    <cellStyle name="常规 2 2 17" xfId="171"/>
    <cellStyle name="常规 2 2 18" xfId="173"/>
    <cellStyle name="常规 2 2 19" xfId="175"/>
    <cellStyle name="常规 2 2 2" xfId="180"/>
    <cellStyle name="常规 2 2 20" xfId="166"/>
    <cellStyle name="常规 2 2 21" xfId="168"/>
    <cellStyle name="常规 2 2 22" xfId="170"/>
    <cellStyle name="常规 2 2 23" xfId="172"/>
    <cellStyle name="常规 2 2 24" xfId="174"/>
    <cellStyle name="常规 2 2 25" xfId="182"/>
    <cellStyle name="常规 2 2 26" xfId="184"/>
    <cellStyle name="常规 2 2 27" xfId="187"/>
    <cellStyle name="常规 2 2 28" xfId="48"/>
    <cellStyle name="常规 2 2 29" xfId="51"/>
    <cellStyle name="常规 2 2 3" xfId="192"/>
    <cellStyle name="常规 2 2 30" xfId="181"/>
    <cellStyle name="常规 2 2 31" xfId="183"/>
    <cellStyle name="常规 2 2 32" xfId="186"/>
    <cellStyle name="常规 2 2 33" xfId="47"/>
    <cellStyle name="常规 2 2 34" xfId="50"/>
    <cellStyle name="常规 2 2 35" xfId="6"/>
    <cellStyle name="常规 2 2 36" xfId="52"/>
    <cellStyle name="常规 2 2 37" xfId="46"/>
    <cellStyle name="常规 2 2 38" xfId="40"/>
    <cellStyle name="常规 2 2 4" xfId="11"/>
    <cellStyle name="常规 2 2 5" xfId="197"/>
    <cellStyle name="常规 2 2 6" xfId="117"/>
    <cellStyle name="常规 2 2 7" xfId="198"/>
    <cellStyle name="常规 2 2 8" xfId="199"/>
    <cellStyle name="常规 2 2 9" xfId="201"/>
    <cellStyle name="常规 2 20" xfId="149"/>
    <cellStyle name="常规 2 21" xfId="151"/>
    <cellStyle name="常规 2 22" xfId="154"/>
    <cellStyle name="常规 2 23" xfId="156"/>
    <cellStyle name="常规 2 24" xfId="158"/>
    <cellStyle name="常规 2 25" xfId="204"/>
    <cellStyle name="常规 2 26" xfId="18"/>
    <cellStyle name="常规 2 27" xfId="206"/>
    <cellStyle name="常规 2 28" xfId="94"/>
    <cellStyle name="常规 2 29" xfId="208"/>
    <cellStyle name="常规 2 3" xfId="209"/>
    <cellStyle name="常规 2 30" xfId="203"/>
    <cellStyle name="常规 2 31" xfId="17"/>
    <cellStyle name="常规 2 32" xfId="205"/>
    <cellStyle name="常规 2 33" xfId="93"/>
    <cellStyle name="常规 2 34" xfId="207"/>
    <cellStyle name="常规 2 35" xfId="105"/>
    <cellStyle name="常规 2 36" xfId="210"/>
    <cellStyle name="常规 2 4" xfId="211"/>
    <cellStyle name="常规 2 5" xfId="213"/>
    <cellStyle name="常规 2 6" xfId="214"/>
    <cellStyle name="常规 2 7" xfId="215"/>
    <cellStyle name="常规 2 8" xfId="217"/>
    <cellStyle name="常规 2 9" xfId="218"/>
    <cellStyle name="常规 2_Sheet1" xfId="219"/>
    <cellStyle name="常规 20" xfId="133"/>
    <cellStyle name="常规 21" xfId="135"/>
    <cellStyle name="常规 22" xfId="137"/>
    <cellStyle name="常规 23" xfId="139"/>
    <cellStyle name="常规 24" xfId="141"/>
    <cellStyle name="常规 25" xfId="221"/>
    <cellStyle name="常规 26" xfId="37"/>
    <cellStyle name="常规 27" xfId="223"/>
    <cellStyle name="常规 28" xfId="227"/>
    <cellStyle name="常规 29" xfId="231"/>
    <cellStyle name="常规 29 10" xfId="232"/>
    <cellStyle name="常规 29 11" xfId="234"/>
    <cellStyle name="常规 29 12" xfId="236"/>
    <cellStyle name="常规 29 13" xfId="238"/>
    <cellStyle name="常规 29 14" xfId="241"/>
    <cellStyle name="常规 29 15" xfId="244"/>
    <cellStyle name="常规 29 16" xfId="246"/>
    <cellStyle name="常规 29 17" xfId="248"/>
    <cellStyle name="常规 29 18" xfId="250"/>
    <cellStyle name="常规 29 19" xfId="251"/>
    <cellStyle name="常规 29 2" xfId="252"/>
    <cellStyle name="常规 29 20" xfId="243"/>
    <cellStyle name="常规 29 3" xfId="253"/>
    <cellStyle name="常规 29 4" xfId="86"/>
    <cellStyle name="常规 29 5" xfId="254"/>
    <cellStyle name="常规 29 6" xfId="82"/>
    <cellStyle name="常规 29 7" xfId="256"/>
    <cellStyle name="常规 29 8" xfId="257"/>
    <cellStyle name="常规 29 9" xfId="258"/>
    <cellStyle name="常规 3" xfId="91"/>
    <cellStyle name="常规 3 10" xfId="259"/>
    <cellStyle name="常规 3 11" xfId="260"/>
    <cellStyle name="常规 3 12" xfId="261"/>
    <cellStyle name="常规 3 13" xfId="262"/>
    <cellStyle name="常规 3 14" xfId="15"/>
    <cellStyle name="常规 3 15" xfId="264"/>
    <cellStyle name="常规 3 16" xfId="266"/>
    <cellStyle name="常规 3 17" xfId="268"/>
    <cellStyle name="常规 3 18" xfId="270"/>
    <cellStyle name="常规 3 19" xfId="274"/>
    <cellStyle name="常规 3 2" xfId="233"/>
    <cellStyle name="常规 3 2 2" xfId="275"/>
    <cellStyle name="常规 3 2 2 2" xfId="276"/>
    <cellStyle name="常规 3 2 3" xfId="277"/>
    <cellStyle name="常规 3 20" xfId="263"/>
    <cellStyle name="常规 3 21" xfId="265"/>
    <cellStyle name="常规 3 22" xfId="267"/>
    <cellStyle name="常规 3 23" xfId="269"/>
    <cellStyle name="常规 3 24" xfId="273"/>
    <cellStyle name="常规 3 25" xfId="281"/>
    <cellStyle name="常规 3 26" xfId="285"/>
    <cellStyle name="常规 3 27" xfId="5"/>
    <cellStyle name="常规 3 28" xfId="289"/>
    <cellStyle name="常规 3 29" xfId="295"/>
    <cellStyle name="常规 3 3" xfId="235"/>
    <cellStyle name="常规 3 3 2" xfId="296"/>
    <cellStyle name="常规 3 30" xfId="280"/>
    <cellStyle name="常规 3 31" xfId="284"/>
    <cellStyle name="常规 3 32" xfId="4"/>
    <cellStyle name="常规 3 33" xfId="288"/>
    <cellStyle name="常规 3 34" xfId="294"/>
    <cellStyle name="常规 3 35" xfId="299"/>
    <cellStyle name="常规 3 36" xfId="302"/>
    <cellStyle name="常规 3 4" xfId="237"/>
    <cellStyle name="常规 3 4 2" xfId="202"/>
    <cellStyle name="常规 3 5" xfId="240"/>
    <cellStyle name="常规 3 5 2" xfId="255"/>
    <cellStyle name="常规 3 6" xfId="242"/>
    <cellStyle name="常规 3 6 2" xfId="303"/>
    <cellStyle name="常规 3 7" xfId="245"/>
    <cellStyle name="常规 3 8" xfId="247"/>
    <cellStyle name="常规 3 9" xfId="249"/>
    <cellStyle name="常规 3_TCC项目--装箱清单51-79" xfId="21"/>
    <cellStyle name="常规 30" xfId="220"/>
    <cellStyle name="常规 31" xfId="36"/>
    <cellStyle name="常规 32" xfId="222"/>
    <cellStyle name="常规 33" xfId="226"/>
    <cellStyle name="常规 34" xfId="230"/>
    <cellStyle name="常规 35" xfId="307"/>
    <cellStyle name="常规 36" xfId="311"/>
    <cellStyle name="常规 37" xfId="179"/>
    <cellStyle name="常规 38" xfId="191"/>
    <cellStyle name="常规 39" xfId="10"/>
    <cellStyle name="常规 4" xfId="312"/>
    <cellStyle name="常规 4 10" xfId="313"/>
    <cellStyle name="常规 4 11" xfId="31"/>
    <cellStyle name="常规 4 12" xfId="25"/>
    <cellStyle name="常规 4 13" xfId="20"/>
    <cellStyle name="常规 4 14" xfId="33"/>
    <cellStyle name="常规 4 15" xfId="54"/>
    <cellStyle name="常规 4 16" xfId="58"/>
    <cellStyle name="常规 4 17" xfId="13"/>
    <cellStyle name="常规 4 18" xfId="66"/>
    <cellStyle name="常规 4 19" xfId="42"/>
    <cellStyle name="常规 4 2" xfId="314"/>
    <cellStyle name="常规 4 2 2" xfId="316"/>
    <cellStyle name="常规 4 20" xfId="53"/>
    <cellStyle name="常规 4 21" xfId="57"/>
    <cellStyle name="常规 4 22" xfId="12"/>
    <cellStyle name="常规 4 23" xfId="65"/>
    <cellStyle name="常规 4 24" xfId="41"/>
    <cellStyle name="常规 4 25" xfId="70"/>
    <cellStyle name="常规 4 26" xfId="73"/>
    <cellStyle name="常规 4 27" xfId="77"/>
    <cellStyle name="常规 4 28" xfId="80"/>
    <cellStyle name="常规 4 29" xfId="318"/>
    <cellStyle name="常规 4 3" xfId="319"/>
    <cellStyle name="常规 4 30" xfId="69"/>
    <cellStyle name="常规 4 31" xfId="72"/>
    <cellStyle name="常规 4 32" xfId="76"/>
    <cellStyle name="常规 4 33" xfId="79"/>
    <cellStyle name="常规 4 34" xfId="317"/>
    <cellStyle name="常规 4 35" xfId="320"/>
    <cellStyle name="常规 4 36" xfId="321"/>
    <cellStyle name="常规 4 4" xfId="315"/>
    <cellStyle name="常规 4 5" xfId="323"/>
    <cellStyle name="常规 4 6" xfId="324"/>
    <cellStyle name="常规 4 7" xfId="325"/>
    <cellStyle name="常规 4 8" xfId="326"/>
    <cellStyle name="常规 4 9" xfId="327"/>
    <cellStyle name="常规 40" xfId="306"/>
    <cellStyle name="常规 41" xfId="310"/>
    <cellStyle name="常规 42" xfId="178"/>
    <cellStyle name="常规 43" xfId="190"/>
    <cellStyle name="常规 44" xfId="9"/>
    <cellStyle name="常规 45" xfId="196"/>
    <cellStyle name="常规 5" xfId="103"/>
    <cellStyle name="常规 5 10" xfId="328"/>
    <cellStyle name="常规 5 11" xfId="329"/>
    <cellStyle name="常规 5 12" xfId="330"/>
    <cellStyle name="常规 5 13" xfId="331"/>
    <cellStyle name="常规 5 14" xfId="332"/>
    <cellStyle name="常规 5 15" xfId="334"/>
    <cellStyle name="常规 5 16" xfId="336"/>
    <cellStyle name="常规 5 17" xfId="35"/>
    <cellStyle name="常规 5 18" xfId="338"/>
    <cellStyle name="常规 5 19" xfId="340"/>
    <cellStyle name="常规 5 2" xfId="26"/>
    <cellStyle name="常规 5 20" xfId="333"/>
    <cellStyle name="常规 5 21" xfId="335"/>
    <cellStyle name="常规 5 22" xfId="34"/>
    <cellStyle name="常规 5 23" xfId="337"/>
    <cellStyle name="常规 5 24" xfId="339"/>
    <cellStyle name="常规 5 3" xfId="341"/>
    <cellStyle name="常规 5 4" xfId="342"/>
    <cellStyle name="常规 5 5" xfId="343"/>
    <cellStyle name="常规 5 6" xfId="344"/>
    <cellStyle name="常规 5 7" xfId="345"/>
    <cellStyle name="常规 5 8" xfId="346"/>
    <cellStyle name="常规 5 9" xfId="347"/>
    <cellStyle name="常规 50" xfId="195"/>
    <cellStyle name="常规 50 10" xfId="349"/>
    <cellStyle name="常规 50 11" xfId="351"/>
    <cellStyle name="常规 50 12" xfId="353"/>
    <cellStyle name="常规 50 13" xfId="355"/>
    <cellStyle name="常规 50 14" xfId="357"/>
    <cellStyle name="常规 50 15" xfId="359"/>
    <cellStyle name="常规 50 16" xfId="360"/>
    <cellStyle name="常规 50 17" xfId="44"/>
    <cellStyle name="常规 50 18" xfId="361"/>
    <cellStyle name="常规 50 19" xfId="362"/>
    <cellStyle name="常规 50 2" xfId="363"/>
    <cellStyle name="常规 50 20" xfId="358"/>
    <cellStyle name="常规 50 3" xfId="122"/>
    <cellStyle name="常规 50 4" xfId="364"/>
    <cellStyle name="常规 50 5" xfId="365"/>
    <cellStyle name="常规 50 6" xfId="366"/>
    <cellStyle name="常规 50 7" xfId="29"/>
    <cellStyle name="常规 50 8" xfId="30"/>
    <cellStyle name="常规 50 9" xfId="32"/>
    <cellStyle name="常规 54" xfId="200"/>
    <cellStyle name="常规 54 10" xfId="367"/>
    <cellStyle name="常规 54 11" xfId="368"/>
    <cellStyle name="常规 54 12" xfId="369"/>
    <cellStyle name="常规 54 13" xfId="370"/>
    <cellStyle name="常规 54 14" xfId="371"/>
    <cellStyle name="常规 54 15" xfId="373"/>
    <cellStyle name="常规 54 16" xfId="374"/>
    <cellStyle name="常规 54 17" xfId="375"/>
    <cellStyle name="常规 54 18" xfId="376"/>
    <cellStyle name="常规 54 19" xfId="28"/>
    <cellStyle name="常规 54 2" xfId="27"/>
    <cellStyle name="常规 54 20" xfId="372"/>
    <cellStyle name="常规 54 3" xfId="377"/>
    <cellStyle name="常规 54 4" xfId="378"/>
    <cellStyle name="常规 54 5" xfId="348"/>
    <cellStyle name="常规 54 6" xfId="350"/>
    <cellStyle name="常规 54 7" xfId="352"/>
    <cellStyle name="常规 54 8" xfId="354"/>
    <cellStyle name="常规 54 9" xfId="356"/>
    <cellStyle name="常规 57" xfId="380"/>
    <cellStyle name="常规 57 10" xfId="272"/>
    <cellStyle name="常规 57 11" xfId="279"/>
    <cellStyle name="常规 57 12" xfId="283"/>
    <cellStyle name="常规 57 13" xfId="3"/>
    <cellStyle name="常规 57 14" xfId="287"/>
    <cellStyle name="常规 57 15" xfId="293"/>
    <cellStyle name="常规 57 16" xfId="298"/>
    <cellStyle name="常规 57 17" xfId="301"/>
    <cellStyle name="常规 57 18" xfId="382"/>
    <cellStyle name="常规 57 19" xfId="113"/>
    <cellStyle name="常规 57 2" xfId="225"/>
    <cellStyle name="常规 57 20" xfId="292"/>
    <cellStyle name="常规 57 3" xfId="229"/>
    <cellStyle name="常规 57 4" xfId="305"/>
    <cellStyle name="常规 57 5" xfId="309"/>
    <cellStyle name="常规 57 6" xfId="177"/>
    <cellStyle name="常规 57 7" xfId="189"/>
    <cellStyle name="常规 57 8" xfId="8"/>
    <cellStyle name="常规 57 9" xfId="194"/>
    <cellStyle name="常规 6" xfId="24"/>
    <cellStyle name="常规 6 2" xfId="384"/>
    <cellStyle name="常规 6 4" xfId="385"/>
    <cellStyle name="常规 62" xfId="379"/>
    <cellStyle name="常规 62 10" xfId="271"/>
    <cellStyle name="常规 62 11" xfId="278"/>
    <cellStyle name="常规 62 12" xfId="282"/>
    <cellStyle name="常规 62 13" xfId="2"/>
    <cellStyle name="常规 62 14" xfId="286"/>
    <cellStyle name="常规 62 15" xfId="291"/>
    <cellStyle name="常规 62 16" xfId="297"/>
    <cellStyle name="常规 62 17" xfId="300"/>
    <cellStyle name="常规 62 18" xfId="381"/>
    <cellStyle name="常规 62 19" xfId="112"/>
    <cellStyle name="常规 62 2" xfId="224"/>
    <cellStyle name="常规 62 20" xfId="290"/>
    <cellStyle name="常规 62 3" xfId="228"/>
    <cellStyle name="常规 62 4" xfId="304"/>
    <cellStyle name="常规 62 5" xfId="308"/>
    <cellStyle name="常规 62 6" xfId="176"/>
    <cellStyle name="常规 62 7" xfId="188"/>
    <cellStyle name="常规 62 8" xfId="7"/>
    <cellStyle name="常规 62 9" xfId="193"/>
    <cellStyle name="常规 7" xfId="386"/>
    <cellStyle name="常规 7 2" xfId="387"/>
    <cellStyle name="常规 8" xfId="388"/>
    <cellStyle name="常规 8 2" xfId="45"/>
    <cellStyle name="常规 9" xfId="389"/>
    <cellStyle name="常规 9 2" xfId="390"/>
    <cellStyle name="强调文字颜色 1 2" xfId="398"/>
    <cellStyle name="强调文字颜色 2 2" xfId="399"/>
    <cellStyle name="强调文字颜色 3 2" xfId="400"/>
    <cellStyle name="强调文字颜色 4 2" xfId="212"/>
    <cellStyle name="强调文字颜色 5 2" xfId="239"/>
    <cellStyle name="强调文字颜色 6 2" xfId="322"/>
    <cellStyle name="普通" xfId="22"/>
    <cellStyle name="标题 1 2" xfId="118"/>
    <cellStyle name="标题 2 2" xfId="119"/>
    <cellStyle name="标题 3 2" xfId="120"/>
    <cellStyle name="标题 4 2" xfId="121"/>
    <cellStyle name="标题 5" xfId="109"/>
    <cellStyle name="样式 1" xfId="401"/>
    <cellStyle name="检查单元格 2" xfId="394"/>
    <cellStyle name="汇总 2" xfId="393"/>
    <cellStyle name="注释 2" xfId="383"/>
    <cellStyle name="解释性文本 2" xfId="395"/>
    <cellStyle name="警告文本 2" xfId="396"/>
    <cellStyle name="计算 2" xfId="19"/>
    <cellStyle name="超链接 2" xfId="391"/>
    <cellStyle name="输入 2" xfId="216"/>
    <cellStyle name="输出 2" xfId="49"/>
    <cellStyle name="适中 2" xfId="56"/>
    <cellStyle name="链接单元格 2" xfId="185"/>
  </cellStyles>
  <dxfs count="0"/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2" zoomScaleNormal="82" workbookViewId="0">
      <selection activeCell="J18" sqref="J18"/>
    </sheetView>
  </sheetViews>
  <sheetFormatPr baseColWidth="10" defaultColWidth="9" defaultRowHeight="14.25"/>
  <cols>
    <col min="1" max="1" width="6.375" style="63" customWidth="1"/>
    <col min="2" max="2" width="18.125" style="64" customWidth="1"/>
    <col min="3" max="3" width="7.125" style="65" customWidth="1"/>
    <col min="4" max="4" width="15.25" style="65" customWidth="1"/>
    <col min="5" max="5" width="13.75" style="66" customWidth="1"/>
    <col min="6" max="6" width="17.625" style="65" customWidth="1"/>
    <col min="7" max="7" width="8.375" style="63" customWidth="1"/>
    <col min="8" max="8" width="16.125" style="63" customWidth="1"/>
    <col min="9" max="9" width="15.125" style="113" customWidth="1"/>
    <col min="10" max="10" width="13.25" style="124" customWidth="1"/>
    <col min="11" max="16384" width="9" style="65"/>
  </cols>
  <sheetData>
    <row r="1" spans="1:10" ht="38.25" customHeight="1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30"/>
    </row>
    <row r="2" spans="1:10" s="59" customFormat="1" ht="72" customHeight="1">
      <c r="A2" s="67" t="s">
        <v>1</v>
      </c>
      <c r="B2" s="68"/>
      <c r="C2" s="69"/>
      <c r="D2" s="70"/>
      <c r="E2" s="71"/>
      <c r="F2" s="67" t="s">
        <v>2</v>
      </c>
      <c r="H2" s="131" t="s">
        <v>3</v>
      </c>
      <c r="I2" s="132"/>
      <c r="J2" s="133"/>
    </row>
    <row r="3" spans="1:10" s="59" customFormat="1" ht="27" customHeight="1">
      <c r="A3" s="72" t="s">
        <v>4</v>
      </c>
      <c r="B3" s="73"/>
      <c r="C3" s="72"/>
      <c r="D3" s="74"/>
      <c r="E3" s="74"/>
      <c r="F3" s="74"/>
      <c r="G3" s="72"/>
      <c r="H3" s="74"/>
      <c r="I3" s="104"/>
      <c r="J3" s="114"/>
    </row>
    <row r="4" spans="1:10" s="59" customFormat="1" ht="27" customHeight="1">
      <c r="A4" s="72" t="s">
        <v>5</v>
      </c>
      <c r="B4" s="73"/>
      <c r="C4" s="72"/>
      <c r="D4" s="74"/>
      <c r="E4" s="74"/>
      <c r="F4" s="74"/>
      <c r="G4" s="72"/>
      <c r="H4" s="74"/>
      <c r="I4" s="104"/>
      <c r="J4" s="114"/>
    </row>
    <row r="5" spans="1:10" s="59" customFormat="1" ht="27" customHeight="1">
      <c r="A5" s="75" t="s">
        <v>6</v>
      </c>
      <c r="B5" s="76"/>
      <c r="C5" s="75"/>
      <c r="D5" s="77"/>
      <c r="E5" s="77"/>
      <c r="F5" s="77"/>
      <c r="G5" s="75"/>
      <c r="H5" s="77"/>
      <c r="I5" s="105"/>
      <c r="J5" s="115"/>
    </row>
    <row r="6" spans="1:10" s="59" customFormat="1" ht="27" customHeight="1">
      <c r="A6" s="75" t="s">
        <v>7</v>
      </c>
      <c r="B6" s="77"/>
      <c r="C6" s="75"/>
      <c r="D6" s="77"/>
      <c r="E6" s="77"/>
      <c r="F6" s="77"/>
      <c r="G6" s="75"/>
      <c r="H6" s="77"/>
      <c r="I6" s="105"/>
      <c r="J6" s="115"/>
    </row>
    <row r="7" spans="1:10" s="59" customFormat="1" ht="27" customHeight="1">
      <c r="A7" s="134" t="s">
        <v>8</v>
      </c>
      <c r="B7" s="135"/>
      <c r="C7" s="135"/>
      <c r="D7" s="135"/>
      <c r="E7" s="135"/>
      <c r="F7" s="135"/>
      <c r="G7" s="135"/>
      <c r="H7" s="136"/>
      <c r="I7" s="106"/>
      <c r="J7" s="116"/>
    </row>
    <row r="8" spans="1:10" s="59" customFormat="1" ht="24" customHeight="1">
      <c r="A8" s="134" t="s">
        <v>9</v>
      </c>
      <c r="B8" s="135"/>
      <c r="C8" s="135"/>
      <c r="D8" s="135"/>
      <c r="E8" s="135"/>
      <c r="F8" s="135"/>
      <c r="G8" s="135"/>
      <c r="H8" s="136"/>
      <c r="I8" s="106"/>
      <c r="J8" s="116"/>
    </row>
    <row r="9" spans="1:10" s="59" customFormat="1" ht="23.25" customHeight="1">
      <c r="A9" s="78" t="s">
        <v>10</v>
      </c>
      <c r="B9" s="68"/>
      <c r="C9" s="79"/>
      <c r="D9" s="71"/>
      <c r="E9" s="71"/>
      <c r="F9" s="71"/>
      <c r="G9" s="79"/>
      <c r="H9" s="71"/>
      <c r="I9" s="107"/>
      <c r="J9" s="117"/>
    </row>
    <row r="10" spans="1:10" ht="23.25" customHeight="1">
      <c r="A10" s="80" t="s">
        <v>11</v>
      </c>
      <c r="B10" s="81"/>
      <c r="C10" s="82"/>
      <c r="D10" s="82"/>
      <c r="E10" s="81"/>
      <c r="F10" s="82"/>
      <c r="G10" s="82"/>
      <c r="H10" s="83"/>
      <c r="I10" s="108"/>
      <c r="J10" s="118"/>
    </row>
    <row r="11" spans="1:10" ht="21" customHeight="1">
      <c r="A11" s="84">
        <v>1</v>
      </c>
      <c r="B11" s="84">
        <v>2</v>
      </c>
      <c r="C11" s="84">
        <v>3</v>
      </c>
      <c r="D11" s="84">
        <v>4</v>
      </c>
      <c r="E11" s="84">
        <v>5</v>
      </c>
      <c r="F11" s="84">
        <v>6</v>
      </c>
      <c r="G11" s="84">
        <v>7</v>
      </c>
      <c r="H11" s="84">
        <v>8</v>
      </c>
      <c r="I11" s="109">
        <v>9</v>
      </c>
      <c r="J11" s="119">
        <v>10</v>
      </c>
    </row>
    <row r="12" spans="1:10" s="60" customFormat="1" ht="36.950000000000003" customHeight="1">
      <c r="A12" s="85" t="s">
        <v>12</v>
      </c>
      <c r="B12" s="86" t="s">
        <v>13</v>
      </c>
      <c r="C12" s="85" t="s">
        <v>14</v>
      </c>
      <c r="D12" s="87" t="s">
        <v>15</v>
      </c>
      <c r="E12" s="87" t="s">
        <v>16</v>
      </c>
      <c r="F12" s="88" t="s">
        <v>17</v>
      </c>
      <c r="G12" s="89" t="s">
        <v>18</v>
      </c>
      <c r="H12" s="90" t="s">
        <v>19</v>
      </c>
      <c r="I12" s="110" t="s">
        <v>20</v>
      </c>
      <c r="J12" s="120" t="s">
        <v>21</v>
      </c>
    </row>
    <row r="13" spans="1:10" s="61" customFormat="1" ht="28.9" customHeight="1">
      <c r="A13" s="91">
        <v>1</v>
      </c>
      <c r="B13" s="92" t="s">
        <v>22</v>
      </c>
      <c r="C13" s="93"/>
      <c r="D13" s="92" t="s">
        <v>23</v>
      </c>
      <c r="E13" s="92"/>
      <c r="F13" s="94">
        <v>8427209000</v>
      </c>
      <c r="G13" s="95" t="s">
        <v>24</v>
      </c>
      <c r="H13" s="96">
        <v>6</v>
      </c>
      <c r="I13" s="111">
        <v>11191.29</v>
      </c>
      <c r="J13" s="121">
        <f>I13*H13</f>
        <v>67147.740000000005</v>
      </c>
    </row>
    <row r="14" spans="1:10" s="62" customFormat="1" ht="28.9" customHeight="1">
      <c r="A14" s="91">
        <v>2</v>
      </c>
      <c r="B14" s="92" t="s">
        <v>25</v>
      </c>
      <c r="C14" s="93"/>
      <c r="D14" s="97" t="s">
        <v>26</v>
      </c>
      <c r="E14" s="92"/>
      <c r="F14" s="94">
        <v>7019190090</v>
      </c>
      <c r="G14" s="95" t="s">
        <v>27</v>
      </c>
      <c r="H14" s="96">
        <v>13.6</v>
      </c>
      <c r="I14" s="111">
        <v>1715.45</v>
      </c>
      <c r="J14" s="121">
        <f>I14*H14</f>
        <v>23330.12</v>
      </c>
    </row>
    <row r="15" spans="1:10" s="62" customFormat="1" ht="28.9" customHeight="1">
      <c r="A15" s="91">
        <v>3</v>
      </c>
      <c r="B15" s="92" t="s">
        <v>28</v>
      </c>
      <c r="C15" s="93"/>
      <c r="D15" s="97" t="s">
        <v>29</v>
      </c>
      <c r="E15" s="92"/>
      <c r="F15" s="94">
        <v>7019190090</v>
      </c>
      <c r="G15" s="95" t="s">
        <v>27</v>
      </c>
      <c r="H15" s="96">
        <v>5.04</v>
      </c>
      <c r="I15" s="111">
        <v>2221.79</v>
      </c>
      <c r="J15" s="121">
        <f>I15*H15</f>
        <v>11197.821599999999</v>
      </c>
    </row>
    <row r="16" spans="1:10" s="62" customFormat="1" ht="28.9" customHeight="1">
      <c r="A16" s="91">
        <v>4</v>
      </c>
      <c r="B16" s="92" t="s">
        <v>30</v>
      </c>
      <c r="C16" s="93"/>
      <c r="D16" s="92" t="s">
        <v>31</v>
      </c>
      <c r="E16" s="92"/>
      <c r="F16" s="94">
        <v>8544492100</v>
      </c>
      <c r="G16" s="95" t="s">
        <v>32</v>
      </c>
      <c r="H16" s="96">
        <v>22600</v>
      </c>
      <c r="I16" s="111">
        <f>J16/H16</f>
        <v>10.872716814159292</v>
      </c>
      <c r="J16" s="121">
        <v>245723.4</v>
      </c>
    </row>
    <row r="17" spans="1:10" s="62" customFormat="1" ht="28.9" customHeight="1">
      <c r="A17" s="91">
        <v>5</v>
      </c>
      <c r="B17" s="92" t="s">
        <v>30</v>
      </c>
      <c r="C17" s="93"/>
      <c r="D17" s="92" t="s">
        <v>31</v>
      </c>
      <c r="E17" s="92"/>
      <c r="F17" s="94">
        <v>8544492100</v>
      </c>
      <c r="G17" s="95" t="s">
        <v>32</v>
      </c>
      <c r="H17" s="96">
        <v>91550</v>
      </c>
      <c r="I17" s="111">
        <f>J17/H17</f>
        <v>2.4116342981977059</v>
      </c>
      <c r="J17" s="121">
        <v>220785.12</v>
      </c>
    </row>
    <row r="18" spans="1:10" ht="32.450000000000003" customHeight="1">
      <c r="A18" s="125" t="s">
        <v>33</v>
      </c>
      <c r="B18" s="126"/>
      <c r="C18" s="126"/>
      <c r="D18" s="126"/>
      <c r="E18" s="126"/>
      <c r="F18" s="126"/>
      <c r="G18" s="126"/>
      <c r="H18" s="126"/>
      <c r="I18" s="127"/>
      <c r="J18" s="121">
        <f>SUM(J13:J17)</f>
        <v>568184.20160000003</v>
      </c>
    </row>
    <row r="19" spans="1:10" ht="32.450000000000003" customHeight="1">
      <c r="A19" s="125" t="s">
        <v>34</v>
      </c>
      <c r="B19" s="126"/>
      <c r="C19" s="126"/>
      <c r="D19" s="126"/>
      <c r="E19" s="126"/>
      <c r="F19" s="126"/>
      <c r="G19" s="126"/>
      <c r="H19" s="126"/>
      <c r="I19" s="127"/>
      <c r="J19" s="121">
        <v>64800</v>
      </c>
    </row>
    <row r="20" spans="1:10" ht="32.450000000000003" customHeight="1">
      <c r="A20" s="125" t="s">
        <v>35</v>
      </c>
      <c r="B20" s="126"/>
      <c r="C20" s="126"/>
      <c r="D20" s="126"/>
      <c r="E20" s="126"/>
      <c r="F20" s="126"/>
      <c r="G20" s="126"/>
      <c r="H20" s="126"/>
      <c r="I20" s="127"/>
      <c r="J20" s="122">
        <f>J18*1.1*0.001</f>
        <v>625.00262176000012</v>
      </c>
    </row>
    <row r="21" spans="1:10" ht="32.450000000000003" customHeight="1">
      <c r="A21" s="125" t="s">
        <v>36</v>
      </c>
      <c r="B21" s="126"/>
      <c r="C21" s="126"/>
      <c r="D21" s="126"/>
      <c r="E21" s="126"/>
      <c r="F21" s="126"/>
      <c r="G21" s="126"/>
      <c r="H21" s="126"/>
      <c r="I21" s="127"/>
      <c r="J21" s="121">
        <f>SUM(J18:J20)</f>
        <v>633609.20422176004</v>
      </c>
    </row>
    <row r="22" spans="1:10">
      <c r="A22" s="98"/>
      <c r="B22" s="99" t="s">
        <v>37</v>
      </c>
      <c r="C22" s="99"/>
      <c r="D22" s="100"/>
      <c r="E22" s="101"/>
      <c r="F22" s="101"/>
      <c r="G22" s="98"/>
      <c r="H22" s="102"/>
      <c r="I22" s="112"/>
      <c r="J22" s="123"/>
    </row>
    <row r="23" spans="1:10">
      <c r="A23" s="98"/>
      <c r="B23" s="99" t="s">
        <v>38</v>
      </c>
      <c r="C23" s="99"/>
      <c r="D23" s="100"/>
      <c r="E23" s="101"/>
      <c r="F23" s="101"/>
      <c r="G23" s="98"/>
      <c r="H23" s="102"/>
      <c r="I23" s="112"/>
      <c r="J23" s="123"/>
    </row>
    <row r="24" spans="1:10">
      <c r="A24" s="98"/>
      <c r="B24" s="63"/>
      <c r="C24" s="99"/>
      <c r="D24" s="101"/>
      <c r="E24" s="101"/>
      <c r="F24" s="101"/>
      <c r="G24" s="98"/>
      <c r="H24" s="102"/>
      <c r="I24" s="112"/>
      <c r="J24" s="123"/>
    </row>
    <row r="25" spans="1:10">
      <c r="A25" s="103"/>
      <c r="B25" s="63"/>
      <c r="C25" s="103"/>
      <c r="D25" s="103"/>
    </row>
  </sheetData>
  <mergeCells count="8">
    <mergeCell ref="A19:I19"/>
    <mergeCell ref="A20:I20"/>
    <mergeCell ref="A21:I21"/>
    <mergeCell ref="A1:J1"/>
    <mergeCell ref="H2:J2"/>
    <mergeCell ref="A7:H7"/>
    <mergeCell ref="A8:H8"/>
    <mergeCell ref="A18:I18"/>
  </mergeCells>
  <pageMargins left="0.74791666666666701" right="0.74791666666666701" top="0.98402777777777795" bottom="0.98402777777777795" header="0.51180555555555596" footer="0.51180555555555596"/>
  <pageSetup paperSize="9" scale="5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zoomScale="86" zoomScaleNormal="86" workbookViewId="0">
      <selection activeCell="N7" sqref="N1:N1048576"/>
    </sheetView>
  </sheetViews>
  <sheetFormatPr baseColWidth="10" defaultColWidth="9" defaultRowHeight="14.25"/>
  <cols>
    <col min="1" max="1" width="9" style="2" customWidth="1"/>
    <col min="2" max="2" width="17" style="3" customWidth="1"/>
    <col min="3" max="3" width="18.125" style="3" customWidth="1"/>
    <col min="4" max="4" width="12.625" style="3" customWidth="1"/>
    <col min="5" max="5" width="8" style="3" customWidth="1"/>
    <col min="6" max="6" width="11.25" style="4" customWidth="1"/>
    <col min="7" max="7" width="10.625" style="3" customWidth="1"/>
    <col min="8" max="8" width="11.87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3"/>
  </cols>
  <sheetData>
    <row r="1" spans="1:13" s="1" customFormat="1" ht="48" customHeight="1">
      <c r="A1" s="137" t="s">
        <v>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3" s="1" customFormat="1" ht="59.25" customHeight="1">
      <c r="A2" s="6" t="str">
        <f>发票!A2</f>
        <v>DATE(日期)：2021-4-9</v>
      </c>
      <c r="B2" s="7"/>
      <c r="C2" s="7"/>
      <c r="D2" s="7"/>
      <c r="E2" s="7"/>
      <c r="F2" s="8"/>
      <c r="G2" s="9" t="str">
        <f>发票!F2</f>
        <v>CONTRACT №.:(合同号)：</v>
      </c>
      <c r="H2" s="10"/>
      <c r="I2" s="40"/>
      <c r="J2" s="138" t="str">
        <f>发票!H2</f>
        <v>SJYM-CCL-CK-2021-0015-2、0019、0031、0032</v>
      </c>
      <c r="K2" s="139"/>
      <c r="L2" s="140"/>
    </row>
    <row r="3" spans="1:13" s="1" customFormat="1" ht="31.5" customHeight="1">
      <c r="A3" s="141" t="str">
        <f>发票!A3</f>
        <v>INVOICE №. (发票号)：CCL2021040901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3" s="1" customFormat="1" ht="39" customHeight="1">
      <c r="A4" s="11" t="str">
        <f>发票!A4</f>
        <v>The consignor(发货人)：CREATION CULTURE LIMITED</v>
      </c>
      <c r="B4" s="7"/>
      <c r="C4" s="7"/>
      <c r="D4" s="7"/>
      <c r="E4" s="7"/>
      <c r="F4" s="12"/>
      <c r="G4" s="7"/>
      <c r="H4" s="7"/>
      <c r="I4" s="12"/>
      <c r="J4" s="12"/>
      <c r="K4" s="12"/>
      <c r="L4" s="8"/>
    </row>
    <row r="5" spans="1:13" s="1" customFormat="1" ht="39" customHeight="1">
      <c r="A5" s="11" t="str">
        <f>发票!A5</f>
        <v>ADD: 12/F  BEL TRADE COMMERCIAL BUILDING 1-3 BURROWS STREET   WANCHAI   HK</v>
      </c>
      <c r="B5" s="7"/>
      <c r="C5" s="7"/>
      <c r="D5" s="7"/>
      <c r="E5" s="7"/>
      <c r="F5" s="12"/>
      <c r="G5" s="7"/>
      <c r="H5" s="7"/>
      <c r="I5" s="12"/>
      <c r="J5" s="12"/>
      <c r="K5" s="12"/>
      <c r="L5" s="8"/>
    </row>
    <row r="6" spans="1:13" s="1" customFormat="1" ht="36.75" customHeight="1">
      <c r="A6" s="13" t="str">
        <f>发票!A6</f>
        <v>Tel (电话)：+86 13880480166   email:yjguang@163.com</v>
      </c>
      <c r="B6" s="14"/>
      <c r="C6" s="14"/>
      <c r="D6" s="14"/>
      <c r="E6" s="14"/>
      <c r="F6" s="15"/>
      <c r="G6" s="14"/>
      <c r="H6" s="14"/>
      <c r="I6" s="15"/>
      <c r="J6" s="41"/>
      <c r="K6" s="42"/>
      <c r="L6" s="43"/>
    </row>
    <row r="7" spans="1:13" s="1" customFormat="1" ht="39" customHeight="1">
      <c r="A7" s="141" t="str">
        <f>发票!A7</f>
        <v xml:space="preserve">The consignee (收货人)：CHENGTUN CONGO RESSOURCES SARL                                                                               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13" s="1" customFormat="1" ht="39" customHeight="1">
      <c r="A8" s="141" t="str">
        <f>发票!A8</f>
        <v>ADD(地址)：158AV CHEMIN PUBLIQUE QUARTIER MUSOMPO COMMUNE MANIKA KOLWEZI REP DEM CONGO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3"/>
    </row>
    <row r="9" spans="1:13" s="1" customFormat="1" ht="39" customHeight="1">
      <c r="A9" s="11" t="str">
        <f>发票!A9</f>
        <v>Тel(电话)：00243897118151 baiyaccr@gmail.com</v>
      </c>
      <c r="B9" s="7"/>
      <c r="C9" s="7"/>
      <c r="D9" s="7"/>
      <c r="E9" s="7"/>
      <c r="F9" s="12"/>
      <c r="G9" s="7"/>
      <c r="H9" s="7"/>
      <c r="I9" s="12"/>
      <c r="J9" s="12"/>
      <c r="K9" s="12"/>
      <c r="L9" s="8"/>
    </row>
    <row r="10" spans="1:13" ht="26.25" customHeight="1">
      <c r="A10" s="16" t="s">
        <v>40</v>
      </c>
      <c r="B10" s="17"/>
      <c r="C10" s="17"/>
      <c r="D10" s="17"/>
      <c r="E10" s="17"/>
      <c r="F10" s="18"/>
      <c r="G10" s="19"/>
      <c r="H10" s="20"/>
      <c r="I10" s="44"/>
      <c r="J10" s="20"/>
      <c r="K10" s="45"/>
      <c r="L10" s="46"/>
    </row>
    <row r="11" spans="1:13" ht="24" customHeight="1">
      <c r="A11" s="21">
        <v>1</v>
      </c>
      <c r="B11" s="21">
        <v>2</v>
      </c>
      <c r="C11" s="21">
        <v>3</v>
      </c>
      <c r="D11" s="21">
        <v>4</v>
      </c>
      <c r="E11" s="21">
        <v>5</v>
      </c>
      <c r="F11" s="21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</row>
    <row r="12" spans="1:13" ht="42" customHeight="1">
      <c r="A12" s="22" t="s">
        <v>41</v>
      </c>
      <c r="B12" s="23" t="s">
        <v>42</v>
      </c>
      <c r="C12" s="24" t="s">
        <v>43</v>
      </c>
      <c r="D12" s="25" t="s">
        <v>44</v>
      </c>
      <c r="E12" s="24" t="s">
        <v>45</v>
      </c>
      <c r="F12" s="24" t="s">
        <v>46</v>
      </c>
      <c r="G12" s="26" t="s">
        <v>47</v>
      </c>
      <c r="H12" s="26" t="s">
        <v>48</v>
      </c>
      <c r="I12" s="21" t="s">
        <v>49</v>
      </c>
      <c r="J12" s="47" t="s">
        <v>50</v>
      </c>
      <c r="K12" s="23" t="s">
        <v>51</v>
      </c>
      <c r="L12" s="48" t="s">
        <v>52</v>
      </c>
    </row>
    <row r="13" spans="1:13" ht="27.95" customHeight="1">
      <c r="A13" s="22" t="s">
        <v>53</v>
      </c>
      <c r="B13" s="25" t="s">
        <v>54</v>
      </c>
      <c r="C13" s="27" t="s">
        <v>55</v>
      </c>
      <c r="D13" s="23" t="s">
        <v>56</v>
      </c>
      <c r="E13" s="28" t="s">
        <v>57</v>
      </c>
      <c r="F13" s="24" t="s">
        <v>58</v>
      </c>
      <c r="G13" s="26" t="s">
        <v>59</v>
      </c>
      <c r="H13" s="26" t="s">
        <v>60</v>
      </c>
      <c r="I13" s="49" t="s">
        <v>61</v>
      </c>
      <c r="J13" s="26" t="s">
        <v>62</v>
      </c>
      <c r="K13" s="25" t="s">
        <v>63</v>
      </c>
      <c r="L13" s="50" t="s">
        <v>64</v>
      </c>
    </row>
    <row r="14" spans="1:13" ht="28.9" customHeight="1">
      <c r="A14" s="22">
        <f>发票!A13</f>
        <v>1</v>
      </c>
      <c r="B14" s="29" t="str">
        <f>发票!B13</f>
        <v>叉车</v>
      </c>
      <c r="C14" s="29" t="str">
        <f>发票!D13</f>
        <v>foklift</v>
      </c>
      <c r="D14" s="30" t="s">
        <v>65</v>
      </c>
      <c r="E14" s="29" t="s">
        <v>66</v>
      </c>
      <c r="F14" s="31" t="s">
        <v>67</v>
      </c>
      <c r="G14" s="32" t="str">
        <f>发票!G13</f>
        <v>台</v>
      </c>
      <c r="H14" s="33">
        <v>6</v>
      </c>
      <c r="I14" s="51">
        <v>7</v>
      </c>
      <c r="J14" s="52">
        <v>42186</v>
      </c>
      <c r="K14" s="52">
        <v>42250</v>
      </c>
      <c r="L14" s="53">
        <v>72.27</v>
      </c>
      <c r="M14" s="54"/>
    </row>
    <row r="15" spans="1:13" ht="28.9" customHeight="1">
      <c r="A15" s="34">
        <v>2</v>
      </c>
      <c r="B15" s="35" t="s">
        <v>25</v>
      </c>
      <c r="C15" s="32" t="s">
        <v>29</v>
      </c>
      <c r="D15" s="32"/>
      <c r="E15" s="32" t="s">
        <v>66</v>
      </c>
      <c r="F15" s="36" t="s">
        <v>68</v>
      </c>
      <c r="G15" s="32" t="str">
        <f>发票!G14</f>
        <v>吨</v>
      </c>
      <c r="H15" s="32">
        <f>发票!H14</f>
        <v>13.6</v>
      </c>
      <c r="I15" s="55">
        <v>21</v>
      </c>
      <c r="J15" s="56">
        <v>13600</v>
      </c>
      <c r="K15" s="57">
        <v>14790</v>
      </c>
      <c r="L15" s="56">
        <v>30.6</v>
      </c>
      <c r="M15" s="58"/>
    </row>
    <row r="16" spans="1:13" ht="28.9" customHeight="1">
      <c r="A16" s="34">
        <v>3</v>
      </c>
      <c r="B16" s="35" t="s">
        <v>28</v>
      </c>
      <c r="C16" s="32" t="s">
        <v>29</v>
      </c>
      <c r="D16" s="32"/>
      <c r="E16" s="32" t="s">
        <v>66</v>
      </c>
      <c r="F16" s="36" t="s">
        <v>68</v>
      </c>
      <c r="G16" s="32" t="str">
        <f>发票!G15</f>
        <v>吨</v>
      </c>
      <c r="H16" s="32">
        <f>发票!H15</f>
        <v>5.04</v>
      </c>
      <c r="I16" s="55">
        <v>11</v>
      </c>
      <c r="J16" s="56">
        <v>5040</v>
      </c>
      <c r="K16" s="57">
        <v>5590</v>
      </c>
      <c r="L16" s="56">
        <v>14.65</v>
      </c>
      <c r="M16" s="58"/>
    </row>
    <row r="17" spans="1:13" ht="28.9" customHeight="1">
      <c r="A17" s="34">
        <v>4</v>
      </c>
      <c r="B17" s="35" t="str">
        <f>发票!B16</f>
        <v xml:space="preserve"> 电力电缆</v>
      </c>
      <c r="C17" s="32" t="s">
        <v>69</v>
      </c>
      <c r="D17" s="32"/>
      <c r="E17" s="32" t="s">
        <v>66</v>
      </c>
      <c r="F17" s="36" t="s">
        <v>70</v>
      </c>
      <c r="G17" s="37" t="s">
        <v>32</v>
      </c>
      <c r="H17" s="38" t="s">
        <v>71</v>
      </c>
      <c r="I17" s="55">
        <v>21</v>
      </c>
      <c r="J17" s="56">
        <v>49799</v>
      </c>
      <c r="K17" s="56">
        <v>60512</v>
      </c>
      <c r="L17" s="56">
        <v>87.58</v>
      </c>
      <c r="M17" s="58"/>
    </row>
    <row r="18" spans="1:13" ht="28.9" customHeight="1">
      <c r="A18" s="34">
        <v>5</v>
      </c>
      <c r="B18" s="35" t="str">
        <f>发票!B17</f>
        <v xml:space="preserve"> 电力电缆</v>
      </c>
      <c r="C18" s="32" t="s">
        <v>69</v>
      </c>
      <c r="D18" s="32"/>
      <c r="E18" s="32" t="s">
        <v>66</v>
      </c>
      <c r="F18" s="36" t="s">
        <v>72</v>
      </c>
      <c r="G18" s="37" t="s">
        <v>32</v>
      </c>
      <c r="H18" s="38" t="s">
        <v>73</v>
      </c>
      <c r="I18" s="55">
        <v>89</v>
      </c>
      <c r="J18" s="56">
        <v>63298</v>
      </c>
      <c r="K18" s="56">
        <v>79410</v>
      </c>
      <c r="L18" s="56">
        <v>148.43</v>
      </c>
      <c r="M18" s="58"/>
    </row>
    <row r="19" spans="1:13" ht="28.9" customHeight="1">
      <c r="A19" s="34"/>
      <c r="B19" s="35"/>
      <c r="C19" s="32"/>
      <c r="D19" s="32"/>
      <c r="E19" s="32"/>
      <c r="F19" s="36"/>
      <c r="G19" s="37"/>
      <c r="H19" s="38"/>
      <c r="I19" s="55">
        <f>SUM(I14:I18)</f>
        <v>149</v>
      </c>
      <c r="J19" s="55">
        <f>SUM(J14:J18)</f>
        <v>173923</v>
      </c>
      <c r="K19" s="55">
        <f>SUM(K14:K18)</f>
        <v>202552</v>
      </c>
      <c r="L19" s="56">
        <f>SUM(L14:L18)</f>
        <v>353.53000000000003</v>
      </c>
      <c r="M19" s="54"/>
    </row>
    <row r="20" spans="1:13">
      <c r="B20" s="3" t="s">
        <v>74</v>
      </c>
    </row>
    <row r="21" spans="1:13">
      <c r="B21" s="3" t="s">
        <v>75</v>
      </c>
    </row>
    <row r="24" spans="1:13">
      <c r="A24" s="39"/>
      <c r="B24" s="39"/>
      <c r="C24" s="39"/>
      <c r="D24" s="39"/>
    </row>
  </sheetData>
  <mergeCells count="5">
    <mergeCell ref="A1:L1"/>
    <mergeCell ref="J2:L2"/>
    <mergeCell ref="A3:L3"/>
    <mergeCell ref="A7:L7"/>
    <mergeCell ref="A8:L8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cp:lastPrinted>2019-04-12T01:14:00Z</cp:lastPrinted>
  <dcterms:created xsi:type="dcterms:W3CDTF">2016-05-03T08:03:00Z</dcterms:created>
  <dcterms:modified xsi:type="dcterms:W3CDTF">2021-04-13T13:30:07Z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5D264997B5BA411AB78E0A1151048F12</vt:lpwstr>
  </property>
</Properties>
</file>