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工作\北京盛晨众合供应链\盛屯\盛屯\ccl\21-ysstgg-ccl-011 上海至德班  散货 电解装置\"/>
    </mc:Choice>
  </mc:AlternateContent>
  <xr:revisionPtr revIDLastSave="0" documentId="13_ncr:1_{6E44BFAC-F2BF-4394-A3B8-3EDDCF25A2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发票" sheetId="1" r:id="rId1"/>
    <sheet name="装箱单" sheetId="2" r:id="rId2"/>
  </sheets>
  <definedNames>
    <definedName name="_xlnm._FilterDatabase" localSheetId="0" hidden="1">发票!$K$11:$U$14</definedName>
    <definedName name="_xlnm.Print_Area" localSheetId="0">发票!$A$1:$J$17</definedName>
    <definedName name="_xlnm.Print_Area" localSheetId="1">装箱单!$A$1:$L$19</definedName>
  </definedNames>
  <calcPr calcId="191029"/>
</workbook>
</file>

<file path=xl/calcChain.xml><?xml version="1.0" encoding="utf-8"?>
<calcChain xmlns="http://schemas.openxmlformats.org/spreadsheetml/2006/main">
  <c r="T13" i="1" l="1"/>
  <c r="R13" i="1"/>
  <c r="J13" i="1"/>
  <c r="C14" i="2"/>
  <c r="N14" i="2"/>
  <c r="A14" i="2"/>
  <c r="B14" i="2"/>
  <c r="G14" i="2"/>
  <c r="H14" i="2"/>
  <c r="L15" i="2"/>
  <c r="K15" i="2"/>
  <c r="J15" i="2"/>
  <c r="I15" i="2"/>
  <c r="A9" i="2"/>
  <c r="A8" i="2"/>
  <c r="A7" i="2"/>
  <c r="A6" i="2"/>
  <c r="A5" i="2"/>
  <c r="A4" i="2"/>
  <c r="A3" i="2"/>
  <c r="J2" i="2"/>
  <c r="G2" i="2"/>
  <c r="A2" i="2"/>
  <c r="U13" i="1" l="1"/>
  <c r="S13" i="1"/>
  <c r="Q13" i="1"/>
  <c r="J14" i="1"/>
  <c r="T14" i="1"/>
</calcChain>
</file>

<file path=xl/sharedStrings.xml><?xml version="1.0" encoding="utf-8"?>
<sst xmlns="http://schemas.openxmlformats.org/spreadsheetml/2006/main" count="71" uniqueCount="71">
  <si>
    <r>
      <rPr>
        <b/>
        <sz val="14"/>
        <color theme="1"/>
        <rFont val="宋体"/>
        <family val="3"/>
        <charset val="134"/>
      </rPr>
      <t xml:space="preserve">商业发票
</t>
    </r>
    <r>
      <rPr>
        <b/>
        <sz val="14"/>
        <color theme="1"/>
        <rFont val="Arial"/>
        <family val="2"/>
      </rPr>
      <t>commercial invoice</t>
    </r>
  </si>
  <si>
    <r>
      <rPr>
        <sz val="11"/>
        <color theme="1"/>
        <rFont val="Arial"/>
        <family val="2"/>
      </rPr>
      <t>CONTRACT №.:(</t>
    </r>
    <r>
      <rPr>
        <sz val="11"/>
        <color theme="1"/>
        <rFont val="宋体"/>
        <family val="3"/>
        <charset val="134"/>
      </rPr>
      <t>合同号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family val="3"/>
        <charset val="134"/>
      </rPr>
      <t>：</t>
    </r>
  </si>
  <si>
    <r>
      <rPr>
        <sz val="11"/>
        <color theme="1"/>
        <rFont val="Arial"/>
        <family val="2"/>
      </rPr>
      <t>The consignor(</t>
    </r>
    <r>
      <rPr>
        <sz val="11"/>
        <color theme="1"/>
        <rFont val="宋体"/>
        <family val="3"/>
        <charset val="134"/>
      </rPr>
      <t>发货人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family val="3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</si>
  <si>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</si>
  <si>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family val="2"/>
      </rPr>
      <t>Tel (</t>
    </r>
    <r>
      <rPr>
        <sz val="11"/>
        <color theme="1"/>
        <rFont val="宋体"/>
        <family val="3"/>
        <charset val="134"/>
      </rPr>
      <t>电话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+86 13880480166   email:yjguang@163.com</t>
    </r>
  </si>
  <si>
    <r>
      <rPr>
        <sz val="11"/>
        <color theme="1"/>
        <rFont val="Arial"/>
        <family val="2"/>
      </rPr>
      <t>The consignee (</t>
    </r>
    <r>
      <rPr>
        <sz val="11"/>
        <color theme="1"/>
        <rFont val="宋体"/>
        <family val="3"/>
        <charset val="134"/>
      </rPr>
      <t>收货人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</si>
  <si>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family val="2"/>
      </rPr>
      <t>ADD(</t>
    </r>
    <r>
      <rPr>
        <sz val="11"/>
        <color theme="1"/>
        <rFont val="宋体"/>
        <family val="3"/>
        <charset val="134"/>
      </rPr>
      <t>地址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158AV CHEMIN PUBLIQUE QUARTIER MUSOMPO COMMUNE MANIKA KOLWEZI REP DEM CONGO</t>
    </r>
  </si>
  <si>
    <r>
      <rPr>
        <sz val="11"/>
        <color theme="1"/>
        <rFont val="Arial"/>
        <family val="2"/>
      </rPr>
      <t>Тel(</t>
    </r>
    <r>
      <rPr>
        <sz val="11"/>
        <color theme="1"/>
        <rFont val="宋体"/>
        <family val="3"/>
        <charset val="134"/>
      </rPr>
      <t>电话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00243897118151 baiyaccr@gmail.com</t>
    </r>
  </si>
  <si>
    <r>
      <rPr>
        <sz val="12"/>
        <color theme="1"/>
        <rFont val="Franklin Gothic Medium"/>
        <family val="2"/>
      </rPr>
      <t>B/L №. (</t>
    </r>
    <r>
      <rPr>
        <sz val="12"/>
        <color theme="1"/>
        <rFont val="宋体"/>
        <family val="3"/>
        <charset val="134"/>
      </rPr>
      <t>运单号</t>
    </r>
    <r>
      <rPr>
        <sz val="12"/>
        <color theme="1"/>
        <rFont val="Franklin Gothic Medium"/>
        <family val="2"/>
      </rPr>
      <t>)</t>
    </r>
    <r>
      <rPr>
        <sz val="12"/>
        <color theme="1"/>
        <rFont val="宋体"/>
        <family val="3"/>
        <charset val="134"/>
      </rPr>
      <t>：</t>
    </r>
  </si>
  <si>
    <t>汇率：6.5</t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</si>
  <si>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</si>
  <si>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</si>
  <si>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</si>
  <si>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</si>
  <si>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</si>
  <si>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</si>
  <si>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</si>
  <si>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</si>
  <si>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</si>
  <si>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</si>
  <si>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开票税率</t>
  </si>
  <si>
    <t>合同号</t>
  </si>
  <si>
    <t>厂家</t>
  </si>
  <si>
    <t>合同额￥</t>
  </si>
  <si>
    <t>BV金额</t>
  </si>
  <si>
    <t>BV单价</t>
  </si>
  <si>
    <t>报关金额</t>
  </si>
  <si>
    <t>报关单价</t>
  </si>
  <si>
    <t>FOB(USD)</t>
  </si>
  <si>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签字</t>
    </r>
    <r>
      <rPr>
        <sz val="11"/>
        <color theme="1"/>
        <rFont val="Arial"/>
        <family val="2"/>
      </rPr>
      <t>)signature</t>
    </r>
  </si>
  <si>
    <r>
      <rPr>
        <sz val="11"/>
        <color theme="1"/>
        <rFont val="Arial"/>
        <family val="2"/>
      </rPr>
      <t xml:space="preserve"> (</t>
    </r>
    <r>
      <rPr>
        <sz val="11"/>
        <color theme="1"/>
        <rFont val="宋体"/>
        <family val="3"/>
        <charset val="134"/>
      </rPr>
      <t>盖章</t>
    </r>
    <r>
      <rPr>
        <sz val="11"/>
        <color theme="1"/>
        <rFont val="Arial"/>
        <family val="2"/>
      </rPr>
      <t>)stamp</t>
    </r>
  </si>
  <si>
    <r>
      <rPr>
        <b/>
        <sz val="14"/>
        <rFont val="Arial"/>
        <family val="2"/>
      </rPr>
      <t xml:space="preserve"> </t>
    </r>
    <r>
      <rPr>
        <b/>
        <sz val="14"/>
        <rFont val="宋体"/>
        <family val="3"/>
        <charset val="134"/>
      </rPr>
      <t>装箱单</t>
    </r>
    <r>
      <rPr>
        <b/>
        <sz val="14"/>
        <rFont val="Arial"/>
        <family val="2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</si>
  <si>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</si>
  <si>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</si>
  <si>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</si>
  <si>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</si>
  <si>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</si>
  <si>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</si>
  <si>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</si>
  <si>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</si>
  <si>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</si>
  <si>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</si>
  <si>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</si>
  <si>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</si>
  <si>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</si>
  <si>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</si>
  <si>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</si>
  <si>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</si>
  <si>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</si>
  <si>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</si>
  <si>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</si>
  <si>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</si>
  <si>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</si>
  <si>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</si>
  <si>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</si>
  <si>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</si>
  <si>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</si>
  <si>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TOTAL</t>
  </si>
  <si>
    <t>(签字)signature</t>
  </si>
  <si>
    <t>(盖章)stamp</t>
  </si>
  <si>
    <t>杭州三耐环保科技股份有限公司</t>
  </si>
  <si>
    <t>赵</t>
    <phoneticPr fontId="42" type="noConversion"/>
  </si>
  <si>
    <t>铁框架</t>
    <phoneticPr fontId="42" type="noConversion"/>
  </si>
  <si>
    <t>电解装置</t>
    <phoneticPr fontId="42" type="noConversion"/>
  </si>
  <si>
    <t xml:space="preserve">Electrolysis device Sulfur dioxide storage tank Seamless steel pipe </t>
    <phoneticPr fontId="42" type="noConversion"/>
  </si>
  <si>
    <t>套/Piece</t>
    <phoneticPr fontId="42" type="noConversion"/>
  </si>
  <si>
    <t>CCL</t>
    <phoneticPr fontId="42" type="noConversion"/>
  </si>
  <si>
    <t xml:space="preserve">SJYM-CCL-CK-2021-0005-3
</t>
    <phoneticPr fontId="42" type="noConversion"/>
  </si>
  <si>
    <r>
      <t>DATE(</t>
    </r>
    <r>
      <rPr>
        <sz val="11"/>
        <color theme="1"/>
        <rFont val="宋体"/>
        <family val="3"/>
        <charset val="134"/>
      </rPr>
      <t>日期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2021-5-28</t>
    </r>
    <phoneticPr fontId="42" type="noConversion"/>
  </si>
  <si>
    <r>
      <t xml:space="preserve">INVOICE </t>
    </r>
    <r>
      <rPr>
        <sz val="11"/>
        <color theme="1"/>
        <rFont val="Segoe UI Symbol"/>
        <family val="2"/>
      </rPr>
      <t>№</t>
    </r>
    <r>
      <rPr>
        <sz val="11"/>
        <color theme="1"/>
        <rFont val="Arial"/>
        <family val="2"/>
      </rPr>
      <t>. (</t>
    </r>
    <r>
      <rPr>
        <sz val="11"/>
        <color theme="1"/>
        <rFont val="宋体"/>
        <family val="3"/>
        <charset val="134"/>
      </rPr>
      <t>发票号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CCL2021050028</t>
    </r>
    <phoneticPr fontId="42" type="noConversion"/>
  </si>
  <si>
    <t>SJYM-CCL-CK-2021-0005-3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</si>
</sst>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76" formatCode="[$-409]d\-mmm;@"/>
    <numFmt numFmtId="177" formatCode="_(* #,##0.00_);_(* \(#,##0.00\);_(* &quot;-&quot;??_);_(@_)"/>
    <numFmt numFmtId="178" formatCode="0.00_);[Red]\(0.00\)"/>
    <numFmt numFmtId="179" formatCode="0.0000_);[Red]\(0.0000\)"/>
    <numFmt numFmtId="180" formatCode="0_);[Red]\(0\)"/>
    <numFmt numFmtId="181" formatCode="0.000_ "/>
    <numFmt numFmtId="182" formatCode="0.0_ "/>
    <numFmt numFmtId="183" formatCode="0.00_ "/>
    <numFmt numFmtId="184" formatCode="0.000_);[Red]\(0.000\)"/>
  </numFmts>
  <fonts count="43" x14ac:knownFonts="1">
    <font>
      <sz val="12"/>
      <name val="宋体"/>
      <charset val="134"/>
    </font>
    <font>
      <sz val="11"/>
      <name val="Arial"/>
      <family val="2"/>
    </font>
    <font>
      <b/>
      <sz val="14"/>
      <name val="Arial"/>
      <family val="2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宋体"/>
      <family val="3"/>
      <charset val="134"/>
    </font>
    <font>
      <sz val="14"/>
      <color theme="1"/>
      <name val="Arial"/>
      <family val="2"/>
    </font>
    <font>
      <sz val="11"/>
      <color theme="1"/>
      <name val="宋体"/>
      <family val="3"/>
      <charset val="134"/>
    </font>
    <font>
      <b/>
      <sz val="14"/>
      <color theme="1"/>
      <name val="Arial"/>
      <family val="2"/>
    </font>
    <font>
      <sz val="12"/>
      <color theme="1"/>
      <name val="Franklin Gothic Medium"/>
      <family val="2"/>
    </font>
    <font>
      <b/>
      <sz val="10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b/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color indexed="8"/>
      <name val="Arial"/>
      <family val="2"/>
    </font>
    <font>
      <i/>
      <sz val="11"/>
      <color indexed="2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0"/>
      <color theme="11"/>
      <name val="Verdana"/>
      <family val="2"/>
    </font>
    <font>
      <b/>
      <sz val="14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Segoe UI Symbol"/>
      <family val="2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3">
    <xf numFmtId="176" fontId="0" fillId="0" borderId="0">
      <alignment vertical="center"/>
    </xf>
    <xf numFmtId="176" fontId="18" fillId="0" borderId="0"/>
    <xf numFmtId="176" fontId="17" fillId="0" borderId="0"/>
    <xf numFmtId="176" fontId="17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7" fillId="0" borderId="0"/>
    <xf numFmtId="176" fontId="17" fillId="0" borderId="0"/>
    <xf numFmtId="176" fontId="16" fillId="0" borderId="0">
      <alignment vertical="center"/>
    </xf>
    <xf numFmtId="176" fontId="19" fillId="0" borderId="0"/>
    <xf numFmtId="176" fontId="16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6" fillId="0" borderId="0">
      <alignment vertical="center"/>
    </xf>
    <xf numFmtId="176" fontId="18" fillId="0" borderId="0"/>
    <xf numFmtId="176" fontId="16" fillId="0" borderId="0">
      <alignment vertical="center"/>
    </xf>
    <xf numFmtId="176" fontId="16" fillId="0" borderId="0">
      <alignment vertical="center"/>
    </xf>
    <xf numFmtId="176" fontId="21" fillId="4" borderId="11" applyNumberFormat="0" applyAlignment="0" applyProtection="0">
      <alignment vertical="center"/>
    </xf>
    <xf numFmtId="176" fontId="16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/>
    <xf numFmtId="176" fontId="20" fillId="0" borderId="0">
      <alignment vertical="center"/>
    </xf>
    <xf numFmtId="176" fontId="16" fillId="0" borderId="0">
      <alignment vertical="center"/>
    </xf>
    <xf numFmtId="176" fontId="17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8" fillId="0" borderId="0"/>
    <xf numFmtId="176" fontId="18" fillId="8" borderId="0" applyNumberFormat="0" applyBorder="0" applyAlignment="0" applyProtection="0">
      <alignment vertical="center"/>
    </xf>
    <xf numFmtId="176" fontId="16" fillId="0" borderId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6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/>
    <xf numFmtId="176" fontId="23" fillId="4" borderId="12" applyNumberFormat="0" applyAlignment="0" applyProtection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24" fillId="10" borderId="0" applyNumberFormat="0" applyBorder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8" fillId="0" borderId="0"/>
    <xf numFmtId="176" fontId="22" fillId="11" borderId="0" applyNumberFormat="0" applyBorder="0" applyAlignment="0" applyProtection="0">
      <alignment vertical="center"/>
    </xf>
    <xf numFmtId="176" fontId="16" fillId="0" borderId="0"/>
    <xf numFmtId="176" fontId="16" fillId="0" borderId="0"/>
    <xf numFmtId="176" fontId="18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8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8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6" fillId="0" borderId="0">
      <alignment vertical="center"/>
    </xf>
    <xf numFmtId="176" fontId="16" fillId="0" borderId="0"/>
    <xf numFmtId="176" fontId="16" fillId="0" borderId="0"/>
    <xf numFmtId="176" fontId="16" fillId="0" borderId="0">
      <alignment vertical="center"/>
    </xf>
    <xf numFmtId="176" fontId="16" fillId="0" borderId="0">
      <alignment vertical="center"/>
    </xf>
    <xf numFmtId="176" fontId="20" fillId="0" borderId="0"/>
    <xf numFmtId="176" fontId="18" fillId="13" borderId="0" applyNumberFormat="0" applyBorder="0" applyAlignment="0" applyProtection="0">
      <alignment vertical="center"/>
    </xf>
    <xf numFmtId="176" fontId="18" fillId="15" borderId="0" applyNumberFormat="0" applyBorder="0" applyAlignment="0" applyProtection="0">
      <alignment vertical="center"/>
    </xf>
    <xf numFmtId="176" fontId="18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8" borderId="0" applyNumberFormat="0" applyBorder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8" fillId="16" borderId="0" applyNumberFormat="0" applyBorder="0" applyAlignment="0" applyProtection="0">
      <alignment vertical="center"/>
    </xf>
    <xf numFmtId="176" fontId="18" fillId="17" borderId="0" applyNumberFormat="0" applyBorder="0" applyAlignment="0" applyProtection="0">
      <alignment vertical="center"/>
    </xf>
    <xf numFmtId="176" fontId="18" fillId="5" borderId="0" applyNumberFormat="0" applyBorder="0" applyAlignment="0" applyProtection="0">
      <alignment vertical="center"/>
    </xf>
    <xf numFmtId="176" fontId="18" fillId="18" borderId="0" applyNumberFormat="0" applyBorder="0" applyAlignment="0" applyProtection="0">
      <alignment vertical="center"/>
    </xf>
    <xf numFmtId="176" fontId="18" fillId="9" borderId="0" applyNumberFormat="0" applyBorder="0" applyAlignment="0" applyProtection="0">
      <alignment vertical="center"/>
    </xf>
    <xf numFmtId="176" fontId="18" fillId="5" borderId="0" applyNumberFormat="0" applyBorder="0" applyAlignment="0" applyProtection="0">
      <alignment vertical="center"/>
    </xf>
    <xf numFmtId="176" fontId="18" fillId="6" borderId="0" applyNumberFormat="0" applyBorder="0" applyAlignment="0" applyProtection="0">
      <alignment vertical="center"/>
    </xf>
    <xf numFmtId="176" fontId="22" fillId="12" borderId="0" applyNumberFormat="0" applyBorder="0" applyAlignment="0" applyProtection="0">
      <alignment vertical="center"/>
    </xf>
    <xf numFmtId="176" fontId="17" fillId="0" borderId="0">
      <alignment vertical="center"/>
    </xf>
    <xf numFmtId="176" fontId="22" fillId="18" borderId="0" applyNumberFormat="0" applyBorder="0" applyAlignment="0" applyProtection="0">
      <alignment vertical="center"/>
    </xf>
    <xf numFmtId="176" fontId="16" fillId="0" borderId="0">
      <alignment vertical="center"/>
    </xf>
    <xf numFmtId="176" fontId="22" fillId="9" borderId="0" applyNumberFormat="0" applyBorder="0" applyAlignment="0" applyProtection="0">
      <alignment vertical="center"/>
    </xf>
    <xf numFmtId="176" fontId="22" fillId="19" borderId="0" applyNumberFormat="0" applyBorder="0" applyAlignment="0" applyProtection="0">
      <alignment vertical="center"/>
    </xf>
    <xf numFmtId="176" fontId="22" fillId="7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0" fillId="0" borderId="0" applyBorder="0" applyProtection="0"/>
    <xf numFmtId="176" fontId="20" fillId="0" borderId="0">
      <alignment vertical="center"/>
    </xf>
    <xf numFmtId="176" fontId="17" fillId="0" borderId="0"/>
    <xf numFmtId="176" fontId="17" fillId="0" borderId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6" fontId="16" fillId="0" borderId="0"/>
    <xf numFmtId="176" fontId="29" fillId="0" borderId="13" applyNumberFormat="0" applyFill="0" applyAlignment="0" applyProtection="0">
      <alignment vertical="center"/>
    </xf>
    <xf numFmtId="176" fontId="30" fillId="0" borderId="14" applyNumberFormat="0" applyFill="0" applyAlignment="0" applyProtection="0">
      <alignment vertical="center"/>
    </xf>
    <xf numFmtId="176" fontId="28" fillId="0" borderId="15" applyNumberFormat="0" applyFill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16" fillId="0" borderId="0">
      <alignment vertical="center"/>
    </xf>
    <xf numFmtId="176" fontId="32" fillId="15" borderId="0" applyNumberFormat="0" applyBorder="0" applyAlignment="0" applyProtection="0">
      <alignment vertical="center"/>
    </xf>
    <xf numFmtId="176" fontId="19" fillId="0" borderId="0"/>
    <xf numFmtId="176" fontId="16" fillId="0" borderId="0"/>
    <xf numFmtId="176" fontId="16" fillId="0" borderId="0">
      <alignment vertical="center"/>
    </xf>
    <xf numFmtId="176" fontId="18" fillId="0" borderId="0">
      <alignment vertical="center"/>
    </xf>
    <xf numFmtId="176" fontId="16" fillId="0" borderId="0"/>
    <xf numFmtId="176" fontId="19" fillId="0" borderId="0"/>
    <xf numFmtId="176" fontId="16" fillId="0" borderId="0"/>
    <xf numFmtId="176" fontId="19" fillId="0" borderId="0"/>
    <xf numFmtId="176" fontId="17" fillId="0" borderId="0">
      <alignment vertical="center"/>
    </xf>
    <xf numFmtId="176" fontId="19" fillId="0" borderId="0"/>
    <xf numFmtId="176" fontId="19" fillId="0" borderId="0"/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8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43" fontId="16" fillId="0" borderId="0" applyFont="0" applyFill="0" applyBorder="0" applyAlignment="0" applyProtection="0"/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7" fillId="0" borderId="0"/>
    <xf numFmtId="176" fontId="17" fillId="0" borderId="0"/>
    <xf numFmtId="176" fontId="19" fillId="0" borderId="0"/>
    <xf numFmtId="176" fontId="19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33" fillId="0" borderId="16" applyNumberFormat="0" applyFill="0" applyAlignment="0" applyProtection="0">
      <alignment vertical="center"/>
    </xf>
    <xf numFmtId="176" fontId="16" fillId="0" borderId="0"/>
    <xf numFmtId="176" fontId="16" fillId="0" borderId="0"/>
    <xf numFmtId="176" fontId="17" fillId="0" borderId="0"/>
    <xf numFmtId="176" fontId="17" fillId="0" borderId="0"/>
    <xf numFmtId="176" fontId="19" fillId="0" borderId="0"/>
    <xf numFmtId="176" fontId="17" fillId="0" borderId="0">
      <alignment vertical="center"/>
    </xf>
    <xf numFmtId="176" fontId="16" fillId="0" borderId="0"/>
    <xf numFmtId="176" fontId="17" fillId="0" borderId="0"/>
    <xf numFmtId="176" fontId="17" fillId="0" borderId="0"/>
    <xf numFmtId="176" fontId="16" fillId="0" borderId="0">
      <alignment vertical="center"/>
    </xf>
    <xf numFmtId="176" fontId="19" fillId="0" borderId="0"/>
    <xf numFmtId="176" fontId="16" fillId="0" borderId="0"/>
    <xf numFmtId="176" fontId="16" fillId="0" borderId="0"/>
    <xf numFmtId="176" fontId="16" fillId="0" borderId="0"/>
    <xf numFmtId="176" fontId="16" fillId="0" borderId="0">
      <alignment vertical="center"/>
    </xf>
    <xf numFmtId="176" fontId="16" fillId="0" borderId="0"/>
    <xf numFmtId="176" fontId="16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 applyProtection="0">
      <alignment vertical="center"/>
    </xf>
    <xf numFmtId="176" fontId="16" fillId="0" borderId="0">
      <alignment vertical="center"/>
    </xf>
    <xf numFmtId="176" fontId="22" fillId="19" borderId="0" applyNumberFormat="0" applyBorder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35" fillId="17" borderId="11" applyNumberFormat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7" fillId="0" borderId="0"/>
    <xf numFmtId="176" fontId="17" fillId="0" borderId="0"/>
    <xf numFmtId="176" fontId="19" fillId="0" borderId="0"/>
    <xf numFmtId="176" fontId="19" fillId="0" borderId="0"/>
    <xf numFmtId="176" fontId="17" fillId="0" borderId="0"/>
    <xf numFmtId="176" fontId="17" fillId="0" borderId="0"/>
    <xf numFmtId="176" fontId="19" fillId="0" borderId="0"/>
    <xf numFmtId="176" fontId="16" fillId="0" borderId="0">
      <alignment vertical="center"/>
    </xf>
    <xf numFmtId="176" fontId="16" fillId="0" borderId="0">
      <alignment vertical="center"/>
    </xf>
    <xf numFmtId="176" fontId="20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2" fillId="7" borderId="0" applyNumberFormat="0" applyBorder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7" fillId="0" borderId="0"/>
    <xf numFmtId="176" fontId="17" fillId="0" borderId="0"/>
    <xf numFmtId="176" fontId="16" fillId="0" borderId="0">
      <alignment vertical="center"/>
    </xf>
    <xf numFmtId="176" fontId="16" fillId="0" borderId="0">
      <alignment vertical="center"/>
    </xf>
    <xf numFmtId="176" fontId="20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/>
    <xf numFmtId="176" fontId="17" fillId="0" borderId="0"/>
    <xf numFmtId="176" fontId="16" fillId="0" borderId="0">
      <alignment vertical="center"/>
    </xf>
    <xf numFmtId="176" fontId="16" fillId="0" borderId="0">
      <alignment vertical="center"/>
    </xf>
    <xf numFmtId="176" fontId="17" fillId="0" borderId="0"/>
    <xf numFmtId="176" fontId="17" fillId="0" borderId="0"/>
    <xf numFmtId="176" fontId="16" fillId="0" borderId="0">
      <alignment vertical="center"/>
    </xf>
    <xf numFmtId="176" fontId="16" fillId="0" borderId="0">
      <alignment vertical="center"/>
    </xf>
    <xf numFmtId="176" fontId="17" fillId="0" borderId="0"/>
    <xf numFmtId="176" fontId="17" fillId="0" borderId="0"/>
    <xf numFmtId="176" fontId="16" fillId="0" borderId="0">
      <alignment vertical="center"/>
    </xf>
    <xf numFmtId="176" fontId="16" fillId="0" borderId="0">
      <alignment vertical="center"/>
    </xf>
    <xf numFmtId="176" fontId="17" fillId="0" borderId="0"/>
    <xf numFmtId="176" fontId="17" fillId="0" borderId="0"/>
    <xf numFmtId="176" fontId="17" fillId="0" borderId="0"/>
    <xf numFmtId="176" fontId="17" fillId="0" borderId="0"/>
    <xf numFmtId="176" fontId="16" fillId="0" borderId="0">
      <alignment vertical="center"/>
    </xf>
    <xf numFmtId="176" fontId="16" fillId="0" borderId="0">
      <alignment vertical="center"/>
    </xf>
    <xf numFmtId="176" fontId="17" fillId="0" borderId="0">
      <alignment vertical="center"/>
    </xf>
    <xf numFmtId="176" fontId="17" fillId="0" borderId="0"/>
    <xf numFmtId="176" fontId="17" fillId="0" borderId="0"/>
    <xf numFmtId="176" fontId="16" fillId="0" borderId="0">
      <alignment vertical="center"/>
    </xf>
    <xf numFmtId="176" fontId="17" fillId="0" borderId="0"/>
    <xf numFmtId="176" fontId="17" fillId="0" borderId="0"/>
    <xf numFmtId="176" fontId="17" fillId="0" borderId="0">
      <alignment vertical="center"/>
    </xf>
    <xf numFmtId="176" fontId="16" fillId="0" borderId="0"/>
    <xf numFmtId="176" fontId="17" fillId="0" borderId="0"/>
    <xf numFmtId="176" fontId="17" fillId="0" borderId="0"/>
    <xf numFmtId="176" fontId="19" fillId="0" borderId="0"/>
    <xf numFmtId="176" fontId="19" fillId="0" borderId="0"/>
    <xf numFmtId="176" fontId="17" fillId="0" borderId="0"/>
    <xf numFmtId="176" fontId="17" fillId="0" borderId="0"/>
    <xf numFmtId="176" fontId="19" fillId="0" borderId="0"/>
    <xf numFmtId="176" fontId="19" fillId="0" borderId="0"/>
    <xf numFmtId="176" fontId="16" fillId="0" borderId="0">
      <alignment vertical="center"/>
    </xf>
    <xf numFmtId="176" fontId="16" fillId="0" borderId="0">
      <alignment vertical="center"/>
    </xf>
    <xf numFmtId="176" fontId="17" fillId="0" borderId="0">
      <alignment vertical="center"/>
    </xf>
    <xf numFmtId="176" fontId="16" fillId="0" borderId="0">
      <alignment vertical="center"/>
    </xf>
    <xf numFmtId="176" fontId="17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7" fillId="0" borderId="0"/>
    <xf numFmtId="176" fontId="22" fillId="23" borderId="0" applyNumberFormat="0" applyBorder="0" applyAlignment="0" applyProtection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7" fillId="0" borderId="0"/>
    <xf numFmtId="176" fontId="17" fillId="0" borderId="0"/>
    <xf numFmtId="176" fontId="17" fillId="0" borderId="0"/>
    <xf numFmtId="176" fontId="17" fillId="0" borderId="0"/>
    <xf numFmtId="176" fontId="16" fillId="3" borderId="10" applyNumberFormat="0" applyFont="0" applyAlignment="0" applyProtection="0">
      <alignment vertical="center"/>
    </xf>
    <xf numFmtId="176" fontId="16" fillId="0" borderId="0"/>
    <xf numFmtId="176" fontId="20" fillId="0" borderId="0">
      <alignment vertical="center"/>
    </xf>
    <xf numFmtId="176" fontId="19" fillId="0" borderId="0"/>
    <xf numFmtId="176" fontId="16" fillId="0" borderId="0"/>
    <xf numFmtId="176" fontId="19" fillId="0" borderId="0"/>
    <xf numFmtId="176" fontId="18" fillId="0" borderId="0">
      <alignment vertical="center"/>
    </xf>
    <xf numFmtId="176" fontId="16" fillId="0" borderId="0"/>
    <xf numFmtId="176" fontId="15" fillId="0" borderId="0" applyNumberFormat="0" applyFill="0" applyBorder="0" applyAlignment="0" applyProtection="0"/>
    <xf numFmtId="176" fontId="31" fillId="14" borderId="0" applyNumberFormat="0" applyBorder="0" applyAlignment="0" applyProtection="0">
      <alignment vertical="center"/>
    </xf>
    <xf numFmtId="176" fontId="36" fillId="0" borderId="18" applyNumberFormat="0" applyFill="0" applyAlignment="0" applyProtection="0">
      <alignment vertical="center"/>
    </xf>
    <xf numFmtId="176" fontId="34" fillId="21" borderId="17" applyNumberFormat="0" applyAlignment="0" applyProtection="0">
      <alignment vertical="center"/>
    </xf>
    <xf numFmtId="176" fontId="26" fillId="0" borderId="0" applyNumberFormat="0" applyFill="0" applyBorder="0" applyAlignment="0" applyProtection="0">
      <alignment vertical="center"/>
    </xf>
    <xf numFmtId="176" fontId="37" fillId="0" borderId="0" applyNumberForma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6" fontId="22" fillId="24" borderId="0" applyNumberFormat="0" applyBorder="0" applyAlignment="0" applyProtection="0">
      <alignment vertical="center"/>
    </xf>
    <xf numFmtId="176" fontId="22" fillId="22" borderId="0" applyNumberFormat="0" applyBorder="0" applyAlignment="0" applyProtection="0">
      <alignment vertical="center"/>
    </xf>
    <xf numFmtId="176" fontId="22" fillId="20" borderId="0" applyNumberFormat="0" applyBorder="0" applyAlignment="0" applyProtection="0">
      <alignment vertical="center"/>
    </xf>
    <xf numFmtId="176" fontId="25" fillId="0" borderId="0">
      <alignment vertical="top"/>
    </xf>
    <xf numFmtId="176" fontId="38" fillId="0" borderId="0" applyNumberFormat="0" applyFill="0" applyBorder="0" applyAlignment="0" applyProtection="0"/>
  </cellStyleXfs>
  <cellXfs count="153">
    <xf numFmtId="176" fontId="0" fillId="0" borderId="0" xfId="0" applyFill="1">
      <alignment vertical="center"/>
    </xf>
    <xf numFmtId="176" fontId="1" fillId="2" borderId="0" xfId="0" applyFont="1" applyFill="1">
      <alignment vertical="center"/>
    </xf>
    <xf numFmtId="180" fontId="0" fillId="2" borderId="0" xfId="0" applyNumberFormat="1" applyFill="1">
      <alignment vertical="center"/>
    </xf>
    <xf numFmtId="176" fontId="0" fillId="2" borderId="0" xfId="0" applyFill="1">
      <alignment vertical="center"/>
    </xf>
    <xf numFmtId="176" fontId="0" fillId="2" borderId="0" xfId="0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1" fillId="2" borderId="2" xfId="385" applyFont="1" applyFill="1" applyBorder="1" applyAlignment="1">
      <alignment vertical="center"/>
    </xf>
    <xf numFmtId="176" fontId="1" fillId="2" borderId="3" xfId="385" applyFont="1" applyFill="1" applyBorder="1" applyAlignment="1">
      <alignment vertical="center"/>
    </xf>
    <xf numFmtId="176" fontId="1" fillId="2" borderId="4" xfId="385" applyFont="1" applyFill="1" applyBorder="1" applyAlignment="1">
      <alignment horizontal="center" vertical="center"/>
    </xf>
    <xf numFmtId="176" fontId="1" fillId="2" borderId="4" xfId="385" applyFont="1" applyFill="1" applyBorder="1" applyAlignment="1">
      <alignment vertical="center"/>
    </xf>
    <xf numFmtId="176" fontId="1" fillId="2" borderId="1" xfId="385" applyFont="1" applyFill="1" applyBorder="1" applyAlignment="1">
      <alignment horizontal="center" vertical="center"/>
    </xf>
    <xf numFmtId="176" fontId="1" fillId="2" borderId="5" xfId="385" applyFont="1" applyFill="1" applyBorder="1" applyAlignment="1">
      <alignment vertical="center"/>
    </xf>
    <xf numFmtId="176" fontId="1" fillId="2" borderId="3" xfId="385" applyFont="1" applyFill="1" applyBorder="1" applyAlignment="1">
      <alignment horizontal="center" vertical="center"/>
    </xf>
    <xf numFmtId="176" fontId="1" fillId="2" borderId="2" xfId="24" applyFont="1" applyFill="1" applyBorder="1" applyAlignment="1">
      <alignment vertical="center"/>
    </xf>
    <xf numFmtId="176" fontId="1" fillId="2" borderId="3" xfId="24" applyFont="1" applyFill="1" applyBorder="1" applyAlignment="1">
      <alignment vertical="center"/>
    </xf>
    <xf numFmtId="176" fontId="1" fillId="2" borderId="3" xfId="24" applyFont="1" applyFill="1" applyBorder="1" applyAlignment="1">
      <alignment horizontal="center" vertical="center"/>
    </xf>
    <xf numFmtId="176" fontId="0" fillId="2" borderId="5" xfId="385" applyFont="1" applyFill="1" applyBorder="1" applyAlignment="1"/>
    <xf numFmtId="176" fontId="0" fillId="2" borderId="3" xfId="385" applyFont="1" applyFill="1" applyBorder="1" applyAlignment="1"/>
    <xf numFmtId="176" fontId="0" fillId="2" borderId="4" xfId="385" applyFont="1" applyFill="1" applyBorder="1" applyAlignment="1">
      <alignment horizontal="center"/>
    </xf>
    <xf numFmtId="176" fontId="0" fillId="2" borderId="6" xfId="385" applyFont="1" applyFill="1" applyBorder="1" applyAlignment="1">
      <alignment horizontal="left"/>
    </xf>
    <xf numFmtId="176" fontId="0" fillId="2" borderId="6" xfId="385" applyFont="1" applyFill="1" applyBorder="1" applyAlignment="1">
      <alignment horizontal="center"/>
    </xf>
    <xf numFmtId="180" fontId="0" fillId="2" borderId="1" xfId="385" applyNumberFormat="1" applyFont="1" applyFill="1" applyBorder="1" applyAlignment="1">
      <alignment horizontal="center" vertical="center"/>
    </xf>
    <xf numFmtId="180" fontId="0" fillId="2" borderId="1" xfId="385" applyNumberFormat="1" applyFont="1" applyFill="1" applyBorder="1" applyAlignment="1">
      <alignment horizontal="center" vertical="center" wrapText="1"/>
    </xf>
    <xf numFmtId="176" fontId="0" fillId="2" borderId="1" xfId="385" applyNumberFormat="1" applyFont="1" applyFill="1" applyBorder="1" applyAlignment="1">
      <alignment horizontal="center" vertical="center"/>
    </xf>
    <xf numFmtId="176" fontId="0" fillId="2" borderId="1" xfId="385" applyFont="1" applyFill="1" applyBorder="1" applyAlignment="1">
      <alignment horizontal="center" vertical="center"/>
    </xf>
    <xf numFmtId="176" fontId="0" fillId="2" borderId="6" xfId="385" applyNumberFormat="1" applyFont="1" applyFill="1" applyBorder="1" applyAlignment="1">
      <alignment horizontal="center" vertical="center"/>
    </xf>
    <xf numFmtId="176" fontId="0" fillId="2" borderId="6" xfId="385" applyFont="1" applyFill="1" applyBorder="1" applyAlignment="1">
      <alignment horizontal="center" vertical="center"/>
    </xf>
    <xf numFmtId="176" fontId="0" fillId="2" borderId="7" xfId="385" applyFont="1" applyFill="1" applyBorder="1" applyAlignment="1">
      <alignment horizontal="center" vertical="center"/>
    </xf>
    <xf numFmtId="176" fontId="0" fillId="2" borderId="8" xfId="385" applyFont="1" applyFill="1" applyBorder="1" applyAlignment="1">
      <alignment horizontal="center" vertical="center"/>
    </xf>
    <xf numFmtId="49" fontId="1" fillId="2" borderId="1" xfId="24" applyNumberFormat="1" applyFont="1" applyFill="1" applyBorder="1" applyAlignment="1">
      <alignment horizontal="center" vertical="center" wrapText="1"/>
    </xf>
    <xf numFmtId="176" fontId="3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0" fillId="2" borderId="0" xfId="0" applyFont="1" applyFill="1" applyAlignment="1">
      <alignment vertical="center"/>
    </xf>
    <xf numFmtId="180" fontId="1" fillId="2" borderId="1" xfId="385" applyNumberFormat="1" applyFont="1" applyFill="1" applyBorder="1" applyAlignment="1">
      <alignment horizontal="center" vertical="center"/>
    </xf>
    <xf numFmtId="176" fontId="1" fillId="2" borderId="4" xfId="24" applyFont="1" applyFill="1" applyBorder="1" applyAlignment="1">
      <alignment horizontal="center" vertical="center"/>
    </xf>
    <xf numFmtId="176" fontId="1" fillId="2" borderId="0" xfId="0" applyFont="1" applyFill="1" applyBorder="1" applyAlignment="1">
      <alignment horizontal="center" vertical="center"/>
    </xf>
    <xf numFmtId="176" fontId="1" fillId="2" borderId="9" xfId="0" applyFont="1" applyFill="1" applyBorder="1" applyAlignment="1">
      <alignment horizontal="center" vertical="center"/>
    </xf>
    <xf numFmtId="180" fontId="0" fillId="2" borderId="6" xfId="385" applyNumberFormat="1" applyFont="1" applyFill="1" applyBorder="1" applyAlignment="1">
      <alignment horizontal="center"/>
    </xf>
    <xf numFmtId="176" fontId="0" fillId="2" borderId="6" xfId="385" applyNumberFormat="1" applyFont="1" applyFill="1" applyBorder="1" applyAlignment="1">
      <alignment horizontal="center"/>
    </xf>
    <xf numFmtId="181" fontId="0" fillId="2" borderId="6" xfId="385" applyNumberFormat="1" applyFont="1" applyFill="1" applyBorder="1" applyAlignment="1">
      <alignment horizontal="center"/>
    </xf>
    <xf numFmtId="176" fontId="0" fillId="2" borderId="1" xfId="385" applyFont="1" applyFill="1" applyBorder="1" applyAlignment="1">
      <alignment horizontal="center" vertical="center" wrapText="1"/>
    </xf>
    <xf numFmtId="181" fontId="0" fillId="2" borderId="1" xfId="385" applyNumberFormat="1" applyFont="1" applyFill="1" applyBorder="1" applyAlignment="1">
      <alignment horizontal="center" vertical="center"/>
    </xf>
    <xf numFmtId="180" fontId="0" fillId="2" borderId="8" xfId="385" applyNumberFormat="1" applyFont="1" applyFill="1" applyBorder="1" applyAlignment="1">
      <alignment horizontal="center" vertical="center"/>
    </xf>
    <xf numFmtId="181" fontId="0" fillId="2" borderId="6" xfId="385" applyNumberFormat="1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80" fontId="5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76" fontId="6" fillId="2" borderId="0" xfId="0" applyFont="1" applyFill="1">
      <alignment vertical="center"/>
    </xf>
    <xf numFmtId="176" fontId="7" fillId="2" borderId="0" xfId="0" applyFont="1" applyFill="1">
      <alignment vertical="center"/>
    </xf>
    <xf numFmtId="176" fontId="8" fillId="2" borderId="0" xfId="0" applyFont="1" applyFill="1">
      <alignment vertical="center"/>
    </xf>
    <xf numFmtId="176" fontId="3" fillId="2" borderId="0" xfId="0" applyFont="1" applyFill="1" applyAlignment="1">
      <alignment horizontal="center" vertical="center"/>
    </xf>
    <xf numFmtId="176" fontId="9" fillId="2" borderId="0" xfId="0" applyFont="1" applyFill="1" applyAlignment="1">
      <alignment horizontal="center" vertical="center"/>
    </xf>
    <xf numFmtId="176" fontId="3" fillId="2" borderId="0" xfId="0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2" borderId="0" xfId="0" applyNumberFormat="1" applyFont="1" applyFill="1">
      <alignment vertical="center"/>
    </xf>
    <xf numFmtId="9" fontId="3" fillId="2" borderId="0" xfId="0" applyNumberFormat="1" applyFont="1" applyFill="1">
      <alignment vertical="center"/>
    </xf>
    <xf numFmtId="178" fontId="3" fillId="2" borderId="0" xfId="0" applyNumberFormat="1" applyFont="1" applyFill="1" applyBorder="1">
      <alignment vertical="center"/>
    </xf>
    <xf numFmtId="176" fontId="6" fillId="2" borderId="2" xfId="24" applyFont="1" applyFill="1" applyBorder="1" applyAlignment="1">
      <alignment vertical="center"/>
    </xf>
    <xf numFmtId="176" fontId="6" fillId="2" borderId="3" xfId="24" applyFont="1" applyFill="1" applyBorder="1" applyAlignment="1">
      <alignment horizontal="center" vertical="center"/>
    </xf>
    <xf numFmtId="176" fontId="6" fillId="2" borderId="3" xfId="24" applyFont="1" applyFill="1" applyBorder="1" applyAlignment="1">
      <alignment vertical="center"/>
    </xf>
    <xf numFmtId="176" fontId="6" fillId="2" borderId="3" xfId="24" applyNumberFormat="1" applyFont="1" applyFill="1" applyBorder="1" applyAlignment="1">
      <alignment vertical="center"/>
    </xf>
    <xf numFmtId="176" fontId="6" fillId="2" borderId="3" xfId="24" applyNumberFormat="1" applyFont="1" applyFill="1" applyBorder="1" applyAlignment="1">
      <alignment horizontal="center" vertical="center"/>
    </xf>
    <xf numFmtId="176" fontId="6" fillId="2" borderId="1" xfId="24" applyFont="1" applyFill="1" applyBorder="1" applyAlignment="1">
      <alignment horizontal="left" vertical="center"/>
    </xf>
    <xf numFmtId="176" fontId="6" fillId="2" borderId="1" xfId="24" applyFont="1" applyFill="1" applyBorder="1" applyAlignment="1">
      <alignment horizontal="center" vertical="center"/>
    </xf>
    <xf numFmtId="176" fontId="6" fillId="2" borderId="1" xfId="24" applyNumberFormat="1" applyFont="1" applyFill="1" applyBorder="1" applyAlignment="1">
      <alignment horizontal="center" vertical="center"/>
    </xf>
    <xf numFmtId="176" fontId="6" fillId="2" borderId="1" xfId="24" applyFont="1" applyFill="1" applyBorder="1" applyAlignment="1">
      <alignment horizontal="left"/>
    </xf>
    <xf numFmtId="176" fontId="6" fillId="2" borderId="1" xfId="24" applyFont="1" applyFill="1" applyBorder="1" applyAlignment="1">
      <alignment horizontal="center"/>
    </xf>
    <xf numFmtId="176" fontId="6" fillId="2" borderId="1" xfId="24" applyNumberFormat="1" applyFont="1" applyFill="1" applyBorder="1" applyAlignment="1">
      <alignment horizontal="center"/>
    </xf>
    <xf numFmtId="176" fontId="6" fillId="2" borderId="2" xfId="24" applyFont="1" applyFill="1" applyBorder="1" applyAlignment="1">
      <alignment horizontal="left" vertical="center"/>
    </xf>
    <xf numFmtId="176" fontId="6" fillId="2" borderId="3" xfId="24" applyFont="1" applyFill="1" applyBorder="1" applyAlignment="1">
      <alignment horizontal="left" vertical="center"/>
    </xf>
    <xf numFmtId="176" fontId="11" fillId="2" borderId="2" xfId="24" applyNumberFormat="1" applyFont="1" applyFill="1" applyBorder="1" applyAlignment="1">
      <alignment horizontal="left"/>
    </xf>
    <xf numFmtId="176" fontId="11" fillId="2" borderId="3" xfId="24" applyNumberFormat="1" applyFont="1" applyFill="1" applyBorder="1" applyAlignment="1">
      <alignment horizontal="center"/>
    </xf>
    <xf numFmtId="176" fontId="11" fillId="2" borderId="3" xfId="24" applyNumberFormat="1" applyFont="1" applyFill="1" applyBorder="1" applyAlignment="1">
      <alignment horizontal="left"/>
    </xf>
    <xf numFmtId="176" fontId="11" fillId="2" borderId="4" xfId="24" applyNumberFormat="1" applyFont="1" applyFill="1" applyBorder="1" applyAlignment="1">
      <alignment horizontal="left"/>
    </xf>
    <xf numFmtId="180" fontId="12" fillId="2" borderId="1" xfId="24" applyNumberFormat="1" applyFont="1" applyFill="1" applyBorder="1" applyAlignment="1">
      <alignment horizontal="center" vertical="center"/>
    </xf>
    <xf numFmtId="176" fontId="7" fillId="2" borderId="6" xfId="24" applyFont="1" applyFill="1" applyBorder="1" applyAlignment="1">
      <alignment horizontal="center" vertical="center" wrapText="1"/>
    </xf>
    <xf numFmtId="176" fontId="9" fillId="2" borderId="6" xfId="24" applyFont="1" applyFill="1" applyBorder="1" applyAlignment="1">
      <alignment horizontal="center" vertical="center" wrapText="1"/>
    </xf>
    <xf numFmtId="176" fontId="9" fillId="2" borderId="6" xfId="24" applyNumberFormat="1" applyFont="1" applyFill="1" applyBorder="1" applyAlignment="1">
      <alignment horizontal="center" vertical="center" wrapText="1"/>
    </xf>
    <xf numFmtId="176" fontId="9" fillId="2" borderId="7" xfId="24" applyNumberFormat="1" applyFont="1" applyFill="1" applyBorder="1" applyAlignment="1">
      <alignment horizontal="center" vertical="center" wrapText="1"/>
    </xf>
    <xf numFmtId="176" fontId="9" fillId="2" borderId="1" xfId="24" applyFont="1" applyFill="1" applyBorder="1" applyAlignment="1">
      <alignment horizontal="center" vertical="center" wrapText="1"/>
    </xf>
    <xf numFmtId="176" fontId="9" fillId="2" borderId="1" xfId="24" applyNumberFormat="1" applyFont="1" applyFill="1" applyBorder="1" applyAlignment="1">
      <alignment horizontal="center" vertical="center" wrapText="1"/>
    </xf>
    <xf numFmtId="180" fontId="9" fillId="2" borderId="1" xfId="24" applyNumberFormat="1" applyFont="1" applyFill="1" applyBorder="1" applyAlignment="1">
      <alignment horizontal="center" vertical="center" wrapText="1"/>
    </xf>
    <xf numFmtId="176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80" fontId="6" fillId="2" borderId="1" xfId="133" applyNumberFormat="1" applyFont="1" applyFill="1" applyBorder="1" applyAlignment="1">
      <alignment horizontal="center" vertical="center" wrapText="1"/>
    </xf>
    <xf numFmtId="176" fontId="9" fillId="2" borderId="1" xfId="0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76" fontId="6" fillId="2" borderId="0" xfId="24" applyFont="1" applyFill="1" applyBorder="1" applyAlignment="1">
      <alignment horizontal="center" vertical="center"/>
    </xf>
    <xf numFmtId="176" fontId="6" fillId="2" borderId="0" xfId="24" applyFont="1" applyFill="1" applyBorder="1" applyAlignment="1">
      <alignment horizontal="center"/>
    </xf>
    <xf numFmtId="176" fontId="6" fillId="2" borderId="0" xfId="0" applyNumberFormat="1" applyFont="1" applyFill="1" applyBorder="1" applyAlignment="1">
      <alignment horizontal="center" vertical="center"/>
    </xf>
    <xf numFmtId="176" fontId="6" fillId="2" borderId="0" xfId="24" applyNumberFormat="1" applyFont="1" applyFill="1" applyBorder="1" applyAlignment="1">
      <alignment horizontal="center"/>
    </xf>
    <xf numFmtId="176" fontId="6" fillId="2" borderId="0" xfId="24" applyNumberFormat="1" applyFont="1" applyFill="1" applyBorder="1" applyAlignment="1">
      <alignment horizontal="center" vertical="center"/>
    </xf>
    <xf numFmtId="176" fontId="3" fillId="2" borderId="0" xfId="0" applyFont="1" applyFill="1" applyAlignment="1">
      <alignment horizontal="left" vertical="center"/>
    </xf>
    <xf numFmtId="178" fontId="6" fillId="2" borderId="0" xfId="0" applyNumberFormat="1" applyFont="1" applyFill="1">
      <alignment vertical="center"/>
    </xf>
    <xf numFmtId="9" fontId="6" fillId="2" borderId="0" xfId="0" applyNumberFormat="1" applyFont="1" applyFill="1">
      <alignment vertical="center"/>
    </xf>
    <xf numFmtId="182" fontId="6" fillId="2" borderId="1" xfId="24" applyNumberFormat="1" applyFont="1" applyFill="1" applyBorder="1" applyAlignment="1">
      <alignment horizontal="left" vertical="center"/>
    </xf>
    <xf numFmtId="180" fontId="6" fillId="2" borderId="1" xfId="24" applyNumberFormat="1" applyFont="1" applyFill="1" applyBorder="1" applyAlignment="1">
      <alignment horizontal="left" vertical="center"/>
    </xf>
    <xf numFmtId="182" fontId="6" fillId="2" borderId="1" xfId="24" applyNumberFormat="1" applyFont="1" applyFill="1" applyBorder="1" applyAlignment="1">
      <alignment horizontal="left"/>
    </xf>
    <xf numFmtId="180" fontId="6" fillId="2" borderId="1" xfId="24" applyNumberFormat="1" applyFont="1" applyFill="1" applyBorder="1" applyAlignment="1">
      <alignment horizontal="left"/>
    </xf>
    <xf numFmtId="183" fontId="6" fillId="2" borderId="1" xfId="24" applyNumberFormat="1" applyFont="1" applyFill="1" applyBorder="1" applyAlignment="1">
      <alignment horizontal="left"/>
    </xf>
    <xf numFmtId="182" fontId="6" fillId="2" borderId="1" xfId="24" applyNumberFormat="1" applyFont="1" applyFill="1" applyBorder="1" applyAlignment="1">
      <alignment horizontal="left" vertical="center" wrapText="1"/>
    </xf>
    <xf numFmtId="180" fontId="6" fillId="2" borderId="1" xfId="24" applyNumberFormat="1" applyFont="1" applyFill="1" applyBorder="1" applyAlignment="1">
      <alignment horizontal="left" vertical="center" wrapText="1"/>
    </xf>
    <xf numFmtId="182" fontId="6" fillId="2" borderId="3" xfId="24" applyNumberFormat="1" applyFont="1" applyFill="1" applyBorder="1" applyAlignment="1">
      <alignment horizontal="left" vertical="center"/>
    </xf>
    <xf numFmtId="180" fontId="6" fillId="2" borderId="4" xfId="24" applyNumberFormat="1" applyFont="1" applyFill="1" applyBorder="1" applyAlignment="1">
      <alignment horizontal="left" vertical="center"/>
    </xf>
    <xf numFmtId="182" fontId="11" fillId="2" borderId="1" xfId="24" applyNumberFormat="1" applyFont="1" applyFill="1" applyBorder="1" applyAlignment="1">
      <alignment horizontal="left"/>
    </xf>
    <xf numFmtId="180" fontId="11" fillId="2" borderId="1" xfId="24" applyNumberFormat="1" applyFont="1" applyFill="1" applyBorder="1" applyAlignment="1">
      <alignment horizontal="left"/>
    </xf>
    <xf numFmtId="178" fontId="9" fillId="2" borderId="8" xfId="24" applyNumberFormat="1" applyFont="1" applyFill="1" applyBorder="1" applyAlignment="1">
      <alignment horizontal="center" vertical="center" wrapText="1"/>
    </xf>
    <xf numFmtId="180" fontId="9" fillId="2" borderId="6" xfId="24" applyNumberFormat="1" applyFont="1" applyFill="1" applyBorder="1" applyAlignment="1">
      <alignment horizontal="center" vertical="center" wrapText="1"/>
    </xf>
    <xf numFmtId="178" fontId="7" fillId="2" borderId="0" xfId="0" applyNumberFormat="1" applyFont="1" applyFill="1">
      <alignment vertical="center"/>
    </xf>
    <xf numFmtId="9" fontId="7" fillId="2" borderId="0" xfId="0" applyNumberFormat="1" applyFont="1" applyFill="1">
      <alignment vertical="center"/>
    </xf>
    <xf numFmtId="178" fontId="9" fillId="2" borderId="1" xfId="312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/>
    </xf>
    <xf numFmtId="178" fontId="13" fillId="2" borderId="0" xfId="0" applyNumberFormat="1" applyFont="1" applyFill="1">
      <alignment vertical="center"/>
    </xf>
    <xf numFmtId="9" fontId="8" fillId="2" borderId="0" xfId="0" applyNumberFormat="1" applyFont="1" applyFill="1">
      <alignment vertical="center"/>
    </xf>
    <xf numFmtId="176" fontId="13" fillId="2" borderId="0" xfId="0" applyFont="1" applyFill="1">
      <alignment vertical="center"/>
    </xf>
    <xf numFmtId="176" fontId="14" fillId="2" borderId="1" xfId="0" applyFont="1" applyFill="1" applyBorder="1" applyAlignment="1">
      <alignment horizontal="center" vertical="center"/>
    </xf>
    <xf numFmtId="176" fontId="14" fillId="2" borderId="0" xfId="0" applyFont="1" applyFill="1" applyAlignment="1">
      <alignment horizontal="center" vertical="center"/>
    </xf>
    <xf numFmtId="184" fontId="8" fillId="2" borderId="0" xfId="0" applyNumberFormat="1" applyFont="1" applyFill="1">
      <alignment vertical="center"/>
    </xf>
    <xf numFmtId="2" fontId="6" fillId="2" borderId="1" xfId="0" applyNumberFormat="1" applyFont="1" applyFill="1" applyBorder="1" applyAlignment="1">
      <alignment horizontal="center" vertical="center"/>
    </xf>
    <xf numFmtId="176" fontId="14" fillId="2" borderId="0" xfId="0" applyFont="1" applyFill="1" applyBorder="1" applyAlignment="1">
      <alignment vertical="center"/>
    </xf>
    <xf numFmtId="178" fontId="6" fillId="2" borderId="0" xfId="24" applyNumberFormat="1" applyFont="1" applyFill="1" applyBorder="1" applyAlignment="1">
      <alignment horizontal="center" vertical="center"/>
    </xf>
    <xf numFmtId="180" fontId="6" fillId="2" borderId="0" xfId="24" applyNumberFormat="1" applyFont="1" applyFill="1" applyBorder="1" applyAlignment="1">
      <alignment horizontal="center" vertical="center"/>
    </xf>
    <xf numFmtId="178" fontId="6" fillId="2" borderId="0" xfId="0" applyNumberFormat="1" applyFont="1" applyFill="1" applyBorder="1">
      <alignment vertical="center"/>
    </xf>
    <xf numFmtId="178" fontId="7" fillId="2" borderId="0" xfId="0" applyNumberFormat="1" applyFont="1" applyFill="1" applyBorder="1">
      <alignment vertical="center"/>
    </xf>
    <xf numFmtId="178" fontId="8" fillId="2" borderId="0" xfId="0" applyNumberFormat="1" applyFont="1" applyFill="1">
      <alignment vertical="center"/>
    </xf>
    <xf numFmtId="49" fontId="4" fillId="2" borderId="19" xfId="0" applyNumberFormat="1" applyFont="1" applyFill="1" applyBorder="1" applyAlignment="1">
      <alignment vertical="center" wrapText="1"/>
    </xf>
    <xf numFmtId="176" fontId="10" fillId="2" borderId="2" xfId="24" applyFont="1" applyFill="1" applyBorder="1" applyAlignment="1">
      <alignment horizontal="center" vertical="center" wrapText="1"/>
    </xf>
    <xf numFmtId="176" fontId="10" fillId="2" borderId="3" xfId="24" applyFont="1" applyFill="1" applyBorder="1" applyAlignment="1">
      <alignment horizontal="center" vertical="center" wrapText="1"/>
    </xf>
    <xf numFmtId="176" fontId="10" fillId="2" borderId="4" xfId="24" applyFont="1" applyFill="1" applyBorder="1" applyAlignment="1">
      <alignment horizontal="center" vertical="center" wrapText="1"/>
    </xf>
    <xf numFmtId="176" fontId="6" fillId="2" borderId="2" xfId="24" applyNumberFormat="1" applyFont="1" applyFill="1" applyBorder="1" applyAlignment="1">
      <alignment horizontal="center" vertical="center" wrapText="1"/>
    </xf>
    <xf numFmtId="176" fontId="6" fillId="2" borderId="3" xfId="24" applyNumberFormat="1" applyFont="1" applyFill="1" applyBorder="1" applyAlignment="1">
      <alignment horizontal="center" vertical="center" wrapText="1"/>
    </xf>
    <xf numFmtId="176" fontId="6" fillId="2" borderId="4" xfId="24" applyNumberFormat="1" applyFont="1" applyFill="1" applyBorder="1" applyAlignment="1">
      <alignment horizontal="center" vertical="center" wrapText="1"/>
    </xf>
    <xf numFmtId="176" fontId="6" fillId="2" borderId="2" xfId="24" applyFont="1" applyFill="1" applyBorder="1" applyAlignment="1">
      <alignment horizontal="left" vertical="center" wrapText="1"/>
    </xf>
    <xf numFmtId="176" fontId="6" fillId="2" borderId="3" xfId="24" applyFont="1" applyFill="1" applyBorder="1" applyAlignment="1">
      <alignment horizontal="left" vertical="center" wrapText="1"/>
    </xf>
    <xf numFmtId="176" fontId="6" fillId="2" borderId="4" xfId="24" applyFont="1" applyFill="1" applyBorder="1" applyAlignment="1">
      <alignment horizontal="left" vertical="center" wrapText="1"/>
    </xf>
    <xf numFmtId="176" fontId="6" fillId="2" borderId="2" xfId="24" applyFont="1" applyFill="1" applyBorder="1" applyAlignment="1">
      <alignment horizontal="right" vertical="center" wrapText="1"/>
    </xf>
    <xf numFmtId="176" fontId="6" fillId="2" borderId="3" xfId="24" applyFont="1" applyFill="1" applyBorder="1" applyAlignment="1">
      <alignment horizontal="right" vertical="center" wrapText="1"/>
    </xf>
    <xf numFmtId="176" fontId="6" fillId="2" borderId="4" xfId="24" applyFont="1" applyFill="1" applyBorder="1" applyAlignment="1">
      <alignment horizontal="right" vertical="center" wrapText="1"/>
    </xf>
    <xf numFmtId="176" fontId="2" fillId="2" borderId="1" xfId="385" applyFont="1" applyFill="1" applyBorder="1" applyAlignment="1">
      <alignment horizontal="center" vertical="center" wrapText="1"/>
    </xf>
    <xf numFmtId="176" fontId="1" fillId="2" borderId="2" xfId="385" applyFont="1" applyFill="1" applyBorder="1" applyAlignment="1">
      <alignment horizontal="center" vertical="center" wrapText="1"/>
    </xf>
    <xf numFmtId="176" fontId="1" fillId="2" borderId="3" xfId="385" applyFont="1" applyFill="1" applyBorder="1" applyAlignment="1">
      <alignment horizontal="center" vertical="center" wrapText="1"/>
    </xf>
    <xf numFmtId="176" fontId="1" fillId="2" borderId="4" xfId="385" applyFont="1" applyFill="1" applyBorder="1" applyAlignment="1">
      <alignment horizontal="center" vertical="center" wrapText="1"/>
    </xf>
    <xf numFmtId="176" fontId="1" fillId="2" borderId="5" xfId="385" applyFont="1" applyFill="1" applyBorder="1" applyAlignment="1">
      <alignment horizontal="left" vertical="center" wrapText="1"/>
    </xf>
    <xf numFmtId="176" fontId="1" fillId="2" borderId="3" xfId="385" applyFont="1" applyFill="1" applyBorder="1" applyAlignment="1">
      <alignment horizontal="left" vertical="center" wrapText="1"/>
    </xf>
    <xf numFmtId="176" fontId="1" fillId="2" borderId="4" xfId="385" applyFont="1" applyFill="1" applyBorder="1" applyAlignment="1">
      <alignment horizontal="left" vertical="center" wrapText="1"/>
    </xf>
  </cellXfs>
  <cellStyles count="403">
    <cellStyle name="_x0004_" xfId="60" xr:uid="{00000000-0005-0000-0000-00006C000000}"/>
    <cellStyle name="_x0007_" xfId="55" xr:uid="{00000000-0005-0000-0000-000065000000}"/>
    <cellStyle name="_x0004_ 2" xfId="1" xr:uid="{00000000-0005-0000-0000-000001000000}"/>
    <cellStyle name="_x0007_ 2" xfId="59" xr:uid="{00000000-0005-0000-0000-00006B000000}"/>
    <cellStyle name="_x0007_ 2 2" xfId="62" xr:uid="{00000000-0005-0000-0000-00006E000000}"/>
    <cellStyle name="_x0007_ 2 3" xfId="63" xr:uid="{00000000-0005-0000-0000-00006F000000}"/>
    <cellStyle name="_x0004_ 3" xfId="64" xr:uid="{00000000-0005-0000-0000-000070000000}"/>
    <cellStyle name="_x0007_ 3" xfId="14" xr:uid="{00000000-0005-0000-0000-000012000000}"/>
    <cellStyle name="_x0004_ 4" xfId="16" xr:uid="{00000000-0005-0000-0000-000014000000}"/>
    <cellStyle name="_x0007_ 4" xfId="67" xr:uid="{00000000-0005-0000-0000-000073000000}"/>
    <cellStyle name="_x0004_ 5" xfId="23" xr:uid="{00000000-0005-0000-0000-000022000000}"/>
    <cellStyle name="_x0007_ 5" xfId="43" xr:uid="{00000000-0005-0000-0000-000048000000}"/>
    <cellStyle name="_x0004_ 6" xfId="68" xr:uid="{00000000-0005-0000-0000-000074000000}"/>
    <cellStyle name="_x0007_ 6" xfId="71" xr:uid="{00000000-0005-0000-0000-000077000000}"/>
    <cellStyle name="_x0004_ 7" xfId="38" xr:uid="{00000000-0005-0000-0000-00003F000000}"/>
    <cellStyle name="_x0007_ 7" xfId="74" xr:uid="{00000000-0005-0000-0000-00007A000000}"/>
    <cellStyle name="_x0004_ 8" xfId="75" xr:uid="{00000000-0005-0000-0000-00007B000000}"/>
    <cellStyle name="_x0007_ 8" xfId="78" xr:uid="{00000000-0005-0000-0000-00007E000000}"/>
    <cellStyle name="_x0007_ 9" xfId="81" xr:uid="{00000000-0005-0000-0000-000081000000}"/>
    <cellStyle name="?餑_x000c_睨_x0017__x000a_帼U_x0001_0_x0005_j'_x0007__x0001__x0001_" xfId="83" xr:uid="{00000000-0005-0000-0000-000083000000}"/>
    <cellStyle name="?餑_x000c_睨_x0017__x000d_帼U_x0001_0_x0005_j'_x0007__x0001__x0001_" xfId="84" xr:uid="{00000000-0005-0000-0000-000084000000}"/>
    <cellStyle name="@ET_Style?Normal" xfId="85" xr:uid="{00000000-0005-0000-0000-000085000000}"/>
    <cellStyle name="_ET_STYLE_NoName_00_" xfId="87" xr:uid="{00000000-0005-0000-0000-000087000000}"/>
    <cellStyle name="20% - 强调文字颜色 1 2" xfId="88" xr:uid="{00000000-0005-0000-0000-000088000000}"/>
    <cellStyle name="20% - 强调文字颜色 2 2" xfId="89" xr:uid="{00000000-0005-0000-0000-000089000000}"/>
    <cellStyle name="20% - 强调文字颜色 3 2" xfId="90" xr:uid="{00000000-0005-0000-0000-00008A000000}"/>
    <cellStyle name="20% - 强调文字颜色 4 2" xfId="92" xr:uid="{00000000-0005-0000-0000-00008C000000}"/>
    <cellStyle name="20% - 强调文字颜色 5 2" xfId="95" xr:uid="{00000000-0005-0000-0000-00008F000000}"/>
    <cellStyle name="20% - 强调文字颜色 6 2" xfId="96" xr:uid="{00000000-0005-0000-0000-000090000000}"/>
    <cellStyle name="40% - 强调文字颜色 1 2" xfId="97" xr:uid="{00000000-0005-0000-0000-000091000000}"/>
    <cellStyle name="40% - 强调文字颜色 2 2" xfId="98" xr:uid="{00000000-0005-0000-0000-000092000000}"/>
    <cellStyle name="40% - 强调文字颜色 3 2" xfId="99" xr:uid="{00000000-0005-0000-0000-000093000000}"/>
    <cellStyle name="40% - 强调文字颜色 4 2" xfId="39" xr:uid="{00000000-0005-0000-0000-000040000000}"/>
    <cellStyle name="40% - 强调文字颜色 5 2" xfId="100" xr:uid="{00000000-0005-0000-0000-000094000000}"/>
    <cellStyle name="40% - 强调文字颜色 6 2" xfId="101" xr:uid="{00000000-0005-0000-0000-000095000000}"/>
    <cellStyle name="60% - 强调文字颜色 1 2" xfId="102" xr:uid="{00000000-0005-0000-0000-000096000000}"/>
    <cellStyle name="60% - 强调文字颜色 2 2" xfId="104" xr:uid="{00000000-0005-0000-0000-000098000000}"/>
    <cellStyle name="60% - 强调文字颜色 3 2" xfId="106" xr:uid="{00000000-0005-0000-0000-00009A000000}"/>
    <cellStyle name="60% - 强调文字颜色 4 2" xfId="107" xr:uid="{00000000-0005-0000-0000-00009B000000}"/>
    <cellStyle name="60% - 强调文字颜色 5 2" xfId="108" xr:uid="{00000000-0005-0000-0000-00009C000000}"/>
    <cellStyle name="60% - 强调文字颜色 6 2" xfId="61" xr:uid="{00000000-0005-0000-0000-00006D000000}"/>
    <cellStyle name="Comma 3" xfId="110" xr:uid="{00000000-0005-0000-0000-00009E000000}"/>
    <cellStyle name="Normal 3" xfId="111" xr:uid="{00000000-0005-0000-0000-00009F000000}"/>
    <cellStyle name="Virgül 2" xfId="114" xr:uid="{00000000-0005-0000-0000-0000A2000000}"/>
    <cellStyle name="Virgül 2 2" xfId="115" xr:uid="{00000000-0005-0000-0000-0000A3000000}"/>
    <cellStyle name="Virgül 2 3" xfId="116" xr:uid="{00000000-0005-0000-0000-0000A4000000}"/>
    <cellStyle name="标题 1 2" xfId="118" xr:uid="{00000000-0005-0000-0000-0000A6000000}"/>
    <cellStyle name="标题 2 2" xfId="119" xr:uid="{00000000-0005-0000-0000-0000A7000000}"/>
    <cellStyle name="标题 3 2" xfId="120" xr:uid="{00000000-0005-0000-0000-0000A8000000}"/>
    <cellStyle name="标题 4 2" xfId="121" xr:uid="{00000000-0005-0000-0000-0000A9000000}"/>
    <cellStyle name="标题 5" xfId="109" xr:uid="{00000000-0005-0000-0000-00009D000000}"/>
    <cellStyle name="差 2" xfId="123" xr:uid="{00000000-0005-0000-0000-0000AB000000}"/>
    <cellStyle name="常规" xfId="0" builtinId="0"/>
    <cellStyle name="常规 10" xfId="124" xr:uid="{00000000-0005-0000-0000-0000AC000000}"/>
    <cellStyle name="常规 10 2" xfId="125" xr:uid="{00000000-0005-0000-0000-0000AD000000}"/>
    <cellStyle name="常规 10 2 2 2" xfId="126" xr:uid="{00000000-0005-0000-0000-0000AE000000}"/>
    <cellStyle name="常规 11" xfId="127" xr:uid="{00000000-0005-0000-0000-0000AF000000}"/>
    <cellStyle name="常规 11 2" xfId="128" xr:uid="{00000000-0005-0000-0000-0000B0000000}"/>
    <cellStyle name="常规 12" xfId="129" xr:uid="{00000000-0005-0000-0000-0000B1000000}"/>
    <cellStyle name="常规 12 2" xfId="130" xr:uid="{00000000-0005-0000-0000-0000B2000000}"/>
    <cellStyle name="常规 13" xfId="131" xr:uid="{00000000-0005-0000-0000-0000B3000000}"/>
    <cellStyle name="常规 14" xfId="132" xr:uid="{00000000-0005-0000-0000-0000B4000000}"/>
    <cellStyle name="常规 15" xfId="134" xr:uid="{00000000-0005-0000-0000-0000B6000000}"/>
    <cellStyle name="常规 16" xfId="136" xr:uid="{00000000-0005-0000-0000-0000B8000000}"/>
    <cellStyle name="常规 17" xfId="138" xr:uid="{00000000-0005-0000-0000-0000BA000000}"/>
    <cellStyle name="常规 18" xfId="140" xr:uid="{00000000-0005-0000-0000-0000BC000000}"/>
    <cellStyle name="常规 19" xfId="142" xr:uid="{00000000-0005-0000-0000-0000BE000000}"/>
    <cellStyle name="常规 2" xfId="143" xr:uid="{00000000-0005-0000-0000-0000BF000000}"/>
    <cellStyle name="常规 2 10" xfId="144" xr:uid="{00000000-0005-0000-0000-0000C0000000}"/>
    <cellStyle name="常规 2 11" xfId="145" xr:uid="{00000000-0005-0000-0000-0000C1000000}"/>
    <cellStyle name="常规 2 12" xfId="146" xr:uid="{00000000-0005-0000-0000-0000C2000000}"/>
    <cellStyle name="常规 2 13" xfId="147" xr:uid="{00000000-0005-0000-0000-0000C3000000}"/>
    <cellStyle name="常规 2 14" xfId="148" xr:uid="{00000000-0005-0000-0000-0000C4000000}"/>
    <cellStyle name="常规 2 15" xfId="150" xr:uid="{00000000-0005-0000-0000-0000C6000000}"/>
    <cellStyle name="常规 2 16" xfId="152" xr:uid="{00000000-0005-0000-0000-0000C8000000}"/>
    <cellStyle name="常规 2 17" xfId="155" xr:uid="{00000000-0005-0000-0000-0000CB000000}"/>
    <cellStyle name="常规 2 18" xfId="157" xr:uid="{00000000-0005-0000-0000-0000CD000000}"/>
    <cellStyle name="常规 2 19" xfId="159" xr:uid="{00000000-0005-0000-0000-0000CF000000}"/>
    <cellStyle name="常规 2 2" xfId="160" xr:uid="{00000000-0005-0000-0000-0000D0000000}"/>
    <cellStyle name="常规 2 2 10" xfId="161" xr:uid="{00000000-0005-0000-0000-0000D1000000}"/>
    <cellStyle name="常规 2 2 11" xfId="162" xr:uid="{00000000-0005-0000-0000-0000D2000000}"/>
    <cellStyle name="常规 2 2 12" xfId="163" xr:uid="{00000000-0005-0000-0000-0000D3000000}"/>
    <cellStyle name="常规 2 2 13" xfId="164" xr:uid="{00000000-0005-0000-0000-0000D4000000}"/>
    <cellStyle name="常规 2 2 14" xfId="165" xr:uid="{00000000-0005-0000-0000-0000D5000000}"/>
    <cellStyle name="常规 2 2 15" xfId="167" xr:uid="{00000000-0005-0000-0000-0000D7000000}"/>
    <cellStyle name="常规 2 2 16" xfId="169" xr:uid="{00000000-0005-0000-0000-0000D9000000}"/>
    <cellStyle name="常规 2 2 17" xfId="171" xr:uid="{00000000-0005-0000-0000-0000DB000000}"/>
    <cellStyle name="常规 2 2 18" xfId="173" xr:uid="{00000000-0005-0000-0000-0000DD000000}"/>
    <cellStyle name="常规 2 2 19" xfId="175" xr:uid="{00000000-0005-0000-0000-0000DF000000}"/>
    <cellStyle name="常规 2 2 2" xfId="180" xr:uid="{00000000-0005-0000-0000-0000E4000000}"/>
    <cellStyle name="常规 2 2 20" xfId="166" xr:uid="{00000000-0005-0000-0000-0000D6000000}"/>
    <cellStyle name="常规 2 2 21" xfId="168" xr:uid="{00000000-0005-0000-0000-0000D8000000}"/>
    <cellStyle name="常规 2 2 22" xfId="170" xr:uid="{00000000-0005-0000-0000-0000DA000000}"/>
    <cellStyle name="常规 2 2 23" xfId="172" xr:uid="{00000000-0005-0000-0000-0000DC000000}"/>
    <cellStyle name="常规 2 2 24" xfId="174" xr:uid="{00000000-0005-0000-0000-0000DE000000}"/>
    <cellStyle name="常规 2 2 25" xfId="182" xr:uid="{00000000-0005-0000-0000-0000E6000000}"/>
    <cellStyle name="常规 2 2 26" xfId="184" xr:uid="{00000000-0005-0000-0000-0000E8000000}"/>
    <cellStyle name="常规 2 2 27" xfId="187" xr:uid="{00000000-0005-0000-0000-0000EB000000}"/>
    <cellStyle name="常规 2 2 28" xfId="48" xr:uid="{00000000-0005-0000-0000-000052000000}"/>
    <cellStyle name="常规 2 2 29" xfId="51" xr:uid="{00000000-0005-0000-0000-000057000000}"/>
    <cellStyle name="常规 2 2 3" xfId="192" xr:uid="{00000000-0005-0000-0000-0000F0000000}"/>
    <cellStyle name="常规 2 2 30" xfId="181" xr:uid="{00000000-0005-0000-0000-0000E5000000}"/>
    <cellStyle name="常规 2 2 31" xfId="183" xr:uid="{00000000-0005-0000-0000-0000E7000000}"/>
    <cellStyle name="常规 2 2 32" xfId="186" xr:uid="{00000000-0005-0000-0000-0000EA000000}"/>
    <cellStyle name="常规 2 2 33" xfId="47" xr:uid="{00000000-0005-0000-0000-000051000000}"/>
    <cellStyle name="常规 2 2 34" xfId="50" xr:uid="{00000000-0005-0000-0000-000056000000}"/>
    <cellStyle name="常规 2 2 35" xfId="6" xr:uid="{00000000-0005-0000-0000-000007000000}"/>
    <cellStyle name="常规 2 2 36" xfId="52" xr:uid="{00000000-0005-0000-0000-00005C000000}"/>
    <cellStyle name="常规 2 2 37" xfId="46" xr:uid="{00000000-0005-0000-0000-00004E000000}"/>
    <cellStyle name="常规 2 2 38" xfId="40" xr:uid="{00000000-0005-0000-0000-000042000000}"/>
    <cellStyle name="常规 2 2 4" xfId="11" xr:uid="{00000000-0005-0000-0000-00000E000000}"/>
    <cellStyle name="常规 2 2 5" xfId="197" xr:uid="{00000000-0005-0000-0000-0000F5000000}"/>
    <cellStyle name="常规 2 2 6" xfId="117" xr:uid="{00000000-0005-0000-0000-0000A5000000}"/>
    <cellStyle name="常规 2 2 7" xfId="198" xr:uid="{00000000-0005-0000-0000-0000F6000000}"/>
    <cellStyle name="常规 2 2 8" xfId="199" xr:uid="{00000000-0005-0000-0000-0000F7000000}"/>
    <cellStyle name="常规 2 2 9" xfId="201" xr:uid="{00000000-0005-0000-0000-0000F9000000}"/>
    <cellStyle name="常规 2 20" xfId="149" xr:uid="{00000000-0005-0000-0000-0000C5000000}"/>
    <cellStyle name="常规 2 21" xfId="151" xr:uid="{00000000-0005-0000-0000-0000C7000000}"/>
    <cellStyle name="常规 2 22" xfId="154" xr:uid="{00000000-0005-0000-0000-0000CA000000}"/>
    <cellStyle name="常规 2 23" xfId="156" xr:uid="{00000000-0005-0000-0000-0000CC000000}"/>
    <cellStyle name="常规 2 24" xfId="158" xr:uid="{00000000-0005-0000-0000-0000CE000000}"/>
    <cellStyle name="常规 2 25" xfId="204" xr:uid="{00000000-0005-0000-0000-0000FC000000}"/>
    <cellStyle name="常规 2 26" xfId="18" xr:uid="{00000000-0005-0000-0000-000016000000}"/>
    <cellStyle name="常规 2 27" xfId="206" xr:uid="{00000000-0005-0000-0000-0000FE000000}"/>
    <cellStyle name="常规 2 28" xfId="94" xr:uid="{00000000-0005-0000-0000-00008E000000}"/>
    <cellStyle name="常规 2 29" xfId="208" xr:uid="{00000000-0005-0000-0000-000000010000}"/>
    <cellStyle name="常规 2 3" xfId="209" xr:uid="{00000000-0005-0000-0000-000001010000}"/>
    <cellStyle name="常规 2 30" xfId="203" xr:uid="{00000000-0005-0000-0000-0000FB000000}"/>
    <cellStyle name="常规 2 31" xfId="17" xr:uid="{00000000-0005-0000-0000-000015000000}"/>
    <cellStyle name="常规 2 32" xfId="205" xr:uid="{00000000-0005-0000-0000-0000FD000000}"/>
    <cellStyle name="常规 2 33" xfId="93" xr:uid="{00000000-0005-0000-0000-00008D000000}"/>
    <cellStyle name="常规 2 34" xfId="207" xr:uid="{00000000-0005-0000-0000-0000FF000000}"/>
    <cellStyle name="常规 2 35" xfId="105" xr:uid="{00000000-0005-0000-0000-000099000000}"/>
    <cellStyle name="常规 2 36" xfId="210" xr:uid="{00000000-0005-0000-0000-000002010000}"/>
    <cellStyle name="常规 2 4" xfId="211" xr:uid="{00000000-0005-0000-0000-000003010000}"/>
    <cellStyle name="常规 2 5" xfId="213" xr:uid="{00000000-0005-0000-0000-000005010000}"/>
    <cellStyle name="常规 2 6" xfId="214" xr:uid="{00000000-0005-0000-0000-000006010000}"/>
    <cellStyle name="常规 2 7" xfId="215" xr:uid="{00000000-0005-0000-0000-000007010000}"/>
    <cellStyle name="常规 2 8" xfId="217" xr:uid="{00000000-0005-0000-0000-000009010000}"/>
    <cellStyle name="常规 2 9" xfId="218" xr:uid="{00000000-0005-0000-0000-00000A010000}"/>
    <cellStyle name="常规 2_Sheet1" xfId="219" xr:uid="{00000000-0005-0000-0000-00000B010000}"/>
    <cellStyle name="常规 20" xfId="133" xr:uid="{00000000-0005-0000-0000-0000B5000000}"/>
    <cellStyle name="常规 21" xfId="135" xr:uid="{00000000-0005-0000-0000-0000B7000000}"/>
    <cellStyle name="常规 22" xfId="137" xr:uid="{00000000-0005-0000-0000-0000B9000000}"/>
    <cellStyle name="常规 23" xfId="139" xr:uid="{00000000-0005-0000-0000-0000BB000000}"/>
    <cellStyle name="常规 24" xfId="141" xr:uid="{00000000-0005-0000-0000-0000BD000000}"/>
    <cellStyle name="常规 25" xfId="221" xr:uid="{00000000-0005-0000-0000-00000D010000}"/>
    <cellStyle name="常规 26" xfId="37" xr:uid="{00000000-0005-0000-0000-00003D000000}"/>
    <cellStyle name="常规 27" xfId="223" xr:uid="{00000000-0005-0000-0000-00000F010000}"/>
    <cellStyle name="常规 28" xfId="227" xr:uid="{00000000-0005-0000-0000-000013010000}"/>
    <cellStyle name="常规 29" xfId="231" xr:uid="{00000000-0005-0000-0000-000017010000}"/>
    <cellStyle name="常规 29 10" xfId="232" xr:uid="{00000000-0005-0000-0000-000018010000}"/>
    <cellStyle name="常规 29 11" xfId="234" xr:uid="{00000000-0005-0000-0000-00001A010000}"/>
    <cellStyle name="常规 29 12" xfId="236" xr:uid="{00000000-0005-0000-0000-00001C010000}"/>
    <cellStyle name="常规 29 13" xfId="238" xr:uid="{00000000-0005-0000-0000-00001E010000}"/>
    <cellStyle name="常规 29 14" xfId="241" xr:uid="{00000000-0005-0000-0000-000021010000}"/>
    <cellStyle name="常规 29 15" xfId="244" xr:uid="{00000000-0005-0000-0000-000024010000}"/>
    <cellStyle name="常规 29 16" xfId="246" xr:uid="{00000000-0005-0000-0000-000026010000}"/>
    <cellStyle name="常规 29 17" xfId="248" xr:uid="{00000000-0005-0000-0000-000028010000}"/>
    <cellStyle name="常规 29 18" xfId="250" xr:uid="{00000000-0005-0000-0000-00002A010000}"/>
    <cellStyle name="常规 29 19" xfId="251" xr:uid="{00000000-0005-0000-0000-00002B010000}"/>
    <cellStyle name="常规 29 2" xfId="252" xr:uid="{00000000-0005-0000-0000-00002C010000}"/>
    <cellStyle name="常规 29 20" xfId="243" xr:uid="{00000000-0005-0000-0000-000023010000}"/>
    <cellStyle name="常规 29 3" xfId="253" xr:uid="{00000000-0005-0000-0000-00002D010000}"/>
    <cellStyle name="常规 29 4" xfId="86" xr:uid="{00000000-0005-0000-0000-000086000000}"/>
    <cellStyle name="常规 29 5" xfId="254" xr:uid="{00000000-0005-0000-0000-00002E010000}"/>
    <cellStyle name="常规 29 6" xfId="82" xr:uid="{00000000-0005-0000-0000-000082000000}"/>
    <cellStyle name="常规 29 7" xfId="256" xr:uid="{00000000-0005-0000-0000-000030010000}"/>
    <cellStyle name="常规 29 8" xfId="257" xr:uid="{00000000-0005-0000-0000-000031010000}"/>
    <cellStyle name="常规 29 9" xfId="258" xr:uid="{00000000-0005-0000-0000-000032010000}"/>
    <cellStyle name="常规 3" xfId="91" xr:uid="{00000000-0005-0000-0000-00008B000000}"/>
    <cellStyle name="常规 3 10" xfId="259" xr:uid="{00000000-0005-0000-0000-000033010000}"/>
    <cellStyle name="常规 3 11" xfId="260" xr:uid="{00000000-0005-0000-0000-000034010000}"/>
    <cellStyle name="常规 3 12" xfId="261" xr:uid="{00000000-0005-0000-0000-000035010000}"/>
    <cellStyle name="常规 3 13" xfId="262" xr:uid="{00000000-0005-0000-0000-000036010000}"/>
    <cellStyle name="常规 3 14" xfId="15" xr:uid="{00000000-0005-0000-0000-000013000000}"/>
    <cellStyle name="常规 3 15" xfId="264" xr:uid="{00000000-0005-0000-0000-000038010000}"/>
    <cellStyle name="常规 3 16" xfId="266" xr:uid="{00000000-0005-0000-0000-00003A010000}"/>
    <cellStyle name="常规 3 17" xfId="268" xr:uid="{00000000-0005-0000-0000-00003C010000}"/>
    <cellStyle name="常规 3 18" xfId="270" xr:uid="{00000000-0005-0000-0000-00003E010000}"/>
    <cellStyle name="常规 3 19" xfId="274" xr:uid="{00000000-0005-0000-0000-000042010000}"/>
    <cellStyle name="常规 3 2" xfId="233" xr:uid="{00000000-0005-0000-0000-000019010000}"/>
    <cellStyle name="常规 3 2 2" xfId="275" xr:uid="{00000000-0005-0000-0000-000043010000}"/>
    <cellStyle name="常规 3 2 2 2" xfId="276" xr:uid="{00000000-0005-0000-0000-000044010000}"/>
    <cellStyle name="常规 3 2 3" xfId="277" xr:uid="{00000000-0005-0000-0000-000045010000}"/>
    <cellStyle name="常规 3 20" xfId="263" xr:uid="{00000000-0005-0000-0000-000037010000}"/>
    <cellStyle name="常规 3 21" xfId="265" xr:uid="{00000000-0005-0000-0000-000039010000}"/>
    <cellStyle name="常规 3 22" xfId="267" xr:uid="{00000000-0005-0000-0000-00003B010000}"/>
    <cellStyle name="常规 3 23" xfId="269" xr:uid="{00000000-0005-0000-0000-00003D010000}"/>
    <cellStyle name="常规 3 24" xfId="273" xr:uid="{00000000-0005-0000-0000-000041010000}"/>
    <cellStyle name="常规 3 25" xfId="281" xr:uid="{00000000-0005-0000-0000-000049010000}"/>
    <cellStyle name="常规 3 26" xfId="285" xr:uid="{00000000-0005-0000-0000-00004D010000}"/>
    <cellStyle name="常规 3 27" xfId="5" xr:uid="{00000000-0005-0000-0000-000005000000}"/>
    <cellStyle name="常规 3 28" xfId="289" xr:uid="{00000000-0005-0000-0000-000051010000}"/>
    <cellStyle name="常规 3 29" xfId="295" xr:uid="{00000000-0005-0000-0000-000057010000}"/>
    <cellStyle name="常规 3 3" xfId="235" xr:uid="{00000000-0005-0000-0000-00001B010000}"/>
    <cellStyle name="常规 3 3 2" xfId="296" xr:uid="{00000000-0005-0000-0000-000058010000}"/>
    <cellStyle name="常规 3 30" xfId="280" xr:uid="{00000000-0005-0000-0000-000048010000}"/>
    <cellStyle name="常规 3 31" xfId="284" xr:uid="{00000000-0005-0000-0000-00004C010000}"/>
    <cellStyle name="常规 3 32" xfId="4" xr:uid="{00000000-0005-0000-0000-000004000000}"/>
    <cellStyle name="常规 3 33" xfId="288" xr:uid="{00000000-0005-0000-0000-000050010000}"/>
    <cellStyle name="常规 3 34" xfId="294" xr:uid="{00000000-0005-0000-0000-000056010000}"/>
    <cellStyle name="常规 3 35" xfId="299" xr:uid="{00000000-0005-0000-0000-00005B010000}"/>
    <cellStyle name="常规 3 36" xfId="302" xr:uid="{00000000-0005-0000-0000-00005E010000}"/>
    <cellStyle name="常规 3 4" xfId="237" xr:uid="{00000000-0005-0000-0000-00001D010000}"/>
    <cellStyle name="常规 3 4 2" xfId="202" xr:uid="{00000000-0005-0000-0000-0000FA000000}"/>
    <cellStyle name="常规 3 5" xfId="240" xr:uid="{00000000-0005-0000-0000-000020010000}"/>
    <cellStyle name="常规 3 5 2" xfId="255" xr:uid="{00000000-0005-0000-0000-00002F010000}"/>
    <cellStyle name="常规 3 6" xfId="242" xr:uid="{00000000-0005-0000-0000-000022010000}"/>
    <cellStyle name="常规 3 6 2" xfId="303" xr:uid="{00000000-0005-0000-0000-00005F010000}"/>
    <cellStyle name="常规 3 7" xfId="245" xr:uid="{00000000-0005-0000-0000-000025010000}"/>
    <cellStyle name="常规 3 8" xfId="247" xr:uid="{00000000-0005-0000-0000-000027010000}"/>
    <cellStyle name="常规 3 9" xfId="249" xr:uid="{00000000-0005-0000-0000-000029010000}"/>
    <cellStyle name="常规 3_TCC项目--装箱清单51-79" xfId="21" xr:uid="{00000000-0005-0000-0000-00001D000000}"/>
    <cellStyle name="常规 30" xfId="220" xr:uid="{00000000-0005-0000-0000-00000C010000}"/>
    <cellStyle name="常规 31" xfId="36" xr:uid="{00000000-0005-0000-0000-00003C000000}"/>
    <cellStyle name="常规 32" xfId="222" xr:uid="{00000000-0005-0000-0000-00000E010000}"/>
    <cellStyle name="常规 33" xfId="226" xr:uid="{00000000-0005-0000-0000-000012010000}"/>
    <cellStyle name="常规 34" xfId="230" xr:uid="{00000000-0005-0000-0000-000016010000}"/>
    <cellStyle name="常规 35" xfId="307" xr:uid="{00000000-0005-0000-0000-000063010000}"/>
    <cellStyle name="常规 36" xfId="311" xr:uid="{00000000-0005-0000-0000-000067010000}"/>
    <cellStyle name="常规 37" xfId="179" xr:uid="{00000000-0005-0000-0000-0000E3000000}"/>
    <cellStyle name="常规 38" xfId="191" xr:uid="{00000000-0005-0000-0000-0000EF000000}"/>
    <cellStyle name="常规 39" xfId="10" xr:uid="{00000000-0005-0000-0000-00000D000000}"/>
    <cellStyle name="常规 4" xfId="312" xr:uid="{00000000-0005-0000-0000-000068010000}"/>
    <cellStyle name="常规 4 10" xfId="313" xr:uid="{00000000-0005-0000-0000-000069010000}"/>
    <cellStyle name="常规 4 11" xfId="31" xr:uid="{00000000-0005-0000-0000-000033000000}"/>
    <cellStyle name="常规 4 12" xfId="25" xr:uid="{00000000-0005-0000-0000-000026000000}"/>
    <cellStyle name="常规 4 13" xfId="20" xr:uid="{00000000-0005-0000-0000-00001C000000}"/>
    <cellStyle name="常规 4 14" xfId="33" xr:uid="{00000000-0005-0000-0000-000037000000}"/>
    <cellStyle name="常规 4 15" xfId="54" xr:uid="{00000000-0005-0000-0000-000062000000}"/>
    <cellStyle name="常规 4 16" xfId="58" xr:uid="{00000000-0005-0000-0000-000069000000}"/>
    <cellStyle name="常规 4 17" xfId="13" xr:uid="{00000000-0005-0000-0000-000011000000}"/>
    <cellStyle name="常规 4 18" xfId="66" xr:uid="{00000000-0005-0000-0000-000072000000}"/>
    <cellStyle name="常规 4 19" xfId="42" xr:uid="{00000000-0005-0000-0000-000047000000}"/>
    <cellStyle name="常规 4 2" xfId="314" xr:uid="{00000000-0005-0000-0000-00006A010000}"/>
    <cellStyle name="常规 4 2 2" xfId="316" xr:uid="{00000000-0005-0000-0000-00006C010000}"/>
    <cellStyle name="常规 4 20" xfId="53" xr:uid="{00000000-0005-0000-0000-000061000000}"/>
    <cellStyle name="常规 4 21" xfId="57" xr:uid="{00000000-0005-0000-0000-000068000000}"/>
    <cellStyle name="常规 4 22" xfId="12" xr:uid="{00000000-0005-0000-0000-000010000000}"/>
    <cellStyle name="常规 4 23" xfId="65" xr:uid="{00000000-0005-0000-0000-000071000000}"/>
    <cellStyle name="常规 4 24" xfId="41" xr:uid="{00000000-0005-0000-0000-000046000000}"/>
    <cellStyle name="常规 4 25" xfId="70" xr:uid="{00000000-0005-0000-0000-000076000000}"/>
    <cellStyle name="常规 4 26" xfId="73" xr:uid="{00000000-0005-0000-0000-000079000000}"/>
    <cellStyle name="常规 4 27" xfId="77" xr:uid="{00000000-0005-0000-0000-00007D000000}"/>
    <cellStyle name="常规 4 28" xfId="80" xr:uid="{00000000-0005-0000-0000-000080000000}"/>
    <cellStyle name="常规 4 29" xfId="318" xr:uid="{00000000-0005-0000-0000-00006E010000}"/>
    <cellStyle name="常规 4 3" xfId="319" xr:uid="{00000000-0005-0000-0000-00006F010000}"/>
    <cellStyle name="常规 4 30" xfId="69" xr:uid="{00000000-0005-0000-0000-000075000000}"/>
    <cellStyle name="常规 4 31" xfId="72" xr:uid="{00000000-0005-0000-0000-000078000000}"/>
    <cellStyle name="常规 4 32" xfId="76" xr:uid="{00000000-0005-0000-0000-00007C000000}"/>
    <cellStyle name="常规 4 33" xfId="79" xr:uid="{00000000-0005-0000-0000-00007F000000}"/>
    <cellStyle name="常规 4 34" xfId="317" xr:uid="{00000000-0005-0000-0000-00006D010000}"/>
    <cellStyle name="常规 4 35" xfId="320" xr:uid="{00000000-0005-0000-0000-000070010000}"/>
    <cellStyle name="常规 4 36" xfId="321" xr:uid="{00000000-0005-0000-0000-000071010000}"/>
    <cellStyle name="常规 4 4" xfId="315" xr:uid="{00000000-0005-0000-0000-00006B010000}"/>
    <cellStyle name="常规 4 5" xfId="323" xr:uid="{00000000-0005-0000-0000-000073010000}"/>
    <cellStyle name="常规 4 6" xfId="324" xr:uid="{00000000-0005-0000-0000-000074010000}"/>
    <cellStyle name="常规 4 7" xfId="325" xr:uid="{00000000-0005-0000-0000-000075010000}"/>
    <cellStyle name="常规 4 8" xfId="326" xr:uid="{00000000-0005-0000-0000-000076010000}"/>
    <cellStyle name="常规 4 9" xfId="327" xr:uid="{00000000-0005-0000-0000-000077010000}"/>
    <cellStyle name="常规 40" xfId="306" xr:uid="{00000000-0005-0000-0000-000062010000}"/>
    <cellStyle name="常规 41" xfId="310" xr:uid="{00000000-0005-0000-0000-000066010000}"/>
    <cellStyle name="常规 42" xfId="178" xr:uid="{00000000-0005-0000-0000-0000E2000000}"/>
    <cellStyle name="常规 43" xfId="190" xr:uid="{00000000-0005-0000-0000-0000EE000000}"/>
    <cellStyle name="常规 44" xfId="9" xr:uid="{00000000-0005-0000-0000-00000C000000}"/>
    <cellStyle name="常规 45" xfId="196" xr:uid="{00000000-0005-0000-0000-0000F4000000}"/>
    <cellStyle name="常规 5" xfId="103" xr:uid="{00000000-0005-0000-0000-000097000000}"/>
    <cellStyle name="常规 5 10" xfId="328" xr:uid="{00000000-0005-0000-0000-000078010000}"/>
    <cellStyle name="常规 5 11" xfId="329" xr:uid="{00000000-0005-0000-0000-000079010000}"/>
    <cellStyle name="常规 5 12" xfId="330" xr:uid="{00000000-0005-0000-0000-00007A010000}"/>
    <cellStyle name="常规 5 13" xfId="331" xr:uid="{00000000-0005-0000-0000-00007B010000}"/>
    <cellStyle name="常规 5 14" xfId="332" xr:uid="{00000000-0005-0000-0000-00007C010000}"/>
    <cellStyle name="常规 5 15" xfId="334" xr:uid="{00000000-0005-0000-0000-00007E010000}"/>
    <cellStyle name="常规 5 16" xfId="336" xr:uid="{00000000-0005-0000-0000-000080010000}"/>
    <cellStyle name="常规 5 17" xfId="35" xr:uid="{00000000-0005-0000-0000-00003A000000}"/>
    <cellStyle name="常规 5 18" xfId="338" xr:uid="{00000000-0005-0000-0000-000082010000}"/>
    <cellStyle name="常规 5 19" xfId="340" xr:uid="{00000000-0005-0000-0000-000084010000}"/>
    <cellStyle name="常规 5 2" xfId="26" xr:uid="{00000000-0005-0000-0000-00002A000000}"/>
    <cellStyle name="常规 5 20" xfId="333" xr:uid="{00000000-0005-0000-0000-00007D010000}"/>
    <cellStyle name="常规 5 21" xfId="335" xr:uid="{00000000-0005-0000-0000-00007F010000}"/>
    <cellStyle name="常规 5 22" xfId="34" xr:uid="{00000000-0005-0000-0000-000039000000}"/>
    <cellStyle name="常规 5 23" xfId="337" xr:uid="{00000000-0005-0000-0000-000081010000}"/>
    <cellStyle name="常规 5 24" xfId="339" xr:uid="{00000000-0005-0000-0000-000083010000}"/>
    <cellStyle name="常规 5 3" xfId="341" xr:uid="{00000000-0005-0000-0000-000085010000}"/>
    <cellStyle name="常规 5 4" xfId="342" xr:uid="{00000000-0005-0000-0000-000086010000}"/>
    <cellStyle name="常规 5 5" xfId="343" xr:uid="{00000000-0005-0000-0000-000087010000}"/>
    <cellStyle name="常规 5 6" xfId="344" xr:uid="{00000000-0005-0000-0000-000088010000}"/>
    <cellStyle name="常规 5 7" xfId="345" xr:uid="{00000000-0005-0000-0000-000089010000}"/>
    <cellStyle name="常规 5 8" xfId="346" xr:uid="{00000000-0005-0000-0000-00008A010000}"/>
    <cellStyle name="常规 5 9" xfId="347" xr:uid="{00000000-0005-0000-0000-00008B010000}"/>
    <cellStyle name="常规 50" xfId="195" xr:uid="{00000000-0005-0000-0000-0000F3000000}"/>
    <cellStyle name="常规 50 10" xfId="349" xr:uid="{00000000-0005-0000-0000-00008D010000}"/>
    <cellStyle name="常规 50 11" xfId="351" xr:uid="{00000000-0005-0000-0000-00008F010000}"/>
    <cellStyle name="常规 50 12" xfId="353" xr:uid="{00000000-0005-0000-0000-000091010000}"/>
    <cellStyle name="常规 50 13" xfId="355" xr:uid="{00000000-0005-0000-0000-000093010000}"/>
    <cellStyle name="常规 50 14" xfId="357" xr:uid="{00000000-0005-0000-0000-000095010000}"/>
    <cellStyle name="常规 50 15" xfId="359" xr:uid="{00000000-0005-0000-0000-000097010000}"/>
    <cellStyle name="常规 50 16" xfId="360" xr:uid="{00000000-0005-0000-0000-000098010000}"/>
    <cellStyle name="常规 50 17" xfId="44" xr:uid="{00000000-0005-0000-0000-00004A000000}"/>
    <cellStyle name="常规 50 18" xfId="361" xr:uid="{00000000-0005-0000-0000-000099010000}"/>
    <cellStyle name="常规 50 19" xfId="362" xr:uid="{00000000-0005-0000-0000-00009A010000}"/>
    <cellStyle name="常规 50 2" xfId="363" xr:uid="{00000000-0005-0000-0000-00009B010000}"/>
    <cellStyle name="常规 50 20" xfId="358" xr:uid="{00000000-0005-0000-0000-000096010000}"/>
    <cellStyle name="常规 50 3" xfId="122" xr:uid="{00000000-0005-0000-0000-0000AA000000}"/>
    <cellStyle name="常规 50 4" xfId="364" xr:uid="{00000000-0005-0000-0000-00009C010000}"/>
    <cellStyle name="常规 50 5" xfId="365" xr:uid="{00000000-0005-0000-0000-00009D010000}"/>
    <cellStyle name="常规 50 6" xfId="366" xr:uid="{00000000-0005-0000-0000-00009E010000}"/>
    <cellStyle name="常规 50 7" xfId="29" xr:uid="{00000000-0005-0000-0000-00002F000000}"/>
    <cellStyle name="常规 50 8" xfId="30" xr:uid="{00000000-0005-0000-0000-000031000000}"/>
    <cellStyle name="常规 50 9" xfId="32" xr:uid="{00000000-0005-0000-0000-000035000000}"/>
    <cellStyle name="常规 54" xfId="200" xr:uid="{00000000-0005-0000-0000-0000F8000000}"/>
    <cellStyle name="常规 54 10" xfId="367" xr:uid="{00000000-0005-0000-0000-00009F010000}"/>
    <cellStyle name="常规 54 11" xfId="368" xr:uid="{00000000-0005-0000-0000-0000A0010000}"/>
    <cellStyle name="常规 54 12" xfId="369" xr:uid="{00000000-0005-0000-0000-0000A1010000}"/>
    <cellStyle name="常规 54 13" xfId="370" xr:uid="{00000000-0005-0000-0000-0000A2010000}"/>
    <cellStyle name="常规 54 14" xfId="371" xr:uid="{00000000-0005-0000-0000-0000A3010000}"/>
    <cellStyle name="常规 54 15" xfId="373" xr:uid="{00000000-0005-0000-0000-0000A5010000}"/>
    <cellStyle name="常规 54 16" xfId="374" xr:uid="{00000000-0005-0000-0000-0000A6010000}"/>
    <cellStyle name="常规 54 17" xfId="375" xr:uid="{00000000-0005-0000-0000-0000A7010000}"/>
    <cellStyle name="常规 54 18" xfId="376" xr:uid="{00000000-0005-0000-0000-0000A8010000}"/>
    <cellStyle name="常规 54 19" xfId="28" xr:uid="{00000000-0005-0000-0000-00002D000000}"/>
    <cellStyle name="常规 54 2" xfId="27" xr:uid="{00000000-0005-0000-0000-00002C000000}"/>
    <cellStyle name="常规 54 20" xfId="372" xr:uid="{00000000-0005-0000-0000-0000A4010000}"/>
    <cellStyle name="常规 54 3" xfId="377" xr:uid="{00000000-0005-0000-0000-0000A9010000}"/>
    <cellStyle name="常规 54 4" xfId="378" xr:uid="{00000000-0005-0000-0000-0000AA010000}"/>
    <cellStyle name="常规 54 5" xfId="348" xr:uid="{00000000-0005-0000-0000-00008C010000}"/>
    <cellStyle name="常规 54 6" xfId="350" xr:uid="{00000000-0005-0000-0000-00008E010000}"/>
    <cellStyle name="常规 54 7" xfId="352" xr:uid="{00000000-0005-0000-0000-000090010000}"/>
    <cellStyle name="常规 54 8" xfId="354" xr:uid="{00000000-0005-0000-0000-000092010000}"/>
    <cellStyle name="常规 54 9" xfId="356" xr:uid="{00000000-0005-0000-0000-000094010000}"/>
    <cellStyle name="常规 57" xfId="380" xr:uid="{00000000-0005-0000-0000-0000AC010000}"/>
    <cellStyle name="常规 57 10" xfId="272" xr:uid="{00000000-0005-0000-0000-000040010000}"/>
    <cellStyle name="常规 57 11" xfId="279" xr:uid="{00000000-0005-0000-0000-000047010000}"/>
    <cellStyle name="常规 57 12" xfId="283" xr:uid="{00000000-0005-0000-0000-00004B010000}"/>
    <cellStyle name="常规 57 13" xfId="3" xr:uid="{00000000-0005-0000-0000-000003000000}"/>
    <cellStyle name="常规 57 14" xfId="287" xr:uid="{00000000-0005-0000-0000-00004F010000}"/>
    <cellStyle name="常规 57 15" xfId="293" xr:uid="{00000000-0005-0000-0000-000055010000}"/>
    <cellStyle name="常规 57 16" xfId="298" xr:uid="{00000000-0005-0000-0000-00005A010000}"/>
    <cellStyle name="常规 57 17" xfId="301" xr:uid="{00000000-0005-0000-0000-00005D010000}"/>
    <cellStyle name="常规 57 18" xfId="382" xr:uid="{00000000-0005-0000-0000-0000AE010000}"/>
    <cellStyle name="常规 57 19" xfId="113" xr:uid="{00000000-0005-0000-0000-0000A1000000}"/>
    <cellStyle name="常规 57 2" xfId="225" xr:uid="{00000000-0005-0000-0000-000011010000}"/>
    <cellStyle name="常规 57 20" xfId="292" xr:uid="{00000000-0005-0000-0000-000054010000}"/>
    <cellStyle name="常规 57 3" xfId="229" xr:uid="{00000000-0005-0000-0000-000015010000}"/>
    <cellStyle name="常规 57 4" xfId="305" xr:uid="{00000000-0005-0000-0000-000061010000}"/>
    <cellStyle name="常规 57 5" xfId="309" xr:uid="{00000000-0005-0000-0000-000065010000}"/>
    <cellStyle name="常规 57 6" xfId="177" xr:uid="{00000000-0005-0000-0000-0000E1000000}"/>
    <cellStyle name="常规 57 7" xfId="189" xr:uid="{00000000-0005-0000-0000-0000ED000000}"/>
    <cellStyle name="常规 57 8" xfId="8" xr:uid="{00000000-0005-0000-0000-00000B000000}"/>
    <cellStyle name="常规 57 9" xfId="194" xr:uid="{00000000-0005-0000-0000-0000F2000000}"/>
    <cellStyle name="常规 6" xfId="24" xr:uid="{00000000-0005-0000-0000-000024000000}"/>
    <cellStyle name="常规 6 2" xfId="384" xr:uid="{00000000-0005-0000-0000-0000B0010000}"/>
    <cellStyle name="常规 6 4" xfId="385" xr:uid="{00000000-0005-0000-0000-0000B1010000}"/>
    <cellStyle name="常规 62" xfId="379" xr:uid="{00000000-0005-0000-0000-0000AB010000}"/>
    <cellStyle name="常规 62 10" xfId="271" xr:uid="{00000000-0005-0000-0000-00003F010000}"/>
    <cellStyle name="常规 62 11" xfId="278" xr:uid="{00000000-0005-0000-0000-000046010000}"/>
    <cellStyle name="常规 62 12" xfId="282" xr:uid="{00000000-0005-0000-0000-00004A010000}"/>
    <cellStyle name="常规 62 13" xfId="2" xr:uid="{00000000-0005-0000-0000-000002000000}"/>
    <cellStyle name="常规 62 14" xfId="286" xr:uid="{00000000-0005-0000-0000-00004E010000}"/>
    <cellStyle name="常规 62 15" xfId="291" xr:uid="{00000000-0005-0000-0000-000053010000}"/>
    <cellStyle name="常规 62 16" xfId="297" xr:uid="{00000000-0005-0000-0000-000059010000}"/>
    <cellStyle name="常规 62 17" xfId="300" xr:uid="{00000000-0005-0000-0000-00005C010000}"/>
    <cellStyle name="常规 62 18" xfId="381" xr:uid="{00000000-0005-0000-0000-0000AD010000}"/>
    <cellStyle name="常规 62 19" xfId="112" xr:uid="{00000000-0005-0000-0000-0000A0000000}"/>
    <cellStyle name="常规 62 2" xfId="224" xr:uid="{00000000-0005-0000-0000-000010010000}"/>
    <cellStyle name="常规 62 20" xfId="290" xr:uid="{00000000-0005-0000-0000-000052010000}"/>
    <cellStyle name="常规 62 3" xfId="228" xr:uid="{00000000-0005-0000-0000-000014010000}"/>
    <cellStyle name="常规 62 4" xfId="304" xr:uid="{00000000-0005-0000-0000-000060010000}"/>
    <cellStyle name="常规 62 5" xfId="308" xr:uid="{00000000-0005-0000-0000-000064010000}"/>
    <cellStyle name="常规 62 6" xfId="176" xr:uid="{00000000-0005-0000-0000-0000E0000000}"/>
    <cellStyle name="常规 62 7" xfId="188" xr:uid="{00000000-0005-0000-0000-0000EC000000}"/>
    <cellStyle name="常规 62 8" xfId="7" xr:uid="{00000000-0005-0000-0000-00000A000000}"/>
    <cellStyle name="常规 62 9" xfId="193" xr:uid="{00000000-0005-0000-0000-0000F1000000}"/>
    <cellStyle name="常规 7" xfId="386" xr:uid="{00000000-0005-0000-0000-0000B2010000}"/>
    <cellStyle name="常规 7 2" xfId="387" xr:uid="{00000000-0005-0000-0000-0000B3010000}"/>
    <cellStyle name="常规 8" xfId="388" xr:uid="{00000000-0005-0000-0000-0000B4010000}"/>
    <cellStyle name="常规 8 2" xfId="45" xr:uid="{00000000-0005-0000-0000-00004D000000}"/>
    <cellStyle name="常规 9" xfId="389" xr:uid="{00000000-0005-0000-0000-0000B5010000}"/>
    <cellStyle name="常规 9 2" xfId="390" xr:uid="{00000000-0005-0000-0000-0000B6010000}"/>
    <cellStyle name="超链接 2" xfId="391" xr:uid="{00000000-0005-0000-0000-0000B7010000}"/>
    <cellStyle name="好 2" xfId="392" xr:uid="{00000000-0005-0000-0000-0000B8010000}"/>
    <cellStyle name="汇总 2" xfId="393" xr:uid="{00000000-0005-0000-0000-0000B9010000}"/>
    <cellStyle name="计算 2" xfId="19" xr:uid="{00000000-0005-0000-0000-000018000000}"/>
    <cellStyle name="检查单元格 2" xfId="394" xr:uid="{00000000-0005-0000-0000-0000BA010000}"/>
    <cellStyle name="解释性文本 2" xfId="395" xr:uid="{00000000-0005-0000-0000-0000BB010000}"/>
    <cellStyle name="警告文本 2" xfId="396" xr:uid="{00000000-0005-0000-0000-0000BC010000}"/>
    <cellStyle name="链接单元格 2" xfId="185" xr:uid="{00000000-0005-0000-0000-0000E9000000}"/>
    <cellStyle name="普通" xfId="22" xr:uid="{00000000-0005-0000-0000-000020000000}"/>
    <cellStyle name="千位分隔 2" xfId="397" xr:uid="{00000000-0005-0000-0000-0000BD010000}"/>
    <cellStyle name="千位分隔 2 2" xfId="153" xr:uid="{00000000-0005-0000-0000-0000C9000000}"/>
    <cellStyle name="强调文字颜色 1 2" xfId="398" xr:uid="{00000000-0005-0000-0000-0000BE010000}"/>
    <cellStyle name="强调文字颜色 2 2" xfId="399" xr:uid="{00000000-0005-0000-0000-0000BF010000}"/>
    <cellStyle name="强调文字颜色 3 2" xfId="400" xr:uid="{00000000-0005-0000-0000-0000C0010000}"/>
    <cellStyle name="强调文字颜色 4 2" xfId="212" xr:uid="{00000000-0005-0000-0000-000004010000}"/>
    <cellStyle name="强调文字颜色 5 2" xfId="239" xr:uid="{00000000-0005-0000-0000-00001F010000}"/>
    <cellStyle name="强调文字颜色 6 2" xfId="322" xr:uid="{00000000-0005-0000-0000-000072010000}"/>
    <cellStyle name="适中 2" xfId="56" xr:uid="{00000000-0005-0000-0000-000066000000}"/>
    <cellStyle name="输出 2" xfId="49" xr:uid="{00000000-0005-0000-0000-000055000000}"/>
    <cellStyle name="输入 2" xfId="216" xr:uid="{00000000-0005-0000-0000-000008010000}"/>
    <cellStyle name="样式 1" xfId="401" xr:uid="{00000000-0005-0000-0000-0000C1010000}"/>
    <cellStyle name="已访问的超链接 2" xfId="402" xr:uid="{00000000-0005-0000-0000-0000C2010000}"/>
    <cellStyle name="注释 2" xfId="383" xr:uid="{00000000-0005-0000-0000-0000AF010000}"/>
  </cellStyles>
  <dxfs count="0"/>
  <tableStyles count="0" defaultTableStyle="TableStyleMedium2" defaultPivotStyle="PivotStyleLight16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opLeftCell="A4" zoomScale="82" zoomScaleNormal="82" workbookViewId="0">
      <selection activeCell="P16" sqref="P16"/>
    </sheetView>
  </sheetViews>
  <sheetFormatPr defaultColWidth="9" defaultRowHeight="15.6" x14ac:dyDescent="0.25"/>
  <cols>
    <col min="1" max="1" width="6.3984375" style="57" customWidth="1"/>
    <col min="2" max="2" width="18.09765625" style="58" customWidth="1"/>
    <col min="3" max="3" width="7.09765625" style="59" customWidth="1"/>
    <col min="4" max="4" width="15.19921875" style="59" customWidth="1"/>
    <col min="5" max="5" width="13.69921875" style="60" customWidth="1"/>
    <col min="6" max="6" width="17.59765625" style="59" customWidth="1"/>
    <col min="7" max="7" width="8.3984375" style="57" customWidth="1"/>
    <col min="8" max="8" width="11.19921875" style="57" customWidth="1"/>
    <col min="9" max="9" width="15.09765625" style="61" customWidth="1"/>
    <col min="10" max="10" width="13.19921875" style="57" customWidth="1"/>
    <col min="11" max="11" width="3.8984375" style="62" customWidth="1"/>
    <col min="12" max="12" width="6.3984375" style="63" customWidth="1"/>
    <col min="13" max="13" width="5.59765625" style="59" customWidth="1"/>
    <col min="14" max="14" width="20.69921875" style="59" customWidth="1"/>
    <col min="15" max="15" width="13.09765625" style="59" customWidth="1"/>
    <col min="16" max="17" width="19.19921875" style="62" customWidth="1"/>
    <col min="18" max="18" width="14.69921875" style="62" customWidth="1"/>
    <col min="19" max="19" width="14.8984375" style="64" customWidth="1"/>
    <col min="20" max="20" width="14.8984375" style="62" customWidth="1"/>
    <col min="21" max="21" width="14.5" style="62" customWidth="1"/>
    <col min="22" max="16384" width="9" style="59"/>
  </cols>
  <sheetData>
    <row r="1" spans="1:21" ht="38.25" customHeight="1" x14ac:dyDescent="0.25">
      <c r="A1" s="134" t="s">
        <v>0</v>
      </c>
      <c r="B1" s="135"/>
      <c r="C1" s="135"/>
      <c r="D1" s="135"/>
      <c r="E1" s="135"/>
      <c r="F1" s="135"/>
      <c r="G1" s="135"/>
      <c r="H1" s="135"/>
      <c r="I1" s="135"/>
      <c r="J1" s="136"/>
    </row>
    <row r="2" spans="1:21" s="54" customFormat="1" ht="72" customHeight="1" x14ac:dyDescent="0.25">
      <c r="A2" s="65" t="s">
        <v>68</v>
      </c>
      <c r="B2" s="66"/>
      <c r="C2" s="67"/>
      <c r="D2" s="68"/>
      <c r="E2" s="69"/>
      <c r="F2" s="65" t="s">
        <v>1</v>
      </c>
      <c r="H2" s="137" t="s">
        <v>67</v>
      </c>
      <c r="I2" s="138"/>
      <c r="J2" s="139"/>
      <c r="K2" s="101"/>
      <c r="L2" s="102"/>
      <c r="P2" s="101"/>
      <c r="Q2" s="101"/>
      <c r="R2" s="101"/>
      <c r="S2" s="130"/>
      <c r="T2" s="101"/>
      <c r="U2" s="101"/>
    </row>
    <row r="3" spans="1:21" s="54" customFormat="1" ht="27" customHeight="1" x14ac:dyDescent="0.25">
      <c r="A3" s="70" t="s">
        <v>69</v>
      </c>
      <c r="B3" s="71"/>
      <c r="C3" s="70"/>
      <c r="D3" s="72"/>
      <c r="E3" s="72"/>
      <c r="F3" s="72"/>
      <c r="G3" s="70"/>
      <c r="H3" s="72"/>
      <c r="I3" s="103"/>
      <c r="J3" s="104"/>
      <c r="K3" s="101"/>
      <c r="L3" s="102"/>
      <c r="P3" s="101"/>
      <c r="Q3" s="101"/>
      <c r="R3" s="101"/>
      <c r="S3" s="130"/>
      <c r="T3" s="101"/>
      <c r="U3" s="101"/>
    </row>
    <row r="4" spans="1:21" s="54" customFormat="1" ht="27" customHeight="1" x14ac:dyDescent="0.25">
      <c r="A4" s="70" t="s">
        <v>2</v>
      </c>
      <c r="B4" s="71"/>
      <c r="C4" s="70"/>
      <c r="D4" s="72"/>
      <c r="E4" s="72"/>
      <c r="F4" s="72"/>
      <c r="G4" s="70"/>
      <c r="H4" s="72"/>
      <c r="I4" s="103"/>
      <c r="J4" s="104"/>
      <c r="K4" s="101"/>
      <c r="L4" s="102"/>
      <c r="P4" s="101"/>
      <c r="Q4" s="101"/>
      <c r="R4" s="101"/>
      <c r="S4" s="130"/>
      <c r="T4" s="101"/>
      <c r="U4" s="101"/>
    </row>
    <row r="5" spans="1:21" s="54" customFormat="1" ht="27" customHeight="1" x14ac:dyDescent="0.25">
      <c r="A5" s="73" t="s">
        <v>3</v>
      </c>
      <c r="B5" s="74"/>
      <c r="C5" s="73"/>
      <c r="D5" s="75"/>
      <c r="E5" s="75"/>
      <c r="F5" s="75"/>
      <c r="G5" s="73"/>
      <c r="H5" s="75"/>
      <c r="I5" s="105"/>
      <c r="J5" s="106"/>
      <c r="K5" s="101"/>
      <c r="L5" s="102"/>
      <c r="P5" s="101"/>
      <c r="Q5" s="101"/>
      <c r="R5" s="101"/>
      <c r="S5" s="130"/>
      <c r="T5" s="101"/>
      <c r="U5" s="101"/>
    </row>
    <row r="6" spans="1:21" s="54" customFormat="1" ht="27" customHeight="1" x14ac:dyDescent="0.25">
      <c r="A6" s="73" t="s">
        <v>4</v>
      </c>
      <c r="B6" s="75"/>
      <c r="C6" s="73"/>
      <c r="D6" s="75"/>
      <c r="E6" s="75"/>
      <c r="F6" s="75"/>
      <c r="G6" s="73"/>
      <c r="H6" s="75"/>
      <c r="I6" s="107"/>
      <c r="J6" s="106"/>
      <c r="K6" s="101"/>
      <c r="L6" s="102"/>
      <c r="P6" s="101"/>
      <c r="Q6" s="101"/>
      <c r="R6" s="101"/>
      <c r="S6" s="130"/>
      <c r="T6" s="101"/>
      <c r="U6" s="101"/>
    </row>
    <row r="7" spans="1:21" s="54" customFormat="1" ht="27" customHeight="1" x14ac:dyDescent="0.25">
      <c r="A7" s="140" t="s">
        <v>5</v>
      </c>
      <c r="B7" s="141"/>
      <c r="C7" s="141"/>
      <c r="D7" s="141"/>
      <c r="E7" s="141"/>
      <c r="F7" s="141"/>
      <c r="G7" s="141"/>
      <c r="H7" s="142"/>
      <c r="I7" s="108"/>
      <c r="J7" s="109"/>
      <c r="K7" s="101"/>
      <c r="L7" s="102"/>
      <c r="P7" s="101"/>
      <c r="Q7" s="101"/>
      <c r="R7" s="101"/>
      <c r="S7" s="130"/>
      <c r="T7" s="101"/>
      <c r="U7" s="101"/>
    </row>
    <row r="8" spans="1:21" s="54" customFormat="1" ht="24" customHeight="1" x14ac:dyDescent="0.25">
      <c r="A8" s="140" t="s">
        <v>6</v>
      </c>
      <c r="B8" s="141"/>
      <c r="C8" s="141"/>
      <c r="D8" s="141"/>
      <c r="E8" s="141"/>
      <c r="F8" s="141"/>
      <c r="G8" s="141"/>
      <c r="H8" s="142"/>
      <c r="I8" s="108"/>
      <c r="J8" s="109"/>
      <c r="K8" s="101"/>
      <c r="L8" s="102"/>
      <c r="P8" s="101"/>
      <c r="Q8" s="101"/>
      <c r="R8" s="101"/>
      <c r="S8" s="130"/>
      <c r="T8" s="101"/>
      <c r="U8" s="101"/>
    </row>
    <row r="9" spans="1:21" s="54" customFormat="1" ht="23.25" customHeight="1" x14ac:dyDescent="0.25">
      <c r="A9" s="76" t="s">
        <v>7</v>
      </c>
      <c r="B9" s="66"/>
      <c r="C9" s="77"/>
      <c r="D9" s="69"/>
      <c r="E9" s="69"/>
      <c r="F9" s="69"/>
      <c r="G9" s="77"/>
      <c r="H9" s="69"/>
      <c r="I9" s="110"/>
      <c r="J9" s="111"/>
      <c r="K9" s="101"/>
      <c r="L9" s="102"/>
      <c r="P9" s="101"/>
      <c r="Q9" s="101"/>
      <c r="R9" s="101"/>
      <c r="S9" s="130"/>
      <c r="T9" s="101"/>
      <c r="U9" s="101"/>
    </row>
    <row r="10" spans="1:21" ht="23.25" customHeight="1" x14ac:dyDescent="0.35">
      <c r="A10" s="78" t="s">
        <v>8</v>
      </c>
      <c r="B10" s="79"/>
      <c r="C10" s="80"/>
      <c r="D10" s="80"/>
      <c r="E10" s="79"/>
      <c r="F10" s="80"/>
      <c r="G10" s="80"/>
      <c r="H10" s="81"/>
      <c r="I10" s="112"/>
      <c r="J10" s="113"/>
    </row>
    <row r="11" spans="1:21" ht="21" customHeight="1" x14ac:dyDescent="0.25">
      <c r="A11" s="82">
        <v>1</v>
      </c>
      <c r="B11" s="82">
        <v>2</v>
      </c>
      <c r="C11" s="82">
        <v>3</v>
      </c>
      <c r="D11" s="82">
        <v>4</v>
      </c>
      <c r="E11" s="82">
        <v>5</v>
      </c>
      <c r="F11" s="82">
        <v>6</v>
      </c>
      <c r="G11" s="82">
        <v>7</v>
      </c>
      <c r="H11" s="82">
        <v>8</v>
      </c>
      <c r="I11" s="82">
        <v>9</v>
      </c>
      <c r="J11" s="82">
        <v>10</v>
      </c>
      <c r="K11" s="62" t="s">
        <v>9</v>
      </c>
    </row>
    <row r="12" spans="1:21" s="55" customFormat="1" ht="36.9" customHeight="1" x14ac:dyDescent="0.25">
      <c r="A12" s="83" t="s">
        <v>10</v>
      </c>
      <c r="B12" s="84" t="s">
        <v>11</v>
      </c>
      <c r="C12" s="83" t="s">
        <v>12</v>
      </c>
      <c r="D12" s="85" t="s">
        <v>13</v>
      </c>
      <c r="E12" s="85" t="s">
        <v>14</v>
      </c>
      <c r="F12" s="86" t="s">
        <v>15</v>
      </c>
      <c r="G12" s="87" t="s">
        <v>16</v>
      </c>
      <c r="H12" s="88" t="s">
        <v>17</v>
      </c>
      <c r="I12" s="114" t="s">
        <v>18</v>
      </c>
      <c r="J12" s="115" t="s">
        <v>19</v>
      </c>
      <c r="K12" s="116"/>
      <c r="L12" s="117" t="s">
        <v>20</v>
      </c>
      <c r="N12" s="55" t="s">
        <v>21</v>
      </c>
      <c r="O12" s="55" t="s">
        <v>22</v>
      </c>
      <c r="P12" s="116" t="s">
        <v>23</v>
      </c>
      <c r="Q12" s="116"/>
      <c r="R12" s="116" t="s">
        <v>24</v>
      </c>
      <c r="S12" s="131" t="s">
        <v>25</v>
      </c>
      <c r="T12" s="116" t="s">
        <v>26</v>
      </c>
      <c r="U12" s="116" t="s">
        <v>27</v>
      </c>
    </row>
    <row r="13" spans="1:21" s="56" customFormat="1" ht="28.8" customHeight="1" x14ac:dyDescent="0.25">
      <c r="A13" s="89">
        <v>1</v>
      </c>
      <c r="B13" s="90" t="s">
        <v>63</v>
      </c>
      <c r="C13" s="91"/>
      <c r="D13" s="90" t="s">
        <v>64</v>
      </c>
      <c r="E13" s="90"/>
      <c r="F13" s="92">
        <v>8543300090</v>
      </c>
      <c r="G13" s="93" t="s">
        <v>65</v>
      </c>
      <c r="H13" s="94">
        <v>42</v>
      </c>
      <c r="I13" s="118">
        <v>22094.92</v>
      </c>
      <c r="J13" s="119">
        <f t="shared" ref="J13" si="0">I13*H13</f>
        <v>927986.6399999999</v>
      </c>
      <c r="K13" s="120"/>
      <c r="L13" s="121"/>
      <c r="M13" s="122" t="s">
        <v>61</v>
      </c>
      <c r="N13" s="123" t="s">
        <v>70</v>
      </c>
      <c r="O13" s="124" t="s">
        <v>60</v>
      </c>
      <c r="P13" s="125">
        <v>11360101.199999999</v>
      </c>
      <c r="Q13" s="125">
        <f t="shared" ref="Q13" si="1">P13/H13/1.13*0.6/6.5</f>
        <v>22094.916269571135</v>
      </c>
      <c r="R13" s="132">
        <f t="shared" ref="R13" si="2">P13/1.13*0.6/6.5</f>
        <v>927986.48332198779</v>
      </c>
      <c r="S13" s="132">
        <f t="shared" ref="S13" si="3">ROUND(R13/H13,2)</f>
        <v>22094.92</v>
      </c>
      <c r="T13" s="132">
        <f>P13/1.13*1.02/6.5</f>
        <v>1577577.0216473793</v>
      </c>
      <c r="U13" s="132">
        <f t="shared" ref="U13" si="4">T13/H13</f>
        <v>37561.357658270936</v>
      </c>
    </row>
    <row r="14" spans="1:21" ht="32.4" customHeight="1" x14ac:dyDescent="0.25">
      <c r="A14" s="143" t="s">
        <v>28</v>
      </c>
      <c r="B14" s="144"/>
      <c r="C14" s="144"/>
      <c r="D14" s="144"/>
      <c r="E14" s="144"/>
      <c r="F14" s="144"/>
      <c r="G14" s="144"/>
      <c r="H14" s="144"/>
      <c r="I14" s="145"/>
      <c r="J14" s="126">
        <f>SUM(J13:J13)</f>
        <v>927986.6399999999</v>
      </c>
      <c r="N14" s="127"/>
      <c r="O14" s="127"/>
      <c r="T14" s="62">
        <f>SUM(T13:T13)</f>
        <v>1577577.0216473793</v>
      </c>
    </row>
    <row r="15" spans="1:21" x14ac:dyDescent="0.25">
      <c r="A15" s="95"/>
      <c r="B15" s="96" t="s">
        <v>29</v>
      </c>
      <c r="C15" s="96"/>
      <c r="D15" s="97"/>
      <c r="E15" s="98"/>
      <c r="F15" s="98"/>
      <c r="G15" s="95"/>
      <c r="H15" s="99"/>
      <c r="I15" s="128"/>
      <c r="J15" s="129"/>
      <c r="N15" s="127"/>
      <c r="O15" s="127"/>
    </row>
    <row r="16" spans="1:21" x14ac:dyDescent="0.25">
      <c r="A16" s="95"/>
      <c r="B16" s="96" t="s">
        <v>30</v>
      </c>
      <c r="C16" s="96"/>
      <c r="D16" s="97"/>
      <c r="E16" s="98"/>
      <c r="F16" s="98"/>
      <c r="G16" s="95"/>
      <c r="H16" s="99"/>
      <c r="I16" s="128"/>
      <c r="J16" s="129"/>
      <c r="N16" s="127"/>
      <c r="O16" s="127"/>
    </row>
    <row r="17" spans="1:15" x14ac:dyDescent="0.25">
      <c r="A17" s="95"/>
      <c r="B17" s="57"/>
      <c r="C17" s="96"/>
      <c r="D17" s="98"/>
      <c r="E17" s="98"/>
      <c r="F17" s="98"/>
      <c r="G17" s="95"/>
      <c r="H17" s="99"/>
      <c r="I17" s="128"/>
      <c r="J17" s="129"/>
      <c r="N17" s="127"/>
      <c r="O17" s="127"/>
    </row>
    <row r="18" spans="1:15" x14ac:dyDescent="0.25">
      <c r="A18" s="100"/>
      <c r="B18" s="57"/>
      <c r="C18" s="100"/>
      <c r="D18" s="100"/>
      <c r="N18" s="127"/>
      <c r="O18" s="127"/>
    </row>
    <row r="19" spans="1:15" x14ac:dyDescent="0.25">
      <c r="N19" s="127"/>
      <c r="O19" s="127"/>
    </row>
    <row r="20" spans="1:15" x14ac:dyDescent="0.25">
      <c r="N20" s="127"/>
      <c r="O20" s="127"/>
    </row>
    <row r="21" spans="1:15" x14ac:dyDescent="0.25">
      <c r="N21" s="127"/>
      <c r="O21" s="127"/>
    </row>
    <row r="22" spans="1:15" x14ac:dyDescent="0.25">
      <c r="N22" s="127"/>
      <c r="O22" s="127"/>
    </row>
    <row r="23" spans="1:15" x14ac:dyDescent="0.25">
      <c r="N23" s="127"/>
      <c r="O23" s="127"/>
    </row>
    <row r="24" spans="1:15" x14ac:dyDescent="0.25">
      <c r="N24" s="127"/>
      <c r="O24" s="127"/>
    </row>
    <row r="25" spans="1:15" x14ac:dyDescent="0.25">
      <c r="N25" s="127"/>
      <c r="O25" s="127"/>
    </row>
    <row r="26" spans="1:15" x14ac:dyDescent="0.25">
      <c r="N26" s="127"/>
      <c r="O26" s="127"/>
    </row>
    <row r="27" spans="1:15" x14ac:dyDescent="0.25">
      <c r="N27" s="127"/>
      <c r="O27" s="127"/>
    </row>
    <row r="28" spans="1:15" x14ac:dyDescent="0.25">
      <c r="N28" s="127"/>
      <c r="O28" s="127"/>
    </row>
    <row r="29" spans="1:15" x14ac:dyDescent="0.25">
      <c r="N29" s="127"/>
      <c r="O29" s="127"/>
    </row>
    <row r="30" spans="1:15" x14ac:dyDescent="0.25">
      <c r="N30" s="127"/>
      <c r="O30" s="127"/>
    </row>
    <row r="31" spans="1:15" x14ac:dyDescent="0.25">
      <c r="N31" s="127"/>
      <c r="O31" s="127"/>
    </row>
    <row r="32" spans="1:15" x14ac:dyDescent="0.25">
      <c r="N32" s="127"/>
      <c r="O32" s="127"/>
    </row>
    <row r="33" spans="14:15" x14ac:dyDescent="0.25">
      <c r="N33" s="127"/>
      <c r="O33" s="127"/>
    </row>
    <row r="34" spans="14:15" x14ac:dyDescent="0.25">
      <c r="N34" s="127"/>
      <c r="O34" s="127"/>
    </row>
    <row r="35" spans="14:15" x14ac:dyDescent="0.25">
      <c r="N35" s="127"/>
      <c r="O35" s="127"/>
    </row>
  </sheetData>
  <autoFilter ref="K11:U14" xr:uid="{00000000-0009-0000-0000-000000000000}"/>
  <mergeCells count="5">
    <mergeCell ref="A1:J1"/>
    <mergeCell ref="H2:J2"/>
    <mergeCell ref="A7:H7"/>
    <mergeCell ref="A8:H8"/>
    <mergeCell ref="A14:I14"/>
  </mergeCells>
  <phoneticPr fontId="42" type="noConversion"/>
  <pageMargins left="0.74791666666666701" right="0.74791666666666701" top="0.98402777777777795" bottom="0.98402777777777795" header="0.51180555555555596" footer="0.51180555555555596"/>
  <pageSetup paperSize="9" scale="55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tabSelected="1" topLeftCell="A7" zoomScale="86" zoomScaleNormal="86" workbookViewId="0">
      <selection activeCell="O20" sqref="O20"/>
    </sheetView>
  </sheetViews>
  <sheetFormatPr defaultColWidth="9" defaultRowHeight="15.6" x14ac:dyDescent="0.25"/>
  <cols>
    <col min="1" max="1" width="9" style="2" customWidth="1"/>
    <col min="2" max="2" width="17" style="3" customWidth="1"/>
    <col min="3" max="3" width="18.09765625" style="3" customWidth="1"/>
    <col min="4" max="4" width="12.59765625" style="3" customWidth="1"/>
    <col min="5" max="5" width="8" style="3" customWidth="1"/>
    <col min="6" max="6" width="11.19921875" style="4" customWidth="1"/>
    <col min="7" max="7" width="10.59765625" style="3" customWidth="1"/>
    <col min="8" max="8" width="11.8984375" style="4" customWidth="1"/>
    <col min="9" max="9" width="8.5" style="5" customWidth="1"/>
    <col min="10" max="10" width="11.59765625" style="4" customWidth="1"/>
    <col min="11" max="11" width="11.09765625" style="4" customWidth="1"/>
    <col min="12" max="12" width="14.5" style="4" customWidth="1"/>
    <col min="13" max="16384" width="9" style="3"/>
  </cols>
  <sheetData>
    <row r="1" spans="1:14" s="1" customFormat="1" ht="48" customHeight="1" x14ac:dyDescent="0.25">
      <c r="A1" s="146" t="s">
        <v>31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4" s="1" customFormat="1" ht="59.25" customHeight="1" x14ac:dyDescent="0.25">
      <c r="A2" s="6" t="str">
        <f>发票!A2</f>
        <v>DATE(日期)：2021-5-28</v>
      </c>
      <c r="B2" s="7"/>
      <c r="C2" s="7"/>
      <c r="D2" s="7"/>
      <c r="E2" s="7"/>
      <c r="F2" s="8"/>
      <c r="G2" s="9" t="str">
        <f>发票!F2</f>
        <v>CONTRACT №.:(合同号)：</v>
      </c>
      <c r="H2" s="10"/>
      <c r="I2" s="36"/>
      <c r="J2" s="147" t="str">
        <f>发票!H2</f>
        <v xml:space="preserve">SJYM-CCL-CK-2021-0005-3
</v>
      </c>
      <c r="K2" s="148"/>
      <c r="L2" s="149"/>
    </row>
    <row r="3" spans="1:14" s="1" customFormat="1" ht="31.5" customHeight="1" x14ac:dyDescent="0.25">
      <c r="A3" s="150" t="str">
        <f>发票!A3</f>
        <v>INVOICE №. (发票号)：CCL2021050028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2"/>
    </row>
    <row r="4" spans="1:14" s="1" customFormat="1" ht="39" customHeight="1" x14ac:dyDescent="0.25">
      <c r="A4" s="11" t="str">
        <f>发票!A4</f>
        <v>The consignor(发货人)：CREATION CULTURE LIMITED</v>
      </c>
      <c r="B4" s="7"/>
      <c r="C4" s="7"/>
      <c r="D4" s="7"/>
      <c r="E4" s="7"/>
      <c r="F4" s="12"/>
      <c r="G4" s="7"/>
      <c r="H4" s="7"/>
      <c r="I4" s="12"/>
      <c r="J4" s="12"/>
      <c r="K4" s="12"/>
      <c r="L4" s="8"/>
    </row>
    <row r="5" spans="1:14" s="1" customFormat="1" ht="39" customHeight="1" x14ac:dyDescent="0.25">
      <c r="A5" s="11" t="str">
        <f>发票!A5</f>
        <v>ADD: 12/F  BEL TRADE COMMERCIAL BUILDING 1-3 BURROWS STREET   WANCHAI   HK</v>
      </c>
      <c r="B5" s="7"/>
      <c r="C5" s="7"/>
      <c r="D5" s="7"/>
      <c r="E5" s="7"/>
      <c r="F5" s="12"/>
      <c r="G5" s="7"/>
      <c r="H5" s="7"/>
      <c r="I5" s="12"/>
      <c r="J5" s="12"/>
      <c r="K5" s="12"/>
      <c r="L5" s="8"/>
    </row>
    <row r="6" spans="1:14" s="1" customFormat="1" ht="36.75" customHeight="1" x14ac:dyDescent="0.25">
      <c r="A6" s="13" t="str">
        <f>发票!A6</f>
        <v>Tel (电话)：+86 13880480166   email:yjguang@163.com</v>
      </c>
      <c r="B6" s="14"/>
      <c r="C6" s="14"/>
      <c r="D6" s="14"/>
      <c r="E6" s="14"/>
      <c r="F6" s="15"/>
      <c r="G6" s="14"/>
      <c r="H6" s="14"/>
      <c r="I6" s="15"/>
      <c r="J6" s="37"/>
      <c r="K6" s="38"/>
      <c r="L6" s="39"/>
    </row>
    <row r="7" spans="1:14" s="1" customFormat="1" ht="39" customHeight="1" x14ac:dyDescent="0.25">
      <c r="A7" s="150" t="str">
        <f>发票!A7</f>
        <v xml:space="preserve">The consignee (收货人)：CHENGTUN CONGO RESSOURCES SARL                                                                               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2"/>
    </row>
    <row r="8" spans="1:14" s="1" customFormat="1" ht="39" customHeight="1" x14ac:dyDescent="0.25">
      <c r="A8" s="150" t="str">
        <f>发票!A8</f>
        <v>ADD(地址)：158AV CHEMIN PUBLIQUE QUARTIER MUSOMPO COMMUNE MANIKA KOLWEZI REP DEM CONGO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2"/>
    </row>
    <row r="9" spans="1:14" s="1" customFormat="1" ht="39" customHeight="1" x14ac:dyDescent="0.25">
      <c r="A9" s="11" t="str">
        <f>发票!A9</f>
        <v>Тel(电话)：00243897118151 baiyaccr@gmail.com</v>
      </c>
      <c r="B9" s="7"/>
      <c r="C9" s="7"/>
      <c r="D9" s="7"/>
      <c r="E9" s="7"/>
      <c r="F9" s="12"/>
      <c r="G9" s="7"/>
      <c r="H9" s="7"/>
      <c r="I9" s="12"/>
      <c r="J9" s="12"/>
      <c r="K9" s="12"/>
      <c r="L9" s="8"/>
    </row>
    <row r="10" spans="1:14" ht="26.25" customHeight="1" x14ac:dyDescent="0.25">
      <c r="A10" s="16" t="s">
        <v>32</v>
      </c>
      <c r="B10" s="17"/>
      <c r="C10" s="17"/>
      <c r="D10" s="17"/>
      <c r="E10" s="17"/>
      <c r="F10" s="18"/>
      <c r="G10" s="19"/>
      <c r="H10" s="20"/>
      <c r="I10" s="40"/>
      <c r="J10" s="20"/>
      <c r="K10" s="41"/>
      <c r="L10" s="42"/>
    </row>
    <row r="11" spans="1:14" ht="24" customHeight="1" x14ac:dyDescent="0.25">
      <c r="A11" s="21">
        <v>1</v>
      </c>
      <c r="B11" s="21">
        <v>2</v>
      </c>
      <c r="C11" s="21">
        <v>3</v>
      </c>
      <c r="D11" s="21">
        <v>4</v>
      </c>
      <c r="E11" s="21">
        <v>5</v>
      </c>
      <c r="F11" s="21">
        <v>6</v>
      </c>
      <c r="G11" s="21">
        <v>7</v>
      </c>
      <c r="H11" s="21">
        <v>8</v>
      </c>
      <c r="I11" s="21">
        <v>9</v>
      </c>
      <c r="J11" s="21">
        <v>10</v>
      </c>
      <c r="K11" s="21">
        <v>11</v>
      </c>
      <c r="L11" s="21">
        <v>12</v>
      </c>
    </row>
    <row r="12" spans="1:14" ht="42" customHeight="1" x14ac:dyDescent="0.25">
      <c r="A12" s="22" t="s">
        <v>33</v>
      </c>
      <c r="B12" s="23" t="s">
        <v>34</v>
      </c>
      <c r="C12" s="24" t="s">
        <v>35</v>
      </c>
      <c r="D12" s="25" t="s">
        <v>36</v>
      </c>
      <c r="E12" s="24" t="s">
        <v>37</v>
      </c>
      <c r="F12" s="24" t="s">
        <v>38</v>
      </c>
      <c r="G12" s="26" t="s">
        <v>39</v>
      </c>
      <c r="H12" s="26" t="s">
        <v>40</v>
      </c>
      <c r="I12" s="21" t="s">
        <v>41</v>
      </c>
      <c r="J12" s="43" t="s">
        <v>42</v>
      </c>
      <c r="K12" s="23" t="s">
        <v>43</v>
      </c>
      <c r="L12" s="44" t="s">
        <v>44</v>
      </c>
    </row>
    <row r="13" spans="1:14" ht="27.9" customHeight="1" x14ac:dyDescent="0.25">
      <c r="A13" s="22" t="s">
        <v>45</v>
      </c>
      <c r="B13" s="25" t="s">
        <v>46</v>
      </c>
      <c r="C13" s="27" t="s">
        <v>47</v>
      </c>
      <c r="D13" s="23" t="s">
        <v>48</v>
      </c>
      <c r="E13" s="28" t="s">
        <v>49</v>
      </c>
      <c r="F13" s="24" t="s">
        <v>50</v>
      </c>
      <c r="G13" s="26" t="s">
        <v>51</v>
      </c>
      <c r="H13" s="26" t="s">
        <v>52</v>
      </c>
      <c r="I13" s="45" t="s">
        <v>53</v>
      </c>
      <c r="J13" s="26" t="s">
        <v>54</v>
      </c>
      <c r="K13" s="25" t="s">
        <v>55</v>
      </c>
      <c r="L13" s="46" t="s">
        <v>56</v>
      </c>
    </row>
    <row r="14" spans="1:14" ht="28.95" customHeight="1" x14ac:dyDescent="0.25">
      <c r="A14" s="22">
        <f>发票!A13</f>
        <v>1</v>
      </c>
      <c r="B14" s="29" t="str">
        <f>发票!B13</f>
        <v>电解装置</v>
      </c>
      <c r="C14" s="29" t="str">
        <f>发票!D13</f>
        <v xml:space="preserve">Electrolysis device Sulfur dioxide storage tank Seamless steel pipe </v>
      </c>
      <c r="D14" s="30"/>
      <c r="E14" s="29" t="s">
        <v>66</v>
      </c>
      <c r="F14" s="133" t="s">
        <v>62</v>
      </c>
      <c r="G14" s="31" t="str">
        <f>发票!G13</f>
        <v>套/Piece</v>
      </c>
      <c r="H14" s="31">
        <f>发票!H13</f>
        <v>42</v>
      </c>
      <c r="I14" s="47">
        <v>42</v>
      </c>
      <c r="J14" s="48">
        <v>682500</v>
      </c>
      <c r="K14" s="48">
        <v>722400</v>
      </c>
      <c r="L14" s="49">
        <v>911.4</v>
      </c>
      <c r="M14" s="50"/>
      <c r="N14" s="50" t="str">
        <f>发票!N13</f>
        <v>SJYM-CCL-CK-2021-0005-3</v>
      </c>
    </row>
    <row r="15" spans="1:14" ht="28.95" customHeight="1" x14ac:dyDescent="0.25">
      <c r="A15" s="32"/>
      <c r="B15" s="33"/>
      <c r="C15" s="31"/>
      <c r="D15" s="31"/>
      <c r="E15" s="31"/>
      <c r="F15" s="31"/>
      <c r="G15" s="34"/>
      <c r="H15" s="34" t="s">
        <v>57</v>
      </c>
      <c r="I15" s="51">
        <f>SUM(I14:I14)</f>
        <v>42</v>
      </c>
      <c r="J15" s="52">
        <f>SUM(J14:J14)</f>
        <v>682500</v>
      </c>
      <c r="K15" s="52">
        <f>SUM(K14:K14)</f>
        <v>722400</v>
      </c>
      <c r="L15" s="52">
        <f>SUM(L14:L14)</f>
        <v>911.4</v>
      </c>
      <c r="M15" s="53"/>
    </row>
    <row r="16" spans="1:14" x14ac:dyDescent="0.25">
      <c r="B16" s="3" t="s">
        <v>58</v>
      </c>
    </row>
    <row r="17" spans="1:4" x14ac:dyDescent="0.25">
      <c r="B17" s="3" t="s">
        <v>59</v>
      </c>
    </row>
    <row r="20" spans="1:4" x14ac:dyDescent="0.25">
      <c r="A20" s="35"/>
      <c r="B20" s="35"/>
      <c r="C20" s="35"/>
      <c r="D20" s="35"/>
    </row>
  </sheetData>
  <mergeCells count="5">
    <mergeCell ref="A1:L1"/>
    <mergeCell ref="J2:L2"/>
    <mergeCell ref="A3:L3"/>
    <mergeCell ref="A7:L7"/>
    <mergeCell ref="A8:L8"/>
  </mergeCells>
  <phoneticPr fontId="42" type="noConversion"/>
  <pageMargins left="0.74791666666666701" right="0.74791666666666701" top="0.98402777777777795" bottom="0.98402777777777795" header="0.51180555555555596" footer="0.51180555555555596"/>
  <pageSetup paperSize="9" scale="54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发票</vt:lpstr>
      <vt:lpstr>装箱单</vt:lpstr>
      <vt:lpstr>发票!Print_Area</vt:lpstr>
      <vt:lpstr>装箱单!Print_Area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69445</cp:lastModifiedBy>
  <cp:lastPrinted>2021-04-29T07:01:45Z</cp:lastPrinted>
  <dcterms:created xsi:type="dcterms:W3CDTF">2016-05-03T08:03:00Z</dcterms:created>
  <dcterms:modified xsi:type="dcterms:W3CDTF">2021-05-31T10:09:19Z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5D264997B5BA411AB78E0A1151048F12</vt:lpwstr>
  </property>
</Properties>
</file>