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发票" sheetId="1" r:id="rId1"/>
    <sheet name="装箱单" sheetId="2" r:id="rId2"/>
  </sheets>
  <definedNames>
    <definedName name="_xlnm._FilterDatabase" localSheetId="0" hidden="1">发票!#REF!</definedName>
    <definedName name="_xlnm.Print_Area" localSheetId="0">发票!$A$1:$J$46</definedName>
    <definedName name="_xlnm.Print_Area" localSheetId="1">装箱单!$A$1:$L$45</definedName>
  </definedNames>
  <calcPr calcId="144525"/>
</workbook>
</file>

<file path=xl/sharedStrings.xml><?xml version="1.0" encoding="utf-8"?>
<sst xmlns="http://schemas.openxmlformats.org/spreadsheetml/2006/main" count="181" uniqueCount="115">
  <si>
    <r>
      <rPr>
        <b/>
        <sz val="14"/>
        <color theme="1"/>
        <rFont val="宋体"/>
        <charset val="134"/>
      </rPr>
      <t xml:space="preserve">商业发票
</t>
    </r>
    <r>
      <rPr>
        <b/>
        <sz val="14"/>
        <color theme="1"/>
        <rFont val="Arial"/>
        <charset val="134"/>
      </rPr>
      <t>commercial invoice</t>
    </r>
  </si>
  <si>
    <r>
      <rPr>
        <sz val="11"/>
        <color theme="1"/>
        <rFont val="Arial"/>
        <charset val="134"/>
      </rPr>
      <t>DATE(</t>
    </r>
    <r>
      <rPr>
        <sz val="11"/>
        <color theme="1"/>
        <rFont val="宋体"/>
        <charset val="134"/>
      </rPr>
      <t>日期</t>
    </r>
    <r>
      <rPr>
        <sz val="11"/>
        <color theme="1"/>
        <rFont val="Arial"/>
        <charset val="134"/>
      </rPr>
      <t>)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2021-6-8</t>
    </r>
  </si>
  <si>
    <r>
      <rPr>
        <sz val="11"/>
        <color theme="1"/>
        <rFont val="Arial"/>
        <charset val="134"/>
      </rPr>
      <t>CONTRACT №.:(</t>
    </r>
    <r>
      <rPr>
        <sz val="11"/>
        <color theme="1"/>
        <rFont val="宋体"/>
        <charset val="134"/>
      </rPr>
      <t>合同号</t>
    </r>
    <r>
      <rPr>
        <sz val="11"/>
        <color theme="1"/>
        <rFont val="Arial"/>
        <charset val="134"/>
      </rPr>
      <t>)</t>
    </r>
    <r>
      <rPr>
        <sz val="11"/>
        <color theme="1"/>
        <rFont val="宋体"/>
        <charset val="134"/>
      </rPr>
      <t>：</t>
    </r>
  </si>
  <si>
    <t xml:space="preserve">
 CCST-CCR-CK-2021-0093/0100/0066/0075/0094/0098/0101/0104/0105/0106/0107-1/0108/0111/0112/0113</t>
  </si>
  <si>
    <r>
      <rPr>
        <sz val="11"/>
        <color theme="1"/>
        <rFont val="Arial"/>
        <charset val="134"/>
      </rPr>
      <t xml:space="preserve">INVOICE </t>
    </r>
    <r>
      <rPr>
        <sz val="11"/>
        <color theme="1"/>
        <rFont val="Segoe UI Symbol"/>
        <charset val="134"/>
      </rPr>
      <t>№</t>
    </r>
    <r>
      <rPr>
        <sz val="11"/>
        <color theme="1"/>
        <rFont val="Arial"/>
        <charset val="134"/>
      </rPr>
      <t>. (</t>
    </r>
    <r>
      <rPr>
        <sz val="11"/>
        <color theme="1"/>
        <rFont val="宋体"/>
        <charset val="134"/>
      </rPr>
      <t>发票号</t>
    </r>
    <r>
      <rPr>
        <sz val="11"/>
        <color theme="1"/>
        <rFont val="Arial"/>
        <charset val="134"/>
      </rPr>
      <t>)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CHENGTUN2012021060008</t>
    </r>
  </si>
  <si>
    <r>
      <rPr>
        <sz val="11"/>
        <color theme="1"/>
        <rFont val="Arial"/>
        <charset val="134"/>
      </rPr>
      <t>The consignor(</t>
    </r>
    <r>
      <rPr>
        <sz val="11"/>
        <color theme="1"/>
        <rFont val="宋体"/>
        <charset val="134"/>
      </rPr>
      <t>发货人</t>
    </r>
    <r>
      <rPr>
        <sz val="11"/>
        <color theme="1"/>
        <rFont val="Arial"/>
        <charset val="134"/>
      </rPr>
      <t>)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 xml:space="preserve">CHENGTUN GLOBAL RESOURCES INVESTMENT LIMITED </t>
    </r>
    <r>
      <rPr>
        <sz val="11"/>
        <color theme="1"/>
        <rFont val="宋体"/>
        <charset val="134"/>
      </rPr>
      <t>盛屯环球资源投资有限公司</t>
    </r>
  </si>
  <si>
    <t>ADD: ROOM 1501 15/F.,SPA CENTRE 53-55 LOCKHART ROAD,WANCHAI HONGKONG</t>
  </si>
  <si>
    <r>
      <rPr>
        <sz val="11"/>
        <color theme="1"/>
        <rFont val="Arial"/>
        <charset val="134"/>
      </rPr>
      <t>Tel (</t>
    </r>
    <r>
      <rPr>
        <sz val="11"/>
        <color theme="1"/>
        <rFont val="宋体"/>
        <charset val="134"/>
      </rPr>
      <t>电话</t>
    </r>
    <r>
      <rPr>
        <sz val="11"/>
        <color theme="1"/>
        <rFont val="Arial"/>
        <charset val="134"/>
      </rPr>
      <t>)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+86 13880480166   email:yjguang@163.com</t>
    </r>
  </si>
  <si>
    <r>
      <rPr>
        <sz val="11"/>
        <color theme="1"/>
        <rFont val="Arial"/>
        <charset val="134"/>
      </rPr>
      <t>The consignee (</t>
    </r>
    <r>
      <rPr>
        <sz val="11"/>
        <color theme="1"/>
        <rFont val="宋体"/>
        <charset val="134"/>
      </rPr>
      <t>收货人</t>
    </r>
    <r>
      <rPr>
        <sz val="11"/>
        <color theme="1"/>
        <rFont val="Arial"/>
        <charset val="134"/>
      </rPr>
      <t>)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 xml:space="preserve">CHENGTUN CONGO RESSOURCES SARL                                                                               </t>
    </r>
  </si>
  <si>
    <r>
      <rPr>
        <sz val="11"/>
        <color theme="1"/>
        <rFont val="Arial"/>
        <charset val="134"/>
      </rPr>
      <t>ADD(</t>
    </r>
    <r>
      <rPr>
        <sz val="11"/>
        <color theme="1"/>
        <rFont val="宋体"/>
        <charset val="134"/>
      </rPr>
      <t>地址</t>
    </r>
    <r>
      <rPr>
        <sz val="11"/>
        <color theme="1"/>
        <rFont val="Arial"/>
        <charset val="134"/>
      </rPr>
      <t>)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158AV CHEMIN PUBLIQUE QUARTIER MUSOMPO COMMUNE MANIKA KOLWEZI REP DEM CONGO</t>
    </r>
  </si>
  <si>
    <r>
      <rPr>
        <sz val="11"/>
        <color theme="1"/>
        <rFont val="Arial"/>
        <charset val="134"/>
      </rPr>
      <t>Тel(</t>
    </r>
    <r>
      <rPr>
        <sz val="11"/>
        <color theme="1"/>
        <rFont val="宋体"/>
        <charset val="134"/>
      </rPr>
      <t>电话</t>
    </r>
    <r>
      <rPr>
        <sz val="11"/>
        <color theme="1"/>
        <rFont val="Arial"/>
        <charset val="134"/>
      </rPr>
      <t>)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00243897118151 baiyaccr@gmail.com</t>
    </r>
  </si>
  <si>
    <r>
      <rPr>
        <sz val="12"/>
        <color theme="1"/>
        <rFont val="Franklin Gothic Medium"/>
        <charset val="134"/>
      </rPr>
      <t>B/L №. (</t>
    </r>
    <r>
      <rPr>
        <sz val="12"/>
        <color theme="1"/>
        <rFont val="宋体"/>
        <charset val="134"/>
      </rPr>
      <t>运单号</t>
    </r>
    <r>
      <rPr>
        <sz val="12"/>
        <color theme="1"/>
        <rFont val="Franklin Gothic Medium"/>
        <charset val="134"/>
      </rPr>
      <t>)</t>
    </r>
    <r>
      <rPr>
        <sz val="12"/>
        <color theme="1"/>
        <rFont val="宋体"/>
        <charset val="134"/>
      </rPr>
      <t>：</t>
    </r>
  </si>
  <si>
    <t>№.                                                                                                                                                       п.п</t>
  </si>
  <si>
    <t>商品名称 commodity</t>
  </si>
  <si>
    <t>免清对应行数
line in the list</t>
  </si>
  <si>
    <t>商品英文
english name</t>
  </si>
  <si>
    <t>商品法文
french name</t>
  </si>
  <si>
    <t>海关商品编码
HS code</t>
  </si>
  <si>
    <t>单位
units</t>
  </si>
  <si>
    <t>数量
Quantity</t>
  </si>
  <si>
    <t>单价.美元
price:USD</t>
  </si>
  <si>
    <t>总金额美元
amount</t>
  </si>
  <si>
    <t>接线盒</t>
  </si>
  <si>
    <t>Junction Box</t>
  </si>
  <si>
    <t>只/Piece</t>
  </si>
  <si>
    <t>称重传感器</t>
  </si>
  <si>
    <t>Load cell</t>
  </si>
  <si>
    <t>测速传感器</t>
  </si>
  <si>
    <t>Speed sensor</t>
  </si>
  <si>
    <t>套/Piece</t>
  </si>
  <si>
    <t>压力变送器</t>
  </si>
  <si>
    <t>Pressure Transmitters</t>
  </si>
  <si>
    <t>台/Piece</t>
  </si>
  <si>
    <t>联轴器</t>
  </si>
  <si>
    <t xml:space="preserve"> Coupling</t>
  </si>
  <si>
    <t>泵轴</t>
  </si>
  <si>
    <t xml:space="preserve"> Pump shaft </t>
  </si>
  <si>
    <t>件/Piece</t>
  </si>
  <si>
    <t>叶轮</t>
  </si>
  <si>
    <t xml:space="preserve">Impeller </t>
  </si>
  <si>
    <t xml:space="preserve">泵 </t>
  </si>
  <si>
    <t xml:space="preserve">Pump </t>
  </si>
  <si>
    <t>皮带秤</t>
  </si>
  <si>
    <t xml:space="preserve">Belt scale </t>
  </si>
  <si>
    <t>工作服</t>
  </si>
  <si>
    <t xml:space="preserve">Work clothes </t>
  </si>
  <si>
    <t>碳钢螺栓</t>
  </si>
  <si>
    <t xml:space="preserve">Bolt </t>
  </si>
  <si>
    <t>不锈钢螺栓</t>
  </si>
  <si>
    <t>机械密封</t>
  </si>
  <si>
    <t xml:space="preserve">Machinery Seal </t>
  </si>
  <si>
    <t>个/Piece</t>
  </si>
  <si>
    <t>惯性振动器</t>
  </si>
  <si>
    <t>Inertial vibrator</t>
  </si>
  <si>
    <t>8479109000</t>
  </si>
  <si>
    <t>迷宫套</t>
  </si>
  <si>
    <t xml:space="preserve"> Labyrinth set </t>
  </si>
  <si>
    <t>轴承组件总成</t>
  </si>
  <si>
    <t xml:space="preserve">Bearing assembly assembly </t>
  </si>
  <si>
    <t>电加热炉丝</t>
  </si>
  <si>
    <t xml:space="preserve">Electric heating wire </t>
  </si>
  <si>
    <t>根/Piece</t>
  </si>
  <si>
    <t>电机</t>
  </si>
  <si>
    <t>Motor</t>
  </si>
  <si>
    <t>漏酸电极</t>
  </si>
  <si>
    <t xml:space="preserve">Electrode </t>
  </si>
  <si>
    <t>支/Piece</t>
  </si>
  <si>
    <t>恒电位仪</t>
  </si>
  <si>
    <t xml:space="preserve">Potentiostat </t>
  </si>
  <si>
    <t>减速机</t>
  </si>
  <si>
    <t xml:space="preserve">Reducer </t>
  </si>
  <si>
    <t>泵头</t>
  </si>
  <si>
    <t xml:space="preserve">Pump head </t>
  </si>
  <si>
    <t>搅拌器</t>
  </si>
  <si>
    <t xml:space="preserve">Stirrer </t>
  </si>
  <si>
    <t>FOB(USD)</t>
  </si>
  <si>
    <t>FREIGHT(USD)</t>
  </si>
  <si>
    <t>INSURANCE(USD)</t>
  </si>
  <si>
    <t>TOTAL AMOUNT CIP KOLWEZI(USD)</t>
  </si>
  <si>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签字</t>
    </r>
    <r>
      <rPr>
        <sz val="11"/>
        <color theme="1"/>
        <rFont val="Arial"/>
        <charset val="134"/>
      </rPr>
      <t>)signature</t>
    </r>
  </si>
  <si>
    <r>
      <rPr>
        <sz val="11"/>
        <color theme="1"/>
        <rFont val="Arial"/>
        <charset val="134"/>
      </rPr>
      <t xml:space="preserve"> (</t>
    </r>
    <r>
      <rPr>
        <sz val="11"/>
        <color theme="1"/>
        <rFont val="宋体"/>
        <charset val="134"/>
      </rPr>
      <t>盖章</t>
    </r>
    <r>
      <rPr>
        <sz val="11"/>
        <color theme="1"/>
        <rFont val="Arial"/>
        <charset val="134"/>
      </rPr>
      <t>)stamp</t>
    </r>
  </si>
  <si>
    <r>
      <rPr>
        <b/>
        <sz val="14"/>
        <rFont val="Arial"/>
        <charset val="134"/>
      </rPr>
      <t xml:space="preserve"> </t>
    </r>
    <r>
      <rPr>
        <b/>
        <sz val="14"/>
        <rFont val="宋体"/>
        <charset val="134"/>
      </rPr>
      <t>装箱单</t>
    </r>
    <r>
      <rPr>
        <b/>
        <sz val="14"/>
        <rFont val="Arial"/>
        <charset val="134"/>
      </rPr>
      <t>packing list</t>
    </r>
  </si>
  <si>
    <t>B/L №. (运单号)：</t>
  </si>
  <si>
    <t>№.п.п</t>
  </si>
  <si>
    <t>commodity</t>
  </si>
  <si>
    <t>english name</t>
  </si>
  <si>
    <t>specifications</t>
  </si>
  <si>
    <t>Mark</t>
  </si>
  <si>
    <t>packing</t>
  </si>
  <si>
    <t>units</t>
  </si>
  <si>
    <t>QTY</t>
  </si>
  <si>
    <t>package</t>
  </si>
  <si>
    <t>net weight/kg</t>
  </si>
  <si>
    <t>gross weight/kg</t>
  </si>
  <si>
    <t>CBM</t>
  </si>
  <si>
    <t>序号</t>
  </si>
  <si>
    <t>商品名称</t>
  </si>
  <si>
    <t>商品英文</t>
  </si>
  <si>
    <t>规格型号</t>
  </si>
  <si>
    <t>唛头</t>
  </si>
  <si>
    <t>包装</t>
  </si>
  <si>
    <t>单位</t>
  </si>
  <si>
    <t>数量</t>
  </si>
  <si>
    <t>打包件数</t>
  </si>
  <si>
    <t>净重/千克</t>
  </si>
  <si>
    <t>毛重/千克</t>
  </si>
  <si>
    <t>立方米</t>
  </si>
  <si>
    <t>CCR</t>
  </si>
  <si>
    <t>木箱</t>
  </si>
  <si>
    <t>托盘</t>
  </si>
  <si>
    <t>纸箱</t>
  </si>
  <si>
    <t>铁箱</t>
  </si>
  <si>
    <t>TOTAL</t>
  </si>
  <si>
    <t>(签字)signature</t>
  </si>
  <si>
    <t>(盖章)stamp</t>
  </si>
</sst>
</file>

<file path=xl/styles.xml><?xml version="1.0" encoding="utf-8"?>
<styleSheet xmlns="http://schemas.openxmlformats.org/spreadsheetml/2006/main">
  <numFmts count="13">
    <numFmt numFmtId="176" formatCode="[$-409]d\-mmm;@"/>
    <numFmt numFmtId="41" formatCode="_ * #,##0_ ;_ * \-#,##0_ ;_ * &quot;-&quot;_ ;_ @_ "/>
    <numFmt numFmtId="177" formatCode="_(* #,##0.00_);_(* \(#,##0.00\);_(* &quot;-&quot;??_);_(@_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8" formatCode="0_ "/>
    <numFmt numFmtId="43" formatCode="_ * #,##0.00_ ;_ * \-#,##0.00_ ;_ * &quot;-&quot;??_ ;_ @_ "/>
    <numFmt numFmtId="179" formatCode="0_);[Red]\(0\)"/>
    <numFmt numFmtId="180" formatCode="0.000_ "/>
    <numFmt numFmtId="181" formatCode="0.00_ "/>
    <numFmt numFmtId="182" formatCode="0.00_);[Red]\(0.00\)"/>
    <numFmt numFmtId="183" formatCode="0.0_ "/>
    <numFmt numFmtId="184" formatCode="0.000_);[Red]\(0.000\)"/>
  </numFmts>
  <fonts count="73">
    <font>
      <sz val="12"/>
      <name val="宋体"/>
      <charset val="134"/>
    </font>
    <font>
      <sz val="11"/>
      <name val="Arial"/>
      <charset val="134"/>
    </font>
    <font>
      <b/>
      <sz val="14"/>
      <name val="Arial"/>
      <charset val="134"/>
    </font>
    <font>
      <sz val="10"/>
      <name val="等线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indexed="8"/>
      <name val="Arial"/>
      <charset val="134"/>
    </font>
    <font>
      <sz val="11"/>
      <color theme="1"/>
      <name val="Arial"/>
      <charset val="134"/>
    </font>
    <font>
      <sz val="10"/>
      <color theme="1"/>
      <name val="宋体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b/>
      <sz val="14"/>
      <color theme="1"/>
      <name val="Arial"/>
      <charset val="134"/>
    </font>
    <font>
      <sz val="12"/>
      <color theme="1"/>
      <name val="Franklin Gothic Medium"/>
      <charset val="134"/>
    </font>
    <font>
      <b/>
      <sz val="10"/>
      <color theme="1"/>
      <name val="宋体"/>
      <charset val="134"/>
    </font>
    <font>
      <sz val="12"/>
      <color theme="1"/>
      <name val="等线"/>
      <charset val="134"/>
    </font>
    <font>
      <sz val="13"/>
      <color theme="1"/>
      <name val="宋体"/>
      <charset val="134"/>
    </font>
    <font>
      <sz val="13"/>
      <color theme="1"/>
      <name val="Arial"/>
      <charset val="134"/>
    </font>
    <font>
      <sz val="12"/>
      <color theme="1"/>
      <name val="宋体"/>
      <charset val="134"/>
      <scheme val="major"/>
    </font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3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sz val="10"/>
      <name val="Verdan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indexed="5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0"/>
      <color theme="10"/>
      <name val="Verdana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0"/>
      <color indexed="8"/>
      <name val="Arial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u/>
      <sz val="10"/>
      <color theme="11"/>
      <name val="Verdana"/>
      <charset val="134"/>
    </font>
    <font>
      <b/>
      <sz val="14"/>
      <name val="宋体"/>
      <charset val="134"/>
    </font>
    <font>
      <b/>
      <sz val="14"/>
      <color theme="1"/>
      <name val="宋体"/>
      <charset val="134"/>
    </font>
    <font>
      <sz val="11"/>
      <color theme="1"/>
      <name val="Segoe UI Symbol"/>
      <charset val="134"/>
    </font>
  </fonts>
  <fills count="5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51">
    <xf numFmtId="176" fontId="0" fillId="0" borderId="0">
      <alignment vertical="center"/>
    </xf>
    <xf numFmtId="176" fontId="30" fillId="0" borderId="0"/>
    <xf numFmtId="176" fontId="26" fillId="0" borderId="0"/>
    <xf numFmtId="176" fontId="26" fillId="0" borderId="0"/>
    <xf numFmtId="176" fontId="27" fillId="0" borderId="0">
      <alignment vertical="center"/>
    </xf>
    <xf numFmtId="176" fontId="27" fillId="0" borderId="0">
      <alignment vertical="center"/>
    </xf>
    <xf numFmtId="42" fontId="28" fillId="0" borderId="0" applyFont="0" applyFill="0" applyBorder="0" applyAlignment="0" applyProtection="0">
      <alignment vertical="center"/>
    </xf>
    <xf numFmtId="176" fontId="27" fillId="0" borderId="0"/>
    <xf numFmtId="0" fontId="32" fillId="4" borderId="0" applyNumberFormat="0" applyBorder="0" applyAlignment="0" applyProtection="0">
      <alignment vertical="center"/>
    </xf>
    <xf numFmtId="0" fontId="33" fillId="5" borderId="15" applyNumberFormat="0" applyAlignment="0" applyProtection="0">
      <alignment vertical="center"/>
    </xf>
    <xf numFmtId="176" fontId="26" fillId="0" borderId="0"/>
    <xf numFmtId="176" fontId="26" fillId="0" borderId="0"/>
    <xf numFmtId="176" fontId="27" fillId="0" borderId="0">
      <alignment vertical="center"/>
    </xf>
    <xf numFmtId="176" fontId="31" fillId="0" borderId="0"/>
    <xf numFmtId="176" fontId="27" fillId="0" borderId="0"/>
    <xf numFmtId="44" fontId="28" fillId="0" borderId="0" applyFont="0" applyFill="0" applyBorder="0" applyAlignment="0" applyProtection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/>
    <xf numFmtId="176" fontId="27" fillId="0" borderId="0">
      <alignment vertical="center"/>
    </xf>
    <xf numFmtId="176" fontId="30" fillId="0" borderId="0"/>
    <xf numFmtId="176" fontId="27" fillId="0" borderId="0">
      <alignment vertical="center"/>
    </xf>
    <xf numFmtId="176" fontId="27" fillId="0" borderId="0">
      <alignment vertical="center"/>
    </xf>
    <xf numFmtId="41" fontId="28" fillId="0" borderId="0" applyFont="0" applyFill="0" applyBorder="0" applyAlignment="0" applyProtection="0">
      <alignment vertical="center"/>
    </xf>
    <xf numFmtId="176" fontId="37" fillId="8" borderId="16" applyNumberForma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176" fontId="27" fillId="0" borderId="0">
      <alignment vertical="center"/>
    </xf>
    <xf numFmtId="176" fontId="30" fillId="0" borderId="0">
      <alignment vertical="center"/>
    </xf>
    <xf numFmtId="0" fontId="29" fillId="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176" fontId="30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176" fontId="30" fillId="0" borderId="0"/>
    <xf numFmtId="0" fontId="40" fillId="0" borderId="0" applyNumberFormat="0" applyFill="0" applyBorder="0" applyAlignment="0" applyProtection="0">
      <alignment vertical="center"/>
    </xf>
    <xf numFmtId="176" fontId="34" fillId="0" borderId="0">
      <alignment vertical="center"/>
    </xf>
    <xf numFmtId="0" fontId="28" fillId="11" borderId="17" applyNumberFormat="0" applyFont="0" applyAlignment="0" applyProtection="0">
      <alignment vertical="center"/>
    </xf>
    <xf numFmtId="176" fontId="27" fillId="0" borderId="0">
      <alignment vertical="center"/>
    </xf>
    <xf numFmtId="0" fontId="29" fillId="1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176" fontId="26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176" fontId="27" fillId="0" borderId="0">
      <alignment vertical="center"/>
    </xf>
    <xf numFmtId="0" fontId="43" fillId="0" borderId="18" applyNumberFormat="0" applyFill="0" applyAlignment="0" applyProtection="0">
      <alignment vertical="center"/>
    </xf>
    <xf numFmtId="176" fontId="27" fillId="0" borderId="0">
      <alignment vertical="center"/>
    </xf>
    <xf numFmtId="0" fontId="45" fillId="0" borderId="18" applyNumberFormat="0" applyFill="0" applyAlignment="0" applyProtection="0">
      <alignment vertical="center"/>
    </xf>
    <xf numFmtId="176" fontId="27" fillId="0" borderId="0">
      <alignment vertical="center"/>
    </xf>
    <xf numFmtId="0" fontId="29" fillId="15" borderId="0" applyNumberFormat="0" applyBorder="0" applyAlignment="0" applyProtection="0">
      <alignment vertical="center"/>
    </xf>
    <xf numFmtId="176" fontId="27" fillId="0" borderId="0">
      <alignment vertical="center"/>
    </xf>
    <xf numFmtId="0" fontId="38" fillId="0" borderId="19" applyNumberFormat="0" applyFill="0" applyAlignment="0" applyProtection="0">
      <alignment vertical="center"/>
    </xf>
    <xf numFmtId="176" fontId="27" fillId="0" borderId="0">
      <alignment vertical="center"/>
    </xf>
    <xf numFmtId="0" fontId="29" fillId="17" borderId="0" applyNumberFormat="0" applyBorder="0" applyAlignment="0" applyProtection="0">
      <alignment vertical="center"/>
    </xf>
    <xf numFmtId="176" fontId="31" fillId="0" borderId="0"/>
    <xf numFmtId="176" fontId="31" fillId="0" borderId="0"/>
    <xf numFmtId="0" fontId="47" fillId="13" borderId="21" applyNumberFormat="0" applyAlignment="0" applyProtection="0">
      <alignment vertical="center"/>
    </xf>
    <xf numFmtId="176" fontId="31" fillId="0" borderId="0"/>
    <xf numFmtId="176" fontId="31" fillId="0" borderId="0"/>
    <xf numFmtId="0" fontId="44" fillId="13" borderId="15" applyNumberFormat="0" applyAlignment="0" applyProtection="0">
      <alignment vertical="center"/>
    </xf>
    <xf numFmtId="176" fontId="30" fillId="0" borderId="0"/>
    <xf numFmtId="176" fontId="30" fillId="18" borderId="0" applyNumberFormat="0" applyBorder="0" applyAlignment="0" applyProtection="0">
      <alignment vertical="center"/>
    </xf>
    <xf numFmtId="0" fontId="48" fillId="19" borderId="22" applyNumberFormat="0" applyAlignment="0" applyProtection="0">
      <alignment vertical="center"/>
    </xf>
    <xf numFmtId="176" fontId="27" fillId="0" borderId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/>
    <xf numFmtId="0" fontId="46" fillId="0" borderId="20" applyNumberFormat="0" applyFill="0" applyAlignment="0" applyProtection="0">
      <alignment vertical="center"/>
    </xf>
    <xf numFmtId="176" fontId="27" fillId="0" borderId="0">
      <alignment vertical="center"/>
    </xf>
    <xf numFmtId="0" fontId="50" fillId="22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176" fontId="27" fillId="0" borderId="0"/>
    <xf numFmtId="176" fontId="27" fillId="0" borderId="0"/>
    <xf numFmtId="0" fontId="32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176" fontId="27" fillId="0" borderId="0"/>
    <xf numFmtId="176" fontId="27" fillId="0" borderId="0"/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176" fontId="53" fillId="8" borderId="24" applyNumberFormat="0" applyAlignment="0" applyProtection="0">
      <alignment vertical="center"/>
    </xf>
    <xf numFmtId="176" fontId="27" fillId="0" borderId="0"/>
    <xf numFmtId="176" fontId="27" fillId="0" borderId="0"/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176" fontId="27" fillId="0" borderId="0"/>
    <xf numFmtId="0" fontId="32" fillId="32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0" fontId="29" fillId="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176" fontId="27" fillId="0" borderId="0"/>
    <xf numFmtId="176" fontId="55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0" fontId="29" fillId="37" borderId="0" applyNumberFormat="0" applyBorder="0" applyAlignment="0" applyProtection="0">
      <alignment vertical="center"/>
    </xf>
    <xf numFmtId="176" fontId="27" fillId="0" borderId="0"/>
    <xf numFmtId="176" fontId="30" fillId="0" borderId="0"/>
    <xf numFmtId="176" fontId="56" fillId="38" borderId="0" applyNumberFormat="0" applyBorder="0" applyAlignment="0" applyProtection="0">
      <alignment vertical="center"/>
    </xf>
    <xf numFmtId="176" fontId="27" fillId="0" borderId="0"/>
    <xf numFmtId="176" fontId="27" fillId="0" borderId="0"/>
    <xf numFmtId="176" fontId="30" fillId="0" borderId="0"/>
    <xf numFmtId="176" fontId="27" fillId="0" borderId="0">
      <alignment vertical="center"/>
    </xf>
    <xf numFmtId="176" fontId="27" fillId="0" borderId="0">
      <alignment vertical="center"/>
    </xf>
    <xf numFmtId="176" fontId="27" fillId="0" borderId="0"/>
    <xf numFmtId="176" fontId="30" fillId="0" borderId="0"/>
    <xf numFmtId="176" fontId="27" fillId="0" borderId="0">
      <alignment vertical="center"/>
    </xf>
    <xf numFmtId="176" fontId="27" fillId="0" borderId="0">
      <alignment vertical="center"/>
    </xf>
    <xf numFmtId="176" fontId="27" fillId="0" borderId="0"/>
    <xf numFmtId="176" fontId="27" fillId="0" borderId="0">
      <alignment vertical="center"/>
    </xf>
    <xf numFmtId="176" fontId="27" fillId="0" borderId="0">
      <alignment vertical="center"/>
    </xf>
    <xf numFmtId="176" fontId="27" fillId="0" borderId="0"/>
    <xf numFmtId="176" fontId="30" fillId="0" borderId="0"/>
    <xf numFmtId="176" fontId="27" fillId="0" borderId="0">
      <alignment vertical="center"/>
    </xf>
    <xf numFmtId="176" fontId="27" fillId="0" borderId="0">
      <alignment vertical="center"/>
    </xf>
    <xf numFmtId="176" fontId="27" fillId="0" borderId="0"/>
    <xf numFmtId="176" fontId="27" fillId="0" borderId="0">
      <alignment vertical="center"/>
    </xf>
    <xf numFmtId="176" fontId="27" fillId="0" borderId="0">
      <alignment vertical="center"/>
    </xf>
    <xf numFmtId="176" fontId="27" fillId="0" borderId="0"/>
    <xf numFmtId="176" fontId="27" fillId="0" borderId="0">
      <alignment vertical="center"/>
    </xf>
    <xf numFmtId="176" fontId="27" fillId="0" borderId="0"/>
    <xf numFmtId="176" fontId="27" fillId="0" borderId="0"/>
    <xf numFmtId="176" fontId="27" fillId="0" borderId="0">
      <alignment vertical="center"/>
    </xf>
    <xf numFmtId="176" fontId="27" fillId="0" borderId="0">
      <alignment vertical="center"/>
    </xf>
    <xf numFmtId="176" fontId="34" fillId="0" borderId="0"/>
    <xf numFmtId="176" fontId="30" fillId="39" borderId="0" applyNumberFormat="0" applyBorder="0" applyAlignment="0" applyProtection="0">
      <alignment vertical="center"/>
    </xf>
    <xf numFmtId="176" fontId="30" fillId="40" borderId="0" applyNumberFormat="0" applyBorder="0" applyAlignment="0" applyProtection="0">
      <alignment vertical="center"/>
    </xf>
    <xf numFmtId="176" fontId="30" fillId="41" borderId="0" applyNumberFormat="0" applyBorder="0" applyAlignment="0" applyProtection="0">
      <alignment vertical="center"/>
    </xf>
    <xf numFmtId="176" fontId="30" fillId="0" borderId="0">
      <alignment vertical="center"/>
    </xf>
    <xf numFmtId="176" fontId="30" fillId="18" borderId="0" applyNumberFormat="0" applyBorder="0" applyAlignment="0" applyProtection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30" fillId="42" borderId="0" applyNumberFormat="0" applyBorder="0" applyAlignment="0" applyProtection="0">
      <alignment vertical="center"/>
    </xf>
    <xf numFmtId="176" fontId="30" fillId="43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30" fillId="44" borderId="0" applyNumberFormat="0" applyBorder="0" applyAlignment="0" applyProtection="0">
      <alignment vertical="center"/>
    </xf>
    <xf numFmtId="176" fontId="30" fillId="45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30" fillId="46" borderId="0" applyNumberFormat="0" applyBorder="0" applyAlignment="0" applyProtection="0">
      <alignment vertical="center"/>
    </xf>
    <xf numFmtId="176" fontId="56" fillId="47" borderId="0" applyNumberFormat="0" applyBorder="0" applyAlignment="0" applyProtection="0">
      <alignment vertical="center"/>
    </xf>
    <xf numFmtId="176" fontId="26" fillId="0" borderId="0">
      <alignment vertical="center"/>
    </xf>
    <xf numFmtId="176" fontId="56" fillId="44" borderId="0" applyNumberFormat="0" applyBorder="0" applyAlignment="0" applyProtection="0">
      <alignment vertical="center"/>
    </xf>
    <xf numFmtId="176" fontId="27" fillId="0" borderId="0">
      <alignment vertical="center"/>
    </xf>
    <xf numFmtId="176" fontId="56" fillId="45" borderId="0" applyNumberFormat="0" applyBorder="0" applyAlignment="0" applyProtection="0">
      <alignment vertical="center"/>
    </xf>
    <xf numFmtId="176" fontId="56" fillId="48" borderId="0" applyNumberFormat="0" applyBorder="0" applyAlignment="0" applyProtection="0">
      <alignment vertical="center"/>
    </xf>
    <xf numFmtId="176" fontId="56" fillId="49" borderId="0" applyNumberFormat="0" applyBorder="0" applyAlignment="0" applyProtection="0">
      <alignment vertical="center"/>
    </xf>
    <xf numFmtId="176" fontId="58" fillId="0" borderId="0" applyNumberFormat="0" applyFill="0" applyBorder="0" applyAlignment="0" applyProtection="0">
      <alignment vertical="center"/>
    </xf>
    <xf numFmtId="176" fontId="34" fillId="0" borderId="0" applyBorder="0" applyProtection="0"/>
    <xf numFmtId="176" fontId="34" fillId="0" borderId="0">
      <alignment vertical="center"/>
    </xf>
    <xf numFmtId="176" fontId="26" fillId="0" borderId="0"/>
    <xf numFmtId="176" fontId="26" fillId="0" borderId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6" fontId="27" fillId="0" borderId="0"/>
    <xf numFmtId="176" fontId="57" fillId="0" borderId="26" applyNumberFormat="0" applyFill="0" applyAlignment="0" applyProtection="0">
      <alignment vertical="center"/>
    </xf>
    <xf numFmtId="176" fontId="61" fillId="0" borderId="28" applyNumberFormat="0" applyFill="0" applyAlignment="0" applyProtection="0">
      <alignment vertical="center"/>
    </xf>
    <xf numFmtId="176" fontId="60" fillId="0" borderId="27" applyNumberFormat="0" applyFill="0" applyAlignment="0" applyProtection="0">
      <alignment vertical="center"/>
    </xf>
    <xf numFmtId="176" fontId="60" fillId="0" borderId="0" applyNumberFormat="0" applyFill="0" applyBorder="0" applyAlignment="0" applyProtection="0">
      <alignment vertical="center"/>
    </xf>
    <xf numFmtId="176" fontId="27" fillId="0" borderId="0">
      <alignment vertical="center"/>
    </xf>
    <xf numFmtId="176" fontId="62" fillId="40" borderId="0" applyNumberFormat="0" applyBorder="0" applyAlignment="0" applyProtection="0">
      <alignment vertical="center"/>
    </xf>
    <xf numFmtId="176" fontId="31" fillId="0" borderId="0"/>
    <xf numFmtId="176" fontId="27" fillId="0" borderId="0"/>
    <xf numFmtId="176" fontId="27" fillId="0" borderId="0">
      <alignment vertical="center"/>
    </xf>
    <xf numFmtId="176" fontId="30" fillId="0" borderId="0">
      <alignment vertical="center"/>
    </xf>
    <xf numFmtId="176" fontId="27" fillId="0" borderId="0"/>
    <xf numFmtId="176" fontId="31" fillId="0" borderId="0"/>
    <xf numFmtId="176" fontId="27" fillId="0" borderId="0"/>
    <xf numFmtId="176" fontId="31" fillId="0" borderId="0"/>
    <xf numFmtId="176" fontId="26" fillId="0" borderId="0">
      <alignment vertical="center"/>
    </xf>
    <xf numFmtId="176" fontId="31" fillId="0" borderId="0"/>
    <xf numFmtId="176" fontId="31" fillId="0" borderId="0"/>
    <xf numFmtId="176" fontId="26" fillId="0" borderId="0">
      <alignment vertical="center"/>
    </xf>
    <xf numFmtId="176" fontId="31" fillId="0" borderId="0"/>
    <xf numFmtId="176" fontId="31" fillId="0" borderId="0"/>
    <xf numFmtId="176" fontId="31" fillId="0" borderId="0"/>
    <xf numFmtId="176" fontId="31" fillId="0" borderId="0"/>
    <xf numFmtId="176" fontId="31" fillId="0" borderId="0"/>
    <xf numFmtId="176" fontId="31" fillId="0" borderId="0"/>
    <xf numFmtId="176" fontId="31" fillId="0" borderId="0"/>
    <xf numFmtId="176" fontId="30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43" fontId="27" fillId="0" borderId="0" applyFont="0" applyFill="0" applyBorder="0" applyAlignment="0" applyProtection="0"/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/>
    <xf numFmtId="176" fontId="27" fillId="0" borderId="0"/>
    <xf numFmtId="176" fontId="27" fillId="0" borderId="0"/>
    <xf numFmtId="176" fontId="27" fillId="0" borderId="0"/>
    <xf numFmtId="176" fontId="27" fillId="0" borderId="0"/>
    <xf numFmtId="176" fontId="27" fillId="0" borderId="0"/>
    <xf numFmtId="176" fontId="27" fillId="0" borderId="0"/>
    <xf numFmtId="176" fontId="27" fillId="0" borderId="0"/>
    <xf numFmtId="176" fontId="27" fillId="0" borderId="0"/>
    <xf numFmtId="176" fontId="27" fillId="0" borderId="0"/>
    <xf numFmtId="176" fontId="27" fillId="0" borderId="0"/>
    <xf numFmtId="176" fontId="27" fillId="0" borderId="0"/>
    <xf numFmtId="176" fontId="27" fillId="0" borderId="0"/>
    <xf numFmtId="176" fontId="27" fillId="0" borderId="0"/>
    <xf numFmtId="176" fontId="27" fillId="0" borderId="0"/>
    <xf numFmtId="176" fontId="26" fillId="0" borderId="0"/>
    <xf numFmtId="176" fontId="26" fillId="0" borderId="0"/>
    <xf numFmtId="176" fontId="31" fillId="0" borderId="0"/>
    <xf numFmtId="176" fontId="31" fillId="0" borderId="0"/>
    <xf numFmtId="176" fontId="27" fillId="0" borderId="0"/>
    <xf numFmtId="176" fontId="27" fillId="0" borderId="0"/>
    <xf numFmtId="176" fontId="27" fillId="0" borderId="0"/>
    <xf numFmtId="176" fontId="27" fillId="0" borderId="0"/>
    <xf numFmtId="176" fontId="27" fillId="0" borderId="0"/>
    <xf numFmtId="176" fontId="54" fillId="0" borderId="25" applyNumberFormat="0" applyFill="0" applyAlignment="0" applyProtection="0">
      <alignment vertical="center"/>
    </xf>
    <xf numFmtId="176" fontId="27" fillId="0" borderId="0"/>
    <xf numFmtId="176" fontId="27" fillId="0" borderId="0"/>
    <xf numFmtId="176" fontId="26" fillId="0" borderId="0"/>
    <xf numFmtId="176" fontId="26" fillId="0" borderId="0"/>
    <xf numFmtId="176" fontId="31" fillId="0" borderId="0"/>
    <xf numFmtId="176" fontId="26" fillId="0" borderId="0">
      <alignment vertical="center"/>
    </xf>
    <xf numFmtId="176" fontId="27" fillId="0" borderId="0"/>
    <xf numFmtId="176" fontId="26" fillId="0" borderId="0"/>
    <xf numFmtId="176" fontId="26" fillId="0" borderId="0"/>
    <xf numFmtId="176" fontId="27" fillId="0" borderId="0">
      <alignment vertical="center"/>
    </xf>
    <xf numFmtId="176" fontId="31" fillId="0" borderId="0"/>
    <xf numFmtId="176" fontId="27" fillId="0" borderId="0"/>
    <xf numFmtId="176" fontId="27" fillId="0" borderId="0"/>
    <xf numFmtId="176" fontId="27" fillId="0" borderId="0"/>
    <xf numFmtId="176" fontId="27" fillId="0" borderId="0">
      <alignment vertical="center"/>
    </xf>
    <xf numFmtId="176" fontId="27" fillId="0" borderId="0"/>
    <xf numFmtId="176" fontId="27" fillId="0" borderId="0"/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 applyProtection="0">
      <alignment vertical="center"/>
    </xf>
    <xf numFmtId="176" fontId="27" fillId="0" borderId="0">
      <alignment vertical="center"/>
    </xf>
    <xf numFmtId="176" fontId="56" fillId="48" borderId="0" applyNumberFormat="0" applyBorder="0" applyAlignment="0" applyProtection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59" fillId="43" borderId="16" applyNumberFormat="0" applyAlignment="0" applyProtection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/>
    <xf numFmtId="176" fontId="31" fillId="0" borderId="0"/>
    <xf numFmtId="176" fontId="31" fillId="0" borderId="0"/>
    <xf numFmtId="176" fontId="31" fillId="0" borderId="0"/>
    <xf numFmtId="176" fontId="31" fillId="0" borderId="0"/>
    <xf numFmtId="176" fontId="26" fillId="0" borderId="0"/>
    <xf numFmtId="176" fontId="26" fillId="0" borderId="0"/>
    <xf numFmtId="176" fontId="31" fillId="0" borderId="0"/>
    <xf numFmtId="176" fontId="31" fillId="0" borderId="0"/>
    <xf numFmtId="176" fontId="26" fillId="0" borderId="0"/>
    <xf numFmtId="176" fontId="26" fillId="0" borderId="0"/>
    <xf numFmtId="176" fontId="31" fillId="0" borderId="0"/>
    <xf numFmtId="176" fontId="27" fillId="0" borderId="0">
      <alignment vertical="center"/>
    </xf>
    <xf numFmtId="176" fontId="27" fillId="0" borderId="0">
      <alignment vertical="center"/>
    </xf>
    <xf numFmtId="176" fontId="34" fillId="0" borderId="0"/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56" fillId="49" borderId="0" applyNumberFormat="0" applyBorder="0" applyAlignment="0" applyProtection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/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6" fillId="0" borderId="0"/>
    <xf numFmtId="176" fontId="26" fillId="0" borderId="0"/>
    <xf numFmtId="176" fontId="27" fillId="0" borderId="0">
      <alignment vertical="center"/>
    </xf>
    <xf numFmtId="176" fontId="27" fillId="0" borderId="0">
      <alignment vertical="center"/>
    </xf>
    <xf numFmtId="176" fontId="34" fillId="0" borderId="0"/>
    <xf numFmtId="176" fontId="26" fillId="0" borderId="0">
      <alignment vertical="center"/>
    </xf>
    <xf numFmtId="176" fontId="26" fillId="0" borderId="0">
      <alignment vertical="center"/>
    </xf>
    <xf numFmtId="176" fontId="26" fillId="0" borderId="0"/>
    <xf numFmtId="176" fontId="26" fillId="0" borderId="0"/>
    <xf numFmtId="176" fontId="27" fillId="0" borderId="0">
      <alignment vertical="center"/>
    </xf>
    <xf numFmtId="176" fontId="27" fillId="0" borderId="0">
      <alignment vertical="center"/>
    </xf>
    <xf numFmtId="176" fontId="26" fillId="0" borderId="0"/>
    <xf numFmtId="176" fontId="26" fillId="0" borderId="0"/>
    <xf numFmtId="176" fontId="27" fillId="0" borderId="0">
      <alignment vertical="center"/>
    </xf>
    <xf numFmtId="176" fontId="27" fillId="0" borderId="0">
      <alignment vertical="center"/>
    </xf>
    <xf numFmtId="176" fontId="26" fillId="0" borderId="0"/>
    <xf numFmtId="176" fontId="26" fillId="0" borderId="0"/>
    <xf numFmtId="176" fontId="27" fillId="0" borderId="0">
      <alignment vertical="center"/>
    </xf>
    <xf numFmtId="176" fontId="27" fillId="0" borderId="0">
      <alignment vertical="center"/>
    </xf>
    <xf numFmtId="176" fontId="26" fillId="0" borderId="0"/>
    <xf numFmtId="176" fontId="26" fillId="0" borderId="0"/>
    <xf numFmtId="176" fontId="26" fillId="0" borderId="0"/>
    <xf numFmtId="176" fontId="26" fillId="0" borderId="0"/>
    <xf numFmtId="176" fontId="27" fillId="0" borderId="0">
      <alignment vertical="center"/>
    </xf>
    <xf numFmtId="176" fontId="27" fillId="0" borderId="0">
      <alignment vertical="center"/>
    </xf>
    <xf numFmtId="176" fontId="26" fillId="0" borderId="0">
      <alignment vertical="center"/>
    </xf>
    <xf numFmtId="176" fontId="26" fillId="0" borderId="0"/>
    <xf numFmtId="176" fontId="26" fillId="0" borderId="0"/>
    <xf numFmtId="176" fontId="27" fillId="0" borderId="0">
      <alignment vertical="center"/>
    </xf>
    <xf numFmtId="176" fontId="26" fillId="0" borderId="0"/>
    <xf numFmtId="176" fontId="26" fillId="0" borderId="0"/>
    <xf numFmtId="176" fontId="26" fillId="0" borderId="0">
      <alignment vertical="center"/>
    </xf>
    <xf numFmtId="176" fontId="27" fillId="0" borderId="0"/>
    <xf numFmtId="176" fontId="26" fillId="0" borderId="0"/>
    <xf numFmtId="176" fontId="26" fillId="0" borderId="0"/>
    <xf numFmtId="176" fontId="31" fillId="0" borderId="0"/>
    <xf numFmtId="176" fontId="31" fillId="0" borderId="0"/>
    <xf numFmtId="176" fontId="26" fillId="0" borderId="0"/>
    <xf numFmtId="176" fontId="26" fillId="0" borderId="0"/>
    <xf numFmtId="176" fontId="31" fillId="0" borderId="0"/>
    <xf numFmtId="176" fontId="31" fillId="0" borderId="0"/>
    <xf numFmtId="176" fontId="27" fillId="0" borderId="0">
      <alignment vertical="center"/>
    </xf>
    <xf numFmtId="176" fontId="27" fillId="0" borderId="0">
      <alignment vertical="center"/>
    </xf>
    <xf numFmtId="176" fontId="26" fillId="0" borderId="0">
      <alignment vertical="center"/>
    </xf>
    <xf numFmtId="176" fontId="27" fillId="0" borderId="0">
      <alignment vertical="center"/>
    </xf>
    <xf numFmtId="176" fontId="26" fillId="0" borderId="0"/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6" fillId="0" borderId="0"/>
    <xf numFmtId="176" fontId="56" fillId="52" borderId="0" applyNumberFormat="0" applyBorder="0" applyAlignment="0" applyProtection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31" fillId="0" borderId="0"/>
    <xf numFmtId="176" fontId="31" fillId="0" borderId="0"/>
    <xf numFmtId="176" fontId="31" fillId="0" borderId="0"/>
    <xf numFmtId="176" fontId="31" fillId="0" borderId="0"/>
    <xf numFmtId="176" fontId="31" fillId="0" borderId="0"/>
    <xf numFmtId="176" fontId="31" fillId="0" borderId="0"/>
    <xf numFmtId="176" fontId="31" fillId="0" borderId="0"/>
    <xf numFmtId="176" fontId="31" fillId="0" borderId="0"/>
    <xf numFmtId="176" fontId="31" fillId="0" borderId="0"/>
    <xf numFmtId="176" fontId="31" fillId="0" borderId="0"/>
    <xf numFmtId="176" fontId="31" fillId="0" borderId="0"/>
    <xf numFmtId="176" fontId="31" fillId="0" borderId="0"/>
    <xf numFmtId="176" fontId="31" fillId="0" borderId="0"/>
    <xf numFmtId="176" fontId="31" fillId="0" borderId="0"/>
    <xf numFmtId="176" fontId="31" fillId="0" borderId="0"/>
    <xf numFmtId="176" fontId="31" fillId="0" borderId="0"/>
    <xf numFmtId="176" fontId="31" fillId="0" borderId="0"/>
    <xf numFmtId="176" fontId="31" fillId="0" borderId="0"/>
    <xf numFmtId="176" fontId="31" fillId="0" borderId="0"/>
    <xf numFmtId="176" fontId="31" fillId="0" borderId="0"/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7" fillId="0" borderId="0">
      <alignment vertical="center"/>
    </xf>
    <xf numFmtId="176" fontId="26" fillId="0" borderId="0"/>
    <xf numFmtId="176" fontId="26" fillId="0" borderId="0"/>
    <xf numFmtId="176" fontId="26" fillId="0" borderId="0"/>
    <xf numFmtId="176" fontId="26" fillId="0" borderId="0"/>
    <xf numFmtId="176" fontId="27" fillId="51" borderId="30" applyNumberFormat="0" applyFont="0" applyAlignment="0" applyProtection="0">
      <alignment vertical="center"/>
    </xf>
    <xf numFmtId="176" fontId="27" fillId="0" borderId="0"/>
    <xf numFmtId="176" fontId="34" fillId="0" borderId="0">
      <alignment vertical="center"/>
    </xf>
    <xf numFmtId="176" fontId="31" fillId="0" borderId="0"/>
    <xf numFmtId="176" fontId="27" fillId="0" borderId="0"/>
    <xf numFmtId="176" fontId="31" fillId="0" borderId="0"/>
    <xf numFmtId="176" fontId="30" fillId="0" borderId="0">
      <alignment vertical="center"/>
    </xf>
    <xf numFmtId="176" fontId="27" fillId="0" borderId="0"/>
    <xf numFmtId="176" fontId="52" fillId="0" borderId="0" applyNumberFormat="0" applyFill="0" applyBorder="0" applyAlignment="0" applyProtection="0"/>
    <xf numFmtId="176" fontId="65" fillId="41" borderId="0" applyNumberFormat="0" applyBorder="0" applyAlignment="0" applyProtection="0">
      <alignment vertical="center"/>
    </xf>
    <xf numFmtId="176" fontId="64" fillId="0" borderId="29" applyNumberFormat="0" applyFill="0" applyAlignment="0" applyProtection="0">
      <alignment vertical="center"/>
    </xf>
    <xf numFmtId="176" fontId="67" fillId="53" borderId="31" applyNumberFormat="0" applyAlignment="0" applyProtection="0">
      <alignment vertical="center"/>
    </xf>
    <xf numFmtId="176" fontId="66" fillId="0" borderId="0" applyNumberFormat="0" applyFill="0" applyBorder="0" applyAlignment="0" applyProtection="0">
      <alignment vertical="center"/>
    </xf>
    <xf numFmtId="176" fontId="68" fillId="0" borderId="0" applyNumberForma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4" borderId="0" applyNumberFormat="0" applyBorder="0" applyAlignment="0" applyProtection="0">
      <alignment vertical="center"/>
    </xf>
    <xf numFmtId="176" fontId="56" fillId="55" borderId="0" applyNumberFormat="0" applyBorder="0" applyAlignment="0" applyProtection="0">
      <alignment vertical="center"/>
    </xf>
    <xf numFmtId="176" fontId="63" fillId="0" borderId="0">
      <alignment vertical="top"/>
    </xf>
    <xf numFmtId="176" fontId="69" fillId="0" borderId="0" applyNumberFormat="0" applyFill="0" applyBorder="0" applyAlignment="0" applyProtection="0"/>
  </cellStyleXfs>
  <cellXfs count="189">
    <xf numFmtId="176" fontId="0" fillId="0" borderId="0" xfId="0" applyFill="1">
      <alignment vertical="center"/>
    </xf>
    <xf numFmtId="176" fontId="1" fillId="2" borderId="0" xfId="0" applyFont="1" applyFill="1">
      <alignment vertical="center"/>
    </xf>
    <xf numFmtId="176" fontId="0" fillId="2" borderId="0" xfId="0" applyFill="1" applyBorder="1">
      <alignment vertical="center"/>
    </xf>
    <xf numFmtId="179" fontId="0" fillId="2" borderId="0" xfId="0" applyNumberFormat="1" applyFill="1">
      <alignment vertical="center"/>
    </xf>
    <xf numFmtId="176" fontId="0" fillId="2" borderId="0" xfId="0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176" fontId="0" fillId="2" borderId="0" xfId="0" applyFill="1">
      <alignment vertical="center"/>
    </xf>
    <xf numFmtId="176" fontId="2" fillId="2" borderId="0" xfId="433" applyFont="1" applyFill="1" applyBorder="1" applyAlignment="1">
      <alignment horizontal="center" vertical="center" wrapText="1"/>
    </xf>
    <xf numFmtId="176" fontId="2" fillId="2" borderId="0" xfId="433" applyNumberFormat="1" applyFont="1" applyFill="1" applyBorder="1" applyAlignment="1">
      <alignment horizontal="center" vertical="center" wrapText="1"/>
    </xf>
    <xf numFmtId="176" fontId="1" fillId="2" borderId="1" xfId="433" applyFont="1" applyFill="1" applyBorder="1" applyAlignment="1">
      <alignment horizontal="left" vertical="center"/>
    </xf>
    <xf numFmtId="176" fontId="1" fillId="2" borderId="1" xfId="433" applyNumberFormat="1" applyFont="1" applyFill="1" applyBorder="1" applyAlignment="1">
      <alignment horizontal="center" vertical="center"/>
    </xf>
    <xf numFmtId="176" fontId="1" fillId="2" borderId="1" xfId="433" applyFont="1" applyFill="1" applyBorder="1" applyAlignment="1">
      <alignment horizontal="center" vertical="center"/>
    </xf>
    <xf numFmtId="176" fontId="1" fillId="2" borderId="2" xfId="433" applyFont="1" applyFill="1" applyBorder="1" applyAlignment="1">
      <alignment horizontal="center" vertical="center"/>
    </xf>
    <xf numFmtId="176" fontId="1" fillId="2" borderId="3" xfId="433" applyFont="1" applyFill="1" applyBorder="1" applyAlignment="1">
      <alignment horizontal="left" vertical="center" wrapText="1"/>
    </xf>
    <xf numFmtId="176" fontId="1" fillId="2" borderId="4" xfId="433" applyNumberFormat="1" applyFont="1" applyFill="1" applyBorder="1" applyAlignment="1">
      <alignment horizontal="center" vertical="center"/>
    </xf>
    <xf numFmtId="176" fontId="1" fillId="2" borderId="4" xfId="433" applyFont="1" applyFill="1" applyBorder="1" applyAlignment="1">
      <alignment horizontal="left" vertical="center"/>
    </xf>
    <xf numFmtId="176" fontId="1" fillId="2" borderId="4" xfId="433" applyFont="1" applyFill="1" applyBorder="1" applyAlignment="1">
      <alignment horizontal="center" vertical="center"/>
    </xf>
    <xf numFmtId="176" fontId="1" fillId="2" borderId="5" xfId="433" applyFont="1" applyFill="1" applyBorder="1" applyAlignment="1">
      <alignment horizontal="left" vertical="center"/>
    </xf>
    <xf numFmtId="176" fontId="1" fillId="2" borderId="6" xfId="36" applyFont="1" applyFill="1" applyBorder="1" applyAlignment="1">
      <alignment horizontal="left" vertical="center"/>
    </xf>
    <xf numFmtId="176" fontId="1" fillId="2" borderId="7" xfId="36" applyNumberFormat="1" applyFont="1" applyFill="1" applyBorder="1" applyAlignment="1">
      <alignment horizontal="center" vertical="center"/>
    </xf>
    <xf numFmtId="176" fontId="1" fillId="2" borderId="7" xfId="36" applyFont="1" applyFill="1" applyBorder="1" applyAlignment="1">
      <alignment horizontal="left" vertical="center"/>
    </xf>
    <xf numFmtId="176" fontId="1" fillId="2" borderId="5" xfId="433" applyFont="1" applyFill="1" applyBorder="1" applyAlignment="1">
      <alignment horizontal="left" vertical="center" wrapText="1"/>
    </xf>
    <xf numFmtId="176" fontId="1" fillId="2" borderId="1" xfId="433" applyNumberFormat="1" applyFont="1" applyFill="1" applyBorder="1" applyAlignment="1">
      <alignment horizontal="center" vertical="center" wrapText="1"/>
    </xf>
    <xf numFmtId="176" fontId="1" fillId="2" borderId="1" xfId="433" applyFont="1" applyFill="1" applyBorder="1" applyAlignment="1">
      <alignment horizontal="left" vertical="center" wrapText="1"/>
    </xf>
    <xf numFmtId="176" fontId="1" fillId="2" borderId="1" xfId="433" applyFont="1" applyFill="1" applyBorder="1" applyAlignment="1">
      <alignment horizontal="center" vertical="center" wrapText="1"/>
    </xf>
    <xf numFmtId="176" fontId="0" fillId="2" borderId="8" xfId="433" applyFont="1" applyFill="1" applyBorder="1" applyAlignment="1">
      <alignment horizontal="left"/>
    </xf>
    <xf numFmtId="176" fontId="0" fillId="2" borderId="7" xfId="433" applyFont="1" applyFill="1" applyBorder="1" applyAlignment="1">
      <alignment horizontal="left"/>
    </xf>
    <xf numFmtId="176" fontId="0" fillId="2" borderId="2" xfId="433" applyFont="1" applyFill="1" applyBorder="1" applyAlignment="1">
      <alignment horizontal="left"/>
    </xf>
    <xf numFmtId="176" fontId="0" fillId="2" borderId="9" xfId="433" applyFont="1" applyFill="1" applyBorder="1" applyAlignment="1">
      <alignment horizontal="center" vertical="center"/>
    </xf>
    <xf numFmtId="179" fontId="0" fillId="2" borderId="1" xfId="433" applyNumberFormat="1" applyFont="1" applyFill="1" applyBorder="1" applyAlignment="1">
      <alignment horizontal="center" vertical="center"/>
    </xf>
    <xf numFmtId="179" fontId="0" fillId="2" borderId="1" xfId="433" applyNumberFormat="1" applyFont="1" applyFill="1" applyBorder="1" applyAlignment="1">
      <alignment horizontal="center" vertical="center" wrapText="1"/>
    </xf>
    <xf numFmtId="176" fontId="0" fillId="2" borderId="1" xfId="433" applyNumberFormat="1" applyFont="1" applyFill="1" applyBorder="1" applyAlignment="1">
      <alignment horizontal="center" vertical="center"/>
    </xf>
    <xf numFmtId="176" fontId="0" fillId="2" borderId="1" xfId="433" applyFont="1" applyFill="1" applyBorder="1" applyAlignment="1">
      <alignment horizontal="center" vertical="center"/>
    </xf>
    <xf numFmtId="176" fontId="0" fillId="2" borderId="9" xfId="433" applyNumberFormat="1" applyFont="1" applyFill="1" applyBorder="1" applyAlignment="1">
      <alignment horizontal="center" vertical="center"/>
    </xf>
    <xf numFmtId="176" fontId="0" fillId="2" borderId="10" xfId="433" applyFont="1" applyFill="1" applyBorder="1" applyAlignment="1">
      <alignment horizontal="center" vertical="center"/>
    </xf>
    <xf numFmtId="176" fontId="0" fillId="2" borderId="11" xfId="433" applyFont="1" applyFill="1" applyBorder="1" applyAlignment="1">
      <alignment horizontal="center" vertical="center"/>
    </xf>
    <xf numFmtId="49" fontId="1" fillId="2" borderId="1" xfId="36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2" borderId="1" xfId="36" applyNumberFormat="1" applyFont="1" applyFill="1" applyBorder="1" applyAlignment="1">
      <alignment horizontal="center" vertical="center" wrapText="1"/>
    </xf>
    <xf numFmtId="49" fontId="5" fillId="2" borderId="9" xfId="36" applyNumberFormat="1" applyFont="1" applyFill="1" applyBorder="1" applyAlignment="1">
      <alignment horizontal="center" vertical="center" wrapText="1"/>
    </xf>
    <xf numFmtId="49" fontId="5" fillId="2" borderId="4" xfId="36" applyNumberFormat="1" applyFont="1" applyFill="1" applyBorder="1" applyAlignment="1">
      <alignment horizontal="center" vertical="center" wrapText="1"/>
    </xf>
    <xf numFmtId="179" fontId="1" fillId="2" borderId="1" xfId="0" applyNumberFormat="1" applyFont="1" applyFill="1" applyBorder="1" applyAlignment="1">
      <alignment horizontal="center" vertical="center"/>
    </xf>
    <xf numFmtId="176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176" fontId="0" fillId="2" borderId="0" xfId="0" applyFont="1" applyFill="1" applyAlignment="1">
      <alignment horizontal="left" vertical="center"/>
    </xf>
    <xf numFmtId="180" fontId="2" fillId="2" borderId="0" xfId="433" applyNumberFormat="1" applyFont="1" applyFill="1" applyBorder="1" applyAlignment="1">
      <alignment horizontal="center" vertical="center" wrapText="1"/>
    </xf>
    <xf numFmtId="179" fontId="1" fillId="2" borderId="1" xfId="433" applyNumberFormat="1" applyFont="1" applyFill="1" applyBorder="1" applyAlignment="1">
      <alignment horizontal="center" vertical="center"/>
    </xf>
    <xf numFmtId="176" fontId="1" fillId="2" borderId="6" xfId="433" applyFont="1" applyFill="1" applyBorder="1" applyAlignment="1">
      <alignment horizontal="center" vertical="center" wrapText="1"/>
    </xf>
    <xf numFmtId="176" fontId="1" fillId="2" borderId="7" xfId="433" applyFont="1" applyFill="1" applyBorder="1" applyAlignment="1">
      <alignment horizontal="center" vertical="center" wrapText="1"/>
    </xf>
    <xf numFmtId="176" fontId="1" fillId="2" borderId="2" xfId="433" applyFont="1" applyFill="1" applyBorder="1" applyAlignment="1">
      <alignment horizontal="center" vertical="center" wrapText="1"/>
    </xf>
    <xf numFmtId="180" fontId="1" fillId="2" borderId="4" xfId="433" applyNumberFormat="1" applyFont="1" applyFill="1" applyBorder="1" applyAlignment="1">
      <alignment horizontal="center" vertical="center"/>
    </xf>
    <xf numFmtId="180" fontId="1" fillId="2" borderId="1" xfId="433" applyNumberFormat="1" applyFont="1" applyFill="1" applyBorder="1" applyAlignment="1">
      <alignment horizontal="center" vertical="center"/>
    </xf>
    <xf numFmtId="181" fontId="1" fillId="2" borderId="7" xfId="36" applyNumberFormat="1" applyFont="1" applyFill="1" applyBorder="1" applyAlignment="1">
      <alignment horizontal="left" vertical="center"/>
    </xf>
    <xf numFmtId="179" fontId="1" fillId="2" borderId="2" xfId="36" applyNumberFormat="1" applyFont="1" applyFill="1" applyBorder="1" applyAlignment="1">
      <alignment horizontal="left" vertical="center"/>
    </xf>
    <xf numFmtId="176" fontId="1" fillId="2" borderId="0" xfId="0" applyFont="1" applyFill="1" applyBorder="1" applyAlignment="1">
      <alignment horizontal="center" vertical="center"/>
    </xf>
    <xf numFmtId="176" fontId="1" fillId="2" borderId="13" xfId="0" applyFont="1" applyFill="1" applyBorder="1" applyAlignment="1">
      <alignment horizontal="center" vertical="center"/>
    </xf>
    <xf numFmtId="180" fontId="1" fillId="2" borderId="1" xfId="433" applyNumberFormat="1" applyFont="1" applyFill="1" applyBorder="1" applyAlignment="1">
      <alignment horizontal="center" vertical="center" wrapText="1"/>
    </xf>
    <xf numFmtId="179" fontId="0" fillId="2" borderId="9" xfId="433" applyNumberFormat="1" applyFont="1" applyFill="1" applyBorder="1" applyAlignment="1">
      <alignment horizontal="center" vertical="center"/>
    </xf>
    <xf numFmtId="180" fontId="0" fillId="2" borderId="9" xfId="433" applyNumberFormat="1" applyFont="1" applyFill="1" applyBorder="1" applyAlignment="1">
      <alignment horizontal="center" vertical="center"/>
    </xf>
    <xf numFmtId="176" fontId="0" fillId="2" borderId="1" xfId="433" applyFont="1" applyFill="1" applyBorder="1" applyAlignment="1">
      <alignment horizontal="center" vertical="center" wrapText="1"/>
    </xf>
    <xf numFmtId="180" fontId="0" fillId="2" borderId="1" xfId="433" applyNumberFormat="1" applyFont="1" applyFill="1" applyBorder="1" applyAlignment="1">
      <alignment horizontal="center" vertical="center"/>
    </xf>
    <xf numFmtId="179" fontId="0" fillId="2" borderId="11" xfId="433" applyNumberFormat="1" applyFont="1" applyFill="1" applyBorder="1" applyAlignment="1">
      <alignment horizontal="center" vertical="center"/>
    </xf>
    <xf numFmtId="179" fontId="6" fillId="2" borderId="9" xfId="0" applyNumberFormat="1" applyFont="1" applyFill="1" applyBorder="1" applyAlignment="1">
      <alignment horizontal="center" vertical="center" wrapText="1"/>
    </xf>
    <xf numFmtId="182" fontId="6" fillId="2" borderId="1" xfId="0" applyNumberFormat="1" applyFont="1" applyFill="1" applyBorder="1" applyAlignment="1">
      <alignment horizontal="center" vertical="center" wrapText="1"/>
    </xf>
    <xf numFmtId="182" fontId="6" fillId="2" borderId="9" xfId="0" applyNumberFormat="1" applyFont="1" applyFill="1" applyBorder="1" applyAlignment="1">
      <alignment horizontal="center" vertical="center" wrapText="1"/>
    </xf>
    <xf numFmtId="49" fontId="0" fillId="2" borderId="0" xfId="0" applyNumberFormat="1" applyFill="1">
      <alignment vertical="center"/>
    </xf>
    <xf numFmtId="179" fontId="6" fillId="2" borderId="12" xfId="0" applyNumberFormat="1" applyFont="1" applyFill="1" applyBorder="1" applyAlignment="1">
      <alignment horizontal="center" vertical="center" wrapText="1"/>
    </xf>
    <xf numFmtId="182" fontId="6" fillId="2" borderId="12" xfId="0" applyNumberFormat="1" applyFont="1" applyFill="1" applyBorder="1" applyAlignment="1">
      <alignment horizontal="center" vertical="center" wrapText="1"/>
    </xf>
    <xf numFmtId="179" fontId="6" fillId="2" borderId="4" xfId="0" applyNumberFormat="1" applyFont="1" applyFill="1" applyBorder="1" applyAlignment="1">
      <alignment horizontal="center" vertical="center" wrapText="1"/>
    </xf>
    <xf numFmtId="182" fontId="1" fillId="2" borderId="1" xfId="0" applyNumberFormat="1" applyFont="1" applyFill="1" applyBorder="1" applyAlignment="1">
      <alignment horizontal="center" vertical="center" wrapText="1"/>
    </xf>
    <xf numFmtId="182" fontId="6" fillId="2" borderId="4" xfId="0" applyNumberFormat="1" applyFont="1" applyFill="1" applyBorder="1" applyAlignment="1">
      <alignment horizontal="center" vertical="center" wrapText="1"/>
    </xf>
    <xf numFmtId="179" fontId="6" fillId="2" borderId="1" xfId="0" applyNumberFormat="1" applyFont="1" applyFill="1" applyBorder="1" applyAlignment="1">
      <alignment horizontal="center" vertical="center" wrapText="1"/>
    </xf>
    <xf numFmtId="0" fontId="1" fillId="2" borderId="1" xfId="36" applyNumberFormat="1" applyFont="1" applyFill="1" applyBorder="1" applyAlignment="1">
      <alignment horizontal="center" vertical="center" wrapText="1"/>
    </xf>
    <xf numFmtId="0" fontId="1" fillId="2" borderId="9" xfId="36" applyNumberFormat="1" applyFont="1" applyFill="1" applyBorder="1" applyAlignment="1">
      <alignment horizontal="center" vertical="center" wrapText="1"/>
    </xf>
    <xf numFmtId="0" fontId="1" fillId="2" borderId="4" xfId="36" applyNumberFormat="1" applyFont="1" applyFill="1" applyBorder="1" applyAlignment="1">
      <alignment horizontal="center" vertical="center" wrapText="1"/>
    </xf>
    <xf numFmtId="182" fontId="1" fillId="2" borderId="9" xfId="0" applyNumberFormat="1" applyFont="1" applyFill="1" applyBorder="1" applyAlignment="1">
      <alignment horizontal="center" vertical="center" wrapText="1"/>
    </xf>
    <xf numFmtId="182" fontId="1" fillId="2" borderId="4" xfId="0" applyNumberFormat="1" applyFont="1" applyFill="1" applyBorder="1" applyAlignment="1">
      <alignment horizontal="center" vertical="center" wrapText="1"/>
    </xf>
    <xf numFmtId="182" fontId="1" fillId="2" borderId="12" xfId="0" applyNumberFormat="1" applyFont="1" applyFill="1" applyBorder="1" applyAlignment="1">
      <alignment horizontal="center" vertical="center" wrapText="1"/>
    </xf>
    <xf numFmtId="179" fontId="6" fillId="2" borderId="1" xfId="0" applyNumberFormat="1" applyFont="1" applyFill="1" applyBorder="1" applyAlignment="1">
      <alignment horizontal="center" vertical="center"/>
    </xf>
    <xf numFmtId="182" fontId="6" fillId="2" borderId="1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>
      <alignment vertical="center"/>
    </xf>
    <xf numFmtId="176" fontId="0" fillId="2" borderId="0" xfId="0" applyNumberFormat="1" applyFill="1" applyBorder="1">
      <alignment vertical="center"/>
    </xf>
    <xf numFmtId="176" fontId="7" fillId="2" borderId="0" xfId="0" applyFont="1" applyFill="1">
      <alignment vertical="center"/>
    </xf>
    <xf numFmtId="176" fontId="8" fillId="2" borderId="0" xfId="0" applyFont="1" applyFill="1">
      <alignment vertical="center"/>
    </xf>
    <xf numFmtId="176" fontId="9" fillId="2" borderId="0" xfId="0" applyFont="1" applyFill="1">
      <alignment vertical="center"/>
    </xf>
    <xf numFmtId="176" fontId="9" fillId="2" borderId="0" xfId="0" applyFont="1" applyFill="1" applyAlignment="1">
      <alignment vertical="center"/>
    </xf>
    <xf numFmtId="176" fontId="10" fillId="2" borderId="0" xfId="0" applyFont="1" applyFill="1" applyAlignment="1">
      <alignment horizontal="center" vertical="center"/>
    </xf>
    <xf numFmtId="176" fontId="11" fillId="2" borderId="0" xfId="0" applyFont="1" applyFill="1" applyAlignment="1">
      <alignment horizontal="center" vertical="center"/>
    </xf>
    <xf numFmtId="176" fontId="10" fillId="2" borderId="0" xfId="0" applyFont="1" applyFill="1">
      <alignment vertical="center"/>
    </xf>
    <xf numFmtId="176" fontId="10" fillId="2" borderId="0" xfId="0" applyNumberFormat="1" applyFont="1" applyFill="1" applyAlignment="1">
      <alignment horizontal="center" vertical="center"/>
    </xf>
    <xf numFmtId="182" fontId="10" fillId="2" borderId="0" xfId="0" applyNumberFormat="1" applyFont="1" applyFill="1" applyAlignment="1">
      <alignment horizontal="center" vertical="center"/>
    </xf>
    <xf numFmtId="176" fontId="12" fillId="2" borderId="6" xfId="36" applyFont="1" applyFill="1" applyBorder="1" applyAlignment="1">
      <alignment horizontal="center" vertical="center" wrapText="1"/>
    </xf>
    <xf numFmtId="176" fontId="12" fillId="2" borderId="7" xfId="36" applyFont="1" applyFill="1" applyBorder="1" applyAlignment="1">
      <alignment horizontal="center" vertical="center" wrapText="1"/>
    </xf>
    <xf numFmtId="176" fontId="7" fillId="2" borderId="6" xfId="36" applyFont="1" applyFill="1" applyBorder="1" applyAlignment="1">
      <alignment vertical="center"/>
    </xf>
    <xf numFmtId="176" fontId="7" fillId="2" borderId="7" xfId="36" applyFont="1" applyFill="1" applyBorder="1" applyAlignment="1">
      <alignment horizontal="center" vertical="center"/>
    </xf>
    <xf numFmtId="176" fontId="7" fillId="2" borderId="7" xfId="36" applyFont="1" applyFill="1" applyBorder="1" applyAlignment="1">
      <alignment vertical="center"/>
    </xf>
    <xf numFmtId="176" fontId="7" fillId="2" borderId="7" xfId="36" applyNumberFormat="1" applyFont="1" applyFill="1" applyBorder="1" applyAlignment="1">
      <alignment vertical="center"/>
    </xf>
    <xf numFmtId="176" fontId="7" fillId="2" borderId="7" xfId="36" applyNumberFormat="1" applyFont="1" applyFill="1" applyBorder="1" applyAlignment="1">
      <alignment horizontal="center" vertical="center"/>
    </xf>
    <xf numFmtId="176" fontId="7" fillId="2" borderId="6" xfId="36" applyNumberFormat="1" applyFont="1" applyFill="1" applyBorder="1" applyAlignment="1">
      <alignment horizontal="center" vertical="center" wrapText="1"/>
    </xf>
    <xf numFmtId="176" fontId="7" fillId="2" borderId="1" xfId="36" applyFont="1" applyFill="1" applyBorder="1" applyAlignment="1">
      <alignment horizontal="left" vertical="center"/>
    </xf>
    <xf numFmtId="176" fontId="7" fillId="2" borderId="1" xfId="36" applyFont="1" applyFill="1" applyBorder="1" applyAlignment="1">
      <alignment horizontal="center" vertical="center"/>
    </xf>
    <xf numFmtId="176" fontId="7" fillId="2" borderId="1" xfId="36" applyNumberFormat="1" applyFont="1" applyFill="1" applyBorder="1" applyAlignment="1">
      <alignment horizontal="center" vertical="center"/>
    </xf>
    <xf numFmtId="176" fontId="7" fillId="2" borderId="1" xfId="36" applyFont="1" applyFill="1" applyBorder="1" applyAlignment="1">
      <alignment horizontal="left"/>
    </xf>
    <xf numFmtId="176" fontId="7" fillId="2" borderId="1" xfId="36" applyFont="1" applyFill="1" applyBorder="1" applyAlignment="1">
      <alignment horizontal="center"/>
    </xf>
    <xf numFmtId="176" fontId="7" fillId="2" borderId="1" xfId="36" applyNumberFormat="1" applyFont="1" applyFill="1" applyBorder="1" applyAlignment="1">
      <alignment horizontal="center"/>
    </xf>
    <xf numFmtId="176" fontId="7" fillId="2" borderId="6" xfId="36" applyFont="1" applyFill="1" applyBorder="1" applyAlignment="1">
      <alignment horizontal="left" vertical="center" wrapText="1"/>
    </xf>
    <xf numFmtId="176" fontId="7" fillId="2" borderId="7" xfId="36" applyFont="1" applyFill="1" applyBorder="1" applyAlignment="1">
      <alignment horizontal="left" vertical="center" wrapText="1"/>
    </xf>
    <xf numFmtId="176" fontId="7" fillId="2" borderId="2" xfId="36" applyFont="1" applyFill="1" applyBorder="1" applyAlignment="1">
      <alignment horizontal="left" vertical="center" wrapText="1"/>
    </xf>
    <xf numFmtId="176" fontId="7" fillId="2" borderId="6" xfId="36" applyFont="1" applyFill="1" applyBorder="1" applyAlignment="1">
      <alignment horizontal="left" vertical="center"/>
    </xf>
    <xf numFmtId="176" fontId="7" fillId="2" borderId="7" xfId="36" applyFont="1" applyFill="1" applyBorder="1" applyAlignment="1">
      <alignment horizontal="left" vertical="center"/>
    </xf>
    <xf numFmtId="176" fontId="13" fillId="2" borderId="6" xfId="36" applyNumberFormat="1" applyFont="1" applyFill="1" applyBorder="1" applyAlignment="1">
      <alignment horizontal="left"/>
    </xf>
    <xf numFmtId="176" fontId="13" fillId="2" borderId="7" xfId="36" applyNumberFormat="1" applyFont="1" applyFill="1" applyBorder="1" applyAlignment="1">
      <alignment horizontal="center"/>
    </xf>
    <xf numFmtId="176" fontId="13" fillId="2" borderId="7" xfId="36" applyNumberFormat="1" applyFont="1" applyFill="1" applyBorder="1" applyAlignment="1">
      <alignment horizontal="left"/>
    </xf>
    <xf numFmtId="176" fontId="13" fillId="2" borderId="2" xfId="36" applyNumberFormat="1" applyFont="1" applyFill="1" applyBorder="1" applyAlignment="1">
      <alignment horizontal="left"/>
    </xf>
    <xf numFmtId="179" fontId="14" fillId="2" borderId="1" xfId="36" applyNumberFormat="1" applyFont="1" applyFill="1" applyBorder="1" applyAlignment="1">
      <alignment horizontal="center" vertical="center"/>
    </xf>
    <xf numFmtId="176" fontId="8" fillId="2" borderId="9" xfId="36" applyFont="1" applyFill="1" applyBorder="1" applyAlignment="1">
      <alignment horizontal="center" vertical="center" wrapText="1"/>
    </xf>
    <xf numFmtId="176" fontId="11" fillId="2" borderId="9" xfId="36" applyFont="1" applyFill="1" applyBorder="1" applyAlignment="1">
      <alignment horizontal="center" vertical="center" wrapText="1"/>
    </xf>
    <xf numFmtId="176" fontId="11" fillId="2" borderId="9" xfId="36" applyNumberFormat="1" applyFont="1" applyFill="1" applyBorder="1" applyAlignment="1">
      <alignment horizontal="center" vertical="center" wrapText="1"/>
    </xf>
    <xf numFmtId="176" fontId="11" fillId="2" borderId="10" xfId="36" applyNumberFormat="1" applyFont="1" applyFill="1" applyBorder="1" applyAlignment="1">
      <alignment horizontal="center" vertical="center" wrapText="1"/>
    </xf>
    <xf numFmtId="176" fontId="11" fillId="2" borderId="1" xfId="36" applyFont="1" applyFill="1" applyBorder="1" applyAlignment="1">
      <alignment horizontal="center" vertical="center" wrapText="1"/>
    </xf>
    <xf numFmtId="176" fontId="11" fillId="2" borderId="1" xfId="36" applyNumberFormat="1" applyFont="1" applyFill="1" applyBorder="1" applyAlignment="1">
      <alignment horizontal="center" vertical="center" wrapText="1"/>
    </xf>
    <xf numFmtId="179" fontId="11" fillId="2" borderId="1" xfId="36" applyNumberFormat="1" applyFont="1" applyFill="1" applyBorder="1" applyAlignment="1">
      <alignment horizontal="center" vertical="center" wrapText="1"/>
    </xf>
    <xf numFmtId="176" fontId="10" fillId="2" borderId="9" xfId="36" applyFont="1" applyFill="1" applyBorder="1" applyAlignment="1">
      <alignment horizontal="center" vertical="center" wrapText="1"/>
    </xf>
    <xf numFmtId="0" fontId="11" fillId="2" borderId="10" xfId="36" applyNumberFormat="1" applyFont="1" applyFill="1" applyBorder="1" applyAlignment="1">
      <alignment horizontal="center" vertical="center" wrapText="1"/>
    </xf>
    <xf numFmtId="0" fontId="11" fillId="2" borderId="1" xfId="36" applyNumberFormat="1" applyFont="1" applyFill="1" applyBorder="1" applyAlignment="1">
      <alignment horizontal="center" vertical="center" wrapText="1"/>
    </xf>
    <xf numFmtId="176" fontId="15" fillId="2" borderId="1" xfId="0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176" fontId="8" fillId="2" borderId="1" xfId="0" applyFont="1" applyFill="1" applyBorder="1" applyAlignment="1">
      <alignment horizontal="center" vertical="center" wrapText="1"/>
    </xf>
    <xf numFmtId="179" fontId="7" fillId="2" borderId="1" xfId="181" applyNumberFormat="1" applyFont="1" applyFill="1" applyBorder="1" applyAlignment="1">
      <alignment horizontal="center" vertical="center" wrapText="1"/>
    </xf>
    <xf numFmtId="176" fontId="11" fillId="2" borderId="1" xfId="0" applyFont="1" applyFill="1" applyBorder="1" applyAlignment="1">
      <alignment horizontal="center" vertical="center"/>
    </xf>
    <xf numFmtId="179" fontId="7" fillId="2" borderId="1" xfId="0" applyNumberFormat="1" applyFont="1" applyFill="1" applyBorder="1" applyAlignment="1">
      <alignment horizontal="center" vertical="center"/>
    </xf>
    <xf numFmtId="176" fontId="15" fillId="2" borderId="14" xfId="0" applyFont="1" applyFill="1" applyBorder="1" applyAlignment="1">
      <alignment horizontal="center" vertical="center" wrapText="1"/>
    </xf>
    <xf numFmtId="176" fontId="11" fillId="2" borderId="1" xfId="0" applyFont="1" applyFill="1" applyBorder="1" applyAlignment="1">
      <alignment horizontal="center" vertical="center" wrapText="1"/>
    </xf>
    <xf numFmtId="182" fontId="7" fillId="2" borderId="1" xfId="0" applyNumberFormat="1" applyFont="1" applyFill="1" applyBorder="1" applyAlignment="1">
      <alignment horizontal="center" vertical="center"/>
    </xf>
    <xf numFmtId="176" fontId="10" fillId="2" borderId="1" xfId="0" applyFont="1" applyFill="1" applyBorder="1" applyAlignment="1">
      <alignment horizontal="center" vertical="center" wrapText="1"/>
    </xf>
    <xf numFmtId="176" fontId="7" fillId="2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6" fillId="2" borderId="1" xfId="0" applyNumberFormat="1" applyFont="1" applyFill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left" vertical="center" wrapText="1"/>
    </xf>
    <xf numFmtId="0" fontId="18" fillId="2" borderId="1" xfId="0" applyNumberFormat="1" applyFont="1" applyFill="1" applyBorder="1" applyAlignment="1">
      <alignment horizontal="center" vertical="center"/>
    </xf>
    <xf numFmtId="178" fontId="7" fillId="2" borderId="1" xfId="0" applyNumberFormat="1" applyFont="1" applyFill="1" applyBorder="1" applyAlignment="1">
      <alignment horizontal="center" vertical="center"/>
    </xf>
    <xf numFmtId="176" fontId="19" fillId="2" borderId="1" xfId="0" applyFont="1" applyFill="1" applyBorder="1" applyAlignment="1">
      <alignment horizontal="center" vertical="top" wrapText="1"/>
    </xf>
    <xf numFmtId="176" fontId="7" fillId="2" borderId="1" xfId="0" applyNumberFormat="1" applyFont="1" applyFill="1" applyBorder="1" applyAlignment="1">
      <alignment horizontal="center" vertical="center" wrapText="1"/>
    </xf>
    <xf numFmtId="176" fontId="8" fillId="2" borderId="1" xfId="0" applyFont="1" applyFill="1" applyBorder="1" applyAlignment="1">
      <alignment horizontal="center" vertical="center"/>
    </xf>
    <xf numFmtId="176" fontId="20" fillId="2" borderId="1" xfId="0" applyFont="1" applyFill="1" applyBorder="1" applyAlignment="1">
      <alignment horizontal="center" vertical="center" wrapText="1"/>
    </xf>
    <xf numFmtId="0" fontId="21" fillId="2" borderId="1" xfId="0" applyNumberFormat="1" applyFont="1" applyFill="1" applyBorder="1" applyAlignment="1">
      <alignment horizontal="center" vertical="center"/>
    </xf>
    <xf numFmtId="49" fontId="11" fillId="2" borderId="10" xfId="36" applyNumberFormat="1" applyFont="1" applyFill="1" applyBorder="1" applyAlignment="1">
      <alignment horizontal="center" vertical="center" wrapText="1"/>
    </xf>
    <xf numFmtId="0" fontId="22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23" fillId="2" borderId="1" xfId="0" applyNumberFormat="1" applyFont="1" applyFill="1" applyBorder="1" applyAlignment="1">
      <alignment horizontal="left" vertical="center" wrapText="1"/>
    </xf>
    <xf numFmtId="184" fontId="7" fillId="2" borderId="1" xfId="0" applyNumberFormat="1" applyFont="1" applyFill="1" applyBorder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 wrapText="1"/>
    </xf>
    <xf numFmtId="176" fontId="24" fillId="2" borderId="1" xfId="0" applyFont="1" applyFill="1" applyBorder="1" applyAlignment="1">
      <alignment horizontal="center" vertical="center" wrapText="1"/>
    </xf>
    <xf numFmtId="0" fontId="25" fillId="2" borderId="1" xfId="0" applyNumberFormat="1" applyFont="1" applyFill="1" applyBorder="1">
      <alignment vertical="center"/>
    </xf>
    <xf numFmtId="176" fontId="20" fillId="2" borderId="4" xfId="0" applyFont="1" applyFill="1" applyBorder="1" applyAlignment="1">
      <alignment horizontal="center" vertical="center" wrapText="1"/>
    </xf>
    <xf numFmtId="176" fontId="7" fillId="2" borderId="6" xfId="36" applyFont="1" applyFill="1" applyBorder="1" applyAlignment="1">
      <alignment horizontal="right" vertical="center" wrapText="1"/>
    </xf>
    <xf numFmtId="176" fontId="7" fillId="2" borderId="7" xfId="36" applyFont="1" applyFill="1" applyBorder="1" applyAlignment="1">
      <alignment horizontal="right" vertical="center" wrapText="1"/>
    </xf>
    <xf numFmtId="176" fontId="7" fillId="2" borderId="0" xfId="36" applyFont="1" applyFill="1" applyBorder="1" applyAlignment="1">
      <alignment horizontal="center" vertical="center"/>
    </xf>
    <xf numFmtId="176" fontId="7" fillId="2" borderId="0" xfId="36" applyFont="1" applyFill="1" applyBorder="1" applyAlignment="1">
      <alignment horizontal="center"/>
    </xf>
    <xf numFmtId="176" fontId="7" fillId="2" borderId="0" xfId="0" applyNumberFormat="1" applyFont="1" applyFill="1" applyBorder="1" applyAlignment="1">
      <alignment horizontal="center" vertical="center"/>
    </xf>
    <xf numFmtId="176" fontId="7" fillId="2" borderId="0" xfId="36" applyNumberFormat="1" applyFont="1" applyFill="1" applyBorder="1" applyAlignment="1">
      <alignment horizontal="center"/>
    </xf>
    <xf numFmtId="176" fontId="7" fillId="2" borderId="0" xfId="36" applyNumberFormat="1" applyFont="1" applyFill="1" applyBorder="1" applyAlignment="1">
      <alignment horizontal="center" vertical="center"/>
    </xf>
    <xf numFmtId="176" fontId="10" fillId="2" borderId="0" xfId="0" applyFont="1" applyFill="1" applyAlignment="1">
      <alignment horizontal="left" vertical="center"/>
    </xf>
    <xf numFmtId="176" fontId="12" fillId="2" borderId="2" xfId="36" applyFont="1" applyFill="1" applyBorder="1" applyAlignment="1">
      <alignment horizontal="center" vertical="center" wrapText="1"/>
    </xf>
    <xf numFmtId="176" fontId="7" fillId="2" borderId="7" xfId="36" applyNumberFormat="1" applyFont="1" applyFill="1" applyBorder="1" applyAlignment="1">
      <alignment horizontal="center" vertical="center" wrapText="1"/>
    </xf>
    <xf numFmtId="176" fontId="7" fillId="2" borderId="2" xfId="36" applyNumberFormat="1" applyFont="1" applyFill="1" applyBorder="1" applyAlignment="1">
      <alignment horizontal="center" vertical="center" wrapText="1"/>
    </xf>
    <xf numFmtId="183" fontId="7" fillId="2" borderId="1" xfId="36" applyNumberFormat="1" applyFont="1" applyFill="1" applyBorder="1" applyAlignment="1">
      <alignment horizontal="left" vertical="center"/>
    </xf>
    <xf numFmtId="179" fontId="7" fillId="2" borderId="1" xfId="36" applyNumberFormat="1" applyFont="1" applyFill="1" applyBorder="1" applyAlignment="1">
      <alignment horizontal="left" vertical="center"/>
    </xf>
    <xf numFmtId="183" fontId="7" fillId="2" borderId="1" xfId="36" applyNumberFormat="1" applyFont="1" applyFill="1" applyBorder="1" applyAlignment="1">
      <alignment horizontal="left"/>
    </xf>
    <xf numFmtId="179" fontId="7" fillId="2" borderId="1" xfId="36" applyNumberFormat="1" applyFont="1" applyFill="1" applyBorder="1" applyAlignment="1">
      <alignment horizontal="left"/>
    </xf>
    <xf numFmtId="181" fontId="7" fillId="2" borderId="1" xfId="36" applyNumberFormat="1" applyFont="1" applyFill="1" applyBorder="1" applyAlignment="1">
      <alignment horizontal="left"/>
    </xf>
    <xf numFmtId="183" fontId="7" fillId="2" borderId="1" xfId="36" applyNumberFormat="1" applyFont="1" applyFill="1" applyBorder="1" applyAlignment="1">
      <alignment horizontal="left" vertical="center" wrapText="1"/>
    </xf>
    <xf numFmtId="179" fontId="7" fillId="2" borderId="1" xfId="36" applyNumberFormat="1" applyFont="1" applyFill="1" applyBorder="1" applyAlignment="1">
      <alignment horizontal="left" vertical="center" wrapText="1"/>
    </xf>
    <xf numFmtId="183" fontId="7" fillId="2" borderId="7" xfId="36" applyNumberFormat="1" applyFont="1" applyFill="1" applyBorder="1" applyAlignment="1">
      <alignment horizontal="left" vertical="center"/>
    </xf>
    <xf numFmtId="179" fontId="7" fillId="2" borderId="2" xfId="36" applyNumberFormat="1" applyFont="1" applyFill="1" applyBorder="1" applyAlignment="1">
      <alignment horizontal="left" vertical="center"/>
    </xf>
    <xf numFmtId="183" fontId="13" fillId="2" borderId="1" xfId="36" applyNumberFormat="1" applyFont="1" applyFill="1" applyBorder="1" applyAlignment="1">
      <alignment horizontal="left"/>
    </xf>
    <xf numFmtId="179" fontId="13" fillId="2" borderId="1" xfId="36" applyNumberFormat="1" applyFont="1" applyFill="1" applyBorder="1" applyAlignment="1">
      <alignment horizontal="left"/>
    </xf>
    <xf numFmtId="182" fontId="11" fillId="2" borderId="11" xfId="36" applyNumberFormat="1" applyFont="1" applyFill="1" applyBorder="1" applyAlignment="1">
      <alignment horizontal="center" vertical="center" wrapText="1"/>
    </xf>
    <xf numFmtId="179" fontId="11" fillId="2" borderId="9" xfId="36" applyNumberFormat="1" applyFont="1" applyFill="1" applyBorder="1" applyAlignment="1">
      <alignment horizontal="center" vertical="center" wrapText="1"/>
    </xf>
    <xf numFmtId="182" fontId="7" fillId="2" borderId="1" xfId="360" applyNumberFormat="1" applyFont="1" applyFill="1" applyBorder="1" applyAlignment="1">
      <alignment horizontal="center" vertical="center" wrapText="1"/>
    </xf>
    <xf numFmtId="176" fontId="7" fillId="2" borderId="2" xfId="36" applyFont="1" applyFill="1" applyBorder="1" applyAlignment="1">
      <alignment horizontal="right" vertical="center" wrapText="1"/>
    </xf>
    <xf numFmtId="2" fontId="7" fillId="2" borderId="1" xfId="0" applyNumberFormat="1" applyFont="1" applyFill="1" applyBorder="1" applyAlignment="1">
      <alignment horizontal="center" vertical="center"/>
    </xf>
    <xf numFmtId="182" fontId="7" fillId="2" borderId="0" xfId="36" applyNumberFormat="1" applyFont="1" applyFill="1" applyBorder="1" applyAlignment="1">
      <alignment horizontal="center" vertical="center"/>
    </xf>
    <xf numFmtId="179" fontId="7" fillId="2" borderId="0" xfId="36" applyNumberFormat="1" applyFont="1" applyFill="1" applyBorder="1" applyAlignment="1">
      <alignment horizontal="center" vertical="center"/>
    </xf>
  </cellXfs>
  <cellStyles count="451">
    <cellStyle name="常规" xfId="0" builtinId="0"/>
    <cellStyle name="_x0004_ 2" xfId="1"/>
    <cellStyle name="常规 62 13" xfId="2"/>
    <cellStyle name="常规 57 13" xfId="3"/>
    <cellStyle name="常规 3 32" xfId="4"/>
    <cellStyle name="常规 3 27" xfId="5"/>
    <cellStyle name="货币[0]" xfId="6" builtinId="7"/>
    <cellStyle name="常规 2 2 35" xfId="7"/>
    <cellStyle name="20% - 强调文字颜色 3" xfId="8" builtinId="38"/>
    <cellStyle name="输入" xfId="9" builtinId="20"/>
    <cellStyle name="常规 62 8" xfId="10"/>
    <cellStyle name="常规 57 8" xfId="11"/>
    <cellStyle name="常规 44" xfId="12"/>
    <cellStyle name="常规 39" xfId="13"/>
    <cellStyle name="常规 2 2 4" xfId="14"/>
    <cellStyle name="货币" xfId="15" builtinId="4"/>
    <cellStyle name="常规 4 22" xfId="16"/>
    <cellStyle name="常规 4 17" xfId="17"/>
    <cellStyle name="_x0007_ 3" xfId="18"/>
    <cellStyle name="常规 3 14" xfId="19"/>
    <cellStyle name="_x0004_ 4" xfId="20"/>
    <cellStyle name="常规 2 31" xfId="21"/>
    <cellStyle name="常规 2 26" xfId="22"/>
    <cellStyle name="千位分隔[0]" xfId="23" builtinId="6"/>
    <cellStyle name="计算 2" xfId="24"/>
    <cellStyle name="40% - 强调文字颜色 3" xfId="25" builtinId="39"/>
    <cellStyle name="差" xfId="26" builtinId="27"/>
    <cellStyle name="千位分隔" xfId="27" builtinId="3"/>
    <cellStyle name="常规 4 13" xfId="28"/>
    <cellStyle name="常规 3_TCC项目--装箱清单51-79" xfId="29"/>
    <cellStyle name="60% - 强调文字颜色 3" xfId="30" builtinId="40"/>
    <cellStyle name="超链接" xfId="31" builtinId="8"/>
    <cellStyle name="普通" xfId="32"/>
    <cellStyle name="百分比" xfId="33" builtinId="5"/>
    <cellStyle name="_x0004_ 5" xfId="34"/>
    <cellStyle name="已访问的超链接" xfId="35" builtinId="9"/>
    <cellStyle name="常规 6" xfId="36"/>
    <cellStyle name="注释" xfId="37" builtinId="10"/>
    <cellStyle name="常规 4 12" xfId="38"/>
    <cellStyle name="60% - 强调文字颜色 2" xfId="39" builtinId="36"/>
    <cellStyle name="标题 4" xfId="40" builtinId="19"/>
    <cellStyle name="警告文本" xfId="41" builtinId="11"/>
    <cellStyle name="常规 5 2" xfId="42"/>
    <cellStyle name="标题" xfId="43" builtinId="15"/>
    <cellStyle name="常规 54 2" xfId="44"/>
    <cellStyle name="常规 54 19" xfId="45"/>
    <cellStyle name="解释性文本" xfId="46" builtinId="53"/>
    <cellStyle name="常规 50 7" xfId="47"/>
    <cellStyle name="标题 1" xfId="48" builtinId="16"/>
    <cellStyle name="常规 50 8" xfId="49"/>
    <cellStyle name="标题 2" xfId="50" builtinId="17"/>
    <cellStyle name="常规 4 11" xfId="51"/>
    <cellStyle name="60% - 强调文字颜色 1" xfId="52" builtinId="32"/>
    <cellStyle name="常规 50 9" xfId="53"/>
    <cellStyle name="标题 3" xfId="54" builtinId="18"/>
    <cellStyle name="常规 4 14" xfId="55"/>
    <cellStyle name="60% - 强调文字颜色 4" xfId="56" builtinId="44"/>
    <cellStyle name="常规 5 22" xfId="57"/>
    <cellStyle name="常规 5 17" xfId="58"/>
    <cellStyle name="输出" xfId="59" builtinId="21"/>
    <cellStyle name="常规 31" xfId="60"/>
    <cellStyle name="常规 26" xfId="61"/>
    <cellStyle name="计算" xfId="62" builtinId="22"/>
    <cellStyle name="_x0004_ 7" xfId="63"/>
    <cellStyle name="40% - 强调文字颜色 4 2" xfId="64"/>
    <cellStyle name="检查单元格" xfId="65" builtinId="23"/>
    <cellStyle name="常规 2 2 38" xfId="66"/>
    <cellStyle name="20% - 强调文字颜色 6" xfId="67" builtinId="50"/>
    <cellStyle name="强调文字颜色 2" xfId="68" builtinId="33"/>
    <cellStyle name="链接单元格" xfId="69" builtinId="24"/>
    <cellStyle name="常规 4 24" xfId="70"/>
    <cellStyle name="常规 4 19" xfId="71"/>
    <cellStyle name="_x0007_ 5" xfId="72"/>
    <cellStyle name="汇总" xfId="73" builtinId="25"/>
    <cellStyle name="常规 50 17" xfId="74"/>
    <cellStyle name="好" xfId="75" builtinId="26"/>
    <cellStyle name="适中" xfId="76" builtinId="28"/>
    <cellStyle name="常规 8 2" xfId="77"/>
    <cellStyle name="常规 2 2 37" xfId="78"/>
    <cellStyle name="20% - 强调文字颜色 5" xfId="79" builtinId="46"/>
    <cellStyle name="强调文字颜色 1" xfId="80" builtinId="29"/>
    <cellStyle name="常规 2 2 33" xfId="81"/>
    <cellStyle name="常规 2 2 28" xfId="82"/>
    <cellStyle name="20% - 强调文字颜色 1" xfId="83" builtinId="30"/>
    <cellStyle name="40% - 强调文字颜色 1" xfId="84" builtinId="31"/>
    <cellStyle name="输出 2" xfId="85"/>
    <cellStyle name="常规 2 2 34" xfId="86"/>
    <cellStyle name="常规 2 2 29" xfId="87"/>
    <cellStyle name="20% - 强调文字颜色 2" xfId="88" builtinId="34"/>
    <cellStyle name="40% - 强调文字颜色 2" xfId="89" builtinId="35"/>
    <cellStyle name="强调文字颜色 3" xfId="90" builtinId="37"/>
    <cellStyle name="强调文字颜色 4" xfId="91" builtinId="41"/>
    <cellStyle name="常规 2 2 36" xfId="92"/>
    <cellStyle name="20% - 强调文字颜色 4" xfId="93" builtinId="42"/>
    <cellStyle name="40% - 强调文字颜色 4" xfId="94" builtinId="43"/>
    <cellStyle name="强调文字颜色 5" xfId="95" builtinId="45"/>
    <cellStyle name="40% - 强调文字颜色 5" xfId="96" builtinId="47"/>
    <cellStyle name="常规 4 20" xfId="97"/>
    <cellStyle name="常规 4 15" xfId="98"/>
    <cellStyle name="60% - 强调文字颜色 5" xfId="99" builtinId="48"/>
    <cellStyle name="强调文字颜色 6" xfId="100" builtinId="49"/>
    <cellStyle name="_x0007_" xfId="101"/>
    <cellStyle name="适中 2" xfId="102"/>
    <cellStyle name="40% - 强调文字颜色 6" xfId="103" builtinId="51"/>
    <cellStyle name="常规 4 21" xfId="104"/>
    <cellStyle name="常规 4 16" xfId="105"/>
    <cellStyle name="60% - 强调文字颜色 6" xfId="106" builtinId="52"/>
    <cellStyle name="_x0007_ 2" xfId="107"/>
    <cellStyle name="_x0004_" xfId="108"/>
    <cellStyle name="60% - 强调文字颜色 6 2" xfId="109"/>
    <cellStyle name="_x0007_ 2 2" xfId="110"/>
    <cellStyle name="_x0007_ 2 3" xfId="111"/>
    <cellStyle name="_x0004_ 3" xfId="112"/>
    <cellStyle name="常规 4 23" xfId="113"/>
    <cellStyle name="常规 4 18" xfId="114"/>
    <cellStyle name="_x0007_ 4" xfId="115"/>
    <cellStyle name="_x0004_ 6" xfId="116"/>
    <cellStyle name="常规 4 30" xfId="117"/>
    <cellStyle name="常规 4 25" xfId="118"/>
    <cellStyle name="_x0007_ 6" xfId="119"/>
    <cellStyle name="常规 4 31" xfId="120"/>
    <cellStyle name="常规 4 26" xfId="121"/>
    <cellStyle name="_x0007_ 7" xfId="122"/>
    <cellStyle name="_x0004_ 8" xfId="123"/>
    <cellStyle name="常规 4 32" xfId="124"/>
    <cellStyle name="常规 4 27" xfId="125"/>
    <cellStyle name="_x0007_ 8" xfId="126"/>
    <cellStyle name="常规 4 33" xfId="127"/>
    <cellStyle name="常规 4 28" xfId="128"/>
    <cellStyle name="_x0007_ 9" xfId="129"/>
    <cellStyle name="常规 29 6" xfId="130"/>
    <cellStyle name="?餑_x000c_睨_x0017__x000a_帼U_x0001_0_x0005_j'_x0007__x0001__x0001_" xfId="131"/>
    <cellStyle name="?餑_x000c_睨_x0017__x000d_帼U_x0001_0_x0005_j'_x0007__x0001__x0001_" xfId="132"/>
    <cellStyle name="@ET_Style?Normal" xfId="133"/>
    <cellStyle name="常规 29 4" xfId="134"/>
    <cellStyle name="_ET_STYLE_NoName_00_" xfId="135"/>
    <cellStyle name="20% - 强调文字颜色 1 2" xfId="136"/>
    <cellStyle name="20% - 强调文字颜色 2 2" xfId="137"/>
    <cellStyle name="20% - 强调文字颜色 3 2" xfId="138"/>
    <cellStyle name="常规 3" xfId="139"/>
    <cellStyle name="20% - 强调文字颜色 4 2" xfId="140"/>
    <cellStyle name="常规 2 33" xfId="141"/>
    <cellStyle name="常规 2 28" xfId="142"/>
    <cellStyle name="20% - 强调文字颜色 5 2" xfId="143"/>
    <cellStyle name="20% - 强调文字颜色 6 2" xfId="144"/>
    <cellStyle name="40% - 强调文字颜色 1 2" xfId="145"/>
    <cellStyle name="40% - 强调文字颜色 2 2" xfId="146"/>
    <cellStyle name="40% - 强调文字颜色 3 2" xfId="147"/>
    <cellStyle name="40% - 强调文字颜色 5 2" xfId="148"/>
    <cellStyle name="40% - 强调文字颜色 6 2" xfId="149"/>
    <cellStyle name="60% - 强调文字颜色 1 2" xfId="150"/>
    <cellStyle name="常规 5" xfId="151"/>
    <cellStyle name="60% - 强调文字颜色 2 2" xfId="152"/>
    <cellStyle name="常规 2 35" xfId="153"/>
    <cellStyle name="60% - 强调文字颜色 3 2" xfId="154"/>
    <cellStyle name="60% - 强调文字颜色 4 2" xfId="155"/>
    <cellStyle name="60% - 强调文字颜色 5 2" xfId="156"/>
    <cellStyle name="标题 5" xfId="157"/>
    <cellStyle name="Comma 3" xfId="158"/>
    <cellStyle name="Normal 3" xfId="159"/>
    <cellStyle name="常规 62 19" xfId="160"/>
    <cellStyle name="常规 57 19" xfId="161"/>
    <cellStyle name="Virgül 2" xfId="162"/>
    <cellStyle name="Virgül 2 2" xfId="163"/>
    <cellStyle name="Virgül 2 3" xfId="164"/>
    <cellStyle name="常规 2 2 6" xfId="165"/>
    <cellStyle name="标题 1 2" xfId="166"/>
    <cellStyle name="标题 2 2" xfId="167"/>
    <cellStyle name="标题 3 2" xfId="168"/>
    <cellStyle name="标题 4 2" xfId="169"/>
    <cellStyle name="常规 50 3" xfId="170"/>
    <cellStyle name="差 2" xfId="171"/>
    <cellStyle name="常规 10" xfId="172"/>
    <cellStyle name="常规 10 2" xfId="173"/>
    <cellStyle name="常规 10 2 2 2" xfId="174"/>
    <cellStyle name="常规 11" xfId="175"/>
    <cellStyle name="常规 11 2" xfId="176"/>
    <cellStyle name="常规 12" xfId="177"/>
    <cellStyle name="常规 12 2" xfId="178"/>
    <cellStyle name="常规 13" xfId="179"/>
    <cellStyle name="常规 14" xfId="180"/>
    <cellStyle name="常规 20" xfId="181"/>
    <cellStyle name="常规 15" xfId="182"/>
    <cellStyle name="常规 21" xfId="183"/>
    <cellStyle name="常规 16" xfId="184"/>
    <cellStyle name="常规 22" xfId="185"/>
    <cellStyle name="常规 17" xfId="186"/>
    <cellStyle name="常规 23" xfId="187"/>
    <cellStyle name="常规 18" xfId="188"/>
    <cellStyle name="常规 24" xfId="189"/>
    <cellStyle name="常规 19" xfId="190"/>
    <cellStyle name="常规 2" xfId="191"/>
    <cellStyle name="常规 2 10" xfId="192"/>
    <cellStyle name="常规 2 11" xfId="193"/>
    <cellStyle name="常规 2 12" xfId="194"/>
    <cellStyle name="常规 2 13" xfId="195"/>
    <cellStyle name="常规 2 14" xfId="196"/>
    <cellStyle name="常规 2 20" xfId="197"/>
    <cellStyle name="常规 2 15" xfId="198"/>
    <cellStyle name="常规 2 21" xfId="199"/>
    <cellStyle name="常规 2 16" xfId="200"/>
    <cellStyle name="千位分隔 2 2" xfId="201"/>
    <cellStyle name="常规 2 22" xfId="202"/>
    <cellStyle name="常规 2 17" xfId="203"/>
    <cellStyle name="常规 2 23" xfId="204"/>
    <cellStyle name="常规 2 18" xfId="205"/>
    <cellStyle name="常规 2 24" xfId="206"/>
    <cellStyle name="常规 2 19" xfId="207"/>
    <cellStyle name="常规 2 2" xfId="208"/>
    <cellStyle name="常规 2 2 10" xfId="209"/>
    <cellStyle name="常规 2 2 11" xfId="210"/>
    <cellStyle name="常规 2 2 12" xfId="211"/>
    <cellStyle name="常规 2 2 13" xfId="212"/>
    <cellStyle name="常规 2 2 14" xfId="213"/>
    <cellStyle name="常规 2 2 20" xfId="214"/>
    <cellStyle name="常规 2 2 15" xfId="215"/>
    <cellStyle name="常规 2 2 21" xfId="216"/>
    <cellStyle name="常规 2 2 16" xfId="217"/>
    <cellStyle name="常规 2 2 22" xfId="218"/>
    <cellStyle name="常规 2 2 17" xfId="219"/>
    <cellStyle name="常规 2 2 23" xfId="220"/>
    <cellStyle name="常规 2 2 18" xfId="221"/>
    <cellStyle name="常规 2 2 24" xfId="222"/>
    <cellStyle name="常规 2 2 19" xfId="223"/>
    <cellStyle name="常规 62 6" xfId="224"/>
    <cellStyle name="常规 57 6" xfId="225"/>
    <cellStyle name="常规 42" xfId="226"/>
    <cellStyle name="常规 37" xfId="227"/>
    <cellStyle name="常规 2 2 2" xfId="228"/>
    <cellStyle name="常规 2 2 30" xfId="229"/>
    <cellStyle name="常规 2 2 25" xfId="230"/>
    <cellStyle name="常规 2 2 31" xfId="231"/>
    <cellStyle name="常规 2 2 26" xfId="232"/>
    <cellStyle name="链接单元格 2" xfId="233"/>
    <cellStyle name="常规 2 2 32" xfId="234"/>
    <cellStyle name="常规 2 2 27" xfId="235"/>
    <cellStyle name="常规 62 7" xfId="236"/>
    <cellStyle name="常规 57 7" xfId="237"/>
    <cellStyle name="常规 43" xfId="238"/>
    <cellStyle name="常规 38" xfId="239"/>
    <cellStyle name="常规 2 2 3" xfId="240"/>
    <cellStyle name="常规 62 9" xfId="241"/>
    <cellStyle name="常规 57 9" xfId="242"/>
    <cellStyle name="常规 50" xfId="243"/>
    <cellStyle name="常规 45" xfId="244"/>
    <cellStyle name="常规 2 2 5" xfId="245"/>
    <cellStyle name="常规 2 2 7" xfId="246"/>
    <cellStyle name="常规 2 2 8" xfId="247"/>
    <cellStyle name="常规 54" xfId="248"/>
    <cellStyle name="常规 2 2 9" xfId="249"/>
    <cellStyle name="常规 3 4 2" xfId="250"/>
    <cellStyle name="常规 2 30" xfId="251"/>
    <cellStyle name="常规 2 25" xfId="252"/>
    <cellStyle name="常规 2 32" xfId="253"/>
    <cellStyle name="常规 2 27" xfId="254"/>
    <cellStyle name="常规 2 34" xfId="255"/>
    <cellStyle name="常规 2 29" xfId="256"/>
    <cellStyle name="常规 2 3" xfId="257"/>
    <cellStyle name="常规 2 36" xfId="258"/>
    <cellStyle name="常规 2 4" xfId="259"/>
    <cellStyle name="强调文字颜色 4 2" xfId="260"/>
    <cellStyle name="常规 2 5" xfId="261"/>
    <cellStyle name="常规 2 6" xfId="262"/>
    <cellStyle name="常规 2 7" xfId="263"/>
    <cellStyle name="输入 2" xfId="264"/>
    <cellStyle name="常规 2 8" xfId="265"/>
    <cellStyle name="常规 2 9" xfId="266"/>
    <cellStyle name="常规 2_Sheet1" xfId="267"/>
    <cellStyle name="常规 30" xfId="268"/>
    <cellStyle name="常规 25" xfId="269"/>
    <cellStyle name="常规 32" xfId="270"/>
    <cellStyle name="常规 27" xfId="271"/>
    <cellStyle name="常规 62 2" xfId="272"/>
    <cellStyle name="常规 57 2" xfId="273"/>
    <cellStyle name="常规 33" xfId="274"/>
    <cellStyle name="常规 28" xfId="275"/>
    <cellStyle name="常规 62 3" xfId="276"/>
    <cellStyle name="常规 57 3" xfId="277"/>
    <cellStyle name="常规 34" xfId="278"/>
    <cellStyle name="常规 29" xfId="279"/>
    <cellStyle name="常规 29 10" xfId="280"/>
    <cellStyle name="常规 3 2" xfId="281"/>
    <cellStyle name="常规 29 11" xfId="282"/>
    <cellStyle name="常规 3 3" xfId="283"/>
    <cellStyle name="常规 29 12" xfId="284"/>
    <cellStyle name="常规 3 4" xfId="285"/>
    <cellStyle name="常规 29 13" xfId="286"/>
    <cellStyle name="强调文字颜色 5 2" xfId="287"/>
    <cellStyle name="常规 3 5" xfId="288"/>
    <cellStyle name="常规 29 14" xfId="289"/>
    <cellStyle name="常规 3 6" xfId="290"/>
    <cellStyle name="常规 29 20" xfId="291"/>
    <cellStyle name="常规 29 15" xfId="292"/>
    <cellStyle name="常规 3 7" xfId="293"/>
    <cellStyle name="常规 29 16" xfId="294"/>
    <cellStyle name="常规 3 8" xfId="295"/>
    <cellStyle name="常规 29 17" xfId="296"/>
    <cellStyle name="常规 3 9" xfId="297"/>
    <cellStyle name="常规 29 18" xfId="298"/>
    <cellStyle name="常规 29 19" xfId="299"/>
    <cellStyle name="常规 29 2" xfId="300"/>
    <cellStyle name="常规 29 3" xfId="301"/>
    <cellStyle name="常规 29 5" xfId="302"/>
    <cellStyle name="常规 3 5 2" xfId="303"/>
    <cellStyle name="常规 29 7" xfId="304"/>
    <cellStyle name="常规 29 8" xfId="305"/>
    <cellStyle name="常规 29 9" xfId="306"/>
    <cellStyle name="常规 3 10" xfId="307"/>
    <cellStyle name="常规 3 11" xfId="308"/>
    <cellStyle name="常规 3 12" xfId="309"/>
    <cellStyle name="常规 3 13" xfId="310"/>
    <cellStyle name="常规 3 20" xfId="311"/>
    <cellStyle name="常规 3 15" xfId="312"/>
    <cellStyle name="常规 3 21" xfId="313"/>
    <cellStyle name="常规 3 16" xfId="314"/>
    <cellStyle name="常规 3 22" xfId="315"/>
    <cellStyle name="常规 3 17" xfId="316"/>
    <cellStyle name="常规 3 23" xfId="317"/>
    <cellStyle name="常规 3 18" xfId="318"/>
    <cellStyle name="常规 62 10" xfId="319"/>
    <cellStyle name="常规 57 10" xfId="320"/>
    <cellStyle name="常规 3 24" xfId="321"/>
    <cellStyle name="常规 3 19" xfId="322"/>
    <cellStyle name="常规 3 2 2" xfId="323"/>
    <cellStyle name="常规 3 2 2 2" xfId="324"/>
    <cellStyle name="常规 3 2 3" xfId="325"/>
    <cellStyle name="常规 62 11" xfId="326"/>
    <cellStyle name="常规 57 11" xfId="327"/>
    <cellStyle name="常规 3 30" xfId="328"/>
    <cellStyle name="常规 3 25" xfId="329"/>
    <cellStyle name="常规 62 12" xfId="330"/>
    <cellStyle name="常规 57 12" xfId="331"/>
    <cellStyle name="常规 3 31" xfId="332"/>
    <cellStyle name="常规 3 26" xfId="333"/>
    <cellStyle name="常规 62 14" xfId="334"/>
    <cellStyle name="常规 57 14" xfId="335"/>
    <cellStyle name="常规 3 33" xfId="336"/>
    <cellStyle name="常规 3 28" xfId="337"/>
    <cellStyle name="常规 62 20" xfId="338"/>
    <cellStyle name="常规 62 15" xfId="339"/>
    <cellStyle name="常规 57 20" xfId="340"/>
    <cellStyle name="常规 57 15" xfId="341"/>
    <cellStyle name="常规 3 34" xfId="342"/>
    <cellStyle name="常规 3 29" xfId="343"/>
    <cellStyle name="常规 3 3 2" xfId="344"/>
    <cellStyle name="常规 62 16" xfId="345"/>
    <cellStyle name="常规 57 16" xfId="346"/>
    <cellStyle name="常规 3 35" xfId="347"/>
    <cellStyle name="常规 62 17" xfId="348"/>
    <cellStyle name="常规 57 17" xfId="349"/>
    <cellStyle name="常规 3 36" xfId="350"/>
    <cellStyle name="常规 3 6 2" xfId="351"/>
    <cellStyle name="常规 62 4" xfId="352"/>
    <cellStyle name="常规 57 4" xfId="353"/>
    <cellStyle name="常规 40" xfId="354"/>
    <cellStyle name="常规 35" xfId="355"/>
    <cellStyle name="常规 62 5" xfId="356"/>
    <cellStyle name="常规 57 5" xfId="357"/>
    <cellStyle name="常规 41" xfId="358"/>
    <cellStyle name="常规 36" xfId="359"/>
    <cellStyle name="常规 4" xfId="360"/>
    <cellStyle name="常规 4 10" xfId="361"/>
    <cellStyle name="常规 4 2" xfId="362"/>
    <cellStyle name="常规 4 4" xfId="363"/>
    <cellStyle name="常规 4 2 2" xfId="364"/>
    <cellStyle name="常规 4 34" xfId="365"/>
    <cellStyle name="常规 4 29" xfId="366"/>
    <cellStyle name="常规 4 3" xfId="367"/>
    <cellStyle name="常规 4 35" xfId="368"/>
    <cellStyle name="常规 4 36" xfId="369"/>
    <cellStyle name="强调文字颜色 6 2" xfId="370"/>
    <cellStyle name="常规 4 5" xfId="371"/>
    <cellStyle name="常规 4 6" xfId="372"/>
    <cellStyle name="常规 4 7" xfId="373"/>
    <cellStyle name="常规 4 8" xfId="374"/>
    <cellStyle name="常规 4 9" xfId="375"/>
    <cellStyle name="常规 5 10" xfId="376"/>
    <cellStyle name="常规 5 11" xfId="377"/>
    <cellStyle name="常规 5 12" xfId="378"/>
    <cellStyle name="常规 5 13" xfId="379"/>
    <cellStyle name="常规 5 14" xfId="380"/>
    <cellStyle name="常规 5 20" xfId="381"/>
    <cellStyle name="常规 5 15" xfId="382"/>
    <cellStyle name="常规 5 21" xfId="383"/>
    <cellStyle name="常规 5 16" xfId="384"/>
    <cellStyle name="常规 5 23" xfId="385"/>
    <cellStyle name="常规 5 18" xfId="386"/>
    <cellStyle name="常规 5 24" xfId="387"/>
    <cellStyle name="常规 5 19" xfId="388"/>
    <cellStyle name="常规 5 3" xfId="389"/>
    <cellStyle name="常规 5 4" xfId="390"/>
    <cellStyle name="常规 5 5" xfId="391"/>
    <cellStyle name="常规 5 6" xfId="392"/>
    <cellStyle name="常规 5 7" xfId="393"/>
    <cellStyle name="常规 5 8" xfId="394"/>
    <cellStyle name="常规 5 9" xfId="395"/>
    <cellStyle name="常规 54 5" xfId="396"/>
    <cellStyle name="常规 50 10" xfId="397"/>
    <cellStyle name="常规 54 6" xfId="398"/>
    <cellStyle name="常规 50 11" xfId="399"/>
    <cellStyle name="常规 54 7" xfId="400"/>
    <cellStyle name="常规 50 12" xfId="401"/>
    <cellStyle name="常规 54 8" xfId="402"/>
    <cellStyle name="常规 50 13" xfId="403"/>
    <cellStyle name="常规 54 9" xfId="404"/>
    <cellStyle name="常规 50 14" xfId="405"/>
    <cellStyle name="常规 50 20" xfId="406"/>
    <cellStyle name="常规 50 15" xfId="407"/>
    <cellStyle name="常规 50 16" xfId="408"/>
    <cellStyle name="常规 50 18" xfId="409"/>
    <cellStyle name="常规 50 19" xfId="410"/>
    <cellStyle name="常规 50 2" xfId="411"/>
    <cellStyle name="常规 50 4" xfId="412"/>
    <cellStyle name="常规 50 5" xfId="413"/>
    <cellStyle name="常规 50 6" xfId="414"/>
    <cellStyle name="常规 54 10" xfId="415"/>
    <cellStyle name="常规 54 11" xfId="416"/>
    <cellStyle name="常规 54 12" xfId="417"/>
    <cellStyle name="常规 54 13" xfId="418"/>
    <cellStyle name="常规 54 14" xfId="419"/>
    <cellStyle name="常规 54 20" xfId="420"/>
    <cellStyle name="常规 54 15" xfId="421"/>
    <cellStyle name="常规 54 16" xfId="422"/>
    <cellStyle name="常规 54 17" xfId="423"/>
    <cellStyle name="常规 54 18" xfId="424"/>
    <cellStyle name="常规 54 3" xfId="425"/>
    <cellStyle name="常规 54 4" xfId="426"/>
    <cellStyle name="常规 62" xfId="427"/>
    <cellStyle name="常规 57" xfId="428"/>
    <cellStyle name="常规 62 18" xfId="429"/>
    <cellStyle name="常规 57 18" xfId="430"/>
    <cellStyle name="注释 2" xfId="431"/>
    <cellStyle name="常规 6 2" xfId="432"/>
    <cellStyle name="常规 6 4" xfId="433"/>
    <cellStyle name="常规 7" xfId="434"/>
    <cellStyle name="常规 7 2" xfId="435"/>
    <cellStyle name="常规 8" xfId="436"/>
    <cellStyle name="常规 9" xfId="437"/>
    <cellStyle name="常规 9 2" xfId="438"/>
    <cellStyle name="超链接 2" xfId="439"/>
    <cellStyle name="好 2" xfId="440"/>
    <cellStyle name="汇总 2" xfId="441"/>
    <cellStyle name="检查单元格 2" xfId="442"/>
    <cellStyle name="解释性文本 2" xfId="443"/>
    <cellStyle name="警告文本 2" xfId="444"/>
    <cellStyle name="千位分隔 2" xfId="445"/>
    <cellStyle name="强调文字颜色 1 2" xfId="446"/>
    <cellStyle name="强调文字颜色 2 2" xfId="447"/>
    <cellStyle name="强调文字颜色 3 2" xfId="448"/>
    <cellStyle name="样式 1" xfId="449"/>
    <cellStyle name="已访问的超链接 2" xfId="450"/>
  </cellStyles>
  <dxfs count="1"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zoomScale="82" zoomScaleNormal="82" topLeftCell="A19" workbookViewId="0">
      <selection activeCell="M42" sqref="M42"/>
    </sheetView>
  </sheetViews>
  <sheetFormatPr defaultColWidth="9" defaultRowHeight="14.25"/>
  <cols>
    <col min="1" max="1" width="6.4" style="91" customWidth="1"/>
    <col min="2" max="2" width="19.1" style="92" customWidth="1"/>
    <col min="3" max="3" width="7.1" style="93" customWidth="1"/>
    <col min="4" max="4" width="18.1" style="93" customWidth="1"/>
    <col min="5" max="5" width="19.6" style="94" customWidth="1"/>
    <col min="6" max="6" width="15.7" style="93" customWidth="1"/>
    <col min="7" max="7" width="8.4" style="91" customWidth="1"/>
    <col min="8" max="8" width="10.7" style="91" customWidth="1"/>
    <col min="9" max="9" width="15.1" style="95" customWidth="1"/>
    <col min="10" max="10" width="13.2" style="91" customWidth="1"/>
    <col min="11" max="16384" width="9" style="93"/>
  </cols>
  <sheetData>
    <row r="1" ht="38.25" customHeight="1" spans="1:10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168"/>
    </row>
    <row r="2" s="87" customFormat="1" ht="72" customHeight="1" spans="1:10">
      <c r="A2" s="98" t="s">
        <v>1</v>
      </c>
      <c r="B2" s="99"/>
      <c r="C2" s="100"/>
      <c r="D2" s="101"/>
      <c r="E2" s="102"/>
      <c r="F2" s="98" t="s">
        <v>2</v>
      </c>
      <c r="H2" s="103" t="s">
        <v>3</v>
      </c>
      <c r="I2" s="169"/>
      <c r="J2" s="170"/>
    </row>
    <row r="3" s="87" customFormat="1" ht="27" customHeight="1" spans="1:10">
      <c r="A3" s="104" t="s">
        <v>4</v>
      </c>
      <c r="B3" s="105"/>
      <c r="C3" s="104"/>
      <c r="D3" s="106"/>
      <c r="E3" s="106"/>
      <c r="F3" s="106"/>
      <c r="G3" s="104"/>
      <c r="H3" s="106"/>
      <c r="I3" s="171"/>
      <c r="J3" s="172"/>
    </row>
    <row r="4" s="87" customFormat="1" ht="27" customHeight="1" spans="1:10">
      <c r="A4" s="104" t="s">
        <v>5</v>
      </c>
      <c r="B4" s="105"/>
      <c r="C4" s="104"/>
      <c r="D4" s="106"/>
      <c r="E4" s="106"/>
      <c r="F4" s="106"/>
      <c r="G4" s="104"/>
      <c r="H4" s="106"/>
      <c r="I4" s="171"/>
      <c r="J4" s="172"/>
    </row>
    <row r="5" s="87" customFormat="1" ht="27" customHeight="1" spans="1:10">
      <c r="A5" s="107" t="s">
        <v>6</v>
      </c>
      <c r="B5" s="108"/>
      <c r="C5" s="107"/>
      <c r="D5" s="109"/>
      <c r="E5" s="109"/>
      <c r="F5" s="109"/>
      <c r="G5" s="107"/>
      <c r="H5" s="109"/>
      <c r="I5" s="173"/>
      <c r="J5" s="174"/>
    </row>
    <row r="6" s="87" customFormat="1" ht="27" customHeight="1" spans="1:10">
      <c r="A6" s="107" t="s">
        <v>7</v>
      </c>
      <c r="B6" s="109"/>
      <c r="C6" s="107"/>
      <c r="D6" s="109"/>
      <c r="E6" s="109"/>
      <c r="F6" s="109"/>
      <c r="G6" s="107"/>
      <c r="H6" s="109"/>
      <c r="I6" s="175"/>
      <c r="J6" s="174"/>
    </row>
    <row r="7" s="87" customFormat="1" ht="27" customHeight="1" spans="1:10">
      <c r="A7" s="110" t="s">
        <v>8</v>
      </c>
      <c r="B7" s="111"/>
      <c r="C7" s="111"/>
      <c r="D7" s="111"/>
      <c r="E7" s="111"/>
      <c r="F7" s="111"/>
      <c r="G7" s="111"/>
      <c r="H7" s="112"/>
      <c r="I7" s="176"/>
      <c r="J7" s="177"/>
    </row>
    <row r="8" s="87" customFormat="1" ht="24" customHeight="1" spans="1:10">
      <c r="A8" s="110" t="s">
        <v>9</v>
      </c>
      <c r="B8" s="111"/>
      <c r="C8" s="111"/>
      <c r="D8" s="111"/>
      <c r="E8" s="111"/>
      <c r="F8" s="111"/>
      <c r="G8" s="111"/>
      <c r="H8" s="112"/>
      <c r="I8" s="176"/>
      <c r="J8" s="177"/>
    </row>
    <row r="9" s="87" customFormat="1" ht="23.25" customHeight="1" spans="1:10">
      <c r="A9" s="113" t="s">
        <v>10</v>
      </c>
      <c r="B9" s="99"/>
      <c r="C9" s="114"/>
      <c r="D9" s="102"/>
      <c r="E9" s="102"/>
      <c r="F9" s="102"/>
      <c r="G9" s="114"/>
      <c r="H9" s="102"/>
      <c r="I9" s="178"/>
      <c r="J9" s="179"/>
    </row>
    <row r="10" ht="23.25" customHeight="1" spans="1:10">
      <c r="A10" s="115" t="s">
        <v>11</v>
      </c>
      <c r="B10" s="116"/>
      <c r="C10" s="117"/>
      <c r="D10" s="117"/>
      <c r="E10" s="116"/>
      <c r="F10" s="117"/>
      <c r="G10" s="117"/>
      <c r="H10" s="118"/>
      <c r="I10" s="180"/>
      <c r="J10" s="181"/>
    </row>
    <row r="11" ht="21" customHeight="1" spans="1:10">
      <c r="A11" s="119">
        <v>1</v>
      </c>
      <c r="B11" s="119">
        <v>2</v>
      </c>
      <c r="C11" s="119">
        <v>3</v>
      </c>
      <c r="D11" s="119">
        <v>4</v>
      </c>
      <c r="E11" s="119">
        <v>5</v>
      </c>
      <c r="F11" s="119">
        <v>6</v>
      </c>
      <c r="G11" s="119">
        <v>7</v>
      </c>
      <c r="H11" s="119">
        <v>8</v>
      </c>
      <c r="I11" s="119">
        <v>9</v>
      </c>
      <c r="J11" s="119">
        <v>10</v>
      </c>
    </row>
    <row r="12" s="88" customFormat="1" ht="36.9" customHeight="1" spans="1:10">
      <c r="A12" s="120" t="s">
        <v>12</v>
      </c>
      <c r="B12" s="121" t="s">
        <v>13</v>
      </c>
      <c r="C12" s="120" t="s">
        <v>14</v>
      </c>
      <c r="D12" s="122" t="s">
        <v>15</v>
      </c>
      <c r="E12" s="122" t="s">
        <v>16</v>
      </c>
      <c r="F12" s="123" t="s">
        <v>17</v>
      </c>
      <c r="G12" s="124" t="s">
        <v>18</v>
      </c>
      <c r="H12" s="125" t="s">
        <v>19</v>
      </c>
      <c r="I12" s="182" t="s">
        <v>20</v>
      </c>
      <c r="J12" s="183" t="s">
        <v>21</v>
      </c>
    </row>
    <row r="13" s="89" customFormat="1" ht="32.4" customHeight="1" spans="1:10">
      <c r="A13" s="126">
        <v>1</v>
      </c>
      <c r="B13" s="127" t="s">
        <v>22</v>
      </c>
      <c r="C13" s="120"/>
      <c r="D13" s="121" t="s">
        <v>23</v>
      </c>
      <c r="E13" s="121"/>
      <c r="F13" s="128">
        <v>3926901000</v>
      </c>
      <c r="G13" s="124" t="s">
        <v>24</v>
      </c>
      <c r="H13" s="129">
        <v>2</v>
      </c>
      <c r="I13" s="182">
        <v>83.52</v>
      </c>
      <c r="J13" s="183">
        <f>I13*H13</f>
        <v>167.04</v>
      </c>
    </row>
    <row r="14" s="89" customFormat="1" ht="32.4" customHeight="1" spans="1:10">
      <c r="A14" s="126">
        <v>2</v>
      </c>
      <c r="B14" s="130" t="s">
        <v>25</v>
      </c>
      <c r="C14" s="131"/>
      <c r="D14" s="132" t="s">
        <v>26</v>
      </c>
      <c r="E14" s="132"/>
      <c r="F14" s="133">
        <v>9033000090</v>
      </c>
      <c r="G14" s="134" t="s">
        <v>24</v>
      </c>
      <c r="H14" s="135">
        <v>4</v>
      </c>
      <c r="I14" s="184">
        <v>250.57</v>
      </c>
      <c r="J14" s="138">
        <f t="shared" ref="J14:J15" si="0">I14*H14</f>
        <v>1002.28</v>
      </c>
    </row>
    <row r="15" s="89" customFormat="1" ht="32.4" customHeight="1" spans="1:10">
      <c r="A15" s="126">
        <v>3</v>
      </c>
      <c r="B15" s="136" t="s">
        <v>27</v>
      </c>
      <c r="C15" s="131"/>
      <c r="D15" s="89" t="s">
        <v>28</v>
      </c>
      <c r="E15" s="137"/>
      <c r="F15" s="133">
        <v>9029209000</v>
      </c>
      <c r="G15" s="134" t="s">
        <v>29</v>
      </c>
      <c r="H15" s="138">
        <v>1</v>
      </c>
      <c r="I15" s="184">
        <v>417.62</v>
      </c>
      <c r="J15" s="138">
        <f t="shared" si="0"/>
        <v>417.62</v>
      </c>
    </row>
    <row r="16" s="89" customFormat="1" ht="32.4" customHeight="1" spans="1:10">
      <c r="A16" s="126">
        <v>4</v>
      </c>
      <c r="B16" s="139" t="s">
        <v>30</v>
      </c>
      <c r="C16" s="131"/>
      <c r="D16" s="140" t="s">
        <v>31</v>
      </c>
      <c r="E16" s="140"/>
      <c r="F16" s="133">
        <v>9026201090</v>
      </c>
      <c r="G16" s="134" t="s">
        <v>32</v>
      </c>
      <c r="H16" s="138">
        <v>5</v>
      </c>
      <c r="I16" s="184">
        <v>478.59</v>
      </c>
      <c r="J16" s="138">
        <f t="shared" ref="J16:J18" si="1">I16*H16</f>
        <v>2392.95</v>
      </c>
    </row>
    <row r="17" s="89" customFormat="1" ht="32.4" customHeight="1" spans="1:10">
      <c r="A17" s="126">
        <v>5</v>
      </c>
      <c r="B17" s="132" t="s">
        <v>33</v>
      </c>
      <c r="C17" s="141"/>
      <c r="D17" s="140" t="s">
        <v>34</v>
      </c>
      <c r="E17" s="132"/>
      <c r="F17" s="133">
        <v>8483600090</v>
      </c>
      <c r="G17" s="134" t="s">
        <v>29</v>
      </c>
      <c r="H17" s="135">
        <v>12</v>
      </c>
      <c r="I17" s="184">
        <v>187.93</v>
      </c>
      <c r="J17" s="138">
        <f t="shared" si="1"/>
        <v>2255.16</v>
      </c>
    </row>
    <row r="18" s="89" customFormat="1" ht="32.4" customHeight="1" spans="1:10">
      <c r="A18" s="126">
        <v>6</v>
      </c>
      <c r="B18" s="142" t="s">
        <v>35</v>
      </c>
      <c r="C18" s="131"/>
      <c r="D18" s="132" t="s">
        <v>36</v>
      </c>
      <c r="E18" s="143"/>
      <c r="F18" s="144">
        <v>8413910000</v>
      </c>
      <c r="G18" s="134" t="s">
        <v>37</v>
      </c>
      <c r="H18" s="145">
        <v>12</v>
      </c>
      <c r="I18" s="184">
        <v>834.88</v>
      </c>
      <c r="J18" s="138">
        <f t="shared" si="1"/>
        <v>10018.56</v>
      </c>
    </row>
    <row r="19" s="89" customFormat="1" ht="32.4" customHeight="1" spans="1:10">
      <c r="A19" s="126">
        <v>7</v>
      </c>
      <c r="B19" s="146" t="s">
        <v>38</v>
      </c>
      <c r="C19" s="131"/>
      <c r="D19" s="132" t="s">
        <v>39</v>
      </c>
      <c r="E19" s="132"/>
      <c r="F19" s="133">
        <v>8413910000</v>
      </c>
      <c r="G19" s="134" t="s">
        <v>37</v>
      </c>
      <c r="H19" s="135">
        <v>9</v>
      </c>
      <c r="I19" s="184">
        <v>647.3</v>
      </c>
      <c r="J19" s="138">
        <f t="shared" ref="J13:J31" si="2">I19*H19</f>
        <v>5825.7</v>
      </c>
    </row>
    <row r="20" s="90" customFormat="1" ht="32.4" customHeight="1" spans="1:10">
      <c r="A20" s="126">
        <v>8</v>
      </c>
      <c r="B20" s="132" t="s">
        <v>40</v>
      </c>
      <c r="C20" s="131"/>
      <c r="D20" s="140" t="s">
        <v>41</v>
      </c>
      <c r="E20" s="140"/>
      <c r="F20" s="133">
        <v>8413810090</v>
      </c>
      <c r="G20" s="134" t="s">
        <v>32</v>
      </c>
      <c r="H20" s="135">
        <v>6</v>
      </c>
      <c r="I20" s="184">
        <v>6951.01</v>
      </c>
      <c r="J20" s="138">
        <f t="shared" si="2"/>
        <v>41706.06</v>
      </c>
    </row>
    <row r="21" s="90" customFormat="1" ht="32.4" customHeight="1" spans="1:10">
      <c r="A21" s="126">
        <v>9</v>
      </c>
      <c r="B21" s="132" t="s">
        <v>42</v>
      </c>
      <c r="C21" s="131"/>
      <c r="D21" s="147" t="s">
        <v>43</v>
      </c>
      <c r="E21" s="140"/>
      <c r="F21" s="133">
        <v>8423201000</v>
      </c>
      <c r="G21" s="134" t="s">
        <v>32</v>
      </c>
      <c r="H21" s="135">
        <v>1</v>
      </c>
      <c r="I21" s="184">
        <v>3157.18</v>
      </c>
      <c r="J21" s="138">
        <f t="shared" si="2"/>
        <v>3157.18</v>
      </c>
    </row>
    <row r="22" s="90" customFormat="1" ht="32.4" customHeight="1" spans="1:10">
      <c r="A22" s="126">
        <v>10</v>
      </c>
      <c r="B22" s="132" t="s">
        <v>44</v>
      </c>
      <c r="C22" s="131"/>
      <c r="D22" s="147" t="s">
        <v>45</v>
      </c>
      <c r="E22" s="140"/>
      <c r="F22" s="133">
        <v>6103220000</v>
      </c>
      <c r="G22" s="134" t="s">
        <v>29</v>
      </c>
      <c r="H22" s="135">
        <v>4484</v>
      </c>
      <c r="I22" s="184">
        <v>8.44</v>
      </c>
      <c r="J22" s="138">
        <f t="shared" si="2"/>
        <v>37844.96</v>
      </c>
    </row>
    <row r="23" s="90" customFormat="1" ht="32.4" customHeight="1" spans="1:10">
      <c r="A23" s="126">
        <v>11</v>
      </c>
      <c r="B23" s="148" t="s">
        <v>46</v>
      </c>
      <c r="C23" s="131"/>
      <c r="D23" s="132" t="s">
        <v>47</v>
      </c>
      <c r="E23" s="132"/>
      <c r="F23" s="133">
        <v>7318151001</v>
      </c>
      <c r="G23" s="134" t="s">
        <v>29</v>
      </c>
      <c r="H23" s="135">
        <v>38476</v>
      </c>
      <c r="I23" s="184">
        <v>0.28</v>
      </c>
      <c r="J23" s="138">
        <f t="shared" si="2"/>
        <v>10773.28</v>
      </c>
    </row>
    <row r="24" s="90" customFormat="1" ht="32.4" customHeight="1" spans="1:10">
      <c r="A24" s="126">
        <v>12</v>
      </c>
      <c r="B24" s="148" t="s">
        <v>48</v>
      </c>
      <c r="C24" s="131"/>
      <c r="D24" s="132" t="s">
        <v>47</v>
      </c>
      <c r="E24" s="132"/>
      <c r="F24" s="133">
        <v>7318159090</v>
      </c>
      <c r="G24" s="134" t="s">
        <v>29</v>
      </c>
      <c r="H24" s="135">
        <v>10600</v>
      </c>
      <c r="I24" s="184">
        <v>0.85</v>
      </c>
      <c r="J24" s="138">
        <f t="shared" si="2"/>
        <v>9010</v>
      </c>
    </row>
    <row r="25" s="90" customFormat="1" ht="32.4" customHeight="1" spans="1:10">
      <c r="A25" s="126">
        <v>13</v>
      </c>
      <c r="B25" s="149" t="s">
        <v>49</v>
      </c>
      <c r="C25" s="131"/>
      <c r="D25" s="140" t="s">
        <v>50</v>
      </c>
      <c r="E25" s="143"/>
      <c r="F25" s="133">
        <v>8451900000</v>
      </c>
      <c r="G25" s="134" t="s">
        <v>29</v>
      </c>
      <c r="H25" s="135">
        <v>5</v>
      </c>
      <c r="I25" s="184">
        <v>40.09</v>
      </c>
      <c r="J25" s="138">
        <f t="shared" si="2"/>
        <v>200.45</v>
      </c>
    </row>
    <row r="26" s="90" customFormat="1" ht="32.4" customHeight="1" spans="1:10">
      <c r="A26" s="126">
        <v>14</v>
      </c>
      <c r="B26" s="149" t="s">
        <v>38</v>
      </c>
      <c r="C26" s="131"/>
      <c r="D26" s="140" t="s">
        <v>39</v>
      </c>
      <c r="E26" s="140"/>
      <c r="F26" s="133">
        <v>8413910000</v>
      </c>
      <c r="G26" s="134" t="s">
        <v>51</v>
      </c>
      <c r="H26" s="138">
        <v>5</v>
      </c>
      <c r="I26" s="184">
        <v>137.81</v>
      </c>
      <c r="J26" s="138">
        <f t="shared" si="2"/>
        <v>689.05</v>
      </c>
    </row>
    <row r="27" s="90" customFormat="1" ht="32.4" customHeight="1" spans="1:10">
      <c r="A27" s="126">
        <v>15</v>
      </c>
      <c r="B27" s="150" t="s">
        <v>52</v>
      </c>
      <c r="C27" s="120"/>
      <c r="D27" s="140" t="s">
        <v>53</v>
      </c>
      <c r="E27" s="143"/>
      <c r="F27" s="151" t="s">
        <v>54</v>
      </c>
      <c r="G27" s="134" t="s">
        <v>32</v>
      </c>
      <c r="H27" s="138">
        <v>5</v>
      </c>
      <c r="I27" s="184">
        <v>332.42</v>
      </c>
      <c r="J27" s="138">
        <f t="shared" si="2"/>
        <v>1662.1</v>
      </c>
    </row>
    <row r="28" s="90" customFormat="1" ht="32.4" customHeight="1" spans="1:10">
      <c r="A28" s="126">
        <v>16</v>
      </c>
      <c r="B28" s="152" t="s">
        <v>55</v>
      </c>
      <c r="C28" s="131"/>
      <c r="D28" s="140" t="s">
        <v>56</v>
      </c>
      <c r="E28" s="143"/>
      <c r="F28" s="133">
        <v>8413910000</v>
      </c>
      <c r="G28" s="134" t="s">
        <v>29</v>
      </c>
      <c r="H28" s="138">
        <v>20</v>
      </c>
      <c r="I28" s="184">
        <v>44.48</v>
      </c>
      <c r="J28" s="138">
        <f t="shared" si="2"/>
        <v>889.6</v>
      </c>
    </row>
    <row r="29" s="89" customFormat="1" ht="32.4" customHeight="1" spans="1:10">
      <c r="A29" s="126">
        <v>17</v>
      </c>
      <c r="B29" s="142" t="s">
        <v>57</v>
      </c>
      <c r="C29" s="153"/>
      <c r="D29" s="140" t="s">
        <v>58</v>
      </c>
      <c r="E29" s="154"/>
      <c r="F29" s="133">
        <v>8482200000</v>
      </c>
      <c r="G29" s="134" t="s">
        <v>29</v>
      </c>
      <c r="H29" s="155">
        <v>2</v>
      </c>
      <c r="I29" s="184">
        <v>945.06</v>
      </c>
      <c r="J29" s="138">
        <f t="shared" si="2"/>
        <v>1890.12</v>
      </c>
    </row>
    <row r="30" s="89" customFormat="1" ht="32.4" customHeight="1" spans="1:10">
      <c r="A30" s="126">
        <v>18</v>
      </c>
      <c r="B30" s="142" t="s">
        <v>49</v>
      </c>
      <c r="C30" s="131"/>
      <c r="D30" s="140" t="s">
        <v>50</v>
      </c>
      <c r="E30" s="143"/>
      <c r="F30" s="133">
        <v>8451900000</v>
      </c>
      <c r="G30" s="134" t="s">
        <v>29</v>
      </c>
      <c r="H30" s="138">
        <v>10</v>
      </c>
      <c r="I30" s="184">
        <v>183.42</v>
      </c>
      <c r="J30" s="138">
        <f t="shared" si="2"/>
        <v>1834.2</v>
      </c>
    </row>
    <row r="31" s="89" customFormat="1" ht="32.4" customHeight="1" spans="1:10">
      <c r="A31" s="126">
        <v>19</v>
      </c>
      <c r="B31" s="142" t="s">
        <v>59</v>
      </c>
      <c r="C31" s="131"/>
      <c r="D31" s="140" t="s">
        <v>60</v>
      </c>
      <c r="E31" s="143"/>
      <c r="F31" s="133">
        <v>8514909000</v>
      </c>
      <c r="G31" s="134" t="s">
        <v>61</v>
      </c>
      <c r="H31" s="138">
        <v>33</v>
      </c>
      <c r="I31" s="184">
        <v>65.91</v>
      </c>
      <c r="J31" s="138">
        <f t="shared" si="2"/>
        <v>2175.03</v>
      </c>
    </row>
    <row r="32" s="89" customFormat="1" ht="32.4" customHeight="1" spans="1:10">
      <c r="A32" s="126">
        <v>20</v>
      </c>
      <c r="B32" s="142" t="s">
        <v>62</v>
      </c>
      <c r="C32" s="156"/>
      <c r="D32" s="140" t="s">
        <v>63</v>
      </c>
      <c r="E32" s="143"/>
      <c r="F32" s="133">
        <v>8501520000</v>
      </c>
      <c r="G32" s="134" t="s">
        <v>32</v>
      </c>
      <c r="H32" s="138">
        <v>14</v>
      </c>
      <c r="I32" s="184">
        <v>396.24</v>
      </c>
      <c r="J32" s="138">
        <f t="shared" ref="J32:J37" si="3">I32*H32</f>
        <v>5547.36</v>
      </c>
    </row>
    <row r="33" s="89" customFormat="1" ht="32.4" customHeight="1" spans="1:10">
      <c r="A33" s="126">
        <v>21</v>
      </c>
      <c r="B33" s="157" t="s">
        <v>64</v>
      </c>
      <c r="C33" s="156"/>
      <c r="D33" s="140" t="s">
        <v>65</v>
      </c>
      <c r="E33" s="137"/>
      <c r="F33" s="133">
        <v>9026809000</v>
      </c>
      <c r="G33" s="134" t="s">
        <v>66</v>
      </c>
      <c r="H33" s="138">
        <v>6</v>
      </c>
      <c r="I33" s="184">
        <v>835.23</v>
      </c>
      <c r="J33" s="138">
        <f t="shared" si="3"/>
        <v>5011.38</v>
      </c>
    </row>
    <row r="34" s="89" customFormat="1" ht="32.4" customHeight="1" spans="1:10">
      <c r="A34" s="126">
        <v>22</v>
      </c>
      <c r="B34" s="157" t="s">
        <v>67</v>
      </c>
      <c r="C34" s="156"/>
      <c r="D34" s="140" t="s">
        <v>68</v>
      </c>
      <c r="E34" s="158"/>
      <c r="F34" s="133">
        <v>8504902000</v>
      </c>
      <c r="G34" s="134" t="s">
        <v>32</v>
      </c>
      <c r="H34" s="138">
        <v>3</v>
      </c>
      <c r="I34" s="184">
        <v>2876.96</v>
      </c>
      <c r="J34" s="138">
        <f t="shared" si="3"/>
        <v>8630.88</v>
      </c>
    </row>
    <row r="35" s="89" customFormat="1" ht="32.4" customHeight="1" spans="1:10">
      <c r="A35" s="126">
        <v>23</v>
      </c>
      <c r="B35" s="157" t="s">
        <v>67</v>
      </c>
      <c r="C35" s="156"/>
      <c r="D35" s="140" t="s">
        <v>68</v>
      </c>
      <c r="E35" s="154"/>
      <c r="F35" s="133">
        <v>9030899090</v>
      </c>
      <c r="G35" s="134" t="s">
        <v>32</v>
      </c>
      <c r="H35" s="138">
        <v>3</v>
      </c>
      <c r="I35" s="184">
        <v>2501.1</v>
      </c>
      <c r="J35" s="138">
        <f t="shared" si="3"/>
        <v>7503.3</v>
      </c>
    </row>
    <row r="36" s="89" customFormat="1" ht="32.4" customHeight="1" spans="1:10">
      <c r="A36" s="126">
        <v>24</v>
      </c>
      <c r="B36" s="159" t="s">
        <v>69</v>
      </c>
      <c r="C36" s="131"/>
      <c r="D36" s="140" t="s">
        <v>70</v>
      </c>
      <c r="E36" s="140"/>
      <c r="F36" s="133">
        <v>8483409090</v>
      </c>
      <c r="G36" s="134" t="s">
        <v>32</v>
      </c>
      <c r="H36" s="138">
        <v>2</v>
      </c>
      <c r="I36" s="184">
        <v>4217.92</v>
      </c>
      <c r="J36" s="138">
        <f t="shared" si="3"/>
        <v>8435.84</v>
      </c>
    </row>
    <row r="37" s="89" customFormat="1" ht="32.4" customHeight="1" spans="1:10">
      <c r="A37" s="126">
        <v>25</v>
      </c>
      <c r="B37" s="149" t="s">
        <v>49</v>
      </c>
      <c r="C37" s="131"/>
      <c r="D37" s="140" t="s">
        <v>50</v>
      </c>
      <c r="E37" s="143"/>
      <c r="F37" s="133">
        <v>8451900000</v>
      </c>
      <c r="G37" s="134" t="s">
        <v>29</v>
      </c>
      <c r="H37" s="138">
        <v>10</v>
      </c>
      <c r="I37" s="184">
        <v>58.47</v>
      </c>
      <c r="J37" s="138">
        <f t="shared" si="3"/>
        <v>584.7</v>
      </c>
    </row>
    <row r="38" s="89" customFormat="1" ht="32.4" customHeight="1" spans="1:10">
      <c r="A38" s="126">
        <v>26</v>
      </c>
      <c r="B38" s="149" t="s">
        <v>71</v>
      </c>
      <c r="C38" s="131"/>
      <c r="D38" s="140" t="s">
        <v>72</v>
      </c>
      <c r="E38" s="143"/>
      <c r="F38" s="144">
        <v>8413910000</v>
      </c>
      <c r="G38" s="134" t="s">
        <v>37</v>
      </c>
      <c r="H38" s="138">
        <v>1</v>
      </c>
      <c r="I38" s="184">
        <v>1169.32</v>
      </c>
      <c r="J38" s="138">
        <f t="shared" ref="J38:J39" si="4">I38*H38</f>
        <v>1169.32</v>
      </c>
    </row>
    <row r="39" s="89" customFormat="1" ht="32.4" customHeight="1" spans="1:10">
      <c r="A39" s="126">
        <v>27</v>
      </c>
      <c r="B39" s="157" t="s">
        <v>73</v>
      </c>
      <c r="C39" s="131"/>
      <c r="D39" s="140" t="s">
        <v>74</v>
      </c>
      <c r="E39" s="140"/>
      <c r="F39" s="133">
        <v>8479820090</v>
      </c>
      <c r="G39" s="134" t="s">
        <v>29</v>
      </c>
      <c r="H39" s="138">
        <v>5</v>
      </c>
      <c r="I39" s="184">
        <v>5900.08</v>
      </c>
      <c r="J39" s="138">
        <f t="shared" si="4"/>
        <v>29500.4</v>
      </c>
    </row>
    <row r="40" ht="32.4" customHeight="1" spans="1:10">
      <c r="A40" s="160" t="s">
        <v>75</v>
      </c>
      <c r="B40" s="161"/>
      <c r="C40" s="161"/>
      <c r="D40" s="161"/>
      <c r="E40" s="161"/>
      <c r="F40" s="161"/>
      <c r="G40" s="161"/>
      <c r="H40" s="161"/>
      <c r="I40" s="185"/>
      <c r="J40" s="186">
        <f>SUM(J13:J39)</f>
        <v>200294.52</v>
      </c>
    </row>
    <row r="41" ht="32.4" customHeight="1" spans="1:10">
      <c r="A41" s="160" t="s">
        <v>76</v>
      </c>
      <c r="B41" s="161"/>
      <c r="C41" s="161"/>
      <c r="D41" s="161"/>
      <c r="E41" s="161"/>
      <c r="F41" s="161"/>
      <c r="G41" s="161"/>
      <c r="H41" s="161"/>
      <c r="I41" s="185"/>
      <c r="J41" s="186">
        <f>(2000+7825)*2</f>
        <v>19650</v>
      </c>
    </row>
    <row r="42" ht="32.4" customHeight="1" spans="1:10">
      <c r="A42" s="160" t="s">
        <v>77</v>
      </c>
      <c r="B42" s="161"/>
      <c r="C42" s="161"/>
      <c r="D42" s="161"/>
      <c r="E42" s="161"/>
      <c r="F42" s="161"/>
      <c r="G42" s="161"/>
      <c r="H42" s="161"/>
      <c r="I42" s="185"/>
      <c r="J42" s="186">
        <v>356.46</v>
      </c>
    </row>
    <row r="43" ht="32.4" customHeight="1" spans="1:10">
      <c r="A43" s="160" t="s">
        <v>78</v>
      </c>
      <c r="B43" s="161"/>
      <c r="C43" s="161"/>
      <c r="D43" s="161"/>
      <c r="E43" s="161"/>
      <c r="F43" s="161"/>
      <c r="G43" s="161"/>
      <c r="H43" s="161"/>
      <c r="I43" s="185"/>
      <c r="J43" s="186">
        <f>SUM(J40:J42)</f>
        <v>220300.98</v>
      </c>
    </row>
    <row r="44" ht="15" customHeight="1" spans="1:10">
      <c r="A44" s="162"/>
      <c r="B44" s="163" t="s">
        <v>79</v>
      </c>
      <c r="C44" s="163"/>
      <c r="D44" s="164"/>
      <c r="E44" s="165"/>
      <c r="F44" s="165"/>
      <c r="G44" s="162"/>
      <c r="H44" s="166"/>
      <c r="I44" s="187"/>
      <c r="J44" s="188"/>
    </row>
    <row r="45" ht="35.25" customHeight="1" spans="1:10">
      <c r="A45" s="162"/>
      <c r="B45" s="163" t="s">
        <v>80</v>
      </c>
      <c r="C45" s="163"/>
      <c r="D45" s="164"/>
      <c r="E45" s="165"/>
      <c r="F45" s="165"/>
      <c r="G45" s="162"/>
      <c r="H45" s="166"/>
      <c r="I45" s="187"/>
      <c r="J45" s="188"/>
    </row>
    <row r="46" ht="24.75" customHeight="1" spans="1:10">
      <c r="A46" s="162"/>
      <c r="B46" s="91"/>
      <c r="C46" s="163"/>
      <c r="D46" s="165"/>
      <c r="E46" s="165"/>
      <c r="F46" s="165"/>
      <c r="G46" s="162"/>
      <c r="H46" s="166"/>
      <c r="I46" s="187"/>
      <c r="J46" s="188"/>
    </row>
    <row r="47" spans="1:4">
      <c r="A47" s="167"/>
      <c r="B47" s="91"/>
      <c r="C47" s="167"/>
      <c r="D47" s="167"/>
    </row>
  </sheetData>
  <mergeCells count="8">
    <mergeCell ref="A1:J1"/>
    <mergeCell ref="H2:J2"/>
    <mergeCell ref="A7:H7"/>
    <mergeCell ref="A8:H8"/>
    <mergeCell ref="A40:I40"/>
    <mergeCell ref="A41:I41"/>
    <mergeCell ref="A42:I42"/>
    <mergeCell ref="A43:I43"/>
  </mergeCells>
  <conditionalFormatting sqref="E15">
    <cfRule type="duplicateValues" dxfId="0" priority="1"/>
  </conditionalFormatting>
  <conditionalFormatting sqref="E16">
    <cfRule type="duplicateValues" dxfId="0" priority="2"/>
  </conditionalFormatting>
  <conditionalFormatting sqref="E18">
    <cfRule type="duplicateValues" dxfId="0" priority="28"/>
  </conditionalFormatting>
  <conditionalFormatting sqref="E20">
    <cfRule type="duplicateValues" dxfId="0" priority="37"/>
  </conditionalFormatting>
  <conditionalFormatting sqref="E25">
    <cfRule type="duplicateValues" dxfId="0" priority="26"/>
  </conditionalFormatting>
  <conditionalFormatting sqref="E26">
    <cfRule type="duplicateValues" dxfId="0" priority="182"/>
  </conditionalFormatting>
  <conditionalFormatting sqref="E27">
    <cfRule type="duplicateValues" dxfId="0" priority="17"/>
  </conditionalFormatting>
  <conditionalFormatting sqref="E28">
    <cfRule type="duplicateValues" dxfId="0" priority="16"/>
  </conditionalFormatting>
  <conditionalFormatting sqref="E29">
    <cfRule type="duplicateValues" dxfId="0" priority="24"/>
  </conditionalFormatting>
  <conditionalFormatting sqref="E30">
    <cfRule type="duplicateValues" dxfId="0" priority="23"/>
  </conditionalFormatting>
  <conditionalFormatting sqref="E31">
    <cfRule type="duplicateValues" dxfId="0" priority="20"/>
  </conditionalFormatting>
  <conditionalFormatting sqref="E32">
    <cfRule type="duplicateValues" dxfId="0" priority="10"/>
  </conditionalFormatting>
  <conditionalFormatting sqref="E33">
    <cfRule type="duplicateValues" dxfId="0" priority="5"/>
  </conditionalFormatting>
  <conditionalFormatting sqref="E34">
    <cfRule type="duplicateValues" dxfId="0" priority="4"/>
  </conditionalFormatting>
  <conditionalFormatting sqref="E35">
    <cfRule type="duplicateValues" dxfId="0" priority="3"/>
  </conditionalFormatting>
  <conditionalFormatting sqref="E36">
    <cfRule type="duplicateValues" dxfId="0" priority="8"/>
  </conditionalFormatting>
  <conditionalFormatting sqref="E37">
    <cfRule type="duplicateValues" dxfId="0" priority="9"/>
  </conditionalFormatting>
  <conditionalFormatting sqref="E38">
    <cfRule type="duplicateValues" dxfId="0" priority="7"/>
  </conditionalFormatting>
  <conditionalFormatting sqref="E39">
    <cfRule type="duplicateValues" dxfId="0" priority="6"/>
  </conditionalFormatting>
  <conditionalFormatting sqref="E21:E22">
    <cfRule type="duplicateValues" dxfId="0" priority="183"/>
  </conditionalFormatting>
  <conditionalFormatting sqref="E23:E24">
    <cfRule type="duplicateValues" dxfId="0" priority="178"/>
  </conditionalFormatting>
  <pageMargins left="0.747916666666667" right="0.747916666666667" top="0.984027777777778" bottom="0.984027777777778" header="0.511805555555556" footer="0.511805555555556"/>
  <pageSetup paperSize="9" scale="55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"/>
  <sheetViews>
    <sheetView zoomScale="86" zoomScaleNormal="86" topLeftCell="A25" workbookViewId="0">
      <selection activeCell="S33" sqref="S33"/>
    </sheetView>
  </sheetViews>
  <sheetFormatPr defaultColWidth="9" defaultRowHeight="14.25"/>
  <cols>
    <col min="1" max="1" width="9" style="3" customWidth="1"/>
    <col min="2" max="2" width="17" style="4" customWidth="1"/>
    <col min="3" max="3" width="18.1" style="4" customWidth="1"/>
    <col min="4" max="4" width="12.6" style="4" customWidth="1"/>
    <col min="5" max="5" width="8" style="4" customWidth="1"/>
    <col min="6" max="6" width="11.2" style="4" customWidth="1"/>
    <col min="7" max="7" width="10.6" style="4" customWidth="1"/>
    <col min="8" max="8" width="8.5" style="4" customWidth="1"/>
    <col min="9" max="9" width="8.5" style="5" customWidth="1"/>
    <col min="10" max="10" width="11.6" style="4" customWidth="1"/>
    <col min="11" max="11" width="11.1" style="4" customWidth="1"/>
    <col min="12" max="12" width="14.5" style="4" customWidth="1"/>
    <col min="13" max="16384" width="9" style="6"/>
  </cols>
  <sheetData>
    <row r="1" s="1" customFormat="1" ht="48" customHeight="1" spans="1:12">
      <c r="A1" s="7" t="s">
        <v>81</v>
      </c>
      <c r="B1" s="8"/>
      <c r="C1" s="7"/>
      <c r="D1" s="8"/>
      <c r="E1" s="7"/>
      <c r="F1" s="7"/>
      <c r="G1" s="7"/>
      <c r="H1" s="7"/>
      <c r="I1" s="7"/>
      <c r="J1" s="7"/>
      <c r="K1" s="8"/>
      <c r="L1" s="50"/>
    </row>
    <row r="2" s="1" customFormat="1" ht="59.25" customHeight="1" spans="1:12">
      <c r="A2" s="9" t="str">
        <f>发票!A2</f>
        <v>DATE(日期)：2021-6-8</v>
      </c>
      <c r="B2" s="10"/>
      <c r="C2" s="9"/>
      <c r="D2" s="10"/>
      <c r="E2" s="9"/>
      <c r="F2" s="11"/>
      <c r="G2" s="12" t="str">
        <f>发票!F2</f>
        <v>CONTRACT №.:(合同号)：</v>
      </c>
      <c r="H2" s="11"/>
      <c r="I2" s="51"/>
      <c r="J2" s="52" t="str">
        <f>发票!H2</f>
        <v>
 CCST-CCR-CK-2021-0093/0100/0066/0075/0094/0098/0101/0104/0105/0106/0107-1/0108/0111/0112/0113</v>
      </c>
      <c r="K2" s="53"/>
      <c r="L2" s="54"/>
    </row>
    <row r="3" s="1" customFormat="1" ht="31.5" customHeight="1" spans="1:12">
      <c r="A3" s="13" t="str">
        <f>发票!A3</f>
        <v>INVOICE №. (发票号)：CHENGTUN2012021060008</v>
      </c>
      <c r="B3" s="14"/>
      <c r="C3" s="15"/>
      <c r="D3" s="14"/>
      <c r="E3" s="15"/>
      <c r="F3" s="16"/>
      <c r="G3" s="9"/>
      <c r="H3" s="9"/>
      <c r="I3" s="9"/>
      <c r="J3" s="16"/>
      <c r="K3" s="14"/>
      <c r="L3" s="55"/>
    </row>
    <row r="4" s="1" customFormat="1" ht="39" customHeight="1" spans="1:12">
      <c r="A4" s="17" t="str">
        <f>发票!A4</f>
        <v>The consignor(发货人)：CHENGTUN GLOBAL RESOURCES INVESTMENT LIMITED 盛屯环球资源投资有限公司</v>
      </c>
      <c r="B4" s="10"/>
      <c r="C4" s="9"/>
      <c r="D4" s="10"/>
      <c r="E4" s="9"/>
      <c r="F4" s="11"/>
      <c r="G4" s="9"/>
      <c r="H4" s="9"/>
      <c r="I4" s="9"/>
      <c r="J4" s="11"/>
      <c r="K4" s="10"/>
      <c r="L4" s="56"/>
    </row>
    <row r="5" s="1" customFormat="1" ht="39" customHeight="1" spans="1:12">
      <c r="A5" s="17" t="str">
        <f>发票!A5</f>
        <v>ADD: ROOM 1501 15/F.,SPA CENTRE 53-55 LOCKHART ROAD,WANCHAI HONGKONG</v>
      </c>
      <c r="B5" s="10"/>
      <c r="C5" s="9"/>
      <c r="D5" s="10"/>
      <c r="E5" s="9"/>
      <c r="F5" s="11"/>
      <c r="G5" s="9"/>
      <c r="H5" s="9"/>
      <c r="I5" s="9"/>
      <c r="J5" s="11"/>
      <c r="K5" s="10"/>
      <c r="L5" s="56"/>
    </row>
    <row r="6" s="1" customFormat="1" ht="36.75" customHeight="1" spans="1:12">
      <c r="A6" s="18" t="str">
        <f>发票!A6</f>
        <v>Tel (电话)：+86 13880480166   email:yjguang@163.com</v>
      </c>
      <c r="B6" s="19"/>
      <c r="C6" s="20"/>
      <c r="D6" s="19"/>
      <c r="E6" s="19"/>
      <c r="F6" s="19"/>
      <c r="G6" s="20"/>
      <c r="H6" s="19"/>
      <c r="I6" s="57"/>
      <c r="J6" s="58"/>
      <c r="K6" s="59"/>
      <c r="L6" s="60"/>
    </row>
    <row r="7" s="1" customFormat="1" ht="39" customHeight="1" spans="1:12">
      <c r="A7" s="21" t="str">
        <f>发票!A7</f>
        <v>The consignee (收货人)：CHENGTUN CONGO RESSOURCES SARL                                                                               </v>
      </c>
      <c r="B7" s="22"/>
      <c r="C7" s="23"/>
      <c r="D7" s="22"/>
      <c r="E7" s="23"/>
      <c r="F7" s="24"/>
      <c r="G7" s="23"/>
      <c r="H7" s="23"/>
      <c r="I7" s="23"/>
      <c r="J7" s="24"/>
      <c r="K7" s="22"/>
      <c r="L7" s="61"/>
    </row>
    <row r="8" s="1" customFormat="1" ht="39" customHeight="1" spans="1:12">
      <c r="A8" s="21" t="str">
        <f>发票!A8</f>
        <v>ADD(地址)：158AV CHEMIN PUBLIQUE QUARTIER MUSOMPO COMMUNE MANIKA KOLWEZI REP DEM CONGO</v>
      </c>
      <c r="B8" s="22"/>
      <c r="C8" s="23"/>
      <c r="D8" s="22"/>
      <c r="E8" s="23"/>
      <c r="F8" s="24"/>
      <c r="G8" s="23"/>
      <c r="H8" s="23"/>
      <c r="I8" s="23"/>
      <c r="J8" s="24"/>
      <c r="K8" s="22"/>
      <c r="L8" s="61"/>
    </row>
    <row r="9" s="1" customFormat="1" ht="39" customHeight="1" spans="1:12">
      <c r="A9" s="17" t="str">
        <f>发票!A9</f>
        <v>Тel(电话)：00243897118151 baiyaccr@gmail.com</v>
      </c>
      <c r="B9" s="10"/>
      <c r="C9" s="9"/>
      <c r="D9" s="10"/>
      <c r="E9" s="9"/>
      <c r="F9" s="11"/>
      <c r="G9" s="9"/>
      <c r="H9" s="9"/>
      <c r="I9" s="9"/>
      <c r="J9" s="11"/>
      <c r="K9" s="10"/>
      <c r="L9" s="56"/>
    </row>
    <row r="10" ht="26.25" customHeight="1" spans="1:12">
      <c r="A10" s="25" t="s">
        <v>82</v>
      </c>
      <c r="B10" s="26"/>
      <c r="C10" s="26"/>
      <c r="D10" s="26"/>
      <c r="E10" s="26"/>
      <c r="F10" s="27"/>
      <c r="G10" s="28"/>
      <c r="H10" s="28"/>
      <c r="I10" s="62"/>
      <c r="J10" s="28"/>
      <c r="K10" s="33"/>
      <c r="L10" s="63"/>
    </row>
    <row r="11" ht="24" customHeight="1" spans="1:12">
      <c r="A11" s="29">
        <v>1</v>
      </c>
      <c r="B11" s="29">
        <v>2</v>
      </c>
      <c r="C11" s="29">
        <v>3</v>
      </c>
      <c r="D11" s="29">
        <v>4</v>
      </c>
      <c r="E11" s="29">
        <v>5</v>
      </c>
      <c r="F11" s="29">
        <v>6</v>
      </c>
      <c r="G11" s="29">
        <v>7</v>
      </c>
      <c r="H11" s="29">
        <v>8</v>
      </c>
      <c r="I11" s="29">
        <v>9</v>
      </c>
      <c r="J11" s="29">
        <v>10</v>
      </c>
      <c r="K11" s="29">
        <v>11</v>
      </c>
      <c r="L11" s="29">
        <v>12</v>
      </c>
    </row>
    <row r="12" ht="42" customHeight="1" spans="1:12">
      <c r="A12" s="30" t="s">
        <v>83</v>
      </c>
      <c r="B12" s="31" t="s">
        <v>84</v>
      </c>
      <c r="C12" s="32" t="s">
        <v>85</v>
      </c>
      <c r="D12" s="33" t="s">
        <v>86</v>
      </c>
      <c r="E12" s="32" t="s">
        <v>87</v>
      </c>
      <c r="F12" s="32" t="s">
        <v>88</v>
      </c>
      <c r="G12" s="28" t="s">
        <v>89</v>
      </c>
      <c r="H12" s="28" t="s">
        <v>90</v>
      </c>
      <c r="I12" s="29" t="s">
        <v>91</v>
      </c>
      <c r="J12" s="64" t="s">
        <v>92</v>
      </c>
      <c r="K12" s="31" t="s">
        <v>93</v>
      </c>
      <c r="L12" s="65" t="s">
        <v>94</v>
      </c>
    </row>
    <row r="13" ht="27.9" customHeight="1" spans="1:12">
      <c r="A13" s="30" t="s">
        <v>95</v>
      </c>
      <c r="B13" s="33" t="s">
        <v>96</v>
      </c>
      <c r="C13" s="34" t="s">
        <v>97</v>
      </c>
      <c r="D13" s="31" t="s">
        <v>98</v>
      </c>
      <c r="E13" s="35" t="s">
        <v>99</v>
      </c>
      <c r="F13" s="34" t="s">
        <v>100</v>
      </c>
      <c r="G13" s="28" t="s">
        <v>101</v>
      </c>
      <c r="H13" s="28" t="s">
        <v>102</v>
      </c>
      <c r="I13" s="66" t="s">
        <v>103</v>
      </c>
      <c r="J13" s="28" t="s">
        <v>104</v>
      </c>
      <c r="K13" s="33" t="s">
        <v>105</v>
      </c>
      <c r="L13" s="63" t="s">
        <v>106</v>
      </c>
    </row>
    <row r="14" ht="28.5" customHeight="1" spans="1:13">
      <c r="A14" s="30">
        <f>发票!A13</f>
        <v>1</v>
      </c>
      <c r="B14" s="36" t="str">
        <f>发票!B13</f>
        <v>接线盒</v>
      </c>
      <c r="C14" s="36" t="str">
        <f>发票!D13</f>
        <v>Junction Box</v>
      </c>
      <c r="D14" s="37"/>
      <c r="E14" s="36" t="s">
        <v>107</v>
      </c>
      <c r="F14" s="38" t="s">
        <v>108</v>
      </c>
      <c r="G14" s="36" t="str">
        <f>发票!G13</f>
        <v>只/Piece</v>
      </c>
      <c r="H14" s="36">
        <f>发票!H13</f>
        <v>2</v>
      </c>
      <c r="I14" s="67">
        <v>1</v>
      </c>
      <c r="J14" s="68">
        <v>5</v>
      </c>
      <c r="K14" s="69">
        <v>130</v>
      </c>
      <c r="L14" s="69">
        <v>0.2</v>
      </c>
      <c r="M14" s="70"/>
    </row>
    <row r="15" ht="28.5" customHeight="1" spans="1:13">
      <c r="A15" s="30">
        <f>发票!A14</f>
        <v>2</v>
      </c>
      <c r="B15" s="36" t="str">
        <f>发票!B14</f>
        <v>称重传感器</v>
      </c>
      <c r="C15" s="36" t="str">
        <f>发票!D14</f>
        <v>Load cell</v>
      </c>
      <c r="D15" s="37"/>
      <c r="E15" s="36" t="s">
        <v>107</v>
      </c>
      <c r="F15" s="39"/>
      <c r="G15" s="36" t="str">
        <f>发票!G14</f>
        <v>只/Piece</v>
      </c>
      <c r="H15" s="36">
        <f>发票!H14</f>
        <v>4</v>
      </c>
      <c r="I15" s="71"/>
      <c r="J15" s="68">
        <v>75</v>
      </c>
      <c r="K15" s="72"/>
      <c r="L15" s="72"/>
      <c r="M15" s="70"/>
    </row>
    <row r="16" ht="28.5" customHeight="1" spans="1:13">
      <c r="A16" s="30">
        <f>发票!A15</f>
        <v>3</v>
      </c>
      <c r="B16" s="36" t="str">
        <f>发票!B15</f>
        <v>测速传感器</v>
      </c>
      <c r="C16" s="36" t="str">
        <f>发票!D15</f>
        <v>Speed sensor</v>
      </c>
      <c r="D16" s="37"/>
      <c r="E16" s="36" t="s">
        <v>107</v>
      </c>
      <c r="F16" s="40"/>
      <c r="G16" s="36" t="str">
        <f>发票!G15</f>
        <v>套/Piece</v>
      </c>
      <c r="H16" s="36">
        <f>发票!H15</f>
        <v>1</v>
      </c>
      <c r="I16" s="73"/>
      <c r="J16" s="74">
        <v>30</v>
      </c>
      <c r="K16" s="75"/>
      <c r="L16" s="75"/>
      <c r="M16" s="70"/>
    </row>
    <row r="17" ht="28.5" customHeight="1" spans="1:13">
      <c r="A17" s="30">
        <f>发票!A16</f>
        <v>4</v>
      </c>
      <c r="B17" s="36" t="str">
        <f>发票!B16</f>
        <v>压力变送器</v>
      </c>
      <c r="C17" s="36" t="str">
        <f>发票!D16</f>
        <v>Pressure Transmitters</v>
      </c>
      <c r="D17" s="37"/>
      <c r="E17" s="36" t="s">
        <v>107</v>
      </c>
      <c r="F17" s="41" t="s">
        <v>109</v>
      </c>
      <c r="G17" s="36" t="str">
        <f>发票!G16</f>
        <v>台/Piece</v>
      </c>
      <c r="H17" s="36">
        <f>发票!H16</f>
        <v>5</v>
      </c>
      <c r="I17" s="76">
        <v>1</v>
      </c>
      <c r="J17" s="74">
        <v>28.9</v>
      </c>
      <c r="K17" s="68">
        <v>35.5</v>
      </c>
      <c r="L17" s="68">
        <v>0.19</v>
      </c>
      <c r="M17" s="70"/>
    </row>
    <row r="18" ht="28.5" customHeight="1" spans="1:13">
      <c r="A18" s="30">
        <f>发票!A17</f>
        <v>5</v>
      </c>
      <c r="B18" s="36" t="str">
        <f>发票!B17</f>
        <v>联轴器</v>
      </c>
      <c r="C18" s="36" t="str">
        <f>发票!D17</f>
        <v> Coupling</v>
      </c>
      <c r="D18" s="36"/>
      <c r="E18" s="36" t="s">
        <v>107</v>
      </c>
      <c r="F18" s="38" t="s">
        <v>108</v>
      </c>
      <c r="G18" s="36" t="str">
        <f>发票!G17</f>
        <v>套/Piece</v>
      </c>
      <c r="H18" s="36">
        <f>发票!H17</f>
        <v>12</v>
      </c>
      <c r="I18" s="67">
        <v>8</v>
      </c>
      <c r="J18" s="74">
        <v>450</v>
      </c>
      <c r="K18" s="69">
        <v>8290</v>
      </c>
      <c r="L18" s="69">
        <v>25.25</v>
      </c>
      <c r="M18" s="70"/>
    </row>
    <row r="19" ht="28.5" customHeight="1" spans="1:13">
      <c r="A19" s="30">
        <f>发票!A18</f>
        <v>6</v>
      </c>
      <c r="B19" s="36" t="str">
        <f>发票!B18</f>
        <v>泵轴</v>
      </c>
      <c r="C19" s="36" t="str">
        <f>发票!D18</f>
        <v> Pump shaft </v>
      </c>
      <c r="D19" s="37"/>
      <c r="E19" s="36" t="s">
        <v>107</v>
      </c>
      <c r="F19" s="39"/>
      <c r="G19" s="36" t="str">
        <f>发票!G18</f>
        <v>件/Piece</v>
      </c>
      <c r="H19" s="36">
        <f>发票!H18</f>
        <v>12</v>
      </c>
      <c r="I19" s="71"/>
      <c r="J19" s="68">
        <v>350</v>
      </c>
      <c r="K19" s="72"/>
      <c r="L19" s="72"/>
      <c r="M19" s="70"/>
    </row>
    <row r="20" ht="28.5" customHeight="1" spans="1:13">
      <c r="A20" s="30">
        <f>发票!A19</f>
        <v>7</v>
      </c>
      <c r="B20" s="36" t="str">
        <f>发票!B19</f>
        <v>叶轮</v>
      </c>
      <c r="C20" s="36" t="str">
        <f>发票!D19</f>
        <v>Impeller </v>
      </c>
      <c r="D20" s="37"/>
      <c r="E20" s="36" t="s">
        <v>107</v>
      </c>
      <c r="F20" s="39"/>
      <c r="G20" s="36" t="str">
        <f>发票!G19</f>
        <v>件/Piece</v>
      </c>
      <c r="H20" s="36">
        <f>发票!H19</f>
        <v>9</v>
      </c>
      <c r="I20" s="71"/>
      <c r="J20" s="68">
        <v>325</v>
      </c>
      <c r="K20" s="72"/>
      <c r="L20" s="72"/>
      <c r="M20" s="70"/>
    </row>
    <row r="21" ht="28.5" customHeight="1" spans="1:13">
      <c r="A21" s="30">
        <f>发票!A20</f>
        <v>8</v>
      </c>
      <c r="B21" s="36" t="str">
        <f>发票!B20</f>
        <v>泵 </v>
      </c>
      <c r="C21" s="36" t="str">
        <f>发票!D20</f>
        <v>Pump </v>
      </c>
      <c r="D21" s="37"/>
      <c r="E21" s="36" t="s">
        <v>107</v>
      </c>
      <c r="F21" s="40"/>
      <c r="G21" s="36" t="str">
        <f>发票!G20</f>
        <v>台/Piece</v>
      </c>
      <c r="H21" s="36">
        <f>发票!H20</f>
        <v>6</v>
      </c>
      <c r="I21" s="73"/>
      <c r="J21" s="68">
        <v>5525</v>
      </c>
      <c r="K21" s="75"/>
      <c r="L21" s="75"/>
      <c r="M21" s="70"/>
    </row>
    <row r="22" ht="28.5" customHeight="1" spans="1:13">
      <c r="A22" s="30">
        <f>发票!A21</f>
        <v>9</v>
      </c>
      <c r="B22" s="36" t="str">
        <f>发票!B21</f>
        <v>皮带秤</v>
      </c>
      <c r="C22" s="36" t="str">
        <f>发票!D21</f>
        <v>Belt scale </v>
      </c>
      <c r="D22" s="37"/>
      <c r="E22" s="36" t="s">
        <v>107</v>
      </c>
      <c r="F22" s="42" t="s">
        <v>108</v>
      </c>
      <c r="G22" s="36" t="str">
        <f>发票!G21</f>
        <v>台/Piece</v>
      </c>
      <c r="H22" s="36">
        <f>发票!H21</f>
        <v>1</v>
      </c>
      <c r="I22" s="77">
        <v>1</v>
      </c>
      <c r="J22" s="68">
        <v>85</v>
      </c>
      <c r="K22" s="68">
        <v>110</v>
      </c>
      <c r="L22" s="68">
        <v>0.3</v>
      </c>
      <c r="M22" s="70"/>
    </row>
    <row r="23" ht="28.5" customHeight="1" spans="1:13">
      <c r="A23" s="30">
        <f>发票!A22</f>
        <v>10</v>
      </c>
      <c r="B23" s="36" t="str">
        <f>发票!B22</f>
        <v>工作服</v>
      </c>
      <c r="C23" s="36" t="str">
        <f>发票!D22</f>
        <v>Work clothes </v>
      </c>
      <c r="D23" s="37"/>
      <c r="E23" s="36" t="s">
        <v>107</v>
      </c>
      <c r="F23" s="42" t="s">
        <v>110</v>
      </c>
      <c r="G23" s="36" t="str">
        <f>发票!G22</f>
        <v>套/Piece</v>
      </c>
      <c r="H23" s="36">
        <f>发票!H22</f>
        <v>4484</v>
      </c>
      <c r="I23" s="77">
        <v>205</v>
      </c>
      <c r="J23" s="68">
        <v>4694</v>
      </c>
      <c r="K23" s="68">
        <v>5104</v>
      </c>
      <c r="L23" s="68">
        <v>19.77</v>
      </c>
      <c r="M23" s="70"/>
    </row>
    <row r="24" ht="28.5" customHeight="1" spans="1:13">
      <c r="A24" s="30">
        <f>发票!A23</f>
        <v>11</v>
      </c>
      <c r="B24" s="36" t="str">
        <f>发票!B23</f>
        <v>碳钢螺栓</v>
      </c>
      <c r="C24" s="36" t="str">
        <f>发票!D23</f>
        <v>Bolt </v>
      </c>
      <c r="D24" s="37"/>
      <c r="E24" s="36" t="s">
        <v>107</v>
      </c>
      <c r="F24" s="43" t="s">
        <v>108</v>
      </c>
      <c r="G24" s="36" t="str">
        <f>发票!G23</f>
        <v>套/Piece</v>
      </c>
      <c r="H24" s="36">
        <f>发票!H23</f>
        <v>38476</v>
      </c>
      <c r="I24" s="78">
        <v>13</v>
      </c>
      <c r="J24" s="74">
        <f>13688.91-2307.6</f>
        <v>11381.31</v>
      </c>
      <c r="K24" s="69">
        <v>14009</v>
      </c>
      <c r="L24" s="69">
        <v>8.01</v>
      </c>
      <c r="M24" s="70"/>
    </row>
    <row r="25" ht="28.5" customHeight="1" spans="1:13">
      <c r="A25" s="30">
        <f>发票!A24</f>
        <v>12</v>
      </c>
      <c r="B25" s="36" t="str">
        <f>发票!B24</f>
        <v>不锈钢螺栓</v>
      </c>
      <c r="C25" s="36" t="str">
        <f>发票!D24</f>
        <v>Bolt </v>
      </c>
      <c r="D25" s="37"/>
      <c r="E25" s="36" t="s">
        <v>107</v>
      </c>
      <c r="F25" s="44"/>
      <c r="G25" s="36" t="str">
        <f>发票!G24</f>
        <v>套/Piece</v>
      </c>
      <c r="H25" s="36">
        <f>发票!H24</f>
        <v>10600</v>
      </c>
      <c r="I25" s="79"/>
      <c r="J25" s="74">
        <v>2307.6</v>
      </c>
      <c r="K25" s="75"/>
      <c r="L25" s="75"/>
      <c r="M25" s="70"/>
    </row>
    <row r="26" ht="28.5" customHeight="1" spans="1:13">
      <c r="A26" s="30">
        <f>发票!A25</f>
        <v>13</v>
      </c>
      <c r="B26" s="36" t="str">
        <f>发票!B25</f>
        <v>机械密封</v>
      </c>
      <c r="C26" s="36" t="str">
        <f>发票!D25</f>
        <v>Machinery Seal </v>
      </c>
      <c r="D26" s="37"/>
      <c r="E26" s="36" t="s">
        <v>107</v>
      </c>
      <c r="F26" s="38" t="s">
        <v>108</v>
      </c>
      <c r="G26" s="36" t="str">
        <f>发票!G25</f>
        <v>套/Piece</v>
      </c>
      <c r="H26" s="36">
        <f>发票!H25</f>
        <v>5</v>
      </c>
      <c r="I26" s="67">
        <v>1</v>
      </c>
      <c r="J26" s="74">
        <v>10</v>
      </c>
      <c r="K26" s="80">
        <v>38</v>
      </c>
      <c r="L26" s="80">
        <v>0.04</v>
      </c>
      <c r="M26" s="70"/>
    </row>
    <row r="27" ht="28.5" customHeight="1" spans="1:13">
      <c r="A27" s="30">
        <f>发票!A26</f>
        <v>14</v>
      </c>
      <c r="B27" s="36" t="str">
        <f>发票!B26</f>
        <v>叶轮</v>
      </c>
      <c r="C27" s="36" t="str">
        <f>发票!D26</f>
        <v>Impeller </v>
      </c>
      <c r="D27" s="37"/>
      <c r="E27" s="36" t="s">
        <v>107</v>
      </c>
      <c r="F27" s="40"/>
      <c r="G27" s="36" t="str">
        <f>发票!G26</f>
        <v>个/Piece</v>
      </c>
      <c r="H27" s="36">
        <f>发票!H26</f>
        <v>5</v>
      </c>
      <c r="I27" s="73"/>
      <c r="J27" s="74">
        <v>25</v>
      </c>
      <c r="K27" s="81"/>
      <c r="L27" s="81"/>
      <c r="M27" s="70"/>
    </row>
    <row r="28" ht="28.5" customHeight="1" spans="1:13">
      <c r="A28" s="30">
        <f>发票!A27</f>
        <v>15</v>
      </c>
      <c r="B28" s="36" t="str">
        <f>发票!B27</f>
        <v>惯性振动器</v>
      </c>
      <c r="C28" s="36" t="str">
        <f>发票!D27</f>
        <v>Inertial vibrator</v>
      </c>
      <c r="D28" s="37"/>
      <c r="E28" s="36" t="s">
        <v>107</v>
      </c>
      <c r="F28" s="41" t="s">
        <v>111</v>
      </c>
      <c r="G28" s="36" t="str">
        <f>发票!G27</f>
        <v>台/Piece</v>
      </c>
      <c r="H28" s="36">
        <f>发票!H27</f>
        <v>5</v>
      </c>
      <c r="I28" s="76">
        <v>1</v>
      </c>
      <c r="J28" s="74">
        <v>300</v>
      </c>
      <c r="K28" s="74">
        <v>340</v>
      </c>
      <c r="L28" s="74">
        <v>0.26</v>
      </c>
      <c r="M28" s="70"/>
    </row>
    <row r="29" ht="28.5" customHeight="1" spans="1:13">
      <c r="A29" s="30">
        <f>发票!A28</f>
        <v>16</v>
      </c>
      <c r="B29" s="36" t="str">
        <f>发票!B28</f>
        <v>迷宫套</v>
      </c>
      <c r="C29" s="36" t="str">
        <f>发票!D28</f>
        <v> Labyrinth set </v>
      </c>
      <c r="D29" s="37"/>
      <c r="E29" s="36" t="s">
        <v>107</v>
      </c>
      <c r="F29" s="38" t="s">
        <v>108</v>
      </c>
      <c r="G29" s="36" t="str">
        <f>发票!G28</f>
        <v>套/Piece</v>
      </c>
      <c r="H29" s="36">
        <f>发票!H28</f>
        <v>20</v>
      </c>
      <c r="I29" s="67">
        <v>1</v>
      </c>
      <c r="J29" s="74">
        <v>46</v>
      </c>
      <c r="K29" s="80">
        <v>384</v>
      </c>
      <c r="L29" s="80">
        <v>0.8</v>
      </c>
      <c r="M29" s="70"/>
    </row>
    <row r="30" ht="28.5" customHeight="1" spans="1:13">
      <c r="A30" s="30">
        <f>发票!A29</f>
        <v>17</v>
      </c>
      <c r="B30" s="36" t="str">
        <f>发票!B29</f>
        <v>轴承组件总成</v>
      </c>
      <c r="C30" s="36" t="str">
        <f>发票!D29</f>
        <v>Bearing assembly assembly </v>
      </c>
      <c r="D30" s="37"/>
      <c r="E30" s="36" t="s">
        <v>107</v>
      </c>
      <c r="F30" s="39"/>
      <c r="G30" s="36" t="str">
        <f>发票!G29</f>
        <v>套/Piece</v>
      </c>
      <c r="H30" s="36">
        <f>发票!H29</f>
        <v>2</v>
      </c>
      <c r="I30" s="71"/>
      <c r="J30" s="74">
        <v>263</v>
      </c>
      <c r="K30" s="82"/>
      <c r="L30" s="82"/>
      <c r="M30" s="70"/>
    </row>
    <row r="31" ht="28.5" customHeight="1" spans="1:13">
      <c r="A31" s="30">
        <f>发票!A30</f>
        <v>18</v>
      </c>
      <c r="B31" s="36" t="str">
        <f>发票!B30</f>
        <v>机械密封</v>
      </c>
      <c r="C31" s="36" t="str">
        <f>发票!D30</f>
        <v>Machinery Seal </v>
      </c>
      <c r="D31" s="37"/>
      <c r="E31" s="36" t="s">
        <v>107</v>
      </c>
      <c r="F31" s="40"/>
      <c r="G31" s="36" t="str">
        <f>发票!G30</f>
        <v>套/Piece</v>
      </c>
      <c r="H31" s="36">
        <f>发票!H30</f>
        <v>10</v>
      </c>
      <c r="I31" s="73"/>
      <c r="J31" s="74">
        <v>5</v>
      </c>
      <c r="K31" s="81"/>
      <c r="L31" s="81"/>
      <c r="M31" s="70"/>
    </row>
    <row r="32" ht="28.5" customHeight="1" spans="1:13">
      <c r="A32" s="30">
        <f>发票!A31</f>
        <v>19</v>
      </c>
      <c r="B32" s="36" t="str">
        <f>发票!B31</f>
        <v>电加热炉丝</v>
      </c>
      <c r="C32" s="36" t="str">
        <f>发票!D31</f>
        <v>Electric heating wire </v>
      </c>
      <c r="D32" s="37"/>
      <c r="E32" s="36" t="s">
        <v>107</v>
      </c>
      <c r="F32" s="41" t="s">
        <v>111</v>
      </c>
      <c r="G32" s="36" t="str">
        <f>发票!G31</f>
        <v>根/Piece</v>
      </c>
      <c r="H32" s="36">
        <f>发票!H31</f>
        <v>33</v>
      </c>
      <c r="I32" s="76">
        <v>1</v>
      </c>
      <c r="J32" s="74">
        <v>400</v>
      </c>
      <c r="K32" s="74">
        <v>620</v>
      </c>
      <c r="L32" s="74">
        <v>1.21</v>
      </c>
      <c r="M32" s="70"/>
    </row>
    <row r="33" ht="28.5" customHeight="1" spans="1:13">
      <c r="A33" s="30">
        <f>发票!A32</f>
        <v>20</v>
      </c>
      <c r="B33" s="36" t="str">
        <f>发票!B32</f>
        <v>电机</v>
      </c>
      <c r="C33" s="36" t="str">
        <f>发票!D32</f>
        <v>Motor</v>
      </c>
      <c r="D33" s="37"/>
      <c r="E33" s="36" t="s">
        <v>107</v>
      </c>
      <c r="F33" s="41" t="s">
        <v>108</v>
      </c>
      <c r="G33" s="36" t="str">
        <f>发票!G32</f>
        <v>台/Piece</v>
      </c>
      <c r="H33" s="36">
        <f>发票!H32</f>
        <v>14</v>
      </c>
      <c r="I33" s="76">
        <v>14</v>
      </c>
      <c r="J33" s="74">
        <v>3128</v>
      </c>
      <c r="K33" s="74">
        <v>3315.69</v>
      </c>
      <c r="L33" s="74">
        <v>3.59</v>
      </c>
      <c r="M33" s="70"/>
    </row>
    <row r="34" ht="28.5" customHeight="1" spans="1:13">
      <c r="A34" s="30">
        <f>发票!A33</f>
        <v>21</v>
      </c>
      <c r="B34" s="36" t="str">
        <f>发票!B33</f>
        <v>漏酸电极</v>
      </c>
      <c r="C34" s="36" t="str">
        <f>发票!D33</f>
        <v>Electrode </v>
      </c>
      <c r="D34" s="37"/>
      <c r="E34" s="36" t="s">
        <v>107</v>
      </c>
      <c r="F34" s="38" t="s">
        <v>111</v>
      </c>
      <c r="G34" s="36" t="str">
        <f>发票!G33</f>
        <v>支/Piece</v>
      </c>
      <c r="H34" s="36">
        <f>发票!H33</f>
        <v>6</v>
      </c>
      <c r="I34" s="67">
        <v>1</v>
      </c>
      <c r="J34" s="74">
        <v>14.2</v>
      </c>
      <c r="K34" s="80">
        <v>290</v>
      </c>
      <c r="L34" s="80">
        <v>0.92</v>
      </c>
      <c r="M34" s="70"/>
    </row>
    <row r="35" ht="28.5" customHeight="1" spans="1:13">
      <c r="A35" s="30">
        <f>发票!A34</f>
        <v>22</v>
      </c>
      <c r="B35" s="36" t="str">
        <f>发票!B34</f>
        <v>恒电位仪</v>
      </c>
      <c r="C35" s="36" t="str">
        <f>发票!D34</f>
        <v>Potentiostat </v>
      </c>
      <c r="D35" s="37"/>
      <c r="E35" s="36" t="s">
        <v>107</v>
      </c>
      <c r="F35" s="39"/>
      <c r="G35" s="36" t="str">
        <f>发票!G34</f>
        <v>台/Piece</v>
      </c>
      <c r="H35" s="36">
        <f>发票!H34</f>
        <v>3</v>
      </c>
      <c r="I35" s="71"/>
      <c r="J35" s="74">
        <v>84</v>
      </c>
      <c r="K35" s="82"/>
      <c r="L35" s="82"/>
      <c r="M35" s="70"/>
    </row>
    <row r="36" ht="28.5" customHeight="1" spans="1:13">
      <c r="A36" s="30">
        <f>发票!A35</f>
        <v>23</v>
      </c>
      <c r="B36" s="36" t="str">
        <f>发票!B35</f>
        <v>恒电位仪</v>
      </c>
      <c r="C36" s="36" t="str">
        <f>发票!D35</f>
        <v>Potentiostat </v>
      </c>
      <c r="D36" s="37"/>
      <c r="E36" s="36" t="s">
        <v>107</v>
      </c>
      <c r="F36" s="40"/>
      <c r="G36" s="36" t="str">
        <f>发票!G35</f>
        <v>台/Piece</v>
      </c>
      <c r="H36" s="36">
        <f>发票!H35</f>
        <v>3</v>
      </c>
      <c r="I36" s="73"/>
      <c r="J36" s="74">
        <v>75</v>
      </c>
      <c r="K36" s="81"/>
      <c r="L36" s="81"/>
      <c r="M36" s="70"/>
    </row>
    <row r="37" ht="28.5" customHeight="1" spans="1:13">
      <c r="A37" s="30">
        <f>发票!A36</f>
        <v>24</v>
      </c>
      <c r="B37" s="36" t="str">
        <f>发票!B36</f>
        <v>减速机</v>
      </c>
      <c r="C37" s="36" t="str">
        <f>发票!D36</f>
        <v>Reducer </v>
      </c>
      <c r="D37" s="37"/>
      <c r="E37" s="36" t="s">
        <v>107</v>
      </c>
      <c r="F37" s="41" t="s">
        <v>111</v>
      </c>
      <c r="G37" s="36" t="str">
        <f>发票!G36</f>
        <v>台/Piece</v>
      </c>
      <c r="H37" s="36">
        <f>发票!H36</f>
        <v>2</v>
      </c>
      <c r="I37" s="76">
        <v>1</v>
      </c>
      <c r="J37" s="74">
        <v>1162</v>
      </c>
      <c r="K37" s="74">
        <v>1355</v>
      </c>
      <c r="L37" s="74">
        <v>1.68</v>
      </c>
      <c r="M37" s="70"/>
    </row>
    <row r="38" ht="28.5" customHeight="1" spans="1:13">
      <c r="A38" s="30">
        <f>发票!A37</f>
        <v>25</v>
      </c>
      <c r="B38" s="36" t="str">
        <f>发票!B37</f>
        <v>机械密封</v>
      </c>
      <c r="C38" s="36" t="str">
        <f>发票!D37</f>
        <v>Machinery Seal </v>
      </c>
      <c r="D38" s="37"/>
      <c r="E38" s="36" t="s">
        <v>107</v>
      </c>
      <c r="F38" s="38" t="s">
        <v>111</v>
      </c>
      <c r="G38" s="36" t="str">
        <f>发票!G37</f>
        <v>套/Piece</v>
      </c>
      <c r="H38" s="36">
        <f>发票!H37</f>
        <v>10</v>
      </c>
      <c r="I38" s="67">
        <v>1</v>
      </c>
      <c r="J38" s="74">
        <v>5</v>
      </c>
      <c r="K38" s="80">
        <v>81</v>
      </c>
      <c r="L38" s="80">
        <v>0.2</v>
      </c>
      <c r="M38" s="70"/>
    </row>
    <row r="39" ht="28.5" customHeight="1" spans="1:13">
      <c r="A39" s="30">
        <f>发票!A38</f>
        <v>26</v>
      </c>
      <c r="B39" s="36" t="str">
        <f>发票!B38</f>
        <v>泵头</v>
      </c>
      <c r="C39" s="36" t="str">
        <f>发票!D38</f>
        <v>Pump head </v>
      </c>
      <c r="D39" s="37"/>
      <c r="E39" s="36" t="s">
        <v>107</v>
      </c>
      <c r="F39" s="40"/>
      <c r="G39" s="36" t="str">
        <f>发票!G38</f>
        <v>件/Piece</v>
      </c>
      <c r="H39" s="36">
        <f>发票!H38</f>
        <v>1</v>
      </c>
      <c r="I39" s="73"/>
      <c r="J39" s="74">
        <v>70</v>
      </c>
      <c r="K39" s="81"/>
      <c r="L39" s="81"/>
      <c r="M39" s="70"/>
    </row>
    <row r="40" ht="28.5" customHeight="1" spans="1:13">
      <c r="A40" s="30">
        <f>发票!A39</f>
        <v>27</v>
      </c>
      <c r="B40" s="36" t="str">
        <f>发票!B39</f>
        <v>搅拌器</v>
      </c>
      <c r="C40" s="36" t="str">
        <f>发票!D39</f>
        <v>Stirrer </v>
      </c>
      <c r="D40" s="37"/>
      <c r="E40" s="36" t="s">
        <v>107</v>
      </c>
      <c r="F40" s="41" t="s">
        <v>111</v>
      </c>
      <c r="G40" s="36" t="str">
        <f>发票!G39</f>
        <v>套/Piece</v>
      </c>
      <c r="H40" s="36">
        <f>发票!H39</f>
        <v>5</v>
      </c>
      <c r="I40" s="76">
        <v>2</v>
      </c>
      <c r="J40" s="74">
        <v>6370</v>
      </c>
      <c r="K40" s="74">
        <v>7900</v>
      </c>
      <c r="L40" s="74">
        <v>20.62</v>
      </c>
      <c r="M40" s="70"/>
    </row>
    <row r="41" s="2" customFormat="1" ht="28.5" customHeight="1" spans="1:15">
      <c r="A41" s="45"/>
      <c r="B41" s="46"/>
      <c r="C41" s="47"/>
      <c r="D41" s="47"/>
      <c r="E41" s="47"/>
      <c r="F41" s="47"/>
      <c r="G41" s="48"/>
      <c r="H41" s="48" t="s">
        <v>112</v>
      </c>
      <c r="I41" s="83">
        <f>SUM(I14:I40)</f>
        <v>252</v>
      </c>
      <c r="J41" s="84">
        <f t="shared" ref="J41:L41" si="0">SUM(J14:J40)</f>
        <v>37214.01</v>
      </c>
      <c r="K41" s="84">
        <f t="shared" si="0"/>
        <v>42002.19</v>
      </c>
      <c r="L41" s="84">
        <f t="shared" si="0"/>
        <v>83.04</v>
      </c>
      <c r="M41" s="85"/>
      <c r="N41" s="86"/>
      <c r="O41" s="86"/>
    </row>
    <row r="42" ht="28.5" customHeight="1" spans="2:2">
      <c r="B42" s="4" t="s">
        <v>113</v>
      </c>
    </row>
    <row r="43" ht="28.5" customHeight="1" spans="2:2">
      <c r="B43" s="4" t="s">
        <v>114</v>
      </c>
    </row>
    <row r="46" spans="1:4">
      <c r="A46" s="49"/>
      <c r="B46" s="49"/>
      <c r="C46" s="49"/>
      <c r="D46" s="49"/>
    </row>
  </sheetData>
  <mergeCells count="40">
    <mergeCell ref="A1:L1"/>
    <mergeCell ref="A2:F2"/>
    <mergeCell ref="J2:L2"/>
    <mergeCell ref="A3:L3"/>
    <mergeCell ref="A4:L4"/>
    <mergeCell ref="A5:L5"/>
    <mergeCell ref="A6:J6"/>
    <mergeCell ref="A7:L7"/>
    <mergeCell ref="A8:L8"/>
    <mergeCell ref="A9:L9"/>
    <mergeCell ref="A10:F10"/>
    <mergeCell ref="A46:D46"/>
    <mergeCell ref="F14:F16"/>
    <mergeCell ref="F18:F21"/>
    <mergeCell ref="F24:F25"/>
    <mergeCell ref="F26:F27"/>
    <mergeCell ref="F29:F31"/>
    <mergeCell ref="F34:F36"/>
    <mergeCell ref="F38:F39"/>
    <mergeCell ref="I14:I16"/>
    <mergeCell ref="I18:I21"/>
    <mergeCell ref="I24:I25"/>
    <mergeCell ref="I26:I27"/>
    <mergeCell ref="I29:I31"/>
    <mergeCell ref="I34:I36"/>
    <mergeCell ref="I38:I39"/>
    <mergeCell ref="K14:K16"/>
    <mergeCell ref="K18:K21"/>
    <mergeCell ref="K24:K25"/>
    <mergeCell ref="K26:K27"/>
    <mergeCell ref="K29:K31"/>
    <mergeCell ref="K34:K36"/>
    <mergeCell ref="K38:K39"/>
    <mergeCell ref="L14:L16"/>
    <mergeCell ref="L18:L21"/>
    <mergeCell ref="L24:L25"/>
    <mergeCell ref="L26:L27"/>
    <mergeCell ref="L29:L31"/>
    <mergeCell ref="L34:L36"/>
    <mergeCell ref="L38:L39"/>
  </mergeCells>
  <pageMargins left="0.747916666666667" right="0.747916666666667" top="0.984027777777778" bottom="0.984027777777778" header="0.511805555555556" footer="0.511805555555556"/>
  <pageSetup paperSize="9" scale="54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发票</vt:lpstr>
      <vt:lpstr>装箱单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温晓建</dc:creator>
  <cp:lastModifiedBy>ZXY</cp:lastModifiedBy>
  <dcterms:created xsi:type="dcterms:W3CDTF">2016-05-03T08:03:00Z</dcterms:created>
  <cp:lastPrinted>2019-04-12T01:14:00Z</cp:lastPrinted>
  <dcterms:modified xsi:type="dcterms:W3CDTF">2021-06-10T06:14:34Z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AB10B6CD443246FC92EFBF9FB16D8805</vt:lpwstr>
  </property>
</Properties>
</file>