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C:\Users\HP\Documents\FACTURES FSS\BEIJING MENERGY TRADING LIMITED\"/>
    </mc:Choice>
  </mc:AlternateContent>
  <xr:revisionPtr revIDLastSave="0" documentId="13_ncr:1_{B404104E-9E65-4BFA-975D-F08A53E32A79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packing list" sheetId="1" r:id="rId1"/>
    <sheet name="invoice" sheetId="2" r:id="rId2"/>
  </sheets>
  <externalReferences>
    <externalReference r:id="rId3"/>
    <externalReference r:id="rId4"/>
  </externalReferences>
  <calcPr calcId="181029"/>
</workbook>
</file>

<file path=xl/calcChain.xml><?xml version="1.0" encoding="utf-8"?>
<calcChain xmlns="http://schemas.openxmlformats.org/spreadsheetml/2006/main">
  <c r="H21" i="2" l="1"/>
  <c r="E21" i="2"/>
  <c r="G18" i="2"/>
  <c r="B10" i="2"/>
  <c r="G8" i="2"/>
  <c r="G7" i="2"/>
  <c r="G6" i="2"/>
  <c r="H20" i="1"/>
  <c r="G20" i="1"/>
  <c r="F20" i="1"/>
  <c r="E20" i="1"/>
  <c r="D20" i="1"/>
  <c r="L17" i="1"/>
  <c r="L16" i="1"/>
  <c r="B10" i="1"/>
  <c r="A9" i="1"/>
  <c r="A8" i="1"/>
  <c r="A7" i="1"/>
  <c r="H6" i="1"/>
  <c r="H7" i="1" s="1"/>
  <c r="A6" i="1"/>
</calcChain>
</file>

<file path=xl/sharedStrings.xml><?xml version="1.0" encoding="utf-8"?>
<sst xmlns="http://schemas.openxmlformats.org/spreadsheetml/2006/main" count="87" uniqueCount="63">
  <si>
    <t>BEIJING MENERGY TRADING LIMITED</t>
  </si>
  <si>
    <t>Add.: PROCUREMENT CENTER, 8F, JINCHENGXIN BUILDING, WUQUAN ROAD, FENGTAI DISTRICT,  Post code: 100070, BEIJING, CHINA                                                          
 Contact:Zou        E-MAIL: zouqingchun@jchxmc.com      CELL PHONE:0086-17812370373</t>
  </si>
  <si>
    <t>北京众诚城商贸有限公司</t>
  </si>
  <si>
    <t>PACKING LIST</t>
  </si>
  <si>
    <t>箱件清单</t>
  </si>
  <si>
    <t>发票号:</t>
  </si>
  <si>
    <t>2) INVOICE NO.:</t>
  </si>
  <si>
    <t>日期:</t>
  </si>
  <si>
    <t>4) P.O.L.:</t>
  </si>
  <si>
    <t>CHINA</t>
  </si>
  <si>
    <t>TO</t>
  </si>
  <si>
    <t>5) P.O.D.:</t>
  </si>
  <si>
    <r>
      <rPr>
        <b/>
        <sz val="9"/>
        <rFont val="Times New Roman"/>
        <charset val="134"/>
      </rPr>
      <t>Dikulushi Mine, 23 kilometres west of Lake Mweru and 50 kilometres north of Kilwa in the Moero Sector of Pweto Territory,Katanga Province, Democratic Republic of Congo     Contact</t>
    </r>
    <r>
      <rPr>
        <b/>
        <sz val="9"/>
        <rFont val="宋体"/>
        <charset val="134"/>
      </rPr>
      <t>：</t>
    </r>
    <r>
      <rPr>
        <b/>
        <sz val="9"/>
        <rFont val="Times New Roman"/>
        <charset val="134"/>
      </rPr>
      <t>Mr.Liujiaqing                                              Phone Number</t>
    </r>
    <r>
      <rPr>
        <b/>
        <sz val="9"/>
        <rFont val="宋体"/>
        <charset val="134"/>
      </rPr>
      <t>：</t>
    </r>
    <r>
      <rPr>
        <b/>
        <sz val="9"/>
        <rFont val="Times New Roman"/>
        <charset val="134"/>
      </rPr>
      <t>+243 812 291 783,   email:liujiaqing@jchxmc.com, lijunwu@jchxmc.com</t>
    </r>
  </si>
  <si>
    <t>7) ORIGIN OF COUNTRY</t>
  </si>
  <si>
    <t>6) SHIPPING MARK: BMT</t>
  </si>
  <si>
    <t>9) B/L NO.:</t>
  </si>
  <si>
    <t>8) TERMS: CPT</t>
  </si>
  <si>
    <t>10）CONTAINER</t>
  </si>
  <si>
    <t>10) TOTAL:</t>
  </si>
  <si>
    <t>DETAILS AS FOLLOWING</t>
  </si>
  <si>
    <r>
      <rPr>
        <b/>
        <sz val="9"/>
        <rFont val="Lingoes Unicode"/>
        <charset val="134"/>
      </rPr>
      <t>序号</t>
    </r>
  </si>
  <si>
    <t>货物名称</t>
  </si>
  <si>
    <r>
      <rPr>
        <b/>
        <sz val="9"/>
        <rFont val="Lingoes Unicode"/>
        <charset val="134"/>
      </rPr>
      <t>毛重</t>
    </r>
  </si>
  <si>
    <r>
      <rPr>
        <b/>
        <sz val="9"/>
        <rFont val="Lingoes Unicode"/>
        <charset val="134"/>
      </rPr>
      <t>净重</t>
    </r>
  </si>
  <si>
    <r>
      <rPr>
        <b/>
        <sz val="9"/>
        <rFont val="Lingoes Unicode"/>
        <charset val="134"/>
      </rPr>
      <t>体积</t>
    </r>
  </si>
  <si>
    <r>
      <rPr>
        <b/>
        <sz val="9"/>
        <rFont val="Lingoes Unicode"/>
        <charset val="134"/>
      </rPr>
      <t>包装件数</t>
    </r>
  </si>
  <si>
    <r>
      <rPr>
        <b/>
        <sz val="9"/>
        <rFont val="宋体"/>
        <charset val="134"/>
      </rPr>
      <t>数量</t>
    </r>
  </si>
  <si>
    <t>ITEM NO.</t>
  </si>
  <si>
    <t>DESCRIPTION OF GOODS</t>
  </si>
  <si>
    <t>G.W.(KG)</t>
  </si>
  <si>
    <t>N. W.(KG)</t>
  </si>
  <si>
    <t>VOL. (CBM)</t>
  </si>
  <si>
    <t>NO. OF PKGS</t>
  </si>
  <si>
    <t>QTY</t>
  </si>
  <si>
    <r>
      <rPr>
        <sz val="10"/>
        <rFont val="宋体"/>
        <charset val="134"/>
      </rPr>
      <t>潜水矿用泵站</t>
    </r>
  </si>
  <si>
    <t>Diving mine pump station</t>
  </si>
  <si>
    <t>SET</t>
  </si>
  <si>
    <t>TOTAL</t>
  </si>
  <si>
    <t>SIGNATURE:</t>
  </si>
  <si>
    <t>DATE:</t>
  </si>
  <si>
    <t>Add.: PROCUREMENT CENTER, 8F, JINCHENGXIN BUILDING, WUQUAN ROAD, FENGTAI DISTRICT,  Post code: 100070, BEIJING, CHINA                                                          
 Contact: Zou        E-MAIL: zouqingchun@jchxmc.com      CELL PHONE:0086-17812370373</t>
  </si>
  <si>
    <t>COMMERCIAL INVOICE</t>
  </si>
  <si>
    <t>商业发票</t>
  </si>
  <si>
    <t>项目名称：刚果金民主共和国DIKULUSHI矿</t>
  </si>
  <si>
    <t>origin: China</t>
  </si>
  <si>
    <t>由中国运至刚果金</t>
  </si>
  <si>
    <t>FROM CHINA TO DRC</t>
  </si>
  <si>
    <t>TO:</t>
  </si>
  <si>
    <t>7) ORIGIN  OF COUNTRY</t>
  </si>
  <si>
    <t>10) TOTAL AMOUNT:</t>
  </si>
  <si>
    <r>
      <rPr>
        <b/>
        <sz val="9"/>
        <rFont val="Lingoes Unicode"/>
        <charset val="134"/>
      </rPr>
      <t>商品编码</t>
    </r>
  </si>
  <si>
    <r>
      <rPr>
        <b/>
        <sz val="9"/>
        <rFont val="Lingoes Unicode"/>
        <charset val="134"/>
      </rPr>
      <t>数量</t>
    </r>
  </si>
  <si>
    <r>
      <rPr>
        <b/>
        <sz val="9"/>
        <rFont val="Lingoes Unicode"/>
        <charset val="134"/>
      </rPr>
      <t>单价</t>
    </r>
  </si>
  <si>
    <r>
      <rPr>
        <b/>
        <sz val="9"/>
        <rFont val="Lingoes Unicode"/>
        <charset val="134"/>
      </rPr>
      <t>总价</t>
    </r>
  </si>
  <si>
    <t>HS CODE</t>
  </si>
  <si>
    <t>UNIT PRICE( USD) FOB</t>
  </si>
  <si>
    <t>AMOUNT (USD) FOB</t>
  </si>
  <si>
    <t>潜水矿用泵</t>
  </si>
  <si>
    <t xml:space="preserve">Diving mine pump </t>
  </si>
  <si>
    <t>FOB</t>
  </si>
  <si>
    <t>FREIGHT</t>
  </si>
  <si>
    <t>INSURANCE</t>
  </si>
  <si>
    <t>CPT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</si>
</sst>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7" formatCode="_ * #,##0.00_ ;_ * \-#,##0.00_ ;_ * &quot;-&quot;??_ ;_ @_ "/>
    <numFmt numFmtId="168" formatCode="0_ "/>
    <numFmt numFmtId="169" formatCode="0.00_);[Red]\(0.00\)"/>
    <numFmt numFmtId="170" formatCode="0.00_ "/>
    <numFmt numFmtId="171" formatCode="[$-409]dd/mmm/yy;@"/>
    <numFmt numFmtId="172" formatCode="yyyy/m/d;@"/>
    <numFmt numFmtId="173" formatCode="#,##0.00;[Red]#,##0.00"/>
    <numFmt numFmtId="174" formatCode="0.000_ "/>
    <numFmt numFmtId="175" formatCode="0_);[Red]\(0\)"/>
  </numFmts>
  <fonts count="19">
    <font>
      <sz val="9"/>
      <name val="宋体"/>
      <charset val="134"/>
    </font>
    <font>
      <sz val="9"/>
      <name val="Times New Roman"/>
      <charset val="134"/>
    </font>
    <font>
      <sz val="12"/>
      <name val="宋体"/>
      <charset val="134"/>
    </font>
    <font>
      <b/>
      <sz val="14"/>
      <name val="Times New Roman"/>
      <charset val="134"/>
    </font>
    <font>
      <sz val="8"/>
      <name val="Times New Roman"/>
      <charset val="134"/>
    </font>
    <font>
      <b/>
      <sz val="14"/>
      <name val="宋体"/>
      <charset val="134"/>
    </font>
    <font>
      <b/>
      <sz val="9"/>
      <name val="宋体"/>
      <charset val="134"/>
    </font>
    <font>
      <b/>
      <sz val="9"/>
      <name val="Times New Roman"/>
      <charset val="134"/>
    </font>
    <font>
      <b/>
      <sz val="10"/>
      <name val="宋体"/>
      <charset val="134"/>
    </font>
    <font>
      <b/>
      <sz val="10"/>
      <name val="Times New Roman"/>
      <charset val="134"/>
    </font>
    <font>
      <sz val="10"/>
      <name val="Times New Roman"/>
      <charset val="134"/>
    </font>
    <font>
      <sz val="10"/>
      <name val="宋体"/>
      <charset val="134"/>
    </font>
    <font>
      <sz val="10"/>
      <name val="Arial"/>
      <charset val="134"/>
    </font>
    <font>
      <sz val="12"/>
      <name val="Times New Roman"/>
      <charset val="134"/>
    </font>
    <font>
      <b/>
      <sz val="12"/>
      <color theme="1"/>
      <name val="Times New Roman"/>
      <charset val="134"/>
    </font>
    <font>
      <b/>
      <sz val="9"/>
      <name val="Lingoes Unicode"/>
      <charset val="134"/>
    </font>
    <font>
      <b/>
      <sz val="9"/>
      <color theme="1"/>
      <name val="Times New Roman"/>
      <charset val="134"/>
    </font>
    <font>
      <sz val="11"/>
      <color theme="1"/>
      <name val="Calibri"/>
      <charset val="134"/>
      <scheme val="minor"/>
    </font>
    <font>
      <sz val="10"/>
      <name val="VNI-Helve-Condense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167" fontId="17" fillId="0" borderId="0" applyFont="0" applyFill="0" applyBorder="0" applyAlignment="0" applyProtection="0">
      <alignment vertical="center"/>
    </xf>
    <xf numFmtId="171" fontId="18" fillId="0" borderId="0"/>
  </cellStyleXfs>
  <cellXfs count="116">
    <xf numFmtId="0" fontId="0" fillId="0" borderId="0" xfId="0">
      <alignment vertical="center"/>
    </xf>
    <xf numFmtId="171" fontId="1" fillId="0" borderId="0" xfId="0" applyNumberFormat="1" applyFont="1" applyFill="1" applyBorder="1" applyAlignment="1"/>
    <xf numFmtId="171" fontId="1" fillId="0" borderId="0" xfId="0" applyNumberFormat="1" applyFont="1" applyFill="1" applyBorder="1" applyAlignment="1">
      <alignment horizontal="center" vertical="center"/>
    </xf>
    <xf numFmtId="171" fontId="1" fillId="0" borderId="0" xfId="0" applyNumberFormat="1" applyFont="1" applyFill="1" applyBorder="1" applyAlignment="1">
      <alignment horizontal="center"/>
    </xf>
    <xf numFmtId="170" fontId="1" fillId="0" borderId="0" xfId="0" applyNumberFormat="1" applyFont="1" applyFill="1" applyBorder="1" applyAlignment="1"/>
    <xf numFmtId="169" fontId="1" fillId="0" borderId="0" xfId="0" applyNumberFormat="1" applyFont="1" applyFill="1" applyBorder="1" applyAlignment="1">
      <alignment horizontal="center"/>
    </xf>
    <xf numFmtId="171" fontId="2" fillId="0" borderId="0" xfId="0" applyNumberFormat="1" applyFont="1" applyFill="1" applyBorder="1" applyAlignment="1">
      <alignment vertical="center"/>
    </xf>
    <xf numFmtId="171" fontId="6" fillId="0" borderId="1" xfId="0" applyNumberFormat="1" applyFont="1" applyFill="1" applyBorder="1" applyAlignment="1">
      <alignment horizontal="left" vertical="center"/>
    </xf>
    <xf numFmtId="170" fontId="7" fillId="0" borderId="1" xfId="0" applyNumberFormat="1" applyFont="1" applyFill="1" applyBorder="1" applyAlignment="1">
      <alignment vertical="center"/>
    </xf>
    <xf numFmtId="171" fontId="7" fillId="0" borderId="1" xfId="0" applyNumberFormat="1" applyFont="1" applyFill="1" applyBorder="1" applyAlignment="1">
      <alignment vertical="center"/>
    </xf>
    <xf numFmtId="171" fontId="7" fillId="0" borderId="0" xfId="0" applyNumberFormat="1" applyFont="1" applyFill="1" applyBorder="1" applyAlignment="1">
      <alignment horizontal="left" vertical="center" wrapText="1"/>
    </xf>
    <xf numFmtId="170" fontId="7" fillId="0" borderId="0" xfId="0" applyNumberFormat="1" applyFont="1" applyFill="1" applyBorder="1" applyAlignment="1">
      <alignment vertical="center"/>
    </xf>
    <xf numFmtId="171" fontId="7" fillId="0" borderId="0" xfId="0" applyNumberFormat="1" applyFont="1" applyFill="1" applyBorder="1" applyAlignment="1">
      <alignment vertical="center"/>
    </xf>
    <xf numFmtId="171" fontId="8" fillId="0" borderId="0" xfId="0" applyNumberFormat="1" applyFont="1" applyFill="1" applyBorder="1" applyAlignment="1">
      <alignment horizontal="left" vertical="center"/>
    </xf>
    <xf numFmtId="171" fontId="7" fillId="0" borderId="0" xfId="0" applyNumberFormat="1" applyFont="1" applyFill="1" applyBorder="1" applyAlignment="1">
      <alignment vertical="center" wrapText="1"/>
    </xf>
    <xf numFmtId="171" fontId="7" fillId="0" borderId="0" xfId="0" applyNumberFormat="1" applyFont="1" applyFill="1" applyBorder="1" applyAlignment="1">
      <alignment horizontal="center" vertical="center"/>
    </xf>
    <xf numFmtId="171" fontId="7" fillId="0" borderId="0" xfId="0" applyNumberFormat="1" applyFont="1" applyFill="1" applyBorder="1" applyAlignment="1">
      <alignment horizontal="left" vertical="center"/>
    </xf>
    <xf numFmtId="171" fontId="7" fillId="0" borderId="0" xfId="0" applyNumberFormat="1" applyFont="1" applyFill="1" applyBorder="1" applyAlignment="1">
      <alignment horizontal="left" wrapText="1"/>
    </xf>
    <xf numFmtId="171" fontId="9" fillId="0" borderId="0" xfId="0" applyNumberFormat="1" applyFont="1" applyFill="1" applyBorder="1" applyAlignment="1">
      <alignment vertical="center"/>
    </xf>
    <xf numFmtId="171" fontId="7" fillId="0" borderId="0" xfId="0" applyNumberFormat="1" applyFont="1" applyFill="1" applyBorder="1" applyAlignment="1">
      <alignment horizontal="left"/>
    </xf>
    <xf numFmtId="171" fontId="7" fillId="0" borderId="3" xfId="0" applyNumberFormat="1" applyFont="1" applyFill="1" applyBorder="1" applyAlignment="1">
      <alignment horizontal="center" vertical="center"/>
    </xf>
    <xf numFmtId="170" fontId="7" fillId="0" borderId="3" xfId="0" applyNumberFormat="1" applyFont="1" applyFill="1" applyBorder="1" applyAlignment="1">
      <alignment horizontal="center" vertical="center"/>
    </xf>
    <xf numFmtId="169" fontId="7" fillId="0" borderId="3" xfId="0" applyNumberFormat="1" applyFont="1" applyFill="1" applyBorder="1" applyAlignment="1">
      <alignment horizontal="center" vertical="center"/>
    </xf>
    <xf numFmtId="171" fontId="7" fillId="0" borderId="0" xfId="0" applyNumberFormat="1" applyFont="1" applyFill="1" applyBorder="1" applyAlignment="1">
      <alignment horizontal="center" vertical="center" wrapText="1"/>
    </xf>
    <xf numFmtId="170" fontId="7" fillId="0" borderId="0" xfId="0" applyNumberFormat="1" applyFont="1" applyFill="1" applyBorder="1" applyAlignment="1">
      <alignment horizontal="center" vertical="center" wrapText="1"/>
    </xf>
    <xf numFmtId="169" fontId="7" fillId="0" borderId="0" xfId="0" applyNumberFormat="1" applyFont="1" applyFill="1" applyBorder="1" applyAlignment="1">
      <alignment horizontal="center" vertical="center" wrapText="1"/>
    </xf>
    <xf numFmtId="0" fontId="10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/>
    </xf>
    <xf numFmtId="0" fontId="11" fillId="0" borderId="4" xfId="0" applyNumberFormat="1" applyFont="1" applyFill="1" applyBorder="1" applyAlignment="1">
      <alignment horizontal="center" vertical="center" wrapText="1"/>
    </xf>
    <xf numFmtId="0" fontId="10" fillId="0" borderId="4" xfId="0" applyFont="1" applyFill="1" applyBorder="1" applyAlignment="1">
      <alignment horizontal="left" vertical="center" wrapText="1" indent="1"/>
    </xf>
    <xf numFmtId="168" fontId="10" fillId="0" borderId="4" xfId="0" applyNumberFormat="1" applyFont="1" applyFill="1" applyBorder="1" applyAlignment="1">
      <alignment horizontal="center" vertical="center" wrapText="1"/>
    </xf>
    <xf numFmtId="167" fontId="12" fillId="0" borderId="4" xfId="1" applyFont="1" applyFill="1" applyBorder="1" applyAlignment="1" applyProtection="1">
      <alignment horizontal="center" vertical="center"/>
    </xf>
    <xf numFmtId="167" fontId="10" fillId="0" borderId="4" xfId="1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center" vertical="center"/>
    </xf>
    <xf numFmtId="0" fontId="10" fillId="0" borderId="0" xfId="0" applyNumberFormat="1" applyFont="1" applyFill="1" applyBorder="1" applyAlignment="1">
      <alignment horizontal="center" vertical="center" wrapText="1"/>
    </xf>
    <xf numFmtId="171" fontId="11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Border="1">
      <alignment vertical="center"/>
    </xf>
    <xf numFmtId="168" fontId="10" fillId="0" borderId="0" xfId="0" applyNumberFormat="1" applyFont="1" applyFill="1" applyBorder="1" applyAlignment="1">
      <alignment horizontal="center" vertical="center" wrapText="1"/>
    </xf>
    <xf numFmtId="171" fontId="10" fillId="0" borderId="0" xfId="0" applyNumberFormat="1" applyFont="1" applyFill="1" applyBorder="1" applyAlignment="1">
      <alignment horizontal="center" vertical="center" wrapText="1"/>
    </xf>
    <xf numFmtId="167" fontId="10" fillId="0" borderId="0" xfId="1" applyFont="1" applyFill="1" applyBorder="1" applyAlignment="1">
      <alignment horizontal="center" vertical="center" wrapText="1"/>
    </xf>
    <xf numFmtId="171" fontId="1" fillId="0" borderId="2" xfId="0" applyNumberFormat="1" applyFont="1" applyFill="1" applyBorder="1" applyAlignment="1">
      <alignment horizontal="center" vertical="center"/>
    </xf>
    <xf numFmtId="168" fontId="1" fillId="0" borderId="2" xfId="0" applyNumberFormat="1" applyFont="1" applyFill="1" applyBorder="1" applyAlignment="1">
      <alignment horizontal="center" vertical="center"/>
    </xf>
    <xf numFmtId="173" fontId="7" fillId="0" borderId="2" xfId="0" applyNumberFormat="1" applyFont="1" applyFill="1" applyBorder="1" applyAlignment="1">
      <alignment horizontal="center"/>
    </xf>
    <xf numFmtId="170" fontId="1" fillId="0" borderId="0" xfId="0" applyNumberFormat="1" applyFont="1" applyFill="1" applyBorder="1" applyAlignment="1">
      <alignment horizontal="center" vertical="center"/>
    </xf>
    <xf numFmtId="169" fontId="7" fillId="0" borderId="0" xfId="0" applyNumberFormat="1" applyFont="1" applyFill="1" applyBorder="1" applyAlignment="1">
      <alignment horizontal="center" vertical="center"/>
    </xf>
    <xf numFmtId="173" fontId="7" fillId="0" borderId="0" xfId="0" applyNumberFormat="1" applyFont="1" applyFill="1" applyBorder="1" applyAlignment="1">
      <alignment horizontal="center"/>
    </xf>
    <xf numFmtId="171" fontId="7" fillId="0" borderId="0" xfId="2" applyFont="1" applyFill="1" applyBorder="1" applyAlignment="1">
      <alignment horizontal="left" vertical="center"/>
    </xf>
    <xf numFmtId="173" fontId="7" fillId="0" borderId="0" xfId="0" applyNumberFormat="1" applyFont="1" applyFill="1" applyBorder="1" applyAlignment="1">
      <alignment horizontal="center" vertical="center"/>
    </xf>
    <xf numFmtId="171" fontId="7" fillId="0" borderId="0" xfId="2" applyFont="1" applyFill="1" applyBorder="1" applyAlignment="1">
      <alignment horizontal="center" vertical="center"/>
    </xf>
    <xf numFmtId="169" fontId="1" fillId="0" borderId="0" xfId="0" applyNumberFormat="1" applyFont="1" applyFill="1" applyBorder="1" applyAlignment="1">
      <alignment horizontal="center" vertical="center"/>
    </xf>
    <xf numFmtId="171" fontId="13" fillId="0" borderId="0" xfId="0" applyNumberFormat="1" applyFont="1" applyFill="1" applyBorder="1" applyAlignment="1">
      <alignment horizontal="center" vertical="center"/>
    </xf>
    <xf numFmtId="171" fontId="13" fillId="0" borderId="0" xfId="0" applyNumberFormat="1" applyFont="1" applyFill="1" applyBorder="1" applyAlignment="1">
      <alignment horizontal="center" vertical="center" wrapText="1"/>
    </xf>
    <xf numFmtId="171" fontId="10" fillId="0" borderId="0" xfId="0" applyNumberFormat="1" applyFont="1" applyFill="1" applyBorder="1" applyAlignment="1">
      <alignment horizontal="center" vertical="center"/>
    </xf>
    <xf numFmtId="171" fontId="14" fillId="0" borderId="0" xfId="0" applyNumberFormat="1" applyFont="1" applyFill="1" applyBorder="1" applyAlignment="1">
      <alignment horizontal="center" vertical="center"/>
    </xf>
    <xf numFmtId="170" fontId="13" fillId="0" borderId="0" xfId="0" applyNumberFormat="1" applyFont="1" applyFill="1" applyBorder="1" applyAlignment="1">
      <alignment horizontal="center" vertical="center"/>
    </xf>
    <xf numFmtId="171" fontId="6" fillId="0" borderId="0" xfId="0" applyNumberFormat="1" applyFont="1" applyFill="1" applyBorder="1" applyAlignment="1">
      <alignment vertical="center"/>
    </xf>
    <xf numFmtId="171" fontId="6" fillId="0" borderId="0" xfId="0" applyNumberFormat="1" applyFont="1" applyFill="1" applyAlignment="1">
      <alignment vertical="center"/>
    </xf>
    <xf numFmtId="171" fontId="7" fillId="0" borderId="0" xfId="2" applyFont="1" applyFill="1" applyBorder="1" applyAlignment="1">
      <alignment horizontal="center" vertical="center" wrapText="1"/>
    </xf>
    <xf numFmtId="171" fontId="7" fillId="0" borderId="3" xfId="0" applyNumberFormat="1" applyFont="1" applyFill="1" applyBorder="1" applyAlignment="1">
      <alignment horizontal="center" vertical="center" wrapText="1"/>
    </xf>
    <xf numFmtId="170" fontId="7" fillId="0" borderId="0" xfId="0" applyNumberFormat="1" applyFont="1" applyFill="1" applyBorder="1" applyAlignment="1">
      <alignment horizontal="center" vertical="center"/>
    </xf>
    <xf numFmtId="3" fontId="10" fillId="0" borderId="4" xfId="0" applyNumberFormat="1" applyFont="1" applyFill="1" applyBorder="1" applyAlignment="1">
      <alignment horizontal="center" vertical="center" wrapText="1"/>
    </xf>
    <xf numFmtId="170" fontId="10" fillId="0" borderId="4" xfId="0" applyNumberFormat="1" applyFont="1" applyFill="1" applyBorder="1" applyAlignment="1">
      <alignment horizontal="center" vertical="center"/>
    </xf>
    <xf numFmtId="170" fontId="10" fillId="0" borderId="0" xfId="0" applyNumberFormat="1" applyFont="1" applyFill="1" applyBorder="1" applyAlignment="1">
      <alignment horizontal="center" vertical="center"/>
    </xf>
    <xf numFmtId="171" fontId="16" fillId="0" borderId="2" xfId="0" applyNumberFormat="1" applyFont="1" applyFill="1" applyBorder="1" applyAlignment="1">
      <alignment horizontal="center" vertical="center" wrapText="1"/>
    </xf>
    <xf numFmtId="170" fontId="16" fillId="0" borderId="2" xfId="0" applyNumberFormat="1" applyFont="1" applyFill="1" applyBorder="1" applyAlignment="1">
      <alignment horizontal="center" vertical="center" wrapText="1"/>
    </xf>
    <xf numFmtId="49" fontId="7" fillId="0" borderId="0" xfId="0" applyNumberFormat="1" applyFont="1" applyFill="1" applyBorder="1" applyAlignment="1">
      <alignment horizontal="center" vertical="center" wrapText="1"/>
    </xf>
    <xf numFmtId="171" fontId="1" fillId="0" borderId="3" xfId="0" applyNumberFormat="1" applyFont="1" applyFill="1" applyBorder="1" applyAlignment="1">
      <alignment horizontal="center" vertical="center" wrapText="1"/>
    </xf>
    <xf numFmtId="171" fontId="1" fillId="0" borderId="0" xfId="0" applyNumberFormat="1" applyFont="1" applyFill="1" applyBorder="1" applyAlignment="1">
      <alignment horizontal="center" vertical="center" wrapText="1"/>
    </xf>
    <xf numFmtId="170" fontId="1" fillId="0" borderId="0" xfId="0" applyNumberFormat="1" applyFont="1" applyFill="1" applyBorder="1" applyAlignment="1">
      <alignment horizontal="center" vertical="center" wrapText="1"/>
    </xf>
    <xf numFmtId="174" fontId="1" fillId="0" borderId="0" xfId="0" applyNumberFormat="1" applyFont="1" applyFill="1" applyBorder="1" applyAlignment="1">
      <alignment horizontal="center" vertical="center" wrapText="1"/>
    </xf>
    <xf numFmtId="170" fontId="7" fillId="0" borderId="0" xfId="2" applyNumberFormat="1" applyFont="1" applyFill="1" applyBorder="1" applyAlignment="1">
      <alignment horizontal="center" vertical="center" wrapText="1"/>
    </xf>
    <xf numFmtId="170" fontId="1" fillId="0" borderId="2" xfId="0" applyNumberFormat="1" applyFont="1" applyFill="1" applyBorder="1" applyAlignment="1">
      <alignment horizontal="center" vertical="center"/>
    </xf>
    <xf numFmtId="170" fontId="1" fillId="0" borderId="2" xfId="0" applyNumberFormat="1" applyFont="1" applyFill="1" applyBorder="1" applyAlignment="1">
      <alignment horizontal="center" vertical="center" wrapText="1"/>
    </xf>
    <xf numFmtId="168" fontId="10" fillId="0" borderId="4" xfId="0" applyNumberFormat="1" applyFont="1" applyFill="1" applyBorder="1" applyAlignment="1">
      <alignment horizontal="center" vertical="center"/>
    </xf>
    <xf numFmtId="175" fontId="10" fillId="0" borderId="0" xfId="0" applyNumberFormat="1" applyFont="1" applyFill="1" applyBorder="1" applyAlignment="1">
      <alignment horizontal="center" vertical="center"/>
    </xf>
    <xf numFmtId="171" fontId="16" fillId="0" borderId="2" xfId="0" applyNumberFormat="1" applyFont="1" applyFill="1" applyBorder="1" applyAlignment="1">
      <alignment horizontal="center" vertical="center"/>
    </xf>
    <xf numFmtId="171" fontId="3" fillId="0" borderId="0" xfId="0" applyNumberFormat="1" applyFont="1" applyFill="1" applyBorder="1" applyAlignment="1">
      <alignment horizontal="center" vertical="center"/>
    </xf>
    <xf numFmtId="171" fontId="3" fillId="0" borderId="0" xfId="0" applyNumberFormat="1" applyFont="1" applyFill="1" applyBorder="1" applyAlignment="1">
      <alignment horizontal="center" vertical="center" wrapText="1"/>
    </xf>
    <xf numFmtId="170" fontId="3" fillId="0" borderId="0" xfId="0" applyNumberFormat="1" applyFont="1" applyFill="1" applyBorder="1" applyAlignment="1">
      <alignment horizontal="center" vertical="center"/>
    </xf>
    <xf numFmtId="169" fontId="4" fillId="0" borderId="0" xfId="0" applyNumberFormat="1" applyFont="1" applyFill="1" applyBorder="1" applyAlignment="1">
      <alignment horizontal="center" vertical="center" wrapText="1"/>
    </xf>
    <xf numFmtId="170" fontId="4" fillId="0" borderId="0" xfId="0" applyNumberFormat="1" applyFont="1" applyFill="1" applyBorder="1" applyAlignment="1">
      <alignment horizontal="center" vertical="center" wrapText="1"/>
    </xf>
    <xf numFmtId="171" fontId="5" fillId="0" borderId="0" xfId="0" applyNumberFormat="1" applyFont="1" applyFill="1" applyBorder="1" applyAlignment="1">
      <alignment horizontal="center" vertical="center"/>
    </xf>
    <xf numFmtId="171" fontId="6" fillId="0" borderId="1" xfId="0" applyNumberFormat="1" applyFont="1" applyFill="1" applyBorder="1" applyAlignment="1">
      <alignment horizontal="left" vertical="center"/>
    </xf>
    <xf numFmtId="171" fontId="7" fillId="0" borderId="1" xfId="0" applyNumberFormat="1" applyFont="1" applyFill="1" applyBorder="1" applyAlignment="1">
      <alignment horizontal="left" vertical="center"/>
    </xf>
    <xf numFmtId="171" fontId="15" fillId="0" borderId="1" xfId="0" applyNumberFormat="1" applyFont="1" applyFill="1" applyBorder="1" applyAlignment="1">
      <alignment horizontal="left" vertical="center"/>
    </xf>
    <xf numFmtId="170" fontId="7" fillId="0" borderId="1" xfId="0" applyNumberFormat="1" applyFont="1" applyFill="1" applyBorder="1" applyAlignment="1">
      <alignment horizontal="right" vertical="center" wrapText="1"/>
    </xf>
    <xf numFmtId="171" fontId="7" fillId="0" borderId="1" xfId="0" applyNumberFormat="1" applyFont="1" applyFill="1" applyBorder="1" applyAlignment="1">
      <alignment horizontal="right" vertical="center" wrapText="1"/>
    </xf>
    <xf numFmtId="171" fontId="6" fillId="0" borderId="0" xfId="0" applyNumberFormat="1" applyFont="1" applyFill="1" applyBorder="1" applyAlignment="1">
      <alignment horizontal="left" vertical="center"/>
    </xf>
    <xf numFmtId="171" fontId="7" fillId="0" borderId="0" xfId="0" applyNumberFormat="1" applyFont="1" applyFill="1" applyBorder="1" applyAlignment="1">
      <alignment horizontal="left" vertical="center"/>
    </xf>
    <xf numFmtId="170" fontId="7" fillId="0" borderId="0" xfId="0" applyNumberFormat="1" applyFont="1" applyFill="1" applyBorder="1" applyAlignment="1">
      <alignment horizontal="right" vertical="center" wrapText="1"/>
    </xf>
    <xf numFmtId="171" fontId="7" fillId="0" borderId="0" xfId="0" applyNumberFormat="1" applyFont="1" applyFill="1" applyBorder="1" applyAlignment="1">
      <alignment horizontal="right" vertical="center" wrapText="1"/>
    </xf>
    <xf numFmtId="172" fontId="7" fillId="0" borderId="0" xfId="0" applyNumberFormat="1" applyFont="1" applyFill="1" applyBorder="1" applyAlignment="1">
      <alignment horizontal="right" vertical="center" wrapText="1"/>
    </xf>
    <xf numFmtId="171" fontId="6" fillId="0" borderId="0" xfId="0" applyNumberFormat="1" applyFont="1" applyFill="1" applyAlignment="1">
      <alignment horizontal="left" vertical="center"/>
    </xf>
    <xf numFmtId="169" fontId="7" fillId="0" borderId="0" xfId="0" applyNumberFormat="1" applyFont="1" applyFill="1" applyBorder="1" applyAlignment="1">
      <alignment horizontal="left" vertical="center" wrapText="1"/>
    </xf>
    <xf numFmtId="171" fontId="7" fillId="0" borderId="0" xfId="0" applyNumberFormat="1" applyFont="1" applyFill="1" applyBorder="1" applyAlignment="1">
      <alignment horizontal="left" vertical="center" wrapText="1"/>
    </xf>
    <xf numFmtId="170" fontId="7" fillId="0" borderId="0" xfId="0" applyNumberFormat="1" applyFont="1" applyFill="1" applyBorder="1" applyAlignment="1">
      <alignment horizontal="left" vertical="center" wrapText="1"/>
    </xf>
    <xf numFmtId="171" fontId="7" fillId="0" borderId="2" xfId="0" applyNumberFormat="1" applyFont="1" applyFill="1" applyBorder="1" applyAlignment="1">
      <alignment horizontal="left" vertical="center"/>
    </xf>
    <xf numFmtId="171" fontId="7" fillId="0" borderId="2" xfId="0" applyNumberFormat="1" applyFont="1" applyFill="1" applyBorder="1" applyAlignment="1">
      <alignment horizontal="left" vertical="center" wrapText="1"/>
    </xf>
    <xf numFmtId="170" fontId="7" fillId="0" borderId="2" xfId="0" applyNumberFormat="1" applyFont="1" applyFill="1" applyBorder="1" applyAlignment="1">
      <alignment horizontal="left" vertical="center"/>
    </xf>
    <xf numFmtId="170" fontId="7" fillId="0" borderId="3" xfId="0" applyNumberFormat="1" applyFont="1" applyFill="1" applyBorder="1" applyAlignment="1">
      <alignment horizontal="center" vertical="center"/>
    </xf>
    <xf numFmtId="171" fontId="7" fillId="0" borderId="3" xfId="0" applyNumberFormat="1" applyFont="1" applyFill="1" applyBorder="1" applyAlignment="1">
      <alignment horizontal="center" vertical="center"/>
    </xf>
    <xf numFmtId="170" fontId="7" fillId="0" borderId="0" xfId="0" applyNumberFormat="1" applyFont="1" applyFill="1" applyBorder="1" applyAlignment="1">
      <alignment horizontal="center" vertical="center"/>
    </xf>
    <xf numFmtId="171" fontId="7" fillId="0" borderId="0" xfId="0" applyNumberFormat="1" applyFont="1" applyFill="1" applyBorder="1" applyAlignment="1">
      <alignment horizontal="center" vertical="center"/>
    </xf>
    <xf numFmtId="170" fontId="7" fillId="0" borderId="0" xfId="0" applyNumberFormat="1" applyFont="1" applyFill="1" applyBorder="1" applyAlignment="1">
      <alignment horizontal="center" vertical="center" wrapText="1"/>
    </xf>
    <xf numFmtId="171" fontId="7" fillId="0" borderId="0" xfId="0" applyNumberFormat="1" applyFont="1" applyFill="1" applyBorder="1" applyAlignment="1">
      <alignment horizontal="center" vertical="center" wrapText="1"/>
    </xf>
    <xf numFmtId="171" fontId="8" fillId="0" borderId="0" xfId="0" applyNumberFormat="1" applyFont="1" applyFill="1" applyBorder="1" applyAlignment="1">
      <alignment horizontal="left" vertical="center"/>
    </xf>
    <xf numFmtId="170" fontId="7" fillId="0" borderId="0" xfId="0" applyNumberFormat="1" applyFont="1" applyFill="1" applyBorder="1" applyAlignment="1">
      <alignment horizontal="left" vertical="center"/>
    </xf>
    <xf numFmtId="171" fontId="9" fillId="0" borderId="0" xfId="0" applyNumberFormat="1" applyFont="1" applyFill="1" applyBorder="1" applyAlignment="1">
      <alignment horizontal="right" vertical="center"/>
    </xf>
    <xf numFmtId="171" fontId="7" fillId="0" borderId="0" xfId="0" applyNumberFormat="1" applyFont="1" applyFill="1" applyBorder="1" applyAlignment="1">
      <alignment horizontal="left" wrapText="1"/>
    </xf>
    <xf numFmtId="171" fontId="7" fillId="0" borderId="0" xfId="0" applyNumberFormat="1" applyFont="1" applyFill="1" applyBorder="1" applyAlignment="1">
      <alignment horizontal="left"/>
    </xf>
    <xf numFmtId="169" fontId="7" fillId="0" borderId="0" xfId="0" applyNumberFormat="1" applyFont="1" applyFill="1" applyBorder="1" applyAlignment="1">
      <alignment horizontal="right"/>
    </xf>
    <xf numFmtId="171" fontId="6" fillId="0" borderId="3" xfId="0" applyNumberFormat="1" applyFont="1" applyFill="1" applyBorder="1" applyAlignment="1">
      <alignment horizontal="center" vertical="center"/>
    </xf>
    <xf numFmtId="171" fontId="7" fillId="0" borderId="0" xfId="0" applyNumberFormat="1" applyFont="1" applyFill="1" applyAlignment="1">
      <alignment horizontal="center" vertical="center" wrapText="1"/>
    </xf>
    <xf numFmtId="169" fontId="9" fillId="0" borderId="2" xfId="0" applyNumberFormat="1" applyFont="1" applyFill="1" applyBorder="1" applyAlignment="1">
      <alignment horizontal="center"/>
    </xf>
    <xf numFmtId="169" fontId="7" fillId="0" borderId="0" xfId="0" applyNumberFormat="1" applyFont="1" applyFill="1" applyBorder="1" applyAlignment="1">
      <alignment horizontal="center" vertical="center"/>
    </xf>
    <xf numFmtId="171" fontId="1" fillId="0" borderId="0" xfId="0" applyNumberFormat="1" applyFont="1" applyFill="1" applyAlignment="1">
      <alignment horizontal="center" vertical="center"/>
    </xf>
  </cellXfs>
  <cellStyles count="3">
    <cellStyle name="Comma" xfId="1" builtinId="3"/>
    <cellStyle name="Normal" xfId="0" builtinId="0"/>
    <cellStyle name="Normal_BGIA_UBS" xfId="2" xr:uid="{00000000-0005-0000-0000-00002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eChat%20Files\WeChat%20Files\wxid_7trok7pg6t1922\FileStorage\File\2020-11\JMBMT20200911S-84%20&#23478;&#20855;&#31867;%20&#21333;&#25454;&#65288;&#20197;&#27492;&#20026;&#20934;&#65289;&#65288;&#22686;&#21152;&#31532;&#19977;&#21333;&#20301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MBMT20210411A-40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关单总"/>
      <sheetName val="发票总"/>
      <sheetName val="箱单总"/>
      <sheetName val="参考"/>
      <sheetName val="报关单"/>
      <sheetName val="发票 "/>
      <sheetName val="箱单 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6">
          <cell r="A6" t="str">
            <v>项目名称：刚果金民主共和国DIKULUSHI矿</v>
          </cell>
        </row>
      </sheetData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报关发票"/>
      <sheetName val="packing list"/>
      <sheetName val="invoice"/>
    </sheetNames>
    <sheetDataSet>
      <sheetData sheetId="0">
        <row r="6">
          <cell r="G6" t="str">
            <v>EMBMT20210411A-40</v>
          </cell>
        </row>
        <row r="7">
          <cell r="A7" t="str">
            <v>origin: China</v>
          </cell>
        </row>
        <row r="8">
          <cell r="A8" t="str">
            <v>由中国运至刚果金</v>
          </cell>
          <cell r="G8">
            <v>44297</v>
          </cell>
        </row>
        <row r="9">
          <cell r="A9" t="str">
            <v>FROM CHINA TO DRC</v>
          </cell>
        </row>
        <row r="10">
          <cell r="B10" t="str">
            <v>EVERBRIGHT MINING SARL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U28"/>
  <sheetViews>
    <sheetView tabSelected="1" workbookViewId="0">
      <selection activeCell="N9" sqref="N9"/>
    </sheetView>
  </sheetViews>
  <sheetFormatPr defaultColWidth="11.5" defaultRowHeight="15.75"/>
  <cols>
    <col min="1" max="1" width="6" style="50" customWidth="1"/>
    <col min="2" max="2" width="16.83203125" style="50" customWidth="1"/>
    <col min="3" max="3" width="17.1640625" style="50" customWidth="1"/>
    <col min="4" max="4" width="12.83203125" style="50" customWidth="1"/>
    <col min="5" max="5" width="11" style="50" customWidth="1"/>
    <col min="6" max="6" width="8.33203125" style="51" customWidth="1"/>
    <col min="7" max="7" width="11.5" style="50" customWidth="1"/>
    <col min="8" max="8" width="10" style="54" customWidth="1"/>
    <col min="9" max="9" width="12.5" style="50" customWidth="1"/>
    <col min="10" max="10" width="11.5" style="50"/>
    <col min="11" max="11" width="12.1640625" style="50" customWidth="1"/>
    <col min="12" max="12" width="13.33203125" style="50" hidden="1" customWidth="1"/>
    <col min="13" max="16" width="13.33203125" style="50" customWidth="1"/>
    <col min="17" max="21" width="11.5" style="50" customWidth="1"/>
    <col min="22" max="255" width="11.5" style="50"/>
    <col min="256" max="16384" width="11.5" style="6"/>
  </cols>
  <sheetData>
    <row r="1" spans="1:12" s="50" customFormat="1" ht="18.75">
      <c r="A1" s="76" t="s">
        <v>0</v>
      </c>
      <c r="B1" s="76"/>
      <c r="C1" s="76"/>
      <c r="D1" s="76"/>
      <c r="E1" s="76"/>
      <c r="F1" s="77"/>
      <c r="G1" s="76"/>
      <c r="H1" s="78"/>
      <c r="I1" s="76"/>
    </row>
    <row r="2" spans="1:12" s="50" customFormat="1">
      <c r="A2" s="79" t="s">
        <v>1</v>
      </c>
      <c r="B2" s="79"/>
      <c r="C2" s="79"/>
      <c r="D2" s="79"/>
      <c r="E2" s="79"/>
      <c r="F2" s="79"/>
      <c r="G2" s="79"/>
      <c r="H2" s="80"/>
      <c r="I2" s="79"/>
    </row>
    <row r="3" spans="1:12" s="50" customFormat="1" ht="18.75">
      <c r="A3" s="81" t="s">
        <v>2</v>
      </c>
      <c r="B3" s="76"/>
      <c r="C3" s="76"/>
      <c r="D3" s="76"/>
      <c r="E3" s="76"/>
      <c r="F3" s="77"/>
      <c r="G3" s="76"/>
      <c r="H3" s="78"/>
      <c r="I3" s="76"/>
    </row>
    <row r="4" spans="1:12" s="50" customFormat="1" ht="18.75">
      <c r="A4" s="76" t="s">
        <v>3</v>
      </c>
      <c r="B4" s="76"/>
      <c r="C4" s="76"/>
      <c r="D4" s="76"/>
      <c r="E4" s="76"/>
      <c r="F4" s="77"/>
      <c r="G4" s="76"/>
      <c r="H4" s="78"/>
      <c r="I4" s="76"/>
    </row>
    <row r="5" spans="1:12" s="50" customFormat="1" ht="18.75">
      <c r="A5" s="81" t="s">
        <v>4</v>
      </c>
      <c r="B5" s="76"/>
      <c r="C5" s="76"/>
      <c r="D5" s="76"/>
      <c r="E5" s="76"/>
      <c r="F5" s="77"/>
      <c r="G5" s="76"/>
      <c r="H5" s="78"/>
      <c r="I5" s="76"/>
    </row>
    <row r="6" spans="1:12" s="50" customFormat="1">
      <c r="A6" s="82" t="str">
        <f>'[1]发票 '!A6</f>
        <v>项目名称：刚果金民主共和国DIKULUSHI矿</v>
      </c>
      <c r="B6" s="83"/>
      <c r="C6" s="83"/>
      <c r="D6" s="83"/>
      <c r="E6" s="84" t="s">
        <v>5</v>
      </c>
      <c r="F6" s="83"/>
      <c r="G6" s="83"/>
      <c r="H6" s="85" t="str">
        <f>[2]报关发票!G6</f>
        <v>EMBMT20210411A-40</v>
      </c>
      <c r="I6" s="86"/>
    </row>
    <row r="7" spans="1:12" s="50" customFormat="1">
      <c r="A7" s="87" t="str">
        <f>[2]报关发票!A7</f>
        <v>origin: China</v>
      </c>
      <c r="B7" s="88"/>
      <c r="C7" s="88"/>
      <c r="D7" s="88"/>
      <c r="E7" s="88" t="s">
        <v>6</v>
      </c>
      <c r="F7" s="88"/>
      <c r="G7" s="88"/>
      <c r="H7" s="89" t="str">
        <f>H6</f>
        <v>EMBMT20210411A-40</v>
      </c>
      <c r="I7" s="90"/>
    </row>
    <row r="8" spans="1:12" s="50" customFormat="1">
      <c r="A8" s="87" t="str">
        <f>[2]报关发票!A8</f>
        <v>由中国运至刚果金</v>
      </c>
      <c r="B8" s="88"/>
      <c r="C8" s="88"/>
      <c r="D8" s="88"/>
      <c r="E8" s="88" t="s">
        <v>7</v>
      </c>
      <c r="F8" s="88"/>
      <c r="G8" s="88"/>
      <c r="H8" s="91">
        <v>44151</v>
      </c>
      <c r="I8" s="91"/>
    </row>
    <row r="9" spans="1:12" s="50" customFormat="1">
      <c r="A9" s="87" t="str">
        <f>[2]报关发票!A9</f>
        <v>FROM CHINA TO DRC</v>
      </c>
      <c r="B9" s="88"/>
      <c r="C9" s="88"/>
      <c r="D9" s="88"/>
      <c r="E9" s="88" t="s">
        <v>8</v>
      </c>
      <c r="F9" s="88"/>
      <c r="G9" s="88"/>
      <c r="H9" s="89" t="s">
        <v>9</v>
      </c>
      <c r="I9" s="90"/>
    </row>
    <row r="10" spans="1:12" s="50" customFormat="1">
      <c r="A10" s="55" t="s">
        <v>10</v>
      </c>
      <c r="B10" s="92" t="str">
        <f>[2]报关发票!B10</f>
        <v>EVERBRIGHT MINING SARL</v>
      </c>
      <c r="C10" s="92"/>
      <c r="D10" s="56"/>
      <c r="E10" s="88" t="s">
        <v>11</v>
      </c>
      <c r="F10" s="88"/>
      <c r="G10" s="88"/>
      <c r="H10" s="89"/>
      <c r="I10" s="90"/>
    </row>
    <row r="11" spans="1:12" s="50" customFormat="1" ht="72" customHeight="1">
      <c r="A11" s="93" t="s">
        <v>12</v>
      </c>
      <c r="B11" s="93"/>
      <c r="C11" s="93"/>
      <c r="D11" s="93"/>
      <c r="E11" s="88" t="s">
        <v>13</v>
      </c>
      <c r="F11" s="88"/>
      <c r="G11" s="88"/>
      <c r="H11" s="89" t="s">
        <v>9</v>
      </c>
      <c r="I11" s="90"/>
    </row>
    <row r="12" spans="1:12" s="51" customFormat="1">
      <c r="A12" s="94" t="s">
        <v>14</v>
      </c>
      <c r="B12" s="94"/>
      <c r="C12" s="94"/>
      <c r="D12" s="94"/>
      <c r="E12" s="88" t="s">
        <v>15</v>
      </c>
      <c r="F12" s="88"/>
      <c r="G12" s="88"/>
      <c r="H12" s="89"/>
      <c r="I12" s="90"/>
    </row>
    <row r="13" spans="1:12" s="51" customFormat="1">
      <c r="A13" s="88" t="s">
        <v>16</v>
      </c>
      <c r="B13" s="88"/>
      <c r="C13" s="16"/>
      <c r="D13" s="57"/>
      <c r="E13" s="88" t="s">
        <v>17</v>
      </c>
      <c r="F13" s="88"/>
      <c r="G13" s="88"/>
      <c r="H13" s="89"/>
      <c r="I13" s="90"/>
    </row>
    <row r="14" spans="1:12" s="50" customFormat="1">
      <c r="A14" s="88" t="s">
        <v>18</v>
      </c>
      <c r="B14" s="88"/>
      <c r="C14" s="16"/>
      <c r="D14" s="94"/>
      <c r="E14" s="94"/>
      <c r="F14" s="94"/>
      <c r="G14" s="94"/>
      <c r="H14" s="95"/>
      <c r="I14" s="94"/>
    </row>
    <row r="15" spans="1:12" s="50" customFormat="1">
      <c r="A15" s="96" t="s">
        <v>19</v>
      </c>
      <c r="B15" s="88"/>
      <c r="C15" s="88"/>
      <c r="D15" s="88"/>
      <c r="E15" s="96"/>
      <c r="F15" s="97"/>
      <c r="G15" s="96"/>
      <c r="H15" s="98"/>
      <c r="I15" s="96"/>
    </row>
    <row r="16" spans="1:12" s="50" customFormat="1">
      <c r="A16" s="23" t="s">
        <v>20</v>
      </c>
      <c r="B16" s="58" t="s">
        <v>21</v>
      </c>
      <c r="C16" s="58"/>
      <c r="D16" s="21" t="s">
        <v>22</v>
      </c>
      <c r="E16" s="59" t="s">
        <v>23</v>
      </c>
      <c r="F16" s="23" t="s">
        <v>24</v>
      </c>
      <c r="G16" s="44" t="s">
        <v>25</v>
      </c>
      <c r="H16" s="99" t="s">
        <v>26</v>
      </c>
      <c r="I16" s="100"/>
      <c r="L16" s="54">
        <f>3.7*1.3*1.3</f>
        <v>6.253000000000001</v>
      </c>
    </row>
    <row r="17" spans="1:24" s="50" customFormat="1" ht="36">
      <c r="A17" s="23" t="s">
        <v>27</v>
      </c>
      <c r="B17" s="23" t="s">
        <v>28</v>
      </c>
      <c r="C17" s="23"/>
      <c r="D17" s="59" t="s">
        <v>29</v>
      </c>
      <c r="E17" s="59" t="s">
        <v>30</v>
      </c>
      <c r="F17" s="23" t="s">
        <v>31</v>
      </c>
      <c r="G17" s="25" t="s">
        <v>32</v>
      </c>
      <c r="H17" s="101" t="s">
        <v>33</v>
      </c>
      <c r="I17" s="102"/>
      <c r="L17" s="54">
        <f>3.3*1.1*1.1</f>
        <v>3.9930000000000003</v>
      </c>
    </row>
    <row r="18" spans="1:24" s="52" customFormat="1" ht="30.95" customHeight="1">
      <c r="A18" s="26">
        <v>1</v>
      </c>
      <c r="B18" s="26" t="s">
        <v>34</v>
      </c>
      <c r="C18" s="26" t="s">
        <v>35</v>
      </c>
      <c r="D18" s="60">
        <v>9035</v>
      </c>
      <c r="E18" s="60">
        <v>8835</v>
      </c>
      <c r="F18" s="26">
        <v>10.25</v>
      </c>
      <c r="G18" s="26">
        <v>2</v>
      </c>
      <c r="H18" s="61">
        <v>1</v>
      </c>
      <c r="I18" s="73" t="s">
        <v>36</v>
      </c>
      <c r="J18" s="74"/>
      <c r="K18" s="74"/>
    </row>
    <row r="19" spans="1:24" s="52" customFormat="1" ht="21" customHeight="1">
      <c r="A19" s="34"/>
      <c r="B19" s="34"/>
      <c r="C19" s="34"/>
      <c r="D19" s="34"/>
      <c r="E19" s="34"/>
      <c r="F19" s="34"/>
      <c r="G19" s="34"/>
      <c r="H19" s="62"/>
      <c r="J19" s="74"/>
      <c r="K19" s="74"/>
    </row>
    <row r="20" spans="1:24" s="53" customFormat="1" ht="24">
      <c r="A20" s="63" t="s">
        <v>37</v>
      </c>
      <c r="B20" s="63"/>
      <c r="C20" s="63"/>
      <c r="D20" s="64">
        <f t="shared" ref="D20:H20" si="0">SUM(D18:D18)</f>
        <v>9035</v>
      </c>
      <c r="E20" s="64">
        <f t="shared" si="0"/>
        <v>8835</v>
      </c>
      <c r="F20" s="64">
        <f t="shared" si="0"/>
        <v>10.25</v>
      </c>
      <c r="G20" s="64">
        <f t="shared" si="0"/>
        <v>2</v>
      </c>
      <c r="H20" s="64">
        <f t="shared" si="0"/>
        <v>1</v>
      </c>
      <c r="I20" s="75"/>
    </row>
    <row r="21" spans="1:24" s="50" customFormat="1">
      <c r="A21" s="65"/>
      <c r="B21" s="66"/>
      <c r="C21" s="67"/>
      <c r="D21" s="68"/>
      <c r="E21" s="68"/>
      <c r="F21" s="69"/>
      <c r="G21" s="67"/>
      <c r="H21" s="68"/>
      <c r="I21" s="68"/>
      <c r="J21" s="54"/>
      <c r="V21" s="54"/>
      <c r="W21" s="54"/>
      <c r="X21" s="54"/>
    </row>
    <row r="22" spans="1:24" s="50" customFormat="1">
      <c r="A22" s="15"/>
      <c r="B22" s="48" t="s">
        <v>38</v>
      </c>
      <c r="C22" s="48"/>
      <c r="D22" s="24"/>
      <c r="E22" s="24"/>
      <c r="F22" s="24"/>
      <c r="G22" s="57"/>
      <c r="H22" s="70"/>
      <c r="I22" s="57"/>
    </row>
    <row r="23" spans="1:24" s="50" customFormat="1">
      <c r="A23" s="15"/>
      <c r="B23" s="48" t="s">
        <v>39</v>
      </c>
      <c r="C23" s="48"/>
      <c r="D23" s="103"/>
      <c r="E23" s="103"/>
      <c r="F23" s="104"/>
      <c r="G23" s="104"/>
      <c r="H23" s="103"/>
      <c r="I23" s="10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</row>
    <row r="24" spans="1:24" s="50" customFormat="1">
      <c r="A24" s="40"/>
      <c r="B24" s="40"/>
      <c r="C24" s="40"/>
      <c r="D24" s="40"/>
      <c r="E24" s="71"/>
      <c r="F24" s="72"/>
      <c r="G24" s="40"/>
      <c r="H24" s="71"/>
      <c r="I24" s="40"/>
    </row>
    <row r="25" spans="1:24" s="50" customFormat="1">
      <c r="F25" s="51"/>
      <c r="H25" s="54"/>
    </row>
    <row r="26" spans="1:24" s="50" customFormat="1">
      <c r="F26" s="51"/>
      <c r="H26" s="54"/>
    </row>
    <row r="27" spans="1:24" s="50" customFormat="1">
      <c r="F27" s="51"/>
      <c r="H27" s="54"/>
    </row>
    <row r="28" spans="1:24" s="50" customFormat="1">
      <c r="D28" s="54"/>
      <c r="F28" s="51"/>
      <c r="H28" s="54"/>
    </row>
  </sheetData>
  <mergeCells count="36">
    <mergeCell ref="D23:E23"/>
    <mergeCell ref="F23:I23"/>
    <mergeCell ref="A14:B14"/>
    <mergeCell ref="D14:I14"/>
    <mergeCell ref="A15:I15"/>
    <mergeCell ref="H16:I16"/>
    <mergeCell ref="H17:I17"/>
    <mergeCell ref="A12:D12"/>
    <mergeCell ref="E12:G12"/>
    <mergeCell ref="H12:I12"/>
    <mergeCell ref="A13:B13"/>
    <mergeCell ref="E13:G13"/>
    <mergeCell ref="H13:I13"/>
    <mergeCell ref="B10:C10"/>
    <mergeCell ref="E10:G10"/>
    <mergeCell ref="H10:I10"/>
    <mergeCell ref="A11:D11"/>
    <mergeCell ref="E11:G11"/>
    <mergeCell ref="H11:I11"/>
    <mergeCell ref="A8:D8"/>
    <mergeCell ref="E8:G8"/>
    <mergeCell ref="H8:I8"/>
    <mergeCell ref="A9:D9"/>
    <mergeCell ref="E9:G9"/>
    <mergeCell ref="H9:I9"/>
    <mergeCell ref="A6:D6"/>
    <mergeCell ref="E6:G6"/>
    <mergeCell ref="H6:I6"/>
    <mergeCell ref="A7:D7"/>
    <mergeCell ref="E7:G7"/>
    <mergeCell ref="H7:I7"/>
    <mergeCell ref="A1:I1"/>
    <mergeCell ref="A2:I2"/>
    <mergeCell ref="A3:I3"/>
    <mergeCell ref="A4:I4"/>
    <mergeCell ref="A5:I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L25"/>
  <sheetViews>
    <sheetView workbookViewId="0">
      <selection activeCell="G6" sqref="G6:H6"/>
    </sheetView>
  </sheetViews>
  <sheetFormatPr defaultColWidth="11.5" defaultRowHeight="14.25"/>
  <cols>
    <col min="1" max="1" width="6.1640625" style="1" customWidth="1"/>
    <col min="2" max="2" width="14.5" style="1" customWidth="1"/>
    <col min="3" max="3" width="15.33203125" style="3" customWidth="1"/>
    <col min="4" max="4" width="19.33203125" style="3" customWidth="1"/>
    <col min="5" max="5" width="12" style="4" customWidth="1"/>
    <col min="6" max="6" width="11.5" style="1" customWidth="1"/>
    <col min="7" max="7" width="12.83203125" style="5" customWidth="1"/>
    <col min="8" max="8" width="16.6640625" style="1" customWidth="1"/>
    <col min="9" max="246" width="11.5" style="1"/>
    <col min="247" max="16384" width="11.5" style="6"/>
  </cols>
  <sheetData>
    <row r="1" spans="1:8" s="1" customFormat="1" ht="18.75">
      <c r="A1" s="76" t="s">
        <v>0</v>
      </c>
      <c r="B1" s="76"/>
      <c r="C1" s="76"/>
      <c r="D1" s="76"/>
      <c r="E1" s="78"/>
      <c r="F1" s="76"/>
      <c r="G1" s="76"/>
      <c r="H1" s="76"/>
    </row>
    <row r="2" spans="1:8" s="1" customFormat="1" ht="27.95" customHeight="1">
      <c r="A2" s="79" t="s">
        <v>40</v>
      </c>
      <c r="B2" s="79"/>
      <c r="C2" s="79"/>
      <c r="D2" s="79"/>
      <c r="E2" s="80"/>
      <c r="F2" s="79"/>
      <c r="G2" s="79"/>
      <c r="H2" s="79"/>
    </row>
    <row r="3" spans="1:8" s="1" customFormat="1" ht="18.75">
      <c r="A3" s="81" t="s">
        <v>2</v>
      </c>
      <c r="B3" s="76"/>
      <c r="C3" s="76"/>
      <c r="D3" s="76"/>
      <c r="E3" s="78"/>
      <c r="F3" s="76"/>
      <c r="G3" s="76"/>
      <c r="H3" s="76"/>
    </row>
    <row r="4" spans="1:8" s="1" customFormat="1" ht="18.75">
      <c r="A4" s="76" t="s">
        <v>41</v>
      </c>
      <c r="B4" s="76"/>
      <c r="C4" s="76"/>
      <c r="D4" s="76"/>
      <c r="E4" s="78"/>
      <c r="F4" s="76"/>
      <c r="G4" s="76"/>
      <c r="H4" s="76"/>
    </row>
    <row r="5" spans="1:8" s="1" customFormat="1" ht="18.75">
      <c r="A5" s="81" t="s">
        <v>42</v>
      </c>
      <c r="B5" s="76"/>
      <c r="C5" s="76"/>
      <c r="D5" s="76"/>
      <c r="E5" s="78"/>
      <c r="F5" s="76"/>
      <c r="G5" s="76"/>
      <c r="H5" s="76"/>
    </row>
    <row r="6" spans="1:8" s="1" customFormat="1" ht="12">
      <c r="A6" s="82" t="s">
        <v>43</v>
      </c>
      <c r="B6" s="82"/>
      <c r="C6" s="82"/>
      <c r="D6" s="7"/>
      <c r="E6" s="8" t="s">
        <v>5</v>
      </c>
      <c r="F6" s="9"/>
      <c r="G6" s="86" t="str">
        <f>[2]报关发票!G6</f>
        <v>EMBMT20210411A-40</v>
      </c>
      <c r="H6" s="86"/>
    </row>
    <row r="7" spans="1:8" s="1" customFormat="1" ht="12">
      <c r="A7" s="94" t="s">
        <v>44</v>
      </c>
      <c r="B7" s="94"/>
      <c r="C7" s="94"/>
      <c r="D7" s="10"/>
      <c r="E7" s="11" t="s">
        <v>6</v>
      </c>
      <c r="F7" s="12"/>
      <c r="G7" s="90" t="str">
        <f>G6</f>
        <v>EMBMT20210411A-40</v>
      </c>
      <c r="H7" s="90"/>
    </row>
    <row r="8" spans="1:8" s="1" customFormat="1" ht="12">
      <c r="A8" s="105" t="s">
        <v>45</v>
      </c>
      <c r="B8" s="105"/>
      <c r="C8" s="105"/>
      <c r="D8" s="13"/>
      <c r="E8" s="11" t="s">
        <v>7</v>
      </c>
      <c r="F8" s="12"/>
      <c r="G8" s="91">
        <f>[2]报关发票!G8</f>
        <v>44297</v>
      </c>
      <c r="H8" s="91"/>
    </row>
    <row r="9" spans="1:8" s="1" customFormat="1" ht="12">
      <c r="A9" s="94" t="s">
        <v>46</v>
      </c>
      <c r="B9" s="94"/>
      <c r="C9" s="94"/>
      <c r="D9" s="10"/>
      <c r="E9" s="11" t="s">
        <v>8</v>
      </c>
      <c r="F9" s="12"/>
      <c r="G9" s="90" t="s">
        <v>9</v>
      </c>
      <c r="H9" s="90"/>
    </row>
    <row r="10" spans="1:8" s="1" customFormat="1" ht="12">
      <c r="A10" s="14" t="s">
        <v>47</v>
      </c>
      <c r="B10" s="94" t="str">
        <f>[2]报关发票!B10</f>
        <v>EVERBRIGHT MINING SARL</v>
      </c>
      <c r="C10" s="94"/>
      <c r="D10" s="10"/>
      <c r="E10" s="11" t="s">
        <v>11</v>
      </c>
      <c r="F10" s="12"/>
      <c r="G10" s="102"/>
      <c r="H10" s="102"/>
    </row>
    <row r="11" spans="1:8" s="1" customFormat="1" ht="108.95" customHeight="1">
      <c r="A11" s="93" t="s">
        <v>12</v>
      </c>
      <c r="B11" s="93"/>
      <c r="C11" s="93"/>
      <c r="D11" s="10"/>
      <c r="E11" s="106" t="s">
        <v>48</v>
      </c>
      <c r="F11" s="88"/>
      <c r="G11" s="107" t="s">
        <v>9</v>
      </c>
      <c r="H11" s="107"/>
    </row>
    <row r="12" spans="1:8" s="1" customFormat="1" ht="12.75">
      <c r="A12" s="108" t="s">
        <v>14</v>
      </c>
      <c r="B12" s="108"/>
      <c r="C12" s="108"/>
      <c r="D12" s="17"/>
      <c r="E12" s="106" t="s">
        <v>15</v>
      </c>
      <c r="F12" s="88"/>
      <c r="G12" s="18"/>
      <c r="H12" s="18"/>
    </row>
    <row r="13" spans="1:8" s="1" customFormat="1" ht="12">
      <c r="A13" s="109" t="s">
        <v>16</v>
      </c>
      <c r="B13" s="109"/>
      <c r="C13" s="109"/>
      <c r="D13" s="19"/>
      <c r="E13" s="106" t="s">
        <v>17</v>
      </c>
      <c r="F13" s="88"/>
      <c r="G13" s="110"/>
      <c r="H13" s="110"/>
    </row>
    <row r="14" spans="1:8" s="1" customFormat="1" ht="12">
      <c r="A14" s="94" t="s">
        <v>49</v>
      </c>
      <c r="B14" s="94"/>
      <c r="C14" s="94"/>
      <c r="D14" s="94"/>
      <c r="E14" s="95"/>
      <c r="F14" s="94"/>
      <c r="G14" s="94"/>
      <c r="H14" s="94"/>
    </row>
    <row r="15" spans="1:8" s="1" customFormat="1" ht="12">
      <c r="A15" s="96" t="s">
        <v>19</v>
      </c>
      <c r="B15" s="96"/>
      <c r="C15" s="96"/>
      <c r="D15" s="96"/>
      <c r="E15" s="98"/>
      <c r="F15" s="96"/>
      <c r="G15" s="96"/>
      <c r="H15" s="96"/>
    </row>
    <row r="16" spans="1:8" s="2" customFormat="1" ht="12">
      <c r="A16" s="20" t="s">
        <v>20</v>
      </c>
      <c r="B16" s="20" t="s">
        <v>50</v>
      </c>
      <c r="C16" s="111" t="s">
        <v>21</v>
      </c>
      <c r="D16" s="111"/>
      <c r="E16" s="99" t="s">
        <v>51</v>
      </c>
      <c r="F16" s="100"/>
      <c r="G16" s="22" t="s">
        <v>52</v>
      </c>
      <c r="H16" s="20" t="s">
        <v>53</v>
      </c>
    </row>
    <row r="17" spans="1:8" s="2" customFormat="1" ht="36">
      <c r="A17" s="23" t="s">
        <v>27</v>
      </c>
      <c r="B17" s="15" t="s">
        <v>54</v>
      </c>
      <c r="C17" s="112" t="s">
        <v>28</v>
      </c>
      <c r="D17" s="112"/>
      <c r="E17" s="103" t="s">
        <v>33</v>
      </c>
      <c r="F17" s="104"/>
      <c r="G17" s="25" t="s">
        <v>55</v>
      </c>
      <c r="H17" s="23" t="s">
        <v>56</v>
      </c>
    </row>
    <row r="18" spans="1:8" s="2" customFormat="1" ht="21" customHeight="1">
      <c r="A18" s="26">
        <v>1</v>
      </c>
      <c r="B18" s="27">
        <v>8413709990</v>
      </c>
      <c r="C18" s="28" t="s">
        <v>57</v>
      </c>
      <c r="D18" s="29" t="s">
        <v>58</v>
      </c>
      <c r="E18" s="30">
        <v>1</v>
      </c>
      <c r="F18" s="30" t="s">
        <v>36</v>
      </c>
      <c r="G18" s="31">
        <f>H18/E18</f>
        <v>80000</v>
      </c>
      <c r="H18" s="32">
        <v>80000</v>
      </c>
    </row>
    <row r="19" spans="1:8" s="2" customFormat="1" ht="21" customHeight="1">
      <c r="A19" s="26"/>
      <c r="B19" s="33"/>
      <c r="C19" s="28"/>
      <c r="D19" s="29"/>
      <c r="E19" s="30"/>
      <c r="F19" s="30"/>
      <c r="G19" s="31"/>
      <c r="H19" s="32"/>
    </row>
    <row r="20" spans="1:8" s="2" customFormat="1" ht="21" customHeight="1">
      <c r="A20" s="34"/>
      <c r="B20" s="34"/>
      <c r="C20" s="35"/>
      <c r="D20" s="36"/>
      <c r="E20" s="37"/>
      <c r="F20" s="38"/>
      <c r="G20" s="39"/>
      <c r="H20" s="39"/>
    </row>
    <row r="21" spans="1:8" s="2" customFormat="1" ht="17.100000000000001" customHeight="1">
      <c r="A21" s="40"/>
      <c r="B21" s="40"/>
      <c r="C21" s="40"/>
      <c r="D21" s="40"/>
      <c r="E21" s="41">
        <f>SUM(E18:E19)</f>
        <v>1</v>
      </c>
      <c r="F21" s="113" t="s">
        <v>59</v>
      </c>
      <c r="G21" s="113"/>
      <c r="H21" s="42">
        <f>SUM(H18:H19)</f>
        <v>80000</v>
      </c>
    </row>
    <row r="22" spans="1:8" s="2" customFormat="1" ht="17.100000000000001" customHeight="1">
      <c r="E22" s="43"/>
      <c r="F22" s="114" t="s">
        <v>60</v>
      </c>
      <c r="G22" s="114"/>
      <c r="H22" s="45">
        <v>20000</v>
      </c>
    </row>
    <row r="23" spans="1:8" s="2" customFormat="1" ht="15" customHeight="1">
      <c r="A23" s="46" t="s">
        <v>38</v>
      </c>
      <c r="E23" s="43"/>
      <c r="F23" s="102" t="s">
        <v>61</v>
      </c>
      <c r="G23" s="102"/>
      <c r="H23" s="47"/>
    </row>
    <row r="24" spans="1:8" s="2" customFormat="1" ht="15" customHeight="1">
      <c r="A24" s="48" t="s">
        <v>39</v>
      </c>
      <c r="E24" s="43"/>
      <c r="F24" s="115" t="s">
        <v>62</v>
      </c>
      <c r="G24" s="115"/>
      <c r="H24" s="47">
        <v>100000</v>
      </c>
    </row>
    <row r="25" spans="1:8" s="2" customFormat="1" ht="15" customHeight="1">
      <c r="E25" s="43"/>
      <c r="G25" s="49"/>
    </row>
  </sheetData>
  <mergeCells count="34">
    <mergeCell ref="F24:G24"/>
    <mergeCell ref="C17:D17"/>
    <mergeCell ref="E17:F17"/>
    <mergeCell ref="F21:G21"/>
    <mergeCell ref="F22:G22"/>
    <mergeCell ref="F23:G23"/>
    <mergeCell ref="A14:B14"/>
    <mergeCell ref="C14:H14"/>
    <mergeCell ref="A15:H15"/>
    <mergeCell ref="C16:D16"/>
    <mergeCell ref="E16:F16"/>
    <mergeCell ref="A12:C12"/>
    <mergeCell ref="E12:F12"/>
    <mergeCell ref="A13:C13"/>
    <mergeCell ref="E13:F13"/>
    <mergeCell ref="G13:H13"/>
    <mergeCell ref="A9:C9"/>
    <mergeCell ref="G9:H9"/>
    <mergeCell ref="B10:C10"/>
    <mergeCell ref="G10:H10"/>
    <mergeCell ref="A11:C11"/>
    <mergeCell ref="E11:F11"/>
    <mergeCell ref="G11:H11"/>
    <mergeCell ref="A6:C6"/>
    <mergeCell ref="G6:H6"/>
    <mergeCell ref="A7:C7"/>
    <mergeCell ref="G7:H7"/>
    <mergeCell ref="A8:C8"/>
    <mergeCell ref="G8:H8"/>
    <mergeCell ref="A1:H1"/>
    <mergeCell ref="A2:H2"/>
    <mergeCell ref="A3:H3"/>
    <mergeCell ref="A4:H4"/>
    <mergeCell ref="A5:H5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packing list</vt:lpstr>
      <vt:lpstr>invoice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CGSYXZ2</dc:creator>
  <cp:lastModifiedBy>HP</cp:lastModifiedBy>
  <dcterms:created xsi:type="dcterms:W3CDTF">2021-04-11T06:13:00Z</dcterms:created>
  <dcterms:modified xsi:type="dcterms:W3CDTF">2021-04-12T07:52:47Z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2052-11.8.2.9067</vt:lpwstr>
  </property>
</Properties>
</file>