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清关发票" sheetId="1" r:id="rId1"/>
    <sheet name="清关箱单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<sst xmlns="http://schemas.openxmlformats.org/spreadsheetml/2006/main" count="88" uniqueCount="61">
  <si>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</si>
  <si>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</si>
  <si>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</si>
  <si>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</si>
  <si>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</si>
  <si>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</si>
  <si>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</si>
  <si>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</si>
  <si>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</si>
  <si>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</si>
  <si>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</si>
  <si>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</si>
  <si>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</si>
  <si>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</si>
  <si>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</si>
  <si>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</si>
  <si>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</si>
  <si>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</si>
  <si>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</si>
  <si>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</si>
  <si>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</si>
  <si>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</si>
  <si>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</si>
  <si>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</si>
  <si>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</si>
  <si>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</si>
  <si>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</si>
  <si>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</si>
  <si>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</si>
  <si>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</si>
  <si>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</si>
  <si>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</si>
  <si>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</si>
  <si>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</si>
  <si>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</si>
  <si>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</si>
  <si>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</si>
  <si>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重型卡车</t>
  </si>
  <si>
    <t>Heavy duty truck</t>
  </si>
  <si>
    <t>Set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</si>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</sst>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409]d/mmm/yy;@"/>
    <numFmt numFmtId="177" formatCode="[$-409]d\-mmm\-yy;@"/>
    <numFmt numFmtId="178" formatCode="0.00_ "/>
    <numFmt numFmtId="179" formatCode="0.00_);[Red]\(0.00\)"/>
    <numFmt numFmtId="180" formatCode="0.000_ "/>
    <numFmt numFmtId="181" formatCode="0_ "/>
    <numFmt numFmtId="182" formatCode="#,##0.00_ "/>
    <numFmt numFmtId="183" formatCode="m/d/yyyy;@"/>
  </numFmts>
  <fonts count="39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0"/>
      <name val="VNI-Helve-Condense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0" borderId="11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30" fillId="19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/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" fillId="0" borderId="0">
      <alignment vertical="top"/>
      <protection locked="0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178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 wrapText="1"/>
    </xf>
    <xf numFmtId="177" fontId="7" fillId="2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178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 wrapText="1"/>
    </xf>
    <xf numFmtId="177" fontId="8" fillId="2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right" vertical="center" wrapText="1"/>
    </xf>
    <xf numFmtId="177" fontId="7" fillId="2" borderId="0" xfId="0" applyNumberFormat="1" applyFont="1" applyFill="1" applyBorder="1" applyAlignment="1">
      <alignment vertical="center" wrapText="1"/>
    </xf>
    <xf numFmtId="179" fontId="7" fillId="2" borderId="0" xfId="0" applyNumberFormat="1" applyFont="1" applyFill="1" applyBorder="1" applyAlignment="1">
      <alignment horizontal="left" vertical="center" wrapText="1"/>
    </xf>
    <xf numFmtId="178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 wrapText="1"/>
    </xf>
    <xf numFmtId="178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179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 wrapText="1"/>
    </xf>
    <xf numFmtId="180" fontId="2" fillId="0" borderId="4" xfId="0" applyNumberFormat="1" applyFont="1" applyFill="1" applyBorder="1" applyAlignment="1">
      <alignment horizontal="center" vertical="center" wrapText="1"/>
    </xf>
    <xf numFmtId="43" fontId="10" fillId="3" borderId="4" xfId="8" applyFont="1" applyFill="1" applyBorder="1" applyAlignment="1" applyProtection="1">
      <alignment horizontal="center" vertical="center" wrapText="1"/>
      <protection locked="0"/>
    </xf>
    <xf numFmtId="180" fontId="11" fillId="3" borderId="4" xfId="50" applyNumberFormat="1" applyFont="1" applyFill="1" applyBorder="1" applyAlignment="1" applyProtection="1">
      <alignment horizontal="center" vertical="center"/>
      <protection locked="0"/>
    </xf>
    <xf numFmtId="181" fontId="2" fillId="0" borderId="4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178" fontId="7" fillId="0" borderId="2" xfId="0" applyNumberFormat="1" applyFont="1" applyFill="1" applyBorder="1" applyAlignment="1">
      <alignment horizontal="center" vertical="center" wrapText="1"/>
    </xf>
    <xf numFmtId="180" fontId="7" fillId="0" borderId="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36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0" fontId="7" fillId="0" borderId="0" xfId="36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179" fontId="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  <xf numFmtId="58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vertical="center"/>
    </xf>
    <xf numFmtId="58" fontId="7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36" applyFont="1" applyFill="1" applyBorder="1" applyAlignment="1">
      <alignment horizontal="center" wrapText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43" fontId="2" fillId="0" borderId="4" xfId="8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43" fontId="7" fillId="0" borderId="2" xfId="8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36" applyNumberFormat="1" applyFont="1" applyFill="1" applyAlignment="1">
      <alignment horizontal="center" vertical="center" wrapText="1"/>
    </xf>
    <xf numFmtId="43" fontId="7" fillId="0" borderId="0" xfId="8" applyFont="1" applyFill="1" applyAlignment="1">
      <alignment horizontal="center" vertical="center"/>
    </xf>
    <xf numFmtId="43" fontId="2" fillId="0" borderId="0" xfId="8" applyFont="1" applyFill="1" applyAlignment="1">
      <alignment horizontal="center" vertical="center"/>
    </xf>
    <xf numFmtId="0" fontId="7" fillId="0" borderId="0" xfId="36" applyNumberFormat="1" applyFont="1" applyFill="1" applyBorder="1" applyAlignment="1">
      <alignment horizontal="center" vertical="center"/>
    </xf>
    <xf numFmtId="182" fontId="2" fillId="2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83" fontId="7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19;&#24635;EMBMT20210427S-5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  <sheetName val="清关箱单"/>
    </sheetNames>
    <sheetDataSet>
      <sheetData sheetId="0">
        <row r="2">
          <cell r="J2">
            <v>2</v>
          </cell>
        </row>
      </sheetData>
      <sheetData sheetId="1">
        <row r="13">
          <cell r="A13" t="str">
            <v>EMBMT20210427S-52</v>
          </cell>
        </row>
      </sheetData>
      <sheetData sheetId="2"/>
      <sheetData sheetId="3"/>
      <sheetData sheetId="4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EMBMT20210427S-52</v>
          </cell>
        </row>
        <row r="8">
          <cell r="H8">
            <v>44313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abSelected="1" workbookViewId="0">
      <selection activeCell="N14" sqref="N14"/>
    </sheetView>
  </sheetViews>
  <sheetFormatPr defaultColWidth="9" defaultRowHeight="12" outlineLevelCol="7"/>
  <cols>
    <col min="1" max="1" width="5.125" style="69" customWidth="1"/>
    <col min="2" max="2" width="10.75" style="71" customWidth="1"/>
    <col min="3" max="3" width="16" style="71" customWidth="1"/>
    <col min="4" max="4" width="11.3416666666667" style="71" customWidth="1"/>
    <col min="5" max="5" width="7.375" style="69" customWidth="1"/>
    <col min="6" max="6" width="7.75" style="69" customWidth="1"/>
    <col min="7" max="7" width="10.625" style="72" customWidth="1"/>
    <col min="8" max="8" width="12.5" style="69" customWidth="1"/>
    <col min="9" max="16384" width="9" style="69"/>
  </cols>
  <sheetData>
    <row r="1" s="69" customFormat="1" ht="21" customHeight="1" spans="1:8">
      <c r="A1" s="5" t="s">
        <v>0</v>
      </c>
      <c r="B1" s="3"/>
      <c r="C1" s="3"/>
      <c r="D1" s="3"/>
      <c r="E1" s="3"/>
      <c r="F1" s="3"/>
      <c r="G1" s="3"/>
      <c r="H1" s="3"/>
    </row>
    <row r="2" s="69" customFormat="1" ht="41.1" customHeight="1" spans="1:8">
      <c r="A2" s="6" t="s">
        <v>1</v>
      </c>
      <c r="B2" s="73"/>
      <c r="C2" s="73"/>
      <c r="D2" s="73"/>
      <c r="E2" s="73"/>
      <c r="F2" s="73"/>
      <c r="G2" s="73"/>
      <c r="H2" s="73"/>
    </row>
    <row r="3" s="69" customFormat="1" ht="18.75" spans="1:8">
      <c r="A3" s="74" t="s">
        <v>2</v>
      </c>
      <c r="B3" s="75"/>
      <c r="C3" s="75"/>
      <c r="D3" s="75"/>
      <c r="E3" s="75"/>
      <c r="F3" s="75"/>
      <c r="G3" s="75"/>
      <c r="H3" s="75"/>
    </row>
    <row r="4" s="69" customFormat="1" ht="18.95" customHeight="1" spans="1:8">
      <c r="A4" s="76" t="s">
        <v>3</v>
      </c>
      <c r="B4" s="76"/>
      <c r="C4" s="76"/>
      <c r="D4" s="76"/>
      <c r="E4" s="76"/>
      <c r="F4" s="76"/>
      <c r="G4" s="76"/>
      <c r="H4" s="76"/>
    </row>
    <row r="5" s="69" customFormat="1" ht="18" customHeight="1" spans="1:8">
      <c r="A5" s="77" t="s">
        <v>4</v>
      </c>
      <c r="B5" s="77"/>
      <c r="C5" s="77"/>
      <c r="D5" s="77"/>
      <c r="E5" s="77"/>
      <c r="F5" s="77"/>
      <c r="G5" s="77"/>
      <c r="H5" s="77"/>
    </row>
    <row r="6" s="69" customFormat="1" ht="15.75" customHeight="1" spans="1:8">
      <c r="A6" s="9" t="s">
        <v>5</v>
      </c>
      <c r="B6" s="9"/>
      <c r="C6" s="9"/>
      <c r="D6" s="78"/>
      <c r="E6" s="79" t="s">
        <v>6</v>
      </c>
      <c r="F6" s="79"/>
      <c r="G6" s="80" t="str">
        <f>[1]报关单!A13</f>
        <v>EMBMT20210427S-52</v>
      </c>
      <c r="H6" s="80"/>
    </row>
    <row r="7" s="69" customFormat="1" ht="15.75" customHeight="1" spans="1:8">
      <c r="A7" s="13" t="s">
        <v>7</v>
      </c>
      <c r="B7" s="13"/>
      <c r="C7" s="13"/>
      <c r="D7" s="81"/>
      <c r="E7" s="23" t="s">
        <v>8</v>
      </c>
      <c r="F7" s="23"/>
      <c r="G7" s="16" t="str">
        <f>G6</f>
        <v>EMBMT20210427S-52</v>
      </c>
      <c r="H7" s="16"/>
    </row>
    <row r="8" s="69" customFormat="1" ht="15.75" customHeight="1" spans="1:8">
      <c r="A8" s="17" t="s">
        <v>9</v>
      </c>
      <c r="B8" s="17"/>
      <c r="C8" s="17"/>
      <c r="D8" s="82"/>
      <c r="E8" s="18" t="s">
        <v>10</v>
      </c>
      <c r="F8" s="18"/>
      <c r="G8" s="18"/>
      <c r="H8" s="83">
        <v>44313</v>
      </c>
    </row>
    <row r="9" s="69" customFormat="1" ht="15.75" customHeight="1" spans="1:8">
      <c r="A9" s="13" t="s">
        <v>11</v>
      </c>
      <c r="B9" s="13"/>
      <c r="C9" s="13"/>
      <c r="D9" s="14"/>
      <c r="E9" s="18" t="s">
        <v>12</v>
      </c>
      <c r="F9" s="18"/>
      <c r="G9" s="18"/>
      <c r="H9" s="83">
        <v>44313</v>
      </c>
    </row>
    <row r="10" s="69" customFormat="1" ht="15.95" customHeight="1" spans="1:8">
      <c r="A10" s="20" t="s">
        <v>13</v>
      </c>
      <c r="B10" s="13" t="s">
        <v>14</v>
      </c>
      <c r="C10" s="13"/>
      <c r="D10" s="14"/>
      <c r="E10" s="84" t="s">
        <v>15</v>
      </c>
      <c r="F10" s="84"/>
      <c r="G10" s="85" t="s">
        <v>16</v>
      </c>
      <c r="H10" s="85"/>
    </row>
    <row r="11" s="69" customFormat="1" ht="93.95" customHeight="1" spans="1:8">
      <c r="A11" s="21" t="s">
        <v>17</v>
      </c>
      <c r="B11" s="21"/>
      <c r="C11" s="21"/>
      <c r="D11" s="14"/>
      <c r="E11" s="23" t="s">
        <v>18</v>
      </c>
      <c r="F11" s="23"/>
      <c r="G11" s="23"/>
      <c r="H11" s="16"/>
    </row>
    <row r="12" s="69" customFormat="1" ht="15" customHeight="1" spans="1:8">
      <c r="A12" s="86" t="s">
        <v>19</v>
      </c>
      <c r="B12" s="86"/>
      <c r="C12" s="86"/>
      <c r="D12" s="86"/>
      <c r="E12" s="18" t="s">
        <v>20</v>
      </c>
      <c r="F12" s="18"/>
      <c r="G12" s="87"/>
      <c r="H12" s="87"/>
    </row>
    <row r="13" s="69" customFormat="1" ht="15" customHeight="1" spans="1:8">
      <c r="A13" s="88" t="s">
        <v>21</v>
      </c>
      <c r="B13" s="89"/>
      <c r="C13" s="90"/>
      <c r="D13" s="90"/>
      <c r="E13" s="18" t="s">
        <v>22</v>
      </c>
      <c r="F13" s="18"/>
      <c r="G13" s="87"/>
      <c r="H13" s="87"/>
    </row>
    <row r="14" s="69" customFormat="1" ht="24" customHeight="1" spans="1:8">
      <c r="A14" s="24" t="s">
        <v>23</v>
      </c>
      <c r="B14" s="24"/>
      <c r="C14" s="24"/>
      <c r="D14" s="24"/>
      <c r="E14" s="24"/>
      <c r="F14" s="24"/>
      <c r="G14" s="24"/>
      <c r="H14" s="24"/>
    </row>
    <row r="15" s="69" customFormat="1" ht="15" customHeight="1" spans="1:8">
      <c r="A15" s="29" t="s">
        <v>24</v>
      </c>
      <c r="B15" s="68"/>
      <c r="C15" s="29"/>
      <c r="D15" s="29"/>
      <c r="E15" s="29"/>
      <c r="F15" s="29"/>
      <c r="G15" s="29"/>
      <c r="H15" s="29"/>
    </row>
    <row r="16" s="70" customFormat="1" ht="15" customHeight="1" spans="1:8">
      <c r="A16" s="38" t="s">
        <v>25</v>
      </c>
      <c r="B16" s="91" t="s">
        <v>26</v>
      </c>
      <c r="C16" s="91" t="s">
        <v>27</v>
      </c>
      <c r="D16" s="91"/>
      <c r="E16" s="35" t="s">
        <v>28</v>
      </c>
      <c r="F16" s="35"/>
      <c r="G16" s="34" t="s">
        <v>29</v>
      </c>
      <c r="H16" s="38" t="s">
        <v>30</v>
      </c>
    </row>
    <row r="17" s="70" customFormat="1" ht="36.95" customHeight="1" spans="1:8">
      <c r="A17" s="26" t="s">
        <v>31</v>
      </c>
      <c r="B17" s="92" t="s">
        <v>32</v>
      </c>
      <c r="C17" s="36" t="s">
        <v>33</v>
      </c>
      <c r="D17" s="36"/>
      <c r="E17" s="26" t="s">
        <v>34</v>
      </c>
      <c r="F17" s="26"/>
      <c r="G17" s="37" t="s">
        <v>35</v>
      </c>
      <c r="H17" s="26" t="s">
        <v>36</v>
      </c>
    </row>
    <row r="18" s="54" customFormat="1" ht="30" customHeight="1" spans="1:8">
      <c r="A18" s="39">
        <v>1</v>
      </c>
      <c r="B18" s="40">
        <v>8704109000</v>
      </c>
      <c r="C18" s="93" t="s">
        <v>37</v>
      </c>
      <c r="D18" s="40" t="s">
        <v>38</v>
      </c>
      <c r="E18" s="40">
        <f>[1]汇总信息!J2</f>
        <v>2</v>
      </c>
      <c r="F18" s="40" t="s">
        <v>39</v>
      </c>
      <c r="G18" s="94">
        <f>H18/E18</f>
        <v>76880.111076923</v>
      </c>
      <c r="H18" s="94">
        <v>153760.222153846</v>
      </c>
    </row>
    <row r="19" s="54" customFormat="1" ht="21" customHeight="1" spans="1:8">
      <c r="A19" s="39"/>
      <c r="B19" s="40"/>
      <c r="C19" s="40"/>
      <c r="D19" s="40"/>
      <c r="E19" s="40"/>
      <c r="F19" s="40"/>
      <c r="G19" s="94"/>
      <c r="H19" s="94"/>
    </row>
    <row r="20" s="38" customFormat="1" ht="17.1" customHeight="1" spans="1:8">
      <c r="A20" s="68" t="s">
        <v>40</v>
      </c>
      <c r="B20" s="95"/>
      <c r="C20" s="47"/>
      <c r="D20" s="47"/>
      <c r="E20" s="68">
        <f>SUM(E18:E19)</f>
        <v>2</v>
      </c>
      <c r="F20" s="68"/>
      <c r="G20" s="96"/>
      <c r="H20" s="96">
        <f>SUM(H18:H19)</f>
        <v>153760.222153846</v>
      </c>
    </row>
    <row r="21" s="70" customFormat="1" ht="12.75" spans="2:8">
      <c r="B21" s="97"/>
      <c r="C21" s="55"/>
      <c r="D21" s="98"/>
      <c r="G21" s="99" t="s">
        <v>41</v>
      </c>
      <c r="H21" s="100"/>
    </row>
    <row r="22" s="70" customFormat="1" spans="2:8">
      <c r="B22" s="97"/>
      <c r="C22" s="55"/>
      <c r="D22" s="98"/>
      <c r="G22" s="99" t="s">
        <v>42</v>
      </c>
      <c r="H22" s="100">
        <v>30000</v>
      </c>
    </row>
    <row r="23" s="70" customFormat="1" spans="2:8">
      <c r="B23" s="97"/>
      <c r="C23" s="55"/>
      <c r="D23" s="98"/>
      <c r="G23" s="99" t="s">
        <v>43</v>
      </c>
      <c r="H23" s="100"/>
    </row>
    <row r="24" s="70" customFormat="1" spans="2:8">
      <c r="B24" s="101" t="s">
        <v>44</v>
      </c>
      <c r="C24" s="55"/>
      <c r="D24" s="98"/>
      <c r="G24" s="34" t="s">
        <v>45</v>
      </c>
      <c r="H24" s="102">
        <f>H20+H22</f>
        <v>183760.222153846</v>
      </c>
    </row>
    <row r="25" s="70" customFormat="1" spans="2:8">
      <c r="B25" s="55" t="s">
        <v>46</v>
      </c>
      <c r="G25" s="103"/>
      <c r="H25" s="104"/>
    </row>
    <row r="26" s="70" customFormat="1" spans="2:8">
      <c r="B26" s="97"/>
      <c r="G26" s="105">
        <f>H8</f>
        <v>44313</v>
      </c>
      <c r="H26" s="105"/>
    </row>
    <row r="27" s="70" customFormat="1" ht="12.75" spans="2:8">
      <c r="B27" s="97"/>
      <c r="C27" s="98"/>
      <c r="D27" s="98"/>
      <c r="G27" s="34"/>
      <c r="H27" s="34"/>
    </row>
    <row r="28" s="70" customFormat="1" ht="16.5" spans="1:8">
      <c r="A28" s="106"/>
      <c r="B28" s="106"/>
      <c r="C28" s="107"/>
      <c r="D28" s="107"/>
      <c r="E28" s="106"/>
      <c r="F28" s="107"/>
      <c r="G28" s="106"/>
      <c r="H28" s="106"/>
    </row>
    <row r="29" s="69" customFormat="1" spans="2:7">
      <c r="B29" s="71"/>
      <c r="C29" s="108"/>
      <c r="D29" s="108"/>
      <c r="G29" s="72"/>
    </row>
    <row r="30" s="69" customFormat="1" spans="2:7">
      <c r="B30" s="71"/>
      <c r="C30" s="108"/>
      <c r="D30" s="108"/>
      <c r="G30" s="72"/>
    </row>
    <row r="31" s="69" customFormat="1" spans="2:7">
      <c r="B31" s="71"/>
      <c r="C31" s="108"/>
      <c r="D31" s="108"/>
      <c r="G31" s="72"/>
    </row>
    <row r="32" s="69" customFormat="1" spans="2:7">
      <c r="B32" s="71"/>
      <c r="C32" s="108"/>
      <c r="D32" s="108"/>
      <c r="G32" s="72"/>
    </row>
    <row r="33" s="69" customFormat="1" spans="2:7">
      <c r="B33" s="71"/>
      <c r="C33" s="108"/>
      <c r="D33" s="108"/>
      <c r="G33" s="72"/>
    </row>
    <row r="34" s="69" customFormat="1" spans="2:7">
      <c r="B34" s="71"/>
      <c r="C34" s="108"/>
      <c r="D34" s="108"/>
      <c r="G34" s="72"/>
    </row>
    <row r="35" s="69" customFormat="1" spans="2:7">
      <c r="B35" s="71"/>
      <c r="C35" s="108"/>
      <c r="D35" s="108"/>
      <c r="G35" s="72"/>
    </row>
    <row r="36" s="69" customFormat="1" spans="2:7">
      <c r="B36" s="71"/>
      <c r="C36" s="108"/>
      <c r="D36" s="108"/>
      <c r="G36" s="72"/>
    </row>
    <row r="37" s="69" customFormat="1" spans="2:7">
      <c r="B37" s="71"/>
      <c r="C37" s="108"/>
      <c r="D37" s="108"/>
      <c r="G37" s="72"/>
    </row>
    <row r="38" s="69" customFormat="1" spans="2:7">
      <c r="B38" s="71"/>
      <c r="C38" s="108"/>
      <c r="D38" s="108"/>
      <c r="G38" s="72"/>
    </row>
    <row r="39" s="69" customFormat="1" spans="2:7">
      <c r="B39" s="71"/>
      <c r="C39" s="108"/>
      <c r="D39" s="108"/>
      <c r="G39" s="72"/>
    </row>
    <row r="40" s="69" customFormat="1" spans="2:7">
      <c r="B40" s="71"/>
      <c r="C40" s="108"/>
      <c r="D40" s="108"/>
      <c r="G40" s="72"/>
    </row>
    <row r="41" s="69" customFormat="1" spans="2:7">
      <c r="B41" s="71"/>
      <c r="C41" s="108"/>
      <c r="D41" s="108"/>
      <c r="G41" s="72"/>
    </row>
    <row r="42" s="69" customFormat="1" spans="2:7">
      <c r="B42" s="71"/>
      <c r="C42" s="108"/>
      <c r="D42" s="108"/>
      <c r="G42" s="72"/>
    </row>
    <row r="43" s="69" customFormat="1" spans="2:7">
      <c r="B43" s="71"/>
      <c r="C43" s="108"/>
      <c r="D43" s="108"/>
      <c r="G43" s="72"/>
    </row>
    <row r="44" s="69" customFormat="1" spans="2:7">
      <c r="B44" s="71"/>
      <c r="C44" s="108"/>
      <c r="D44" s="108"/>
      <c r="G44" s="72"/>
    </row>
    <row r="45" s="69" customFormat="1" spans="2:7">
      <c r="B45" s="71"/>
      <c r="C45" s="108"/>
      <c r="D45" s="108"/>
      <c r="G45" s="72"/>
    </row>
    <row r="46" s="69" customFormat="1" spans="2:7">
      <c r="B46" s="71"/>
      <c r="C46" s="108"/>
      <c r="D46" s="108"/>
      <c r="G46" s="72"/>
    </row>
    <row r="47" s="69" customFormat="1" spans="2:7">
      <c r="B47" s="71"/>
      <c r="C47" s="108"/>
      <c r="D47" s="108"/>
      <c r="G47" s="72"/>
    </row>
    <row r="48" s="69" customFormat="1" spans="2:7">
      <c r="B48" s="71"/>
      <c r="C48" s="108"/>
      <c r="D48" s="108"/>
      <c r="G48" s="72"/>
    </row>
    <row r="49" s="69" customFormat="1" spans="2:7">
      <c r="B49" s="71"/>
      <c r="C49" s="108"/>
      <c r="D49" s="108"/>
      <c r="G49" s="72"/>
    </row>
    <row r="50" s="69" customFormat="1" spans="2:7">
      <c r="B50" s="71"/>
      <c r="C50" s="108"/>
      <c r="D50" s="108"/>
      <c r="G50" s="72"/>
    </row>
    <row r="51" s="69" customFormat="1" spans="2:7">
      <c r="B51" s="71"/>
      <c r="C51" s="108"/>
      <c r="D51" s="108"/>
      <c r="G51" s="72"/>
    </row>
    <row r="52" s="69" customFormat="1" spans="2:7">
      <c r="B52" s="71"/>
      <c r="C52" s="108"/>
      <c r="D52" s="108"/>
      <c r="G52" s="72"/>
    </row>
    <row r="53" s="69" customFormat="1" spans="2:7">
      <c r="B53" s="71"/>
      <c r="C53" s="108"/>
      <c r="D53" s="108"/>
      <c r="G53" s="72"/>
    </row>
    <row r="54" s="69" customFormat="1" spans="2:7">
      <c r="B54" s="71"/>
      <c r="C54" s="108"/>
      <c r="D54" s="108"/>
      <c r="G54" s="72"/>
    </row>
    <row r="55" s="69" customFormat="1" spans="2:7">
      <c r="B55" s="71"/>
      <c r="C55" s="108"/>
      <c r="D55" s="108"/>
      <c r="G55" s="72"/>
    </row>
    <row r="56" s="69" customFormat="1" spans="2:7">
      <c r="B56" s="71"/>
      <c r="C56" s="108"/>
      <c r="D56" s="108"/>
      <c r="G56" s="72"/>
    </row>
    <row r="57" s="69" customFormat="1" spans="2:7">
      <c r="B57" s="71"/>
      <c r="C57" s="108"/>
      <c r="D57" s="108"/>
      <c r="G57" s="72"/>
    </row>
    <row r="58" s="69" customFormat="1" spans="2:7">
      <c r="B58" s="71"/>
      <c r="C58" s="108"/>
      <c r="D58" s="108"/>
      <c r="G58" s="72"/>
    </row>
    <row r="59" s="69" customFormat="1" spans="2:7">
      <c r="B59" s="71"/>
      <c r="C59" s="108"/>
      <c r="D59" s="108"/>
      <c r="G59" s="72"/>
    </row>
    <row r="60" s="69" customFormat="1" spans="2:7">
      <c r="B60" s="71"/>
      <c r="C60" s="108"/>
      <c r="D60" s="108"/>
      <c r="G60" s="72"/>
    </row>
    <row r="61" s="69" customFormat="1" spans="2:7">
      <c r="B61" s="71"/>
      <c r="C61" s="108"/>
      <c r="D61" s="108"/>
      <c r="G61" s="72"/>
    </row>
    <row r="62" s="69" customFormat="1" spans="2:7">
      <c r="B62" s="71"/>
      <c r="C62" s="108"/>
      <c r="D62" s="108"/>
      <c r="G62" s="72"/>
    </row>
    <row r="63" s="69" customFormat="1" spans="2:7">
      <c r="B63" s="71"/>
      <c r="C63" s="108"/>
      <c r="D63" s="108"/>
      <c r="G63" s="72"/>
    </row>
    <row r="64" s="69" customFormat="1" spans="2:7">
      <c r="B64" s="71"/>
      <c r="C64" s="108"/>
      <c r="D64" s="108"/>
      <c r="G64" s="72"/>
    </row>
    <row r="65" s="69" customFormat="1" spans="2:7">
      <c r="B65" s="71"/>
      <c r="C65" s="108"/>
      <c r="D65" s="108"/>
      <c r="G65" s="72"/>
    </row>
    <row r="66" s="69" customFormat="1" spans="2:7">
      <c r="B66" s="71"/>
      <c r="C66" s="108"/>
      <c r="D66" s="108"/>
      <c r="G66" s="72"/>
    </row>
    <row r="67" s="69" customFormat="1" spans="2:7">
      <c r="B67" s="71"/>
      <c r="C67" s="108"/>
      <c r="D67" s="108"/>
      <c r="G67" s="72"/>
    </row>
    <row r="68" s="69" customFormat="1" spans="2:7">
      <c r="B68" s="71"/>
      <c r="C68" s="108"/>
      <c r="D68" s="108"/>
      <c r="G68" s="72"/>
    </row>
    <row r="69" s="69" customFormat="1" spans="2:7">
      <c r="B69" s="71"/>
      <c r="C69" s="108"/>
      <c r="D69" s="108"/>
      <c r="G69" s="72"/>
    </row>
    <row r="70" s="69" customFormat="1" spans="2:7">
      <c r="B70" s="71"/>
      <c r="C70" s="108"/>
      <c r="D70" s="108"/>
      <c r="G70" s="72"/>
    </row>
    <row r="71" s="69" customFormat="1" spans="2:7">
      <c r="B71" s="71"/>
      <c r="C71" s="108"/>
      <c r="D71" s="108"/>
      <c r="G71" s="72"/>
    </row>
    <row r="72" s="69" customFormat="1" spans="2:7">
      <c r="B72" s="71"/>
      <c r="C72" s="108"/>
      <c r="D72" s="108"/>
      <c r="G72" s="72"/>
    </row>
    <row r="73" s="69" customFormat="1" spans="2:7">
      <c r="B73" s="71"/>
      <c r="C73" s="108"/>
      <c r="D73" s="108"/>
      <c r="G73" s="72"/>
    </row>
    <row r="74" s="69" customFormat="1" spans="2:7">
      <c r="B74" s="71"/>
      <c r="C74" s="108"/>
      <c r="D74" s="108"/>
      <c r="G74" s="72"/>
    </row>
    <row r="75" s="69" customFormat="1" spans="2:7">
      <c r="B75" s="71"/>
      <c r="C75" s="108"/>
      <c r="D75" s="108"/>
      <c r="G75" s="72"/>
    </row>
    <row r="76" s="69" customFormat="1" spans="2:7">
      <c r="B76" s="71"/>
      <c r="C76" s="108"/>
      <c r="D76" s="108"/>
      <c r="G76" s="72"/>
    </row>
    <row r="77" s="69" customFormat="1" spans="2:7">
      <c r="B77" s="71"/>
      <c r="C77" s="108"/>
      <c r="D77" s="108"/>
      <c r="G77" s="72"/>
    </row>
    <row r="78" s="69" customFormat="1" spans="2:7">
      <c r="B78" s="71"/>
      <c r="C78" s="108"/>
      <c r="D78" s="108"/>
      <c r="G78" s="72"/>
    </row>
    <row r="79" s="69" customFormat="1" spans="2:7">
      <c r="B79" s="71"/>
      <c r="C79" s="108"/>
      <c r="D79" s="108"/>
      <c r="G79" s="72"/>
    </row>
    <row r="80" s="69" customFormat="1" spans="2:7">
      <c r="B80" s="71"/>
      <c r="C80" s="108"/>
      <c r="D80" s="108"/>
      <c r="G80" s="72"/>
    </row>
    <row r="81" s="69" customFormat="1" spans="2:7">
      <c r="B81" s="71"/>
      <c r="C81" s="108"/>
      <c r="D81" s="108"/>
      <c r="G81" s="72"/>
    </row>
    <row r="82" s="69" customFormat="1" spans="2:7">
      <c r="B82" s="71"/>
      <c r="C82" s="108"/>
      <c r="D82" s="108"/>
      <c r="G82" s="72"/>
    </row>
    <row r="83" s="69" customFormat="1" spans="2:7">
      <c r="B83" s="71"/>
      <c r="C83" s="108"/>
      <c r="D83" s="108"/>
      <c r="G83" s="72"/>
    </row>
    <row r="84" s="69" customFormat="1" spans="2:7">
      <c r="B84" s="71"/>
      <c r="C84" s="108"/>
      <c r="D84" s="108"/>
      <c r="G84" s="72"/>
    </row>
    <row r="85" s="69" customFormat="1" spans="2:7">
      <c r="B85" s="71"/>
      <c r="C85" s="108"/>
      <c r="D85" s="108"/>
      <c r="G85" s="72"/>
    </row>
    <row r="86" s="69" customFormat="1" spans="2:7">
      <c r="B86" s="71"/>
      <c r="C86" s="108"/>
      <c r="D86" s="108"/>
      <c r="G86" s="72"/>
    </row>
  </sheetData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6:H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N5" sqref="N5"/>
    </sheetView>
  </sheetViews>
  <sheetFormatPr defaultColWidth="6.5" defaultRowHeight="11.25"/>
  <cols>
    <col min="1" max="1" width="4.875" style="1" customWidth="1"/>
    <col min="2" max="2" width="11.75" style="1" customWidth="1"/>
    <col min="3" max="3" width="15.375" style="1" customWidth="1"/>
    <col min="4" max="4" width="10.625" style="1" customWidth="1"/>
    <col min="5" max="5" width="10.25" style="1" customWidth="1"/>
    <col min="6" max="6" width="7.75" style="1" customWidth="1"/>
    <col min="7" max="7" width="7.625" style="1" customWidth="1"/>
    <col min="8" max="8" width="7.125" style="1" customWidth="1"/>
    <col min="9" max="9" width="8.5" style="1" customWidth="1"/>
    <col min="10" max="16384" width="6.5" style="1"/>
  </cols>
  <sheetData>
    <row r="1" s="1" customFormat="1" ht="18.75" spans="1:9">
      <c r="A1" s="3" t="str">
        <f>[1]清关发票!A1</f>
        <v>BEIJING MENERGY TRADING LIMITED</v>
      </c>
      <c r="B1" s="3"/>
      <c r="C1" s="3"/>
      <c r="D1" s="3"/>
      <c r="E1" s="4"/>
      <c r="F1" s="5"/>
      <c r="G1" s="3"/>
      <c r="H1" s="3"/>
      <c r="I1" s="3"/>
    </row>
    <row r="2" s="1" customFormat="1" ht="36" customHeight="1" spans="1:9">
      <c r="A2" s="6" t="str">
        <f>[1]清关发票!A2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6"/>
      <c r="C2" s="6"/>
      <c r="D2" s="6"/>
      <c r="E2" s="7"/>
      <c r="F2" s="6"/>
      <c r="G2" s="6"/>
      <c r="H2" s="6"/>
      <c r="I2" s="6"/>
    </row>
    <row r="3" s="1" customFormat="1" ht="18.75" spans="1:9">
      <c r="A3" s="8" t="str">
        <f>[1]清关发票!A3</f>
        <v>北京众诚城商贸有限公司</v>
      </c>
      <c r="B3" s="3"/>
      <c r="C3" s="3"/>
      <c r="D3" s="3"/>
      <c r="E3" s="4"/>
      <c r="F3" s="5"/>
      <c r="G3" s="3"/>
      <c r="H3" s="3"/>
      <c r="I3" s="3"/>
    </row>
    <row r="4" s="1" customFormat="1" ht="18.75" spans="1:9">
      <c r="A4" s="3" t="s">
        <v>47</v>
      </c>
      <c r="B4" s="3"/>
      <c r="C4" s="3"/>
      <c r="D4" s="3"/>
      <c r="E4" s="4"/>
      <c r="F4" s="5"/>
      <c r="G4" s="3"/>
      <c r="H4" s="3"/>
      <c r="I4" s="3"/>
    </row>
    <row r="5" s="1" customFormat="1" ht="19.5" spans="1:9">
      <c r="A5" s="8" t="s">
        <v>48</v>
      </c>
      <c r="B5" s="3"/>
      <c r="C5" s="3"/>
      <c r="D5" s="3"/>
      <c r="E5" s="4"/>
      <c r="F5" s="5"/>
      <c r="G5" s="3"/>
      <c r="H5" s="3"/>
      <c r="I5" s="3"/>
    </row>
    <row r="6" s="1" customFormat="1" ht="12" spans="1:9">
      <c r="A6" s="9" t="s">
        <v>5</v>
      </c>
      <c r="B6" s="9"/>
      <c r="C6" s="9"/>
      <c r="D6" s="10"/>
      <c r="E6" s="11" t="s">
        <v>49</v>
      </c>
      <c r="F6" s="11"/>
      <c r="G6" s="12" t="str">
        <f>[1]清关发票!G6</f>
        <v>EMBMT20210427S-52</v>
      </c>
      <c r="H6" s="12"/>
      <c r="I6" s="12"/>
    </row>
    <row r="7" s="1" customFormat="1" ht="12" spans="1:9">
      <c r="A7" s="13" t="s">
        <v>7</v>
      </c>
      <c r="B7" s="13"/>
      <c r="C7" s="13"/>
      <c r="D7" s="14"/>
      <c r="E7" s="15" t="s">
        <v>8</v>
      </c>
      <c r="F7" s="15"/>
      <c r="G7" s="16" t="str">
        <f>G6</f>
        <v>EMBMT20210427S-52</v>
      </c>
      <c r="H7" s="16"/>
      <c r="I7" s="16"/>
    </row>
    <row r="8" s="1" customFormat="1" ht="12" spans="1:9">
      <c r="A8" s="17" t="s">
        <v>9</v>
      </c>
      <c r="B8" s="17"/>
      <c r="C8" s="17"/>
      <c r="D8" s="14"/>
      <c r="E8" s="15" t="s">
        <v>50</v>
      </c>
      <c r="F8" s="18"/>
      <c r="G8" s="18"/>
      <c r="H8" s="19">
        <f>[1]清关发票!H8</f>
        <v>44313</v>
      </c>
      <c r="I8" s="19"/>
    </row>
    <row r="9" s="1" customFormat="1" ht="12" spans="1:9">
      <c r="A9" s="13" t="s">
        <v>11</v>
      </c>
      <c r="B9" s="13"/>
      <c r="C9" s="13"/>
      <c r="D9" s="14"/>
      <c r="E9" s="15" t="s">
        <v>12</v>
      </c>
      <c r="F9" s="18"/>
      <c r="G9" s="18"/>
      <c r="H9" s="19">
        <f>H8</f>
        <v>44313</v>
      </c>
      <c r="I9" s="19"/>
    </row>
    <row r="10" s="1" customFormat="1" ht="12" spans="1:9">
      <c r="A10" s="20" t="s">
        <v>13</v>
      </c>
      <c r="B10" s="13" t="s">
        <v>14</v>
      </c>
      <c r="C10" s="13"/>
      <c r="D10" s="14"/>
      <c r="E10" s="15" t="s">
        <v>15</v>
      </c>
      <c r="F10" s="18"/>
      <c r="G10" s="18"/>
      <c r="H10" s="19"/>
      <c r="I10" s="19"/>
    </row>
    <row r="11" s="1" customFormat="1" ht="90" customHeight="1" spans="1:9">
      <c r="A11" s="21" t="s">
        <v>17</v>
      </c>
      <c r="B11" s="21"/>
      <c r="C11" s="21"/>
      <c r="D11" s="14"/>
      <c r="E11" s="22" t="s">
        <v>18</v>
      </c>
      <c r="F11" s="23"/>
      <c r="G11" s="23"/>
      <c r="H11" s="19"/>
      <c r="I11" s="19"/>
    </row>
    <row r="12" s="1" customFormat="1" ht="12.75" spans="1:9">
      <c r="A12" s="24" t="s">
        <v>19</v>
      </c>
      <c r="B12" s="24"/>
      <c r="C12" s="24"/>
      <c r="D12" s="24"/>
      <c r="E12" s="15" t="s">
        <v>20</v>
      </c>
      <c r="F12" s="18"/>
      <c r="G12" s="25"/>
      <c r="H12" s="25"/>
      <c r="I12" s="25"/>
    </row>
    <row r="13" s="1" customFormat="1" ht="12.75" spans="1:9">
      <c r="A13" s="24" t="s">
        <v>21</v>
      </c>
      <c r="B13" s="24"/>
      <c r="C13" s="24"/>
      <c r="D13" s="24"/>
      <c r="E13" s="15" t="s">
        <v>22</v>
      </c>
      <c r="F13" s="18"/>
      <c r="G13" s="25"/>
      <c r="H13" s="25"/>
      <c r="I13" s="25"/>
    </row>
    <row r="14" s="1" customFormat="1" ht="12" spans="1:9">
      <c r="A14" s="18" t="s">
        <v>51</v>
      </c>
      <c r="B14" s="18"/>
      <c r="C14" s="26"/>
      <c r="D14" s="26"/>
      <c r="E14" s="26"/>
      <c r="F14" s="26"/>
      <c r="G14" s="26"/>
      <c r="H14" s="26"/>
      <c r="I14" s="26"/>
    </row>
    <row r="15" s="1" customFormat="1" ht="12.75" spans="1:9">
      <c r="A15" s="18" t="s">
        <v>24</v>
      </c>
      <c r="B15" s="18"/>
      <c r="C15" s="18"/>
      <c r="D15" s="18"/>
      <c r="E15" s="27"/>
      <c r="F15" s="28"/>
      <c r="G15" s="29"/>
      <c r="H15" s="29"/>
      <c r="I15" s="29"/>
    </row>
    <row r="16" s="1" customFormat="1" ht="21" customHeight="1" spans="1:9">
      <c r="A16" s="30" t="s">
        <v>52</v>
      </c>
      <c r="B16" s="31" t="s">
        <v>27</v>
      </c>
      <c r="C16" s="31"/>
      <c r="D16" s="32" t="s">
        <v>53</v>
      </c>
      <c r="E16" s="33" t="s">
        <v>54</v>
      </c>
      <c r="F16" s="26" t="s">
        <v>55</v>
      </c>
      <c r="G16" s="34" t="s">
        <v>56</v>
      </c>
      <c r="H16" s="35" t="s">
        <v>28</v>
      </c>
      <c r="I16" s="35"/>
    </row>
    <row r="17" s="1" customFormat="1" ht="30" customHeight="1" spans="1:9">
      <c r="A17" s="26" t="s">
        <v>31</v>
      </c>
      <c r="B17" s="36" t="s">
        <v>33</v>
      </c>
      <c r="C17" s="36"/>
      <c r="D17" s="33" t="s">
        <v>57</v>
      </c>
      <c r="E17" s="33" t="s">
        <v>58</v>
      </c>
      <c r="F17" s="26" t="s">
        <v>59</v>
      </c>
      <c r="G17" s="37" t="s">
        <v>60</v>
      </c>
      <c r="H17" s="38" t="s">
        <v>34</v>
      </c>
      <c r="I17" s="38"/>
    </row>
    <row r="18" s="2" customFormat="1" ht="21" customHeight="1" spans="1:9">
      <c r="A18" s="39">
        <v>1</v>
      </c>
      <c r="B18" s="40" t="s">
        <v>37</v>
      </c>
      <c r="C18" s="40" t="s">
        <v>38</v>
      </c>
      <c r="D18" s="41">
        <v>23850</v>
      </c>
      <c r="E18" s="41">
        <v>23850</v>
      </c>
      <c r="F18" s="42">
        <v>94.86</v>
      </c>
      <c r="G18" s="41">
        <v>2</v>
      </c>
      <c r="H18" s="41">
        <v>2</v>
      </c>
      <c r="I18" s="40" t="s">
        <v>39</v>
      </c>
    </row>
    <row r="19" s="2" customFormat="1" ht="21" customHeight="1" spans="1:9">
      <c r="A19" s="39"/>
      <c r="B19" s="40"/>
      <c r="C19" s="40"/>
      <c r="D19" s="41"/>
      <c r="E19" s="41"/>
      <c r="F19" s="43"/>
      <c r="G19" s="44"/>
      <c r="H19" s="41"/>
      <c r="I19" s="40"/>
    </row>
    <row r="20" s="1" customFormat="1" ht="12" spans="1:9">
      <c r="A20" s="39"/>
      <c r="B20" s="40"/>
      <c r="C20" s="40"/>
      <c r="D20" s="41"/>
      <c r="E20" s="41"/>
      <c r="F20" s="42"/>
      <c r="G20" s="41"/>
      <c r="H20" s="45"/>
      <c r="I20" s="67"/>
    </row>
    <row r="21" s="1" customFormat="1" ht="24.75" spans="1:9">
      <c r="A21" s="46" t="s">
        <v>40</v>
      </c>
      <c r="B21" s="47"/>
      <c r="C21" s="47"/>
      <c r="D21" s="48">
        <f t="shared" ref="D21:H21" si="0">SUM(D18:D20)</f>
        <v>23850</v>
      </c>
      <c r="E21" s="48">
        <f t="shared" si="0"/>
        <v>23850</v>
      </c>
      <c r="F21" s="49">
        <f t="shared" si="0"/>
        <v>94.86</v>
      </c>
      <c r="G21" s="48">
        <f t="shared" si="0"/>
        <v>2</v>
      </c>
      <c r="H21" s="48">
        <f t="shared" si="0"/>
        <v>2</v>
      </c>
      <c r="I21" s="68"/>
    </row>
    <row r="22" s="1" customFormat="1" ht="33" customHeight="1" spans="1:9">
      <c r="A22" s="50"/>
      <c r="B22" s="51"/>
      <c r="C22" s="52"/>
      <c r="D22" s="53"/>
      <c r="E22" s="53"/>
      <c r="F22" s="53"/>
      <c r="G22" s="54"/>
      <c r="H22" s="54"/>
      <c r="I22" s="53"/>
    </row>
    <row r="23" s="1" customFormat="1" ht="18" customHeight="1" spans="1:9">
      <c r="A23" s="50"/>
      <c r="B23" s="52"/>
      <c r="C23" s="52"/>
      <c r="D23" s="53"/>
      <c r="E23" s="53"/>
      <c r="F23" s="53"/>
      <c r="G23" s="54"/>
      <c r="H23" s="54"/>
      <c r="I23" s="53"/>
    </row>
    <row r="24" s="1" customFormat="1" ht="12" spans="1:9">
      <c r="A24" s="38"/>
      <c r="B24" s="55" t="s">
        <v>44</v>
      </c>
      <c r="C24" s="55"/>
      <c r="D24" s="56"/>
      <c r="E24" s="56"/>
      <c r="F24" s="56"/>
      <c r="G24" s="57"/>
      <c r="H24" s="57"/>
      <c r="I24" s="57"/>
    </row>
    <row r="25" s="1" customFormat="1" ht="12" spans="1:9">
      <c r="A25" s="38"/>
      <c r="B25" s="55" t="s">
        <v>46</v>
      </c>
      <c r="C25" s="55"/>
      <c r="D25" s="56"/>
      <c r="E25" s="56"/>
      <c r="F25" s="58">
        <f>H8</f>
        <v>44313</v>
      </c>
      <c r="G25" s="58"/>
      <c r="H25" s="58"/>
      <c r="I25" s="58"/>
    </row>
    <row r="26" s="1" customFormat="1" ht="12.75" spans="1:9">
      <c r="A26" s="59"/>
      <c r="B26" s="60"/>
      <c r="C26" s="60"/>
      <c r="D26" s="59"/>
      <c r="E26" s="61"/>
      <c r="F26" s="62"/>
      <c r="G26" s="59"/>
      <c r="H26" s="59"/>
      <c r="I26" s="59"/>
    </row>
    <row r="27" s="1" customFormat="1" ht="16.5" spans="1:9">
      <c r="A27" s="63"/>
      <c r="B27" s="64"/>
      <c r="C27" s="64"/>
      <c r="D27" s="63"/>
      <c r="E27" s="65"/>
      <c r="F27" s="66"/>
      <c r="G27" s="63"/>
      <c r="H27" s="63"/>
      <c r="I27" s="63"/>
    </row>
  </sheetData>
  <mergeCells count="38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4:E24"/>
    <mergeCell ref="D25:E25"/>
    <mergeCell ref="F25:I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2021-04-27T09:46:00Z</dcterms:created>
  <dcterms:modified xsi:type="dcterms:W3CDTF">2021-04-28T07:50:57Z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