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/>
  </bookViews>
  <sheets>
    <sheet name="清关发票" sheetId="5" r:id="rId1"/>
    <sheet name="清关箱单" sheetId="6" r:id="rId2"/>
  </sheets>
  <definedNames>
    <definedName name="_xlnm._FilterDatabase" localSheetId="0" hidden="1">清关发票!$A$17:$H$66</definedName>
    <definedName name="_xlnm._FilterDatabase" localSheetId="1" hidden="1">清关箱单!$A$17:$I$58</definedName>
  </definedNames>
  <calcPr calcId="144525"/>
</workbook>
</file>

<file path=xl/sharedStrings.xml><?xml version="1.0" encoding="utf-8"?>
<sst xmlns="http://schemas.openxmlformats.org/spreadsheetml/2006/main" count="372" uniqueCount="160">
  <si>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</si>
  <si>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</si>
  <si>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</si>
  <si>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</si>
  <si>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</si>
  <si>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</si>
  <si>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</si>
  <si>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EMBMT20210527S-74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</si>
  <si>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</si>
  <si>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</si>
  <si>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</si>
  <si>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</si>
  <si>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</si>
  <si>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</si>
  <si>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</si>
  <si>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</si>
  <si>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</si>
  <si>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</si>
  <si>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</si>
  <si>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</si>
  <si>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</si>
  <si>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</si>
  <si>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</si>
  <si>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</si>
  <si>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</si>
  <si>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</si>
  <si>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</si>
  <si>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</si>
  <si>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</si>
  <si>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</si>
  <si>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</si>
  <si>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</si>
  <si>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</si>
  <si>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</si>
  <si>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</si>
  <si>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</si>
  <si>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</si>
  <si>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</si>
  <si>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7314390000</t>
  </si>
  <si>
    <t>不锈钢过滤网</t>
  </si>
  <si>
    <t>Stainless steel strainer</t>
  </si>
  <si>
    <t>PCS</t>
  </si>
  <si>
    <t>8536610000</t>
  </si>
  <si>
    <t>灯座</t>
  </si>
  <si>
    <t>Lampholder</t>
  </si>
  <si>
    <t>8536909000</t>
  </si>
  <si>
    <t xml:space="preserve">接线盒 </t>
  </si>
  <si>
    <t>Junction Box</t>
  </si>
  <si>
    <t xml:space="preserve">三通分线盒 </t>
  </si>
  <si>
    <t>Tee junction box</t>
  </si>
  <si>
    <t>9405500000</t>
  </si>
  <si>
    <t>LED球泡灯</t>
  </si>
  <si>
    <t>LED bulb</t>
  </si>
  <si>
    <t>3917210000</t>
  </si>
  <si>
    <t xml:space="preserve">高压电缆终端头 </t>
  </si>
  <si>
    <t>Terminal head of high voltage cable</t>
  </si>
  <si>
    <t>SET</t>
  </si>
  <si>
    <t xml:space="preserve">高压电缆热缩户外终端头(3芯) </t>
  </si>
  <si>
    <t>High-voltage cable heat-shrinkable outdoor terminal head (3 cores)</t>
  </si>
  <si>
    <t>8538109000</t>
  </si>
  <si>
    <t>总等电位端子箱</t>
  </si>
  <si>
    <t>General equipotential terminal box</t>
  </si>
  <si>
    <t>8424909000</t>
  </si>
  <si>
    <t>黄油嘴</t>
  </si>
  <si>
    <t>Grease nipple</t>
  </si>
  <si>
    <t>8481400000</t>
  </si>
  <si>
    <t>刀闸阀</t>
  </si>
  <si>
    <t>knife gate valves</t>
  </si>
  <si>
    <t>闸阀</t>
  </si>
  <si>
    <t>Gate valves</t>
  </si>
  <si>
    <t>7307910000</t>
  </si>
  <si>
    <t xml:space="preserve"> 法兰盖</t>
  </si>
  <si>
    <t>Flange cover</t>
  </si>
  <si>
    <t>法兰盘</t>
  </si>
  <si>
    <t>Diameter flange</t>
  </si>
  <si>
    <t>8302490000</t>
  </si>
  <si>
    <t xml:space="preserve"> 喇叭口支架</t>
  </si>
  <si>
    <t>Bell mouth bracket</t>
  </si>
  <si>
    <t>截止阀</t>
  </si>
  <si>
    <t>Globe valve</t>
  </si>
  <si>
    <t>直通式截止阀</t>
  </si>
  <si>
    <t>Straight-through globe valve</t>
  </si>
  <si>
    <t xml:space="preserve"> 法兰盘</t>
  </si>
  <si>
    <t>8421999090</t>
  </si>
  <si>
    <t>滤芯</t>
  </si>
  <si>
    <t>filter element</t>
  </si>
  <si>
    <t>8425190000</t>
  </si>
  <si>
    <t>手拉葫芦</t>
  </si>
  <si>
    <t>Chain Block</t>
  </si>
  <si>
    <t>8544492100</t>
  </si>
  <si>
    <t>矿用移动橡套软电缆</t>
  </si>
  <si>
    <t xml:space="preserve">Flexible mobile rubber sheathed cable for mine </t>
  </si>
  <si>
    <t>M</t>
  </si>
  <si>
    <t>聚氯乙烯电线</t>
  </si>
  <si>
    <t>PVC wire</t>
  </si>
  <si>
    <t>阻燃交联聚乙烯绝缘铠装电缆</t>
  </si>
  <si>
    <t>Flame retardant XLPE insulated armoured cable</t>
  </si>
  <si>
    <t>交联聚氯乙烯电缆</t>
  </si>
  <si>
    <t>Cross-linked PVC cable</t>
  </si>
  <si>
    <t>7312100000</t>
  </si>
  <si>
    <t>钢丝绳</t>
  </si>
  <si>
    <t>Steel wire rope</t>
  </si>
  <si>
    <t xml:space="preserve"> 交联聚氯乙烯高压电缆</t>
  </si>
  <si>
    <t>Cross-linked PVC high voltage cable</t>
  </si>
  <si>
    <t>8204120000</t>
  </si>
  <si>
    <t xml:space="preserve">15寸链条扳手 </t>
  </si>
  <si>
    <t>15 inch chain wrench</t>
  </si>
  <si>
    <t xml:space="preserve">帆布滤芯扳手 </t>
  </si>
  <si>
    <t>Canvas filter wrench</t>
  </si>
  <si>
    <t>9017800000</t>
  </si>
  <si>
    <t>塞尺</t>
  </si>
  <si>
    <t>feeler gauge</t>
  </si>
  <si>
    <t xml:space="preserve">指针式扭力扳手 </t>
  </si>
  <si>
    <t>LDZ torque wrench</t>
  </si>
  <si>
    <t>8537109090</t>
  </si>
  <si>
    <t xml:space="preserve"> 双电源切换柜</t>
  </si>
  <si>
    <t>Dual power switching cabinet</t>
  </si>
  <si>
    <t>配电柜</t>
  </si>
  <si>
    <t>distribution cabinet</t>
  </si>
  <si>
    <t>低压开关柜</t>
  </si>
  <si>
    <t>low voltage switch box</t>
  </si>
  <si>
    <t>8537209000</t>
  </si>
  <si>
    <t>高压开关柜</t>
  </si>
  <si>
    <t>High voltage switch box</t>
  </si>
  <si>
    <t xml:space="preserve"> 其它型号控制柜</t>
  </si>
  <si>
    <t>Instrument control cabinet</t>
  </si>
  <si>
    <t>8538900000</t>
  </si>
  <si>
    <t>铜母线排</t>
  </si>
  <si>
    <t>Copper busbar</t>
  </si>
  <si>
    <t>KG</t>
  </si>
  <si>
    <t>操作控制箱</t>
  </si>
  <si>
    <t>Operation control box</t>
  </si>
  <si>
    <t xml:space="preserve"> 多功能表</t>
  </si>
  <si>
    <t>Multi-function box</t>
  </si>
  <si>
    <t xml:space="preserve"> 变电所后台监控系统</t>
  </si>
  <si>
    <t>Substation background monitoring system</t>
  </si>
  <si>
    <t>亚克力标牌</t>
  </si>
  <si>
    <t>Acrylic label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</si>
  <si>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</si>
  <si>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</si>
  <si>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</si>
  <si>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</si>
  <si>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</si>
  <si>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</si>
  <si>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</si>
  <si>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</si>
  <si>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</si>
  <si>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</si>
  <si>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</si>
  <si>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</si>
  <si>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</si>
  <si>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</si>
  <si>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</si>
  <si>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</si>
  <si>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</si>
  <si>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</si>
  <si>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</si>
  <si>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</si>
  <si>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</si>
  <si>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0..054</t>
  </si>
</sst>
</file>

<file path=xl/styles.xml><?xml version="1.0" encoding="utf-8"?>
<styleSheet xmlns="http://schemas.openxmlformats.org/spreadsheetml/2006/main">
  <numFmts count="14">
    <numFmt numFmtId="176" formatCode="0_ "/>
    <numFmt numFmtId="44" formatCode="_ &quot;￥&quot;* #,##0.00_ ;_ &quot;￥&quot;* \-#,##0.00_ ;_ &quot;￥&quot;* &quot;-&quot;??_ ;_ @_ "/>
    <numFmt numFmtId="177" formatCode="[$-409]d\-mmm\-yy;@"/>
    <numFmt numFmtId="178" formatCode="0.00_ "/>
    <numFmt numFmtId="179" formatCode="0.000_ "/>
    <numFmt numFmtId="42" formatCode="_ &quot;￥&quot;* #,##0_ ;_ &quot;￥&quot;* \-#,##0_ ;_ &quot;￥&quot;* &quot;-&quot;_ ;_ @_ "/>
    <numFmt numFmtId="180" formatCode="_(* #,##0.00_);_(* \(#,##0.00\);_(* &quot;-&quot;??_);_(@_)"/>
    <numFmt numFmtId="181" formatCode="m/d/yyyy;@"/>
    <numFmt numFmtId="41" formatCode="_ * #,##0_ ;_ * \-#,##0_ ;_ * &quot;-&quot;_ ;_ @_ "/>
    <numFmt numFmtId="43" formatCode="_ * #,##0.00_ ;_ * \-#,##0.00_ ;_ * &quot;-&quot;??_ ;_ @_ "/>
    <numFmt numFmtId="182" formatCode="[$-409]d/mmm/yy;@"/>
    <numFmt numFmtId="183" formatCode="0.00_);[Red]\(0.00\)"/>
    <numFmt numFmtId="184" formatCode="#,##0.00_ "/>
    <numFmt numFmtId="185" formatCode="[$-409]dd\-mmm\-yy;@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VNI-Helve-Condense"/>
      <charset val="134"/>
    </font>
    <font>
      <sz val="12"/>
      <name val="宋体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9" borderId="13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8" borderId="1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2" borderId="16" applyNumberFormat="0" applyAlignment="0" applyProtection="0">
      <alignment vertical="center"/>
    </xf>
    <xf numFmtId="0" fontId="32" fillId="22" borderId="13" applyNumberFormat="0" applyAlignment="0" applyProtection="0">
      <alignment vertical="center"/>
    </xf>
    <xf numFmtId="0" fontId="33" fillId="23" borderId="17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0" borderId="0"/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5" fillId="0" borderId="0"/>
    <xf numFmtId="0" fontId="17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top"/>
      <protection locked="0"/>
    </xf>
    <xf numFmtId="0" fontId="0" fillId="0" borderId="0">
      <alignment vertical="center"/>
    </xf>
    <xf numFmtId="180" fontId="16" fillId="0" borderId="0" applyFont="0" applyFill="0" applyBorder="0" applyProtection="0"/>
  </cellStyleXfs>
  <cellXfs count="115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7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82" fontId="6" fillId="0" borderId="0" xfId="0" applyNumberFormat="1" applyFont="1" applyFill="1" applyBorder="1" applyAlignment="1">
      <alignment horizontal="right" vertical="center" wrapText="1"/>
    </xf>
    <xf numFmtId="177" fontId="6" fillId="2" borderId="0" xfId="0" applyNumberFormat="1" applyFont="1" applyFill="1" applyBorder="1" applyAlignment="1">
      <alignment vertical="center" wrapText="1"/>
    </xf>
    <xf numFmtId="183" fontId="6" fillId="2" borderId="0" xfId="0" applyNumberFormat="1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9" fontId="1" fillId="0" borderId="5" xfId="51" applyNumberFormat="1" applyFont="1" applyFill="1" applyBorder="1" applyAlignment="1" applyProtection="1">
      <alignment horizontal="center" vertical="center"/>
      <protection locked="0"/>
    </xf>
    <xf numFmtId="179" fontId="1" fillId="0" borderId="4" xfId="53" applyNumberFormat="1" applyFont="1" applyFill="1" applyBorder="1" applyAlignment="1" applyProtection="1">
      <alignment horizontal="center" vertical="center" wrapText="1"/>
      <protection locked="0"/>
    </xf>
    <xf numFmtId="179" fontId="1" fillId="0" borderId="6" xfId="51" applyNumberFormat="1" applyFont="1" applyFill="1" applyBorder="1" applyAlignment="1" applyProtection="1">
      <alignment horizontal="center" vertical="center"/>
      <protection locked="0"/>
    </xf>
    <xf numFmtId="179" fontId="1" fillId="0" borderId="7" xfId="51" applyNumberFormat="1" applyFont="1" applyFill="1" applyBorder="1" applyAlignment="1" applyProtection="1">
      <alignment horizontal="center" vertical="center"/>
      <protection locked="0"/>
    </xf>
    <xf numFmtId="179" fontId="1" fillId="0" borderId="4" xfId="51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3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85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vertical="center" wrapText="1"/>
    </xf>
    <xf numFmtId="0" fontId="1" fillId="0" borderId="9" xfId="0" applyNumberFormat="1" applyFont="1" applyFill="1" applyBorder="1" applyAlignment="1">
      <alignment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4" fontId="1" fillId="2" borderId="0" xfId="0" applyNumberFormat="1" applyFont="1" applyFill="1" applyBorder="1" applyAlignment="1">
      <alignment horizontal="center" vertical="center"/>
    </xf>
    <xf numFmtId="183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常规 2" xfId="52"/>
    <cellStyle name="千位分隔 2" xfId="53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126"/>
  <sheetViews>
    <sheetView tabSelected="1" topLeftCell="A46" workbookViewId="0">
      <selection activeCell="L58" sqref="L58"/>
    </sheetView>
  </sheetViews>
  <sheetFormatPr defaultColWidth="12" defaultRowHeight="12" outlineLevelCol="7"/>
  <cols>
    <col min="1" max="1" width="6.83333333333333" style="75" customWidth="1"/>
    <col min="2" max="2" width="14.3333333333333" style="76" customWidth="1"/>
    <col min="3" max="3" width="20.3333333333333" style="76" customWidth="1"/>
    <col min="4" max="4" width="18.6666666666667" style="76" customWidth="1"/>
    <col min="5" max="5" width="9.83333333333333" style="75" customWidth="1"/>
    <col min="6" max="6" width="10.3333333333333" style="75" customWidth="1"/>
    <col min="7" max="7" width="14.1666666666667" style="77" customWidth="1"/>
    <col min="8" max="8" width="16.6666666666667" style="75" customWidth="1"/>
    <col min="9" max="16384" width="12" style="75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8"/>
      <c r="C2" s="78"/>
      <c r="D2" s="78"/>
      <c r="E2" s="78"/>
      <c r="F2" s="78"/>
      <c r="G2" s="78"/>
      <c r="H2" s="78"/>
    </row>
    <row r="3" ht="18.75" spans="1:8">
      <c r="A3" s="79" t="s">
        <v>2</v>
      </c>
      <c r="B3" s="80"/>
      <c r="C3" s="80"/>
      <c r="D3" s="80"/>
      <c r="E3" s="80"/>
      <c r="F3" s="80"/>
      <c r="G3" s="80"/>
      <c r="H3" s="80"/>
    </row>
    <row r="4" ht="18.95" customHeight="1" spans="1:8">
      <c r="A4" s="81" t="s">
        <v>3</v>
      </c>
      <c r="B4" s="81"/>
      <c r="C4" s="81"/>
      <c r="D4" s="81"/>
      <c r="E4" s="81"/>
      <c r="F4" s="81"/>
      <c r="G4" s="81"/>
      <c r="H4" s="81"/>
    </row>
    <row r="5" ht="18" customHeight="1" spans="1:8">
      <c r="A5" s="82" t="s">
        <v>4</v>
      </c>
      <c r="B5" s="82"/>
      <c r="C5" s="82"/>
      <c r="D5" s="82"/>
      <c r="E5" s="82"/>
      <c r="F5" s="82"/>
      <c r="G5" s="82"/>
      <c r="H5" s="82"/>
    </row>
    <row r="6" ht="15.75" customHeight="1" spans="1:8">
      <c r="A6" s="8" t="s">
        <v>5</v>
      </c>
      <c r="B6" s="8"/>
      <c r="C6" s="8"/>
      <c r="D6" s="83"/>
      <c r="E6" s="84" t="s">
        <v>6</v>
      </c>
      <c r="F6" s="84"/>
      <c r="G6" s="85" t="s">
        <v>7</v>
      </c>
      <c r="H6" s="85"/>
    </row>
    <row r="7" ht="15.75" customHeight="1" spans="1:8">
      <c r="A7" s="12" t="s">
        <v>8</v>
      </c>
      <c r="B7" s="12"/>
      <c r="C7" s="12"/>
      <c r="D7" s="86"/>
      <c r="E7" s="22" t="s">
        <v>9</v>
      </c>
      <c r="F7" s="22"/>
      <c r="G7" s="15" t="s">
        <v>7</v>
      </c>
      <c r="H7" s="15"/>
    </row>
    <row r="8" ht="15.75" customHeight="1" spans="1:8">
      <c r="A8" s="16" t="s">
        <v>10</v>
      </c>
      <c r="B8" s="16"/>
      <c r="C8" s="16"/>
      <c r="D8" s="87"/>
      <c r="E8" s="17" t="s">
        <v>11</v>
      </c>
      <c r="F8" s="17"/>
      <c r="G8" s="17"/>
      <c r="H8" s="88">
        <v>44346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8">
        <f>H8</f>
        <v>44346</v>
      </c>
    </row>
    <row r="10" ht="15.95" customHeight="1" spans="1:8">
      <c r="A10" s="19" t="s">
        <v>14</v>
      </c>
      <c r="B10" s="12" t="s">
        <v>15</v>
      </c>
      <c r="C10" s="12"/>
      <c r="D10" s="13"/>
      <c r="E10" s="89" t="s">
        <v>16</v>
      </c>
      <c r="F10" s="89"/>
      <c r="G10" s="90" t="s">
        <v>17</v>
      </c>
      <c r="H10" s="90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91" t="s">
        <v>20</v>
      </c>
      <c r="B12" s="91"/>
      <c r="C12" s="91"/>
      <c r="D12" s="91"/>
      <c r="E12" s="17" t="s">
        <v>21</v>
      </c>
      <c r="F12" s="17"/>
      <c r="G12" s="92"/>
      <c r="H12" s="92"/>
    </row>
    <row r="13" ht="15" customHeight="1" spans="1:8">
      <c r="A13" s="93" t="s">
        <v>22</v>
      </c>
      <c r="B13" s="94"/>
      <c r="C13" s="95"/>
      <c r="D13" s="95"/>
      <c r="E13" s="17" t="s">
        <v>23</v>
      </c>
      <c r="F13" s="17"/>
      <c r="G13" s="92"/>
      <c r="H13" s="92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64"/>
      <c r="C15" s="28"/>
      <c r="D15" s="28"/>
      <c r="E15" s="28"/>
      <c r="F15" s="28"/>
      <c r="G15" s="28"/>
      <c r="H15" s="28"/>
    </row>
    <row r="16" s="74" customFormat="1" ht="15" customHeight="1" spans="1:8">
      <c r="A16" s="37" t="s">
        <v>26</v>
      </c>
      <c r="B16" s="96" t="s">
        <v>27</v>
      </c>
      <c r="C16" s="96" t="s">
        <v>28</v>
      </c>
      <c r="D16" s="96"/>
      <c r="E16" s="34" t="s">
        <v>29</v>
      </c>
      <c r="F16" s="34"/>
      <c r="G16" s="33" t="s">
        <v>30</v>
      </c>
      <c r="H16" s="37" t="s">
        <v>31</v>
      </c>
    </row>
    <row r="17" s="74" customFormat="1" ht="36.95" customHeight="1" spans="1:8">
      <c r="A17" s="25" t="s">
        <v>32</v>
      </c>
      <c r="B17" s="97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8" customFormat="1" ht="33" customHeight="1" spans="1:8">
      <c r="A18" s="38">
        <v>1</v>
      </c>
      <c r="B18" s="47" t="s">
        <v>38</v>
      </c>
      <c r="C18" s="98" t="s">
        <v>39</v>
      </c>
      <c r="D18" s="99" t="s">
        <v>40</v>
      </c>
      <c r="E18" s="47">
        <v>4</v>
      </c>
      <c r="F18" s="47" t="s">
        <v>41</v>
      </c>
      <c r="G18" s="100">
        <v>46.71875</v>
      </c>
      <c r="H18" s="100">
        <v>186.875</v>
      </c>
    </row>
    <row r="19" s="58" customFormat="1" ht="33" customHeight="1" spans="1:8">
      <c r="A19" s="38">
        <v>2</v>
      </c>
      <c r="B19" s="47" t="s">
        <v>42</v>
      </c>
      <c r="C19" s="98" t="s">
        <v>43</v>
      </c>
      <c r="D19" s="99" t="s">
        <v>44</v>
      </c>
      <c r="E19" s="47">
        <v>90</v>
      </c>
      <c r="F19" s="47" t="s">
        <v>41</v>
      </c>
      <c r="G19" s="100">
        <v>7.109375</v>
      </c>
      <c r="H19" s="100">
        <v>639.84375</v>
      </c>
    </row>
    <row r="20" s="58" customFormat="1" ht="33" customHeight="1" spans="1:8">
      <c r="A20" s="38">
        <v>3</v>
      </c>
      <c r="B20" s="47" t="s">
        <v>45</v>
      </c>
      <c r="C20" s="98" t="s">
        <v>46</v>
      </c>
      <c r="D20" s="99" t="s">
        <v>47</v>
      </c>
      <c r="E20" s="47">
        <v>120</v>
      </c>
      <c r="F20" s="47" t="s">
        <v>41</v>
      </c>
      <c r="G20" s="100">
        <v>9.140625</v>
      </c>
      <c r="H20" s="100">
        <v>1096.875</v>
      </c>
    </row>
    <row r="21" s="58" customFormat="1" ht="33" customHeight="1" spans="1:8">
      <c r="A21" s="38">
        <v>4</v>
      </c>
      <c r="B21" s="47" t="s">
        <v>45</v>
      </c>
      <c r="C21" s="98" t="s">
        <v>48</v>
      </c>
      <c r="D21" s="99" t="s">
        <v>49</v>
      </c>
      <c r="E21" s="47">
        <v>120</v>
      </c>
      <c r="F21" s="47" t="s">
        <v>41</v>
      </c>
      <c r="G21" s="100">
        <v>5.078125</v>
      </c>
      <c r="H21" s="100">
        <v>609.375</v>
      </c>
    </row>
    <row r="22" s="58" customFormat="1" ht="33" customHeight="1" spans="1:8">
      <c r="A22" s="38">
        <v>5</v>
      </c>
      <c r="B22" s="47" t="s">
        <v>50</v>
      </c>
      <c r="C22" s="98" t="s">
        <v>51</v>
      </c>
      <c r="D22" s="99" t="s">
        <v>52</v>
      </c>
      <c r="E22" s="47">
        <v>90</v>
      </c>
      <c r="F22" s="47" t="s">
        <v>41</v>
      </c>
      <c r="G22" s="100">
        <v>4.0625</v>
      </c>
      <c r="H22" s="100">
        <v>365.625</v>
      </c>
    </row>
    <row r="23" s="58" customFormat="1" ht="33" customHeight="1" spans="1:8">
      <c r="A23" s="38">
        <v>6</v>
      </c>
      <c r="B23" s="47" t="s">
        <v>53</v>
      </c>
      <c r="C23" s="98" t="s">
        <v>54</v>
      </c>
      <c r="D23" s="99" t="s">
        <v>55</v>
      </c>
      <c r="E23" s="47">
        <v>13</v>
      </c>
      <c r="F23" s="47" t="s">
        <v>56</v>
      </c>
      <c r="G23" s="100">
        <v>18.1730769230769</v>
      </c>
      <c r="H23" s="100">
        <v>236.25</v>
      </c>
    </row>
    <row r="24" s="58" customFormat="1" ht="33" customHeight="1" spans="1:8">
      <c r="A24" s="38">
        <v>7</v>
      </c>
      <c r="B24" s="47" t="s">
        <v>53</v>
      </c>
      <c r="C24" s="98" t="s">
        <v>57</v>
      </c>
      <c r="D24" s="99" t="s">
        <v>58</v>
      </c>
      <c r="E24" s="47">
        <v>7</v>
      </c>
      <c r="F24" s="47" t="s">
        <v>56</v>
      </c>
      <c r="G24" s="100">
        <v>15</v>
      </c>
      <c r="H24" s="100">
        <v>105</v>
      </c>
    </row>
    <row r="25" s="58" customFormat="1" ht="33" customHeight="1" spans="1:8">
      <c r="A25" s="38">
        <v>8</v>
      </c>
      <c r="B25" s="47" t="s">
        <v>59</v>
      </c>
      <c r="C25" s="98" t="s">
        <v>60</v>
      </c>
      <c r="D25" s="99" t="s">
        <v>61</v>
      </c>
      <c r="E25" s="47">
        <v>1</v>
      </c>
      <c r="F25" s="47" t="s">
        <v>56</v>
      </c>
      <c r="G25" s="100">
        <v>29.453125</v>
      </c>
      <c r="H25" s="100">
        <v>29.453125</v>
      </c>
    </row>
    <row r="26" s="58" customFormat="1" ht="33" customHeight="1" spans="1:8">
      <c r="A26" s="38">
        <v>9</v>
      </c>
      <c r="B26" s="47" t="s">
        <v>62</v>
      </c>
      <c r="C26" s="98" t="s">
        <v>63</v>
      </c>
      <c r="D26" s="99" t="s">
        <v>64</v>
      </c>
      <c r="E26" s="47">
        <v>40</v>
      </c>
      <c r="F26" s="47" t="s">
        <v>41</v>
      </c>
      <c r="G26" s="100">
        <v>0.4375</v>
      </c>
      <c r="H26" s="100">
        <v>17.5</v>
      </c>
    </row>
    <row r="27" s="58" customFormat="1" ht="33" customHeight="1" spans="1:8">
      <c r="A27" s="38">
        <v>10</v>
      </c>
      <c r="B27" s="47" t="s">
        <v>65</v>
      </c>
      <c r="C27" s="98" t="s">
        <v>66</v>
      </c>
      <c r="D27" s="99" t="s">
        <v>67</v>
      </c>
      <c r="E27" s="47">
        <v>7</v>
      </c>
      <c r="F27" s="47" t="s">
        <v>41</v>
      </c>
      <c r="G27" s="100">
        <v>372.9375</v>
      </c>
      <c r="H27" s="100">
        <v>2610.5625</v>
      </c>
    </row>
    <row r="28" s="58" customFormat="1" ht="33" customHeight="1" spans="1:8">
      <c r="A28" s="38">
        <v>11</v>
      </c>
      <c r="B28" s="47" t="s">
        <v>65</v>
      </c>
      <c r="C28" s="98" t="s">
        <v>68</v>
      </c>
      <c r="D28" s="99" t="s">
        <v>69</v>
      </c>
      <c r="E28" s="47">
        <v>30</v>
      </c>
      <c r="F28" s="47" t="s">
        <v>41</v>
      </c>
      <c r="G28" s="100">
        <v>359.111458333333</v>
      </c>
      <c r="H28" s="100">
        <v>10773.34375</v>
      </c>
    </row>
    <row r="29" s="58" customFormat="1" ht="33" customHeight="1" spans="1:8">
      <c r="A29" s="38">
        <v>12</v>
      </c>
      <c r="B29" s="47" t="s">
        <v>70</v>
      </c>
      <c r="C29" s="98" t="s">
        <v>71</v>
      </c>
      <c r="D29" s="99" t="s">
        <v>72</v>
      </c>
      <c r="E29" s="47">
        <v>20</v>
      </c>
      <c r="F29" s="47" t="s">
        <v>41</v>
      </c>
      <c r="G29" s="100">
        <v>24.78125</v>
      </c>
      <c r="H29" s="100">
        <v>495.625</v>
      </c>
    </row>
    <row r="30" s="58" customFormat="1" ht="33" customHeight="1" spans="1:8">
      <c r="A30" s="38">
        <v>13</v>
      </c>
      <c r="B30" s="47" t="s">
        <v>70</v>
      </c>
      <c r="C30" s="98" t="s">
        <v>73</v>
      </c>
      <c r="D30" s="99" t="s">
        <v>74</v>
      </c>
      <c r="E30" s="47">
        <v>117</v>
      </c>
      <c r="F30" s="47" t="s">
        <v>41</v>
      </c>
      <c r="G30" s="100">
        <v>50.6128472222222</v>
      </c>
      <c r="H30" s="100">
        <v>5921.703125</v>
      </c>
    </row>
    <row r="31" s="58" customFormat="1" ht="33" customHeight="1" spans="1:8">
      <c r="A31" s="38">
        <v>14</v>
      </c>
      <c r="B31" s="47" t="s">
        <v>75</v>
      </c>
      <c r="C31" s="98" t="s">
        <v>76</v>
      </c>
      <c r="D31" s="99" t="s">
        <v>77</v>
      </c>
      <c r="E31" s="47">
        <v>4</v>
      </c>
      <c r="F31" s="47" t="s">
        <v>41</v>
      </c>
      <c r="G31" s="100">
        <v>74.75</v>
      </c>
      <c r="H31" s="100">
        <v>299</v>
      </c>
    </row>
    <row r="32" s="58" customFormat="1" ht="33" customHeight="1" spans="1:8">
      <c r="A32" s="38">
        <v>15</v>
      </c>
      <c r="B32" s="47" t="s">
        <v>65</v>
      </c>
      <c r="C32" s="98" t="s">
        <v>78</v>
      </c>
      <c r="D32" s="99" t="s">
        <v>79</v>
      </c>
      <c r="E32" s="47">
        <v>10</v>
      </c>
      <c r="F32" s="47" t="s">
        <v>41</v>
      </c>
      <c r="G32" s="100">
        <v>8.978125</v>
      </c>
      <c r="H32" s="100">
        <v>89.78125</v>
      </c>
    </row>
    <row r="33" s="58" customFormat="1" ht="33" customHeight="1" spans="1:8">
      <c r="A33" s="38">
        <v>16</v>
      </c>
      <c r="B33" s="47" t="s">
        <v>65</v>
      </c>
      <c r="C33" s="98" t="s">
        <v>80</v>
      </c>
      <c r="D33" s="99" t="s">
        <v>81</v>
      </c>
      <c r="E33" s="47">
        <v>5</v>
      </c>
      <c r="F33" s="47" t="s">
        <v>41</v>
      </c>
      <c r="G33" s="100">
        <v>6.703125</v>
      </c>
      <c r="H33" s="100">
        <v>33.515625</v>
      </c>
    </row>
    <row r="34" s="58" customFormat="1" ht="33" customHeight="1" spans="1:8">
      <c r="A34" s="38">
        <v>17</v>
      </c>
      <c r="B34" s="47" t="s">
        <v>70</v>
      </c>
      <c r="C34" s="98" t="s">
        <v>82</v>
      </c>
      <c r="D34" s="99" t="s">
        <v>74</v>
      </c>
      <c r="E34" s="47">
        <v>352</v>
      </c>
      <c r="F34" s="47" t="s">
        <v>41</v>
      </c>
      <c r="G34" s="100">
        <v>18.4555220170455</v>
      </c>
      <c r="H34" s="100">
        <v>6496.34375</v>
      </c>
    </row>
    <row r="35" s="58" customFormat="1" ht="33" customHeight="1" spans="1:8">
      <c r="A35" s="38">
        <v>18</v>
      </c>
      <c r="B35" s="47" t="s">
        <v>83</v>
      </c>
      <c r="C35" s="98" t="s">
        <v>84</v>
      </c>
      <c r="D35" s="99" t="s">
        <v>85</v>
      </c>
      <c r="E35" s="47">
        <v>448</v>
      </c>
      <c r="F35" s="47" t="s">
        <v>41</v>
      </c>
      <c r="G35" s="100">
        <v>14.875</v>
      </c>
      <c r="H35" s="100">
        <v>6664</v>
      </c>
    </row>
    <row r="36" s="58" customFormat="1" ht="33" customHeight="1" spans="1:8">
      <c r="A36" s="38">
        <v>19</v>
      </c>
      <c r="B36" s="47">
        <v>8421999090</v>
      </c>
      <c r="C36" s="98" t="s">
        <v>84</v>
      </c>
      <c r="D36" s="99" t="s">
        <v>85</v>
      </c>
      <c r="E36" s="47">
        <v>932</v>
      </c>
      <c r="F36" s="47" t="s">
        <v>41</v>
      </c>
      <c r="G36" s="100">
        <v>15.9471566523605</v>
      </c>
      <c r="H36" s="100">
        <v>14862.75</v>
      </c>
    </row>
    <row r="37" s="58" customFormat="1" ht="33" customHeight="1" spans="1:8">
      <c r="A37" s="38">
        <v>20</v>
      </c>
      <c r="B37" s="47" t="s">
        <v>86</v>
      </c>
      <c r="C37" s="98" t="s">
        <v>87</v>
      </c>
      <c r="D37" s="99" t="s">
        <v>88</v>
      </c>
      <c r="E37" s="47">
        <v>10</v>
      </c>
      <c r="F37" s="47" t="s">
        <v>41</v>
      </c>
      <c r="G37" s="100">
        <v>1316.875</v>
      </c>
      <c r="H37" s="100">
        <v>13168.75</v>
      </c>
    </row>
    <row r="38" s="58" customFormat="1" ht="33" customHeight="1" spans="1:8">
      <c r="A38" s="38">
        <v>21</v>
      </c>
      <c r="B38" s="47" t="s">
        <v>89</v>
      </c>
      <c r="C38" s="98" t="s">
        <v>90</v>
      </c>
      <c r="D38" s="99" t="s">
        <v>91</v>
      </c>
      <c r="E38" s="47">
        <v>1700</v>
      </c>
      <c r="F38" s="47" t="s">
        <v>92</v>
      </c>
      <c r="G38" s="100">
        <v>29.5257352941176</v>
      </c>
      <c r="H38" s="100">
        <v>50193.75</v>
      </c>
    </row>
    <row r="39" s="58" customFormat="1" ht="33" customHeight="1" spans="1:8">
      <c r="A39" s="38">
        <v>22</v>
      </c>
      <c r="B39" s="47" t="s">
        <v>89</v>
      </c>
      <c r="C39" s="98" t="s">
        <v>93</v>
      </c>
      <c r="D39" s="99" t="s">
        <v>94</v>
      </c>
      <c r="E39" s="47">
        <v>500</v>
      </c>
      <c r="F39" s="47" t="s">
        <v>92</v>
      </c>
      <c r="G39" s="100">
        <v>1.875</v>
      </c>
      <c r="H39" s="100">
        <v>937.5</v>
      </c>
    </row>
    <row r="40" s="58" customFormat="1" ht="33" customHeight="1" spans="1:8">
      <c r="A40" s="38">
        <v>23</v>
      </c>
      <c r="B40" s="47" t="s">
        <v>89</v>
      </c>
      <c r="C40" s="98" t="s">
        <v>95</v>
      </c>
      <c r="D40" s="99" t="s">
        <v>96</v>
      </c>
      <c r="E40" s="47">
        <v>330</v>
      </c>
      <c r="F40" s="47" t="s">
        <v>92</v>
      </c>
      <c r="G40" s="100">
        <v>5.7375</v>
      </c>
      <c r="H40" s="100">
        <v>1893.375</v>
      </c>
    </row>
    <row r="41" s="58" customFormat="1" ht="33" customHeight="1" spans="1:8">
      <c r="A41" s="38">
        <v>24</v>
      </c>
      <c r="B41" s="47" t="s">
        <v>89</v>
      </c>
      <c r="C41" s="98" t="s">
        <v>97</v>
      </c>
      <c r="D41" s="99" t="s">
        <v>98</v>
      </c>
      <c r="E41" s="47">
        <v>990</v>
      </c>
      <c r="F41" s="47" t="s">
        <v>92</v>
      </c>
      <c r="G41" s="100">
        <v>62.05</v>
      </c>
      <c r="H41" s="100">
        <v>61429.5</v>
      </c>
    </row>
    <row r="42" s="58" customFormat="1" ht="33" customHeight="1" spans="1:8">
      <c r="A42" s="38">
        <v>25</v>
      </c>
      <c r="B42" s="47" t="s">
        <v>99</v>
      </c>
      <c r="C42" s="98" t="s">
        <v>100</v>
      </c>
      <c r="D42" s="99" t="s">
        <v>101</v>
      </c>
      <c r="E42" s="47">
        <v>2000</v>
      </c>
      <c r="F42" s="47" t="s">
        <v>92</v>
      </c>
      <c r="G42" s="100">
        <v>0.73125</v>
      </c>
      <c r="H42" s="100">
        <v>1462.5</v>
      </c>
    </row>
    <row r="43" s="58" customFormat="1" ht="33" customHeight="1" spans="1:8">
      <c r="A43" s="38">
        <v>26</v>
      </c>
      <c r="B43" s="47" t="s">
        <v>89</v>
      </c>
      <c r="C43" s="98" t="s">
        <v>95</v>
      </c>
      <c r="D43" s="99" t="s">
        <v>96</v>
      </c>
      <c r="E43" s="47">
        <v>572</v>
      </c>
      <c r="F43" s="47" t="s">
        <v>92</v>
      </c>
      <c r="G43" s="100">
        <v>82.3125</v>
      </c>
      <c r="H43" s="100">
        <v>47082.75</v>
      </c>
    </row>
    <row r="44" s="58" customFormat="1" ht="33" customHeight="1" spans="1:8">
      <c r="A44" s="38">
        <v>27</v>
      </c>
      <c r="B44" s="47" t="s">
        <v>89</v>
      </c>
      <c r="C44" s="98" t="s">
        <v>102</v>
      </c>
      <c r="D44" s="99" t="s">
        <v>103</v>
      </c>
      <c r="E44" s="47">
        <v>2537</v>
      </c>
      <c r="F44" s="47" t="s">
        <v>92</v>
      </c>
      <c r="G44" s="100">
        <v>39.4903675601104</v>
      </c>
      <c r="H44" s="100">
        <v>100187.0625</v>
      </c>
    </row>
    <row r="45" s="58" customFormat="1" ht="33" customHeight="1" spans="1:8">
      <c r="A45" s="38">
        <v>28</v>
      </c>
      <c r="B45" s="47" t="s">
        <v>104</v>
      </c>
      <c r="C45" s="98" t="s">
        <v>105</v>
      </c>
      <c r="D45" s="99" t="s">
        <v>106</v>
      </c>
      <c r="E45" s="47">
        <v>1</v>
      </c>
      <c r="F45" s="47" t="s">
        <v>41</v>
      </c>
      <c r="G45" s="100">
        <v>28.4375</v>
      </c>
      <c r="H45" s="100">
        <v>28.4375</v>
      </c>
    </row>
    <row r="46" s="58" customFormat="1" ht="33" customHeight="1" spans="1:8">
      <c r="A46" s="38">
        <v>29</v>
      </c>
      <c r="B46" s="47" t="s">
        <v>104</v>
      </c>
      <c r="C46" s="98" t="s">
        <v>107</v>
      </c>
      <c r="D46" s="99" t="s">
        <v>108</v>
      </c>
      <c r="E46" s="47">
        <v>1</v>
      </c>
      <c r="F46" s="47" t="s">
        <v>41</v>
      </c>
      <c r="G46" s="100">
        <v>19.296875</v>
      </c>
      <c r="H46" s="100">
        <v>19.296875</v>
      </c>
    </row>
    <row r="47" s="58" customFormat="1" ht="33" customHeight="1" spans="1:8">
      <c r="A47" s="38">
        <v>30</v>
      </c>
      <c r="B47" s="47" t="s">
        <v>109</v>
      </c>
      <c r="C47" s="98" t="s">
        <v>110</v>
      </c>
      <c r="D47" s="99" t="s">
        <v>111</v>
      </c>
      <c r="E47" s="47">
        <v>1</v>
      </c>
      <c r="F47" s="47" t="s">
        <v>41</v>
      </c>
      <c r="G47" s="100">
        <v>7.03125</v>
      </c>
      <c r="H47" s="100">
        <v>7.03125</v>
      </c>
    </row>
    <row r="48" s="58" customFormat="1" ht="33" customHeight="1" spans="1:8">
      <c r="A48" s="38">
        <v>31</v>
      </c>
      <c r="B48" s="47" t="s">
        <v>104</v>
      </c>
      <c r="C48" s="98" t="s">
        <v>112</v>
      </c>
      <c r="D48" s="99" t="s">
        <v>113</v>
      </c>
      <c r="E48" s="47">
        <v>1</v>
      </c>
      <c r="F48" s="47" t="s">
        <v>41</v>
      </c>
      <c r="G48" s="100">
        <v>19.296875</v>
      </c>
      <c r="H48" s="100">
        <v>19.296875</v>
      </c>
    </row>
    <row r="49" s="58" customFormat="1" ht="33" customHeight="1" spans="1:8">
      <c r="A49" s="38">
        <v>32</v>
      </c>
      <c r="B49" s="47" t="s">
        <v>114</v>
      </c>
      <c r="C49" s="98" t="s">
        <v>115</v>
      </c>
      <c r="D49" s="99" t="s">
        <v>116</v>
      </c>
      <c r="E49" s="47">
        <v>1</v>
      </c>
      <c r="F49" s="47" t="s">
        <v>56</v>
      </c>
      <c r="G49" s="100">
        <v>6960.9375</v>
      </c>
      <c r="H49" s="100">
        <v>6960.9375</v>
      </c>
    </row>
    <row r="50" s="58" customFormat="1" ht="33" customHeight="1" spans="1:8">
      <c r="A50" s="38">
        <v>33</v>
      </c>
      <c r="B50" s="47" t="s">
        <v>114</v>
      </c>
      <c r="C50" s="98" t="s">
        <v>117</v>
      </c>
      <c r="D50" s="99" t="s">
        <v>118</v>
      </c>
      <c r="E50" s="47">
        <v>6</v>
      </c>
      <c r="F50" s="47" t="s">
        <v>56</v>
      </c>
      <c r="G50" s="100">
        <v>6281.25</v>
      </c>
      <c r="H50" s="100">
        <v>37687.5</v>
      </c>
    </row>
    <row r="51" s="58" customFormat="1" ht="33" customHeight="1" spans="1:8">
      <c r="A51" s="38">
        <v>34</v>
      </c>
      <c r="B51" s="47" t="s">
        <v>114</v>
      </c>
      <c r="C51" s="98" t="s">
        <v>119</v>
      </c>
      <c r="D51" s="99" t="s">
        <v>120</v>
      </c>
      <c r="E51" s="47">
        <v>12</v>
      </c>
      <c r="F51" s="47" t="s">
        <v>56</v>
      </c>
      <c r="G51" s="100">
        <v>7392.6432171875</v>
      </c>
      <c r="H51" s="100">
        <v>88711.71860625</v>
      </c>
    </row>
    <row r="52" s="58" customFormat="1" ht="33" customHeight="1" spans="1:8">
      <c r="A52" s="38">
        <v>35</v>
      </c>
      <c r="B52" s="47" t="s">
        <v>121</v>
      </c>
      <c r="C52" s="98" t="s">
        <v>122</v>
      </c>
      <c r="D52" s="99" t="s">
        <v>123</v>
      </c>
      <c r="E52" s="47">
        <v>13</v>
      </c>
      <c r="F52" s="47" t="s">
        <v>56</v>
      </c>
      <c r="G52" s="100">
        <v>13593.74999375</v>
      </c>
      <c r="H52" s="100">
        <v>176718.74991875</v>
      </c>
    </row>
    <row r="53" s="58" customFormat="1" ht="33" customHeight="1" spans="1:8">
      <c r="A53" s="38">
        <v>36</v>
      </c>
      <c r="B53" s="47" t="s">
        <v>114</v>
      </c>
      <c r="C53" s="98" t="s">
        <v>124</v>
      </c>
      <c r="D53" s="99" t="s">
        <v>125</v>
      </c>
      <c r="E53" s="47">
        <v>1</v>
      </c>
      <c r="F53" s="47" t="s">
        <v>56</v>
      </c>
      <c r="G53" s="100">
        <v>8475</v>
      </c>
      <c r="H53" s="100">
        <v>8475</v>
      </c>
    </row>
    <row r="54" s="58" customFormat="1" ht="33" customHeight="1" spans="1:8">
      <c r="A54" s="38">
        <v>37</v>
      </c>
      <c r="B54" s="47" t="s">
        <v>126</v>
      </c>
      <c r="C54" s="98" t="s">
        <v>127</v>
      </c>
      <c r="D54" s="99" t="s">
        <v>128</v>
      </c>
      <c r="E54" s="47">
        <v>400</v>
      </c>
      <c r="F54" s="47" t="s">
        <v>129</v>
      </c>
      <c r="G54" s="100">
        <v>5.5859375</v>
      </c>
      <c r="H54" s="100">
        <v>2234.375</v>
      </c>
    </row>
    <row r="55" s="58" customFormat="1" ht="33" customHeight="1" spans="1:8">
      <c r="A55" s="38">
        <v>38</v>
      </c>
      <c r="B55" s="47" t="s">
        <v>114</v>
      </c>
      <c r="C55" s="98" t="s">
        <v>130</v>
      </c>
      <c r="D55" s="99" t="s">
        <v>131</v>
      </c>
      <c r="E55" s="47">
        <v>6</v>
      </c>
      <c r="F55" s="47" t="s">
        <v>41</v>
      </c>
      <c r="G55" s="100">
        <v>406.25</v>
      </c>
      <c r="H55" s="100">
        <v>2437.5</v>
      </c>
    </row>
    <row r="56" s="58" customFormat="1" ht="33" customHeight="1" spans="1:8">
      <c r="A56" s="38">
        <v>39</v>
      </c>
      <c r="B56" s="47" t="s">
        <v>114</v>
      </c>
      <c r="C56" s="98" t="s">
        <v>132</v>
      </c>
      <c r="D56" s="99" t="s">
        <v>133</v>
      </c>
      <c r="E56" s="47">
        <v>2</v>
      </c>
      <c r="F56" s="47" t="s">
        <v>41</v>
      </c>
      <c r="G56" s="100">
        <v>325</v>
      </c>
      <c r="H56" s="100">
        <v>650</v>
      </c>
    </row>
    <row r="57" s="58" customFormat="1" ht="33" customHeight="1" spans="1:8">
      <c r="A57" s="38">
        <v>40</v>
      </c>
      <c r="B57" s="47" t="s">
        <v>114</v>
      </c>
      <c r="C57" s="98" t="s">
        <v>134</v>
      </c>
      <c r="D57" s="99" t="s">
        <v>135</v>
      </c>
      <c r="E57" s="47">
        <v>1</v>
      </c>
      <c r="F57" s="47" t="s">
        <v>56</v>
      </c>
      <c r="G57" s="100">
        <v>40482.8125</v>
      </c>
      <c r="H57" s="100">
        <v>40482.8125</v>
      </c>
    </row>
    <row r="58" s="58" customFormat="1" ht="33" customHeight="1" spans="1:8">
      <c r="A58" s="38">
        <v>41</v>
      </c>
      <c r="B58" s="47">
        <v>3920510000</v>
      </c>
      <c r="C58" s="98" t="s">
        <v>136</v>
      </c>
      <c r="D58" s="99" t="s">
        <v>137</v>
      </c>
      <c r="E58" s="47">
        <v>1</v>
      </c>
      <c r="F58" s="47" t="s">
        <v>41</v>
      </c>
      <c r="G58" s="100">
        <v>507.8125</v>
      </c>
      <c r="H58" s="100">
        <v>507.8125</v>
      </c>
    </row>
    <row r="59" s="58" customFormat="1" ht="21" customHeight="1" spans="1:8">
      <c r="A59" s="38"/>
      <c r="B59" s="47"/>
      <c r="C59" s="47"/>
      <c r="D59" s="47"/>
      <c r="E59" s="47"/>
      <c r="F59" s="47"/>
      <c r="G59" s="100"/>
      <c r="H59" s="100"/>
    </row>
    <row r="60" s="37" customFormat="1" ht="17.1" customHeight="1" spans="1:8">
      <c r="A60" s="64" t="s">
        <v>138</v>
      </c>
      <c r="B60" s="101"/>
      <c r="C60" s="51"/>
      <c r="D60" s="51"/>
      <c r="E60" s="64">
        <f>SUM(E18:E59)</f>
        <v>11496</v>
      </c>
      <c r="F60" s="64"/>
      <c r="G60" s="102"/>
      <c r="H60" s="102">
        <f>SUM(H18:H59)</f>
        <v>692829.0779</v>
      </c>
    </row>
    <row r="61" s="74" customFormat="1" ht="12.75" spans="2:8">
      <c r="B61" s="103"/>
      <c r="C61" s="59"/>
      <c r="D61" s="104"/>
      <c r="G61" s="105" t="s">
        <v>139</v>
      </c>
      <c r="H61" s="106"/>
    </row>
    <row r="62" s="74" customFormat="1" spans="2:8">
      <c r="B62" s="103"/>
      <c r="C62" s="59"/>
      <c r="D62" s="104"/>
      <c r="G62" s="105" t="s">
        <v>140</v>
      </c>
      <c r="H62" s="106">
        <v>50172.1876368376</v>
      </c>
    </row>
    <row r="63" s="74" customFormat="1" spans="2:8">
      <c r="B63" s="103"/>
      <c r="C63" s="59"/>
      <c r="D63" s="104"/>
      <c r="G63" s="105" t="s">
        <v>141</v>
      </c>
      <c r="H63" s="106"/>
    </row>
    <row r="64" s="74" customFormat="1" spans="2:8">
      <c r="B64" s="107" t="s">
        <v>142</v>
      </c>
      <c r="C64" s="59"/>
      <c r="D64" s="104"/>
      <c r="G64" s="33" t="s">
        <v>143</v>
      </c>
      <c r="H64" s="108">
        <f>H60+H62</f>
        <v>743001.265536838</v>
      </c>
    </row>
    <row r="65" s="74" customFormat="1" spans="2:8">
      <c r="B65" s="59" t="s">
        <v>144</v>
      </c>
      <c r="G65" s="109"/>
      <c r="H65" s="110"/>
    </row>
    <row r="66" s="74" customFormat="1" spans="2:8">
      <c r="B66" s="103"/>
      <c r="G66" s="111">
        <f>H8</f>
        <v>44346</v>
      </c>
      <c r="H66" s="111"/>
    </row>
    <row r="67" s="74" customFormat="1" ht="12.75" spans="2:8">
      <c r="B67" s="103"/>
      <c r="C67" s="104"/>
      <c r="D67" s="104"/>
      <c r="G67" s="33"/>
      <c r="H67" s="33"/>
    </row>
    <row r="68" s="74" customFormat="1" ht="16.5" spans="1:8">
      <c r="A68" s="112"/>
      <c r="B68" s="112"/>
      <c r="C68" s="113"/>
      <c r="D68" s="113"/>
      <c r="E68" s="112"/>
      <c r="F68" s="113"/>
      <c r="G68" s="112"/>
      <c r="H68" s="112"/>
    </row>
    <row r="69" spans="3:4">
      <c r="C69" s="114"/>
      <c r="D69" s="114"/>
    </row>
    <row r="70" spans="3:4">
      <c r="C70" s="114"/>
      <c r="D70" s="114"/>
    </row>
    <row r="71" spans="3:4">
      <c r="C71" s="114"/>
      <c r="D71" s="114"/>
    </row>
    <row r="72" spans="3:4">
      <c r="C72" s="114"/>
      <c r="D72" s="114"/>
    </row>
    <row r="73" spans="3:4">
      <c r="C73" s="114"/>
      <c r="D73" s="114"/>
    </row>
    <row r="74" spans="3:4">
      <c r="C74" s="114"/>
      <c r="D74" s="114"/>
    </row>
    <row r="75" spans="3:4">
      <c r="C75" s="114"/>
      <c r="D75" s="114"/>
    </row>
    <row r="76" spans="3:4">
      <c r="C76" s="114"/>
      <c r="D76" s="114"/>
    </row>
    <row r="77" spans="3:4">
      <c r="C77" s="114"/>
      <c r="D77" s="114"/>
    </row>
    <row r="78" spans="3:4">
      <c r="C78" s="114"/>
      <c r="D78" s="114"/>
    </row>
    <row r="79" spans="3:4">
      <c r="C79" s="114"/>
      <c r="D79" s="114"/>
    </row>
    <row r="80" spans="3:4">
      <c r="C80" s="114"/>
      <c r="D80" s="114"/>
    </row>
    <row r="81" spans="3:4">
      <c r="C81" s="114"/>
      <c r="D81" s="114"/>
    </row>
    <row r="82" spans="3:4">
      <c r="C82" s="114"/>
      <c r="D82" s="114"/>
    </row>
    <row r="83" spans="3:4">
      <c r="C83" s="114"/>
      <c r="D83" s="114"/>
    </row>
    <row r="84" spans="3:4">
      <c r="C84" s="114"/>
      <c r="D84" s="114"/>
    </row>
    <row r="85" spans="3:4">
      <c r="C85" s="114"/>
      <c r="D85" s="114"/>
    </row>
    <row r="86" spans="3:4">
      <c r="C86" s="114"/>
      <c r="D86" s="114"/>
    </row>
    <row r="87" spans="3:4">
      <c r="C87" s="114"/>
      <c r="D87" s="114"/>
    </row>
    <row r="88" spans="3:4">
      <c r="C88" s="114"/>
      <c r="D88" s="114"/>
    </row>
    <row r="89" spans="3:4">
      <c r="C89" s="114"/>
      <c r="D89" s="114"/>
    </row>
    <row r="90" spans="3:4">
      <c r="C90" s="114"/>
      <c r="D90" s="114"/>
    </row>
    <row r="91" spans="3:4">
      <c r="C91" s="114"/>
      <c r="D91" s="114"/>
    </row>
    <row r="92" spans="3:4">
      <c r="C92" s="114"/>
      <c r="D92" s="114"/>
    </row>
    <row r="93" spans="3:4">
      <c r="C93" s="114"/>
      <c r="D93" s="114"/>
    </row>
    <row r="94" spans="3:4">
      <c r="C94" s="114"/>
      <c r="D94" s="114"/>
    </row>
    <row r="95" spans="3:4">
      <c r="C95" s="114"/>
      <c r="D95" s="114"/>
    </row>
    <row r="96" spans="3:4">
      <c r="C96" s="114"/>
      <c r="D96" s="114"/>
    </row>
    <row r="97" spans="3:4">
      <c r="C97" s="114"/>
      <c r="D97" s="114"/>
    </row>
    <row r="98" spans="3:4">
      <c r="C98" s="114"/>
      <c r="D98" s="114"/>
    </row>
    <row r="99" spans="3:4">
      <c r="C99" s="114"/>
      <c r="D99" s="114"/>
    </row>
    <row r="100" spans="3:4">
      <c r="C100" s="114"/>
      <c r="D100" s="114"/>
    </row>
    <row r="101" spans="3:4">
      <c r="C101" s="114"/>
      <c r="D101" s="114"/>
    </row>
    <row r="102" spans="3:4">
      <c r="C102" s="114"/>
      <c r="D102" s="114"/>
    </row>
    <row r="103" spans="3:4">
      <c r="C103" s="114"/>
      <c r="D103" s="114"/>
    </row>
    <row r="104" spans="3:4">
      <c r="C104" s="114"/>
      <c r="D104" s="114"/>
    </row>
    <row r="105" spans="3:4">
      <c r="C105" s="114"/>
      <c r="D105" s="114"/>
    </row>
    <row r="106" spans="3:4">
      <c r="C106" s="114"/>
      <c r="D106" s="114"/>
    </row>
    <row r="107" spans="3:4">
      <c r="C107" s="114"/>
      <c r="D107" s="114"/>
    </row>
    <row r="108" spans="3:4">
      <c r="C108" s="114"/>
      <c r="D108" s="114"/>
    </row>
    <row r="109" spans="3:4">
      <c r="C109" s="114"/>
      <c r="D109" s="114"/>
    </row>
    <row r="110" spans="3:4">
      <c r="C110" s="114"/>
      <c r="D110" s="114"/>
    </row>
    <row r="111" spans="3:4">
      <c r="C111" s="114"/>
      <c r="D111" s="114"/>
    </row>
    <row r="112" spans="3:4">
      <c r="C112" s="114"/>
      <c r="D112" s="114"/>
    </row>
    <row r="113" spans="3:4">
      <c r="C113" s="114"/>
      <c r="D113" s="114"/>
    </row>
    <row r="114" spans="3:4">
      <c r="C114" s="114"/>
      <c r="D114" s="114"/>
    </row>
    <row r="115" spans="3:4">
      <c r="C115" s="114"/>
      <c r="D115" s="114"/>
    </row>
    <row r="116" spans="3:4">
      <c r="C116" s="114"/>
      <c r="D116" s="114"/>
    </row>
    <row r="117" spans="3:4">
      <c r="C117" s="114"/>
      <c r="D117" s="114"/>
    </row>
    <row r="118" spans="3:4">
      <c r="C118" s="114"/>
      <c r="D118" s="114"/>
    </row>
    <row r="119" spans="3:4">
      <c r="C119" s="114"/>
      <c r="D119" s="114"/>
    </row>
    <row r="120" spans="3:4">
      <c r="C120" s="114"/>
      <c r="D120" s="114"/>
    </row>
    <row r="121" spans="3:4">
      <c r="C121" s="114"/>
      <c r="D121" s="114"/>
    </row>
    <row r="122" spans="3:4">
      <c r="C122" s="114"/>
      <c r="D122" s="114"/>
    </row>
    <row r="123" spans="3:4">
      <c r="C123" s="114"/>
      <c r="D123" s="114"/>
    </row>
    <row r="124" spans="3:4">
      <c r="C124" s="114"/>
      <c r="D124" s="114"/>
    </row>
    <row r="125" spans="3:4">
      <c r="C125" s="114"/>
      <c r="D125" s="114"/>
    </row>
    <row r="126" spans="3:4">
      <c r="C126" s="114"/>
      <c r="D126" s="114"/>
    </row>
  </sheetData>
  <autoFilter ref="A17:H66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66:H6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67"/>
  <sheetViews>
    <sheetView workbookViewId="0">
      <selection activeCell="M60" sqref="M60"/>
    </sheetView>
  </sheetViews>
  <sheetFormatPr defaultColWidth="8.66666666666667" defaultRowHeight="11.25"/>
  <cols>
    <col min="1" max="1" width="8.33333333333333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145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146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147</v>
      </c>
      <c r="F6" s="10"/>
      <c r="G6" s="11" t="s">
        <v>7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">
        <v>7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148</v>
      </c>
      <c r="F8" s="17"/>
      <c r="G8" s="17"/>
      <c r="H8" s="18">
        <f>清关发票!H8</f>
        <v>44346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f>H8</f>
        <v>44346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149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150</v>
      </c>
      <c r="B16" s="30" t="s">
        <v>28</v>
      </c>
      <c r="C16" s="30"/>
      <c r="D16" s="31" t="s">
        <v>151</v>
      </c>
      <c r="E16" s="32" t="s">
        <v>152</v>
      </c>
      <c r="F16" s="25" t="s">
        <v>153</v>
      </c>
      <c r="G16" s="33" t="s">
        <v>154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155</v>
      </c>
      <c r="E17" s="32" t="s">
        <v>156</v>
      </c>
      <c r="F17" s="25" t="s">
        <v>157</v>
      </c>
      <c r="G17" s="36" t="s">
        <v>158</v>
      </c>
      <c r="H17" s="37" t="s">
        <v>35</v>
      </c>
      <c r="I17" s="37"/>
    </row>
    <row r="18" s="1" customFormat="1" ht="24" customHeight="1" spans="1:9">
      <c r="A18" s="38">
        <v>1</v>
      </c>
      <c r="B18" s="39" t="s">
        <v>39</v>
      </c>
      <c r="C18" s="40" t="s">
        <v>40</v>
      </c>
      <c r="D18" s="41">
        <v>7</v>
      </c>
      <c r="E18" s="41">
        <v>5</v>
      </c>
      <c r="F18" s="42">
        <v>0.413</v>
      </c>
      <c r="G18" s="43">
        <v>5</v>
      </c>
      <c r="H18" s="41">
        <v>4</v>
      </c>
      <c r="I18" s="62" t="s">
        <v>41</v>
      </c>
    </row>
    <row r="19" s="1" customFormat="1" ht="24" customHeight="1" spans="1:9">
      <c r="A19" s="38">
        <v>2</v>
      </c>
      <c r="B19" s="39" t="s">
        <v>43</v>
      </c>
      <c r="C19" s="40" t="s">
        <v>44</v>
      </c>
      <c r="D19" s="41">
        <v>11.25</v>
      </c>
      <c r="E19" s="41">
        <v>10</v>
      </c>
      <c r="F19" s="44"/>
      <c r="G19" s="43"/>
      <c r="H19" s="41">
        <v>90</v>
      </c>
      <c r="I19" s="62" t="s">
        <v>41</v>
      </c>
    </row>
    <row r="20" s="1" customFormat="1" ht="24" customHeight="1" spans="1:9">
      <c r="A20" s="38">
        <v>3</v>
      </c>
      <c r="B20" s="39" t="s">
        <v>46</v>
      </c>
      <c r="C20" s="40" t="s">
        <v>47</v>
      </c>
      <c r="D20" s="41">
        <v>6.75</v>
      </c>
      <c r="E20" s="41">
        <v>6</v>
      </c>
      <c r="F20" s="44"/>
      <c r="G20" s="43"/>
      <c r="H20" s="41">
        <v>120</v>
      </c>
      <c r="I20" s="62" t="s">
        <v>41</v>
      </c>
    </row>
    <row r="21" s="1" customFormat="1" ht="24" customHeight="1" spans="1:9">
      <c r="A21" s="38">
        <v>4</v>
      </c>
      <c r="B21" s="39" t="s">
        <v>48</v>
      </c>
      <c r="C21" s="40" t="s">
        <v>49</v>
      </c>
      <c r="D21" s="41">
        <v>16</v>
      </c>
      <c r="E21" s="41">
        <v>14</v>
      </c>
      <c r="F21" s="44"/>
      <c r="G21" s="43"/>
      <c r="H21" s="41">
        <v>120</v>
      </c>
      <c r="I21" s="62" t="s">
        <v>41</v>
      </c>
    </row>
    <row r="22" s="1" customFormat="1" ht="24" customHeight="1" spans="1:9">
      <c r="A22" s="38">
        <v>5</v>
      </c>
      <c r="B22" s="39" t="s">
        <v>51</v>
      </c>
      <c r="C22" s="40" t="s">
        <v>52</v>
      </c>
      <c r="D22" s="41">
        <v>8</v>
      </c>
      <c r="E22" s="41">
        <v>7</v>
      </c>
      <c r="F22" s="44"/>
      <c r="G22" s="43"/>
      <c r="H22" s="41">
        <v>90</v>
      </c>
      <c r="I22" s="62" t="s">
        <v>41</v>
      </c>
    </row>
    <row r="23" s="1" customFormat="1" ht="24" customHeight="1" spans="1:9">
      <c r="A23" s="38">
        <v>6</v>
      </c>
      <c r="B23" s="39" t="s">
        <v>54</v>
      </c>
      <c r="C23" s="40" t="s">
        <v>55</v>
      </c>
      <c r="D23" s="41">
        <v>14.44</v>
      </c>
      <c r="E23" s="41">
        <v>13</v>
      </c>
      <c r="F23" s="44"/>
      <c r="G23" s="43"/>
      <c r="H23" s="41">
        <v>13</v>
      </c>
      <c r="I23" s="62" t="s">
        <v>56</v>
      </c>
    </row>
    <row r="24" s="1" customFormat="1" ht="24" customHeight="1" spans="1:9">
      <c r="A24" s="38">
        <v>7</v>
      </c>
      <c r="B24" s="39" t="s">
        <v>57</v>
      </c>
      <c r="C24" s="40" t="s">
        <v>58</v>
      </c>
      <c r="D24" s="41">
        <v>5.56</v>
      </c>
      <c r="E24" s="41">
        <v>5</v>
      </c>
      <c r="F24" s="45"/>
      <c r="G24" s="43"/>
      <c r="H24" s="41">
        <v>7</v>
      </c>
      <c r="I24" s="62" t="s">
        <v>56</v>
      </c>
    </row>
    <row r="25" s="1" customFormat="1" ht="24" customHeight="1" spans="1:9">
      <c r="A25" s="38">
        <v>8</v>
      </c>
      <c r="B25" s="39" t="s">
        <v>60</v>
      </c>
      <c r="C25" s="40" t="s">
        <v>61</v>
      </c>
      <c r="D25" s="41">
        <v>2.67</v>
      </c>
      <c r="E25" s="41">
        <v>2</v>
      </c>
      <c r="F25" s="42">
        <v>0.016</v>
      </c>
      <c r="G25" s="43">
        <v>1</v>
      </c>
      <c r="H25" s="41">
        <v>1</v>
      </c>
      <c r="I25" s="62" t="s">
        <v>56</v>
      </c>
    </row>
    <row r="26" s="1" customFormat="1" ht="24" customHeight="1" spans="1:9">
      <c r="A26" s="38">
        <v>9</v>
      </c>
      <c r="B26" s="39" t="s">
        <v>63</v>
      </c>
      <c r="C26" s="40" t="s">
        <v>64</v>
      </c>
      <c r="D26" s="41">
        <v>1.33</v>
      </c>
      <c r="E26" s="41">
        <v>1</v>
      </c>
      <c r="F26" s="45"/>
      <c r="G26" s="43"/>
      <c r="H26" s="41">
        <v>40</v>
      </c>
      <c r="I26" s="62" t="s">
        <v>41</v>
      </c>
    </row>
    <row r="27" s="1" customFormat="1" ht="24" customHeight="1" spans="1:9">
      <c r="A27" s="38">
        <v>10</v>
      </c>
      <c r="B27" s="39" t="s">
        <v>66</v>
      </c>
      <c r="C27" s="40" t="s">
        <v>67</v>
      </c>
      <c r="D27" s="41">
        <v>175.02</v>
      </c>
      <c r="E27" s="41">
        <v>164</v>
      </c>
      <c r="F27" s="42">
        <v>1.435</v>
      </c>
      <c r="G27" s="43">
        <v>1</v>
      </c>
      <c r="H27" s="41">
        <v>7</v>
      </c>
      <c r="I27" s="62" t="s">
        <v>41</v>
      </c>
    </row>
    <row r="28" s="1" customFormat="1" ht="24" customHeight="1" spans="1:9">
      <c r="A28" s="38">
        <v>11</v>
      </c>
      <c r="B28" s="39" t="s">
        <v>68</v>
      </c>
      <c r="C28" s="40" t="s">
        <v>69</v>
      </c>
      <c r="D28" s="41">
        <v>746.98</v>
      </c>
      <c r="E28" s="41">
        <v>700</v>
      </c>
      <c r="F28" s="45"/>
      <c r="G28" s="43"/>
      <c r="H28" s="41">
        <v>30</v>
      </c>
      <c r="I28" s="62" t="s">
        <v>41</v>
      </c>
    </row>
    <row r="29" s="1" customFormat="1" ht="24" customHeight="1" spans="1:9">
      <c r="A29" s="38">
        <v>12</v>
      </c>
      <c r="B29" s="39" t="s">
        <v>71</v>
      </c>
      <c r="C29" s="40" t="s">
        <v>72</v>
      </c>
      <c r="D29" s="41">
        <v>105.05</v>
      </c>
      <c r="E29" s="41">
        <v>100</v>
      </c>
      <c r="F29" s="42">
        <v>1.435</v>
      </c>
      <c r="G29" s="43">
        <v>1</v>
      </c>
      <c r="H29" s="41">
        <v>20</v>
      </c>
      <c r="I29" s="62" t="s">
        <v>41</v>
      </c>
    </row>
    <row r="30" s="1" customFormat="1" ht="24" customHeight="1" spans="1:9">
      <c r="A30" s="38">
        <v>13</v>
      </c>
      <c r="B30" s="39" t="s">
        <v>73</v>
      </c>
      <c r="C30" s="40" t="s">
        <v>74</v>
      </c>
      <c r="D30" s="41">
        <v>1061.05</v>
      </c>
      <c r="E30" s="41">
        <v>1010</v>
      </c>
      <c r="F30" s="44"/>
      <c r="G30" s="43"/>
      <c r="H30" s="41">
        <v>117</v>
      </c>
      <c r="I30" s="62" t="s">
        <v>41</v>
      </c>
    </row>
    <row r="31" s="1" customFormat="1" ht="24" customHeight="1" spans="1:9">
      <c r="A31" s="38">
        <v>14</v>
      </c>
      <c r="B31" s="39" t="s">
        <v>76</v>
      </c>
      <c r="C31" s="40" t="s">
        <v>77</v>
      </c>
      <c r="D31" s="41">
        <v>10.51</v>
      </c>
      <c r="E31" s="41">
        <v>10</v>
      </c>
      <c r="F31" s="44"/>
      <c r="G31" s="43"/>
      <c r="H31" s="41">
        <v>4</v>
      </c>
      <c r="I31" s="62" t="s">
        <v>41</v>
      </c>
    </row>
    <row r="32" s="1" customFormat="1" ht="24" customHeight="1" spans="1:9">
      <c r="A32" s="38">
        <v>15</v>
      </c>
      <c r="B32" s="39" t="s">
        <v>78</v>
      </c>
      <c r="C32" s="40" t="s">
        <v>79</v>
      </c>
      <c r="D32" s="41">
        <v>18.91</v>
      </c>
      <c r="E32" s="41">
        <v>18</v>
      </c>
      <c r="F32" s="44"/>
      <c r="G32" s="43"/>
      <c r="H32" s="41">
        <v>10</v>
      </c>
      <c r="I32" s="62" t="s">
        <v>41</v>
      </c>
    </row>
    <row r="33" s="1" customFormat="1" ht="24" customHeight="1" spans="1:9">
      <c r="A33" s="38">
        <v>16</v>
      </c>
      <c r="B33" s="39" t="s">
        <v>80</v>
      </c>
      <c r="C33" s="40" t="s">
        <v>81</v>
      </c>
      <c r="D33" s="41">
        <v>10.48</v>
      </c>
      <c r="E33" s="41">
        <v>10</v>
      </c>
      <c r="F33" s="45"/>
      <c r="G33" s="43"/>
      <c r="H33" s="41">
        <v>5</v>
      </c>
      <c r="I33" s="62" t="s">
        <v>41</v>
      </c>
    </row>
    <row r="34" s="1" customFormat="1" ht="24" customHeight="1" spans="1:9">
      <c r="A34" s="38">
        <v>17</v>
      </c>
      <c r="B34" s="39" t="s">
        <v>82</v>
      </c>
      <c r="C34" s="40" t="s">
        <v>74</v>
      </c>
      <c r="D34" s="41">
        <v>965</v>
      </c>
      <c r="E34" s="41">
        <v>927</v>
      </c>
      <c r="F34" s="46">
        <v>0.686</v>
      </c>
      <c r="G34" s="43">
        <v>1</v>
      </c>
      <c r="H34" s="41">
        <v>352</v>
      </c>
      <c r="I34" s="62" t="s">
        <v>41</v>
      </c>
    </row>
    <row r="35" s="1" customFormat="1" ht="24" customHeight="1" spans="1:9">
      <c r="A35" s="38">
        <v>18</v>
      </c>
      <c r="B35" s="39" t="s">
        <v>84</v>
      </c>
      <c r="C35" s="40" t="s">
        <v>85</v>
      </c>
      <c r="D35" s="41">
        <v>178.66</v>
      </c>
      <c r="E35" s="41">
        <v>170.24</v>
      </c>
      <c r="F35" s="42">
        <v>8.069</v>
      </c>
      <c r="G35" s="43">
        <v>3</v>
      </c>
      <c r="H35" s="41">
        <v>448</v>
      </c>
      <c r="I35" s="62" t="s">
        <v>41</v>
      </c>
    </row>
    <row r="36" s="1" customFormat="1" ht="24" customHeight="1" spans="1:9">
      <c r="A36" s="38">
        <v>19</v>
      </c>
      <c r="B36" s="39" t="s">
        <v>84</v>
      </c>
      <c r="C36" s="40" t="s">
        <v>85</v>
      </c>
      <c r="D36" s="41">
        <v>1453.14</v>
      </c>
      <c r="E36" s="41">
        <v>1386.56</v>
      </c>
      <c r="F36" s="45"/>
      <c r="G36" s="43"/>
      <c r="H36" s="41">
        <v>932</v>
      </c>
      <c r="I36" s="62" t="s">
        <v>41</v>
      </c>
    </row>
    <row r="37" s="1" customFormat="1" ht="24" customHeight="1" spans="1:9">
      <c r="A37" s="38">
        <v>20</v>
      </c>
      <c r="B37" s="39" t="s">
        <v>87</v>
      </c>
      <c r="C37" s="40" t="s">
        <v>88</v>
      </c>
      <c r="D37" s="41">
        <v>2600</v>
      </c>
      <c r="E37" s="41">
        <v>2550</v>
      </c>
      <c r="F37" s="46">
        <v>1.72</v>
      </c>
      <c r="G37" s="43">
        <v>10</v>
      </c>
      <c r="H37" s="41">
        <v>10</v>
      </c>
      <c r="I37" s="62" t="s">
        <v>41</v>
      </c>
    </row>
    <row r="38" s="1" customFormat="1" ht="24" customHeight="1" spans="1:9">
      <c r="A38" s="38">
        <v>21</v>
      </c>
      <c r="B38" s="39" t="s">
        <v>90</v>
      </c>
      <c r="C38" s="40" t="s">
        <v>91</v>
      </c>
      <c r="D38" s="41">
        <v>4690</v>
      </c>
      <c r="E38" s="41">
        <v>4290</v>
      </c>
      <c r="F38" s="46">
        <v>7.734</v>
      </c>
      <c r="G38" s="43">
        <v>3</v>
      </c>
      <c r="H38" s="41">
        <v>1700</v>
      </c>
      <c r="I38" s="62" t="s">
        <v>92</v>
      </c>
    </row>
    <row r="39" s="1" customFormat="1" ht="24" customHeight="1" spans="1:9">
      <c r="A39" s="38">
        <v>22</v>
      </c>
      <c r="B39" s="39" t="s">
        <v>93</v>
      </c>
      <c r="C39" s="40" t="s">
        <v>94</v>
      </c>
      <c r="D39" s="41">
        <v>82.59</v>
      </c>
      <c r="E39" s="41">
        <v>77</v>
      </c>
      <c r="F39" s="42">
        <v>3.286</v>
      </c>
      <c r="G39" s="43">
        <v>2</v>
      </c>
      <c r="H39" s="41">
        <v>500</v>
      </c>
      <c r="I39" s="62" t="s">
        <v>92</v>
      </c>
    </row>
    <row r="40" s="1" customFormat="1" ht="24" customHeight="1" spans="1:9">
      <c r="A40" s="38">
        <v>23</v>
      </c>
      <c r="B40" s="39" t="s">
        <v>95</v>
      </c>
      <c r="C40" s="40" t="s">
        <v>96</v>
      </c>
      <c r="D40" s="41">
        <v>187.7</v>
      </c>
      <c r="E40" s="41">
        <v>175</v>
      </c>
      <c r="F40" s="44"/>
      <c r="G40" s="43"/>
      <c r="H40" s="41">
        <v>330</v>
      </c>
      <c r="I40" s="62" t="s">
        <v>92</v>
      </c>
    </row>
    <row r="41" s="1" customFormat="1" ht="24" customHeight="1" spans="1:9">
      <c r="A41" s="38">
        <v>24</v>
      </c>
      <c r="B41" s="39" t="s">
        <v>97</v>
      </c>
      <c r="C41" s="40" t="s">
        <v>98</v>
      </c>
      <c r="D41" s="41">
        <v>3569.71</v>
      </c>
      <c r="E41" s="41">
        <v>3365</v>
      </c>
      <c r="F41" s="45"/>
      <c r="G41" s="43"/>
      <c r="H41" s="41">
        <v>990</v>
      </c>
      <c r="I41" s="62" t="s">
        <v>92</v>
      </c>
    </row>
    <row r="42" s="1" customFormat="1" ht="24" customHeight="1" spans="1:9">
      <c r="A42" s="38">
        <v>25</v>
      </c>
      <c r="B42" s="39" t="s">
        <v>100</v>
      </c>
      <c r="C42" s="40" t="s">
        <v>101</v>
      </c>
      <c r="D42" s="41">
        <v>300</v>
      </c>
      <c r="E42" s="41">
        <v>280</v>
      </c>
      <c r="F42" s="46">
        <v>0.226</v>
      </c>
      <c r="G42" s="43">
        <v>2</v>
      </c>
      <c r="H42" s="41">
        <v>2000</v>
      </c>
      <c r="I42" s="62" t="s">
        <v>92</v>
      </c>
    </row>
    <row r="43" s="1" customFormat="1" ht="24" customHeight="1" spans="1:9">
      <c r="A43" s="38">
        <v>26</v>
      </c>
      <c r="B43" s="39" t="s">
        <v>95</v>
      </c>
      <c r="C43" s="40" t="s">
        <v>96</v>
      </c>
      <c r="D43" s="41">
        <v>4740</v>
      </c>
      <c r="E43" s="41">
        <v>4600</v>
      </c>
      <c r="F43" s="42">
        <v>28.786</v>
      </c>
      <c r="G43" s="43">
        <v>5</v>
      </c>
      <c r="H43" s="41">
        <v>572</v>
      </c>
      <c r="I43" s="62" t="s">
        <v>92</v>
      </c>
    </row>
    <row r="44" s="1" customFormat="1" ht="24" customHeight="1" spans="1:9">
      <c r="A44" s="38">
        <v>27</v>
      </c>
      <c r="B44" s="39" t="s">
        <v>102</v>
      </c>
      <c r="C44" s="40" t="s">
        <v>103</v>
      </c>
      <c r="D44" s="41">
        <v>17489</v>
      </c>
      <c r="E44" s="41">
        <v>16692</v>
      </c>
      <c r="F44" s="45"/>
      <c r="G44" s="43"/>
      <c r="H44" s="41">
        <v>2537</v>
      </c>
      <c r="I44" s="62" t="s">
        <v>92</v>
      </c>
    </row>
    <row r="45" s="1" customFormat="1" ht="24" customHeight="1" spans="1:9">
      <c r="A45" s="38">
        <v>28</v>
      </c>
      <c r="B45" s="39" t="s">
        <v>105</v>
      </c>
      <c r="C45" s="40" t="s">
        <v>106</v>
      </c>
      <c r="D45" s="41">
        <v>1.25</v>
      </c>
      <c r="E45" s="41">
        <v>1</v>
      </c>
      <c r="F45" s="42">
        <v>0.019</v>
      </c>
      <c r="G45" s="43">
        <v>1</v>
      </c>
      <c r="H45" s="41">
        <v>1</v>
      </c>
      <c r="I45" s="62" t="s">
        <v>41</v>
      </c>
    </row>
    <row r="46" s="1" customFormat="1" ht="24" customHeight="1" spans="1:9">
      <c r="A46" s="38">
        <v>29</v>
      </c>
      <c r="B46" s="39" t="s">
        <v>107</v>
      </c>
      <c r="C46" s="40" t="s">
        <v>108</v>
      </c>
      <c r="D46" s="41">
        <v>1.25</v>
      </c>
      <c r="E46" s="41">
        <v>1</v>
      </c>
      <c r="F46" s="44"/>
      <c r="G46" s="43"/>
      <c r="H46" s="41">
        <v>1</v>
      </c>
      <c r="I46" s="62" t="s">
        <v>41</v>
      </c>
    </row>
    <row r="47" s="1" customFormat="1" ht="24" customHeight="1" spans="1:9">
      <c r="A47" s="38">
        <v>30</v>
      </c>
      <c r="B47" s="39" t="s">
        <v>110</v>
      </c>
      <c r="C47" s="40" t="s">
        <v>111</v>
      </c>
      <c r="D47" s="41">
        <v>1.25</v>
      </c>
      <c r="E47" s="41">
        <v>1</v>
      </c>
      <c r="F47" s="44"/>
      <c r="G47" s="43"/>
      <c r="H47" s="41">
        <v>1</v>
      </c>
      <c r="I47" s="62" t="s">
        <v>41</v>
      </c>
    </row>
    <row r="48" s="1" customFormat="1" ht="24" customHeight="1" spans="1:9">
      <c r="A48" s="38">
        <v>31</v>
      </c>
      <c r="B48" s="39" t="s">
        <v>112</v>
      </c>
      <c r="C48" s="40" t="s">
        <v>113</v>
      </c>
      <c r="D48" s="41">
        <v>1.25</v>
      </c>
      <c r="E48" s="41">
        <v>1</v>
      </c>
      <c r="F48" s="45"/>
      <c r="G48" s="43"/>
      <c r="H48" s="41">
        <v>1</v>
      </c>
      <c r="I48" s="62" t="s">
        <v>41</v>
      </c>
    </row>
    <row r="49" s="1" customFormat="1" ht="24" customHeight="1" spans="1:9">
      <c r="A49" s="38">
        <v>32</v>
      </c>
      <c r="B49" s="39" t="s">
        <v>115</v>
      </c>
      <c r="C49" s="40" t="s">
        <v>116</v>
      </c>
      <c r="D49" s="41">
        <v>500</v>
      </c>
      <c r="E49" s="41">
        <v>400</v>
      </c>
      <c r="F49" s="42">
        <v>84.866</v>
      </c>
      <c r="G49" s="43">
        <v>39</v>
      </c>
      <c r="H49" s="41">
        <v>1</v>
      </c>
      <c r="I49" s="62" t="s">
        <v>56</v>
      </c>
    </row>
    <row r="50" s="1" customFormat="1" ht="24" customHeight="1" spans="1:9">
      <c r="A50" s="38">
        <v>33</v>
      </c>
      <c r="B50" s="39" t="s">
        <v>117</v>
      </c>
      <c r="C50" s="40" t="s">
        <v>118</v>
      </c>
      <c r="D50" s="41">
        <v>3000</v>
      </c>
      <c r="E50" s="41">
        <v>2400</v>
      </c>
      <c r="F50" s="44"/>
      <c r="G50" s="43"/>
      <c r="H50" s="41">
        <v>6</v>
      </c>
      <c r="I50" s="62" t="s">
        <v>56</v>
      </c>
    </row>
    <row r="51" s="1" customFormat="1" ht="24" customHeight="1" spans="1:9">
      <c r="A51" s="38">
        <v>34</v>
      </c>
      <c r="B51" s="39" t="s">
        <v>119</v>
      </c>
      <c r="C51" s="40" t="s">
        <v>120</v>
      </c>
      <c r="D51" s="41">
        <v>6260</v>
      </c>
      <c r="E51" s="41">
        <v>4800</v>
      </c>
      <c r="F51" s="44"/>
      <c r="G51" s="43"/>
      <c r="H51" s="41">
        <v>12</v>
      </c>
      <c r="I51" s="62" t="s">
        <v>56</v>
      </c>
    </row>
    <row r="52" s="1" customFormat="1" ht="24" customHeight="1" spans="1:9">
      <c r="A52" s="38">
        <v>35</v>
      </c>
      <c r="B52" s="39" t="s">
        <v>122</v>
      </c>
      <c r="C52" s="40" t="s">
        <v>123</v>
      </c>
      <c r="D52" s="41">
        <v>10990</v>
      </c>
      <c r="E52" s="41">
        <v>8840</v>
      </c>
      <c r="F52" s="44"/>
      <c r="G52" s="43"/>
      <c r="H52" s="41">
        <v>13</v>
      </c>
      <c r="I52" s="62" t="s">
        <v>56</v>
      </c>
    </row>
    <row r="53" s="1" customFormat="1" ht="24" customHeight="1" spans="1:9">
      <c r="A53" s="38">
        <v>36</v>
      </c>
      <c r="B53" s="39" t="s">
        <v>124</v>
      </c>
      <c r="C53" s="40" t="s">
        <v>125</v>
      </c>
      <c r="D53" s="41">
        <v>600</v>
      </c>
      <c r="E53" s="41">
        <v>300</v>
      </c>
      <c r="F53" s="44"/>
      <c r="G53" s="43"/>
      <c r="H53" s="41">
        <v>1</v>
      </c>
      <c r="I53" s="62" t="s">
        <v>56</v>
      </c>
    </row>
    <row r="54" s="1" customFormat="1" ht="24" customHeight="1" spans="1:9">
      <c r="A54" s="38">
        <v>37</v>
      </c>
      <c r="B54" s="39" t="s">
        <v>127</v>
      </c>
      <c r="C54" s="40" t="s">
        <v>128</v>
      </c>
      <c r="D54" s="41">
        <v>530</v>
      </c>
      <c r="E54" s="41">
        <v>403</v>
      </c>
      <c r="F54" s="44"/>
      <c r="G54" s="43"/>
      <c r="H54" s="41">
        <v>400</v>
      </c>
      <c r="I54" s="62" t="s">
        <v>129</v>
      </c>
    </row>
    <row r="55" s="1" customFormat="1" ht="24" customHeight="1" spans="1:9">
      <c r="A55" s="38">
        <v>38</v>
      </c>
      <c r="B55" s="39" t="s">
        <v>130</v>
      </c>
      <c r="C55" s="40" t="s">
        <v>131</v>
      </c>
      <c r="D55" s="41">
        <v>260</v>
      </c>
      <c r="E55" s="41">
        <v>180</v>
      </c>
      <c r="F55" s="44"/>
      <c r="G55" s="43"/>
      <c r="H55" s="41">
        <v>6</v>
      </c>
      <c r="I55" s="62" t="s">
        <v>41</v>
      </c>
    </row>
    <row r="56" s="1" customFormat="1" ht="24" customHeight="1" spans="1:9">
      <c r="A56" s="38">
        <v>39</v>
      </c>
      <c r="B56" s="39" t="s">
        <v>132</v>
      </c>
      <c r="C56" s="40" t="s">
        <v>133</v>
      </c>
      <c r="D56" s="41">
        <v>330</v>
      </c>
      <c r="E56" s="41">
        <v>230</v>
      </c>
      <c r="F56" s="44"/>
      <c r="G56" s="43"/>
      <c r="H56" s="41">
        <v>2</v>
      </c>
      <c r="I56" s="62" t="s">
        <v>41</v>
      </c>
    </row>
    <row r="57" s="1" customFormat="1" ht="24" customHeight="1" spans="1:9">
      <c r="A57" s="38">
        <v>40</v>
      </c>
      <c r="B57" s="39" t="s">
        <v>134</v>
      </c>
      <c r="C57" s="40" t="s">
        <v>135</v>
      </c>
      <c r="D57" s="41">
        <v>330</v>
      </c>
      <c r="E57" s="41">
        <v>230</v>
      </c>
      <c r="F57" s="45"/>
      <c r="G57" s="43"/>
      <c r="H57" s="41">
        <v>1</v>
      </c>
      <c r="I57" s="62" t="s">
        <v>56</v>
      </c>
    </row>
    <row r="58" s="1" customFormat="1" ht="24" customHeight="1" spans="1:9">
      <c r="A58" s="38">
        <v>41</v>
      </c>
      <c r="B58" s="39" t="s">
        <v>136</v>
      </c>
      <c r="C58" s="40" t="s">
        <v>137</v>
      </c>
      <c r="D58" s="41">
        <v>30</v>
      </c>
      <c r="E58" s="41">
        <v>30</v>
      </c>
      <c r="F58" s="46" t="s">
        <v>159</v>
      </c>
      <c r="G58" s="43">
        <v>1</v>
      </c>
      <c r="H58" s="41">
        <v>1</v>
      </c>
      <c r="I58" s="62" t="s">
        <v>41</v>
      </c>
    </row>
    <row r="59" s="1" customFormat="1" ht="24" customHeight="1" spans="1:9">
      <c r="A59" s="38"/>
      <c r="B59" s="47"/>
      <c r="C59" s="47"/>
      <c r="D59" s="41"/>
      <c r="E59" s="41"/>
      <c r="F59" s="46"/>
      <c r="G59" s="43"/>
      <c r="H59" s="41"/>
      <c r="I59" s="47"/>
    </row>
    <row r="60" ht="12" spans="1:9">
      <c r="A60" s="38"/>
      <c r="B60" s="47"/>
      <c r="C60" s="47"/>
      <c r="D60" s="41"/>
      <c r="E60" s="41"/>
      <c r="F60" s="48"/>
      <c r="G60" s="41"/>
      <c r="H60" s="49"/>
      <c r="I60" s="63"/>
    </row>
    <row r="61" ht="12.75" spans="1:9">
      <c r="A61" s="50" t="s">
        <v>138</v>
      </c>
      <c r="B61" s="51"/>
      <c r="C61" s="51"/>
      <c r="D61" s="52">
        <f>SUM(D18:D60)</f>
        <v>61291.8</v>
      </c>
      <c r="E61" s="52">
        <f>SUM(E18:E60)</f>
        <v>54404.8</v>
      </c>
      <c r="F61" s="53">
        <f>SUM(F18:F60)</f>
        <v>138.691</v>
      </c>
      <c r="G61" s="52">
        <f>SUM(G18:G60)</f>
        <v>75</v>
      </c>
      <c r="H61" s="52">
        <f>SUM(H18:H60)</f>
        <v>11496</v>
      </c>
      <c r="I61" s="64"/>
    </row>
    <row r="62" ht="33" customHeight="1" spans="1:9">
      <c r="A62" s="54"/>
      <c r="B62" s="55"/>
      <c r="C62" s="56"/>
      <c r="D62" s="57"/>
      <c r="E62" s="57"/>
      <c r="F62" s="57"/>
      <c r="G62" s="58"/>
      <c r="H62" s="58"/>
      <c r="I62" s="57"/>
    </row>
    <row r="63" ht="18" customHeight="1" spans="1:9">
      <c r="A63" s="54"/>
      <c r="B63" s="56"/>
      <c r="C63" s="56"/>
      <c r="D63" s="57"/>
      <c r="E63" s="57"/>
      <c r="F63" s="57"/>
      <c r="G63" s="58"/>
      <c r="H63" s="58"/>
      <c r="I63" s="57"/>
    </row>
    <row r="64" ht="12" spans="1:9">
      <c r="A64" s="37"/>
      <c r="B64" s="59" t="s">
        <v>142</v>
      </c>
      <c r="C64" s="59"/>
      <c r="D64" s="60"/>
      <c r="E64" s="60"/>
      <c r="F64" s="60"/>
      <c r="G64" s="61"/>
      <c r="H64" s="61"/>
      <c r="I64" s="61"/>
    </row>
    <row r="65" ht="12" spans="1:9">
      <c r="A65" s="37"/>
      <c r="B65" s="59" t="s">
        <v>144</v>
      </c>
      <c r="C65" s="59"/>
      <c r="D65" s="60"/>
      <c r="E65" s="60"/>
      <c r="F65" s="65">
        <f>H8</f>
        <v>44346</v>
      </c>
      <c r="G65" s="65"/>
      <c r="H65" s="65"/>
      <c r="I65" s="65"/>
    </row>
    <row r="66" ht="12.75" spans="1:9">
      <c r="A66" s="66"/>
      <c r="B66" s="67"/>
      <c r="C66" s="67"/>
      <c r="D66" s="66"/>
      <c r="E66" s="68"/>
      <c r="F66" s="69"/>
      <c r="G66" s="66"/>
      <c r="H66" s="66"/>
      <c r="I66" s="66"/>
    </row>
    <row r="67" ht="16.5" spans="1:9">
      <c r="A67" s="70"/>
      <c r="B67" s="71"/>
      <c r="C67" s="71"/>
      <c r="D67" s="70"/>
      <c r="E67" s="72"/>
      <c r="F67" s="73"/>
      <c r="G67" s="70"/>
      <c r="H67" s="70"/>
      <c r="I67" s="70"/>
    </row>
  </sheetData>
  <autoFilter ref="A17:I58">
    <extLst/>
  </autoFilter>
  <mergeCells count="56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64:E64"/>
    <mergeCell ref="D65:E65"/>
    <mergeCell ref="F65:I65"/>
    <mergeCell ref="F18:F24"/>
    <mergeCell ref="F25:F26"/>
    <mergeCell ref="F27:F28"/>
    <mergeCell ref="F29:F33"/>
    <mergeCell ref="F35:F36"/>
    <mergeCell ref="F39:F41"/>
    <mergeCell ref="F43:F44"/>
    <mergeCell ref="F45:F48"/>
    <mergeCell ref="F49:F57"/>
    <mergeCell ref="G18:G24"/>
    <mergeCell ref="G25:G26"/>
    <mergeCell ref="G27:G28"/>
    <mergeCell ref="G29:G33"/>
    <mergeCell ref="G35:G36"/>
    <mergeCell ref="G39:G41"/>
    <mergeCell ref="G43:G44"/>
    <mergeCell ref="G45:G48"/>
    <mergeCell ref="G49:G5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2021-06-02T01:26:23Z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