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240" yWindow="240" windowWidth="25360" windowHeight="15820" tabRatio="856" activeTab="1"/>
  </bookViews>
  <sheets>
    <sheet name="Invoice" sheetId="16" r:id="rId1"/>
    <sheet name="Packing List" sheetId="17" r:id="rId2"/>
  </sheets>
  <definedNames>
    <definedName name="_xlnm.Print_Area" localSheetId="1">'Packing List'!$A$1:$K$30</definedName>
  </definedNames>
  <calcPr calcId="140001" fullPrecision="0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17" l="1"/>
  <c r="E18" i="17"/>
  <c r="E19" i="17"/>
  <c r="E20" i="17"/>
  <c r="E21" i="17"/>
  <c r="E29" i="17"/>
  <c r="I17" i="17"/>
  <c r="I21" i="17"/>
  <c r="I20" i="17"/>
  <c r="I19" i="17"/>
  <c r="I18" i="17"/>
  <c r="F18" i="17"/>
  <c r="F19" i="17"/>
  <c r="F20" i="17"/>
  <c r="F21" i="17"/>
  <c r="C18" i="17"/>
  <c r="C19" i="17"/>
  <c r="C20" i="17"/>
  <c r="C21" i="17"/>
  <c r="B18" i="17"/>
  <c r="B19" i="17"/>
  <c r="B20" i="17"/>
  <c r="F17" i="17"/>
  <c r="C17" i="17"/>
  <c r="B17" i="17"/>
  <c r="E15" i="17"/>
  <c r="G13" i="17"/>
  <c r="E13" i="17"/>
  <c r="E11" i="17"/>
  <c r="I11" i="17"/>
  <c r="G29" i="16"/>
  <c r="G33" i="16"/>
  <c r="H29" i="17"/>
  <c r="A1" i="17"/>
  <c r="I29" i="17"/>
  <c r="A4" i="17"/>
  <c r="A8" i="17"/>
  <c r="A3" i="17"/>
  <c r="A5" i="17"/>
  <c r="A13" i="17"/>
  <c r="G29" i="17"/>
  <c r="A15" i="17"/>
  <c r="E14" i="17"/>
  <c r="A14" i="17"/>
  <c r="I13" i="17"/>
  <c r="I12" i="17"/>
  <c r="G12" i="17"/>
  <c r="E12" i="17"/>
  <c r="A12" i="17"/>
  <c r="A11" i="17"/>
  <c r="I10" i="17"/>
  <c r="E10" i="17"/>
  <c r="A10" i="17"/>
  <c r="A9" i="17"/>
  <c r="A7" i="17"/>
  <c r="C5" i="17"/>
  <c r="A2" i="17"/>
</calcChain>
</file>

<file path=xl/sharedStrings.xml><?xml version="1.0" encoding="utf-8"?>
<sst xmlns="http://schemas.openxmlformats.org/spreadsheetml/2006/main" count="88" uniqueCount="69">
  <si>
    <t>VAT NO.: 4320289053</t>
  </si>
  <si>
    <t>CONTRACT NO.:</t>
  </si>
  <si>
    <t>INVOICE NO.:</t>
  </si>
  <si>
    <t>DATE:</t>
  </si>
  <si>
    <t>COUNTRY OF SUPPLY:</t>
  </si>
  <si>
    <t>FROM SOUTH AFRICA TO KOLWEZI IN DRC</t>
  </si>
  <si>
    <t>THE CONSIGNEE'S CUSTOM CLEARANCE AGENCY IN KUSAMBALESA:</t>
  </si>
  <si>
    <t>TERMS OF DELIVERY AND PAYMENT:</t>
  </si>
  <si>
    <t>No.</t>
  </si>
  <si>
    <t>QUANTITY</t>
  </si>
  <si>
    <t>UNIT PRICE(USD)</t>
  </si>
  <si>
    <t>AMOUNT(USD)</t>
  </si>
  <si>
    <t>TOTAL:</t>
  </si>
  <si>
    <t>MARK</t>
  </si>
  <si>
    <t>PACKAGE</t>
  </si>
  <si>
    <t>QUANTITY</t>
    <phoneticPr fontId="11" type="noConversion"/>
  </si>
  <si>
    <t>TOTAL GOOD’S VALUE</t>
    <phoneticPr fontId="11" type="noConversion"/>
  </si>
  <si>
    <t>FREIGHT</t>
    <phoneticPr fontId="11" type="noConversion"/>
  </si>
  <si>
    <t>INSURANCE</t>
    <phoneticPr fontId="11" type="noConversion"/>
  </si>
  <si>
    <t>CONSIGNOR:</t>
    <phoneticPr fontId="11" type="noConversion"/>
  </si>
  <si>
    <t>CONSIGNEE:</t>
    <phoneticPr fontId="11" type="noConversion"/>
  </si>
  <si>
    <t>EXPORTER CUSTOMS CODES: 22017092</t>
    <phoneticPr fontId="11" type="noConversion"/>
  </si>
  <si>
    <t>TRANSPORT DETAILS:</t>
    <phoneticPr fontId="11" type="noConversion"/>
  </si>
  <si>
    <r>
      <rPr>
        <b/>
        <sz val="10"/>
        <rFont val="宋体"/>
        <family val="3"/>
        <charset val="134"/>
      </rPr>
      <t>申报部门</t>
    </r>
  </si>
  <si>
    <t>GOLD VALE TRADING AND LOGISTICS (PTY) LTD</t>
    <phoneticPr fontId="11" type="noConversion"/>
  </si>
  <si>
    <t>TOTAL CIP KOLWEZI, DRC (INCOTERMS®2010):</t>
    <phoneticPr fontId="11" type="noConversion"/>
  </si>
  <si>
    <t>/</t>
    <phoneticPr fontId="11" type="noConversion"/>
  </si>
  <si>
    <t xml:space="preserve">NAME OF COMMODITY </t>
    <phoneticPr fontId="11" type="noConversion"/>
  </si>
  <si>
    <r>
      <rPr>
        <b/>
        <sz val="18"/>
        <rFont val="宋体"/>
        <family val="3"/>
        <charset val="134"/>
      </rPr>
      <t xml:space="preserve">金谷商贸物流有限公司
</t>
    </r>
    <r>
      <rPr>
        <b/>
        <sz val="14"/>
        <rFont val="Times New Roman"/>
        <family val="1"/>
      </rPr>
      <t>GOLD VALE TRADING AND LOGISTICS (PTY) LTD</t>
    </r>
    <phoneticPr fontId="11" type="noConversion"/>
  </si>
  <si>
    <r>
      <rPr>
        <b/>
        <sz val="16"/>
        <rFont val="宋体"/>
        <family val="3"/>
        <charset val="134"/>
      </rPr>
      <t>装</t>
    </r>
    <r>
      <rPr>
        <b/>
        <sz val="16"/>
        <rFont val="Times New Roman"/>
        <family val="1"/>
      </rPr>
      <t xml:space="preserve">  </t>
    </r>
    <r>
      <rPr>
        <b/>
        <sz val="16"/>
        <rFont val="宋体"/>
        <family val="3"/>
        <charset val="134"/>
      </rPr>
      <t>箱</t>
    </r>
    <r>
      <rPr>
        <b/>
        <sz val="16"/>
        <rFont val="Times New Roman"/>
        <family val="1"/>
      </rPr>
      <t xml:space="preserve">  </t>
    </r>
    <r>
      <rPr>
        <b/>
        <sz val="16"/>
        <rFont val="宋体"/>
        <family val="3"/>
        <charset val="134"/>
      </rPr>
      <t>单</t>
    </r>
    <r>
      <rPr>
        <b/>
        <sz val="12"/>
        <rFont val="Times New Roman"/>
        <family val="1"/>
      </rPr>
      <t xml:space="preserve">
PACKING LIST</t>
    </r>
    <phoneticPr fontId="11" type="noConversion"/>
  </si>
  <si>
    <r>
      <rPr>
        <b/>
        <sz val="18"/>
        <rFont val="宋体"/>
        <family val="3"/>
        <charset val="134"/>
      </rPr>
      <t xml:space="preserve">金谷商贸物流有限公司
</t>
    </r>
    <r>
      <rPr>
        <b/>
        <sz val="14"/>
        <rFont val="Times New Roman"/>
        <family val="1"/>
      </rPr>
      <t>GOLD VALE TRADING AND LOGISTICS (PTY) LTD</t>
    </r>
    <phoneticPr fontId="11" type="noConversion"/>
  </si>
  <si>
    <t>COUNTRY OF ORIGIN:</t>
    <phoneticPr fontId="11" type="noConversion"/>
  </si>
  <si>
    <t>South Africa</t>
    <phoneticPr fontId="11" type="noConversion"/>
  </si>
  <si>
    <t xml:space="preserve">NAME OF COMMODITY </t>
    <phoneticPr fontId="11" type="noConversion"/>
  </si>
  <si>
    <r>
      <rPr>
        <b/>
        <sz val="16"/>
        <rFont val="宋体"/>
        <family val="3"/>
        <charset val="134"/>
      </rPr>
      <t>商</t>
    </r>
    <r>
      <rPr>
        <b/>
        <sz val="16"/>
        <rFont val="Times New Roman"/>
        <family val="1"/>
      </rPr>
      <t xml:space="preserve">  </t>
    </r>
    <r>
      <rPr>
        <b/>
        <sz val="16"/>
        <rFont val="宋体"/>
        <family val="3"/>
        <charset val="134"/>
      </rPr>
      <t>业</t>
    </r>
    <r>
      <rPr>
        <b/>
        <sz val="16"/>
        <rFont val="Times New Roman"/>
        <family val="1"/>
      </rPr>
      <t xml:space="preserve">  </t>
    </r>
    <r>
      <rPr>
        <b/>
        <sz val="16"/>
        <rFont val="宋体"/>
        <family val="3"/>
        <charset val="134"/>
      </rPr>
      <t>发</t>
    </r>
    <r>
      <rPr>
        <b/>
        <sz val="16"/>
        <rFont val="Times New Roman"/>
        <family val="1"/>
      </rPr>
      <t xml:space="preserve">  </t>
    </r>
    <r>
      <rPr>
        <b/>
        <sz val="16"/>
        <rFont val="宋体"/>
        <family val="3"/>
        <charset val="134"/>
      </rPr>
      <t>票</t>
    </r>
    <r>
      <rPr>
        <b/>
        <sz val="12"/>
        <rFont val="Times New Roman"/>
        <family val="1"/>
      </rPr>
      <t xml:space="preserve">
TAX INVOICE</t>
    </r>
    <phoneticPr fontId="11" type="noConversion"/>
  </si>
  <si>
    <t xml:space="preserve">ADDRESS: BUILDING 21 PORTION OF 1ST FLOOR, 20 WOODLANDS DRIVE, </t>
    <phoneticPr fontId="11" type="noConversion"/>
  </si>
  <si>
    <t>WOODMEAD, GAUTENG 2191</t>
    <phoneticPr fontId="11" type="noConversion"/>
  </si>
  <si>
    <t>BANK DETAILS:</t>
    <phoneticPr fontId="11" type="noConversion"/>
  </si>
  <si>
    <t>ACCOUNT NAME:  GOLD VALE TRADING AND LOGISTICS (PTY) LTD</t>
    <phoneticPr fontId="11" type="noConversion"/>
  </si>
  <si>
    <t>ACCOUNT NO.: 090855868</t>
    <phoneticPr fontId="11" type="noConversion"/>
  </si>
  <si>
    <t>BANK NAME: STANDARD BANK</t>
    <phoneticPr fontId="11" type="noConversion"/>
  </si>
  <si>
    <t>SWIFT CODE: SBZAZAJJ</t>
    <phoneticPr fontId="11" type="noConversion"/>
  </si>
  <si>
    <t>KAMOA-KAKULA CONSTRUCTION COMPANY SAS</t>
    <phoneticPr fontId="11" type="noConversion"/>
  </si>
  <si>
    <t>ADDRESS: AVENUE CHEMIN PUBLIC, N°531, QUARTIER LATIN, COMMUNE DE MANIKA,</t>
    <phoneticPr fontId="11" type="noConversion"/>
  </si>
  <si>
    <t>VILLE DE KOLWEZI, PROVINCE DE LUALABA, EN RDC</t>
    <phoneticPr fontId="11" type="noConversion"/>
  </si>
  <si>
    <t>TEL: +243 851485548</t>
    <phoneticPr fontId="11" type="noConversion"/>
  </si>
  <si>
    <t>Malabar    TEL: Rajeev +243 822 768 444    E-mail: rajeev@malabar-group.com</t>
    <phoneticPr fontId="11" type="noConversion"/>
  </si>
  <si>
    <t>CIP Kolwezi, DRC           Payment 100% after the date of signing the Contract</t>
    <phoneticPr fontId="11" type="noConversion"/>
  </si>
  <si>
    <t>N.W.(KG)</t>
  </si>
  <si>
    <t>G.W.(KG)</t>
  </si>
  <si>
    <t>jessieqiu@zijinmining.com</t>
  </si>
  <si>
    <t>TEL: +27 641101429</t>
  </si>
  <si>
    <t>7C01CG2021030053XS01</t>
  </si>
  <si>
    <t>GV2021053#</t>
  </si>
  <si>
    <t>红色底漆</t>
  </si>
  <si>
    <t>Epoxy Multi Prime Red Oxide Kit</t>
  </si>
  <si>
    <t>20Litre</t>
  </si>
  <si>
    <t>白色面漆</t>
  </si>
  <si>
    <t>PU 55 HB Topcoat Gloss White Kit</t>
  </si>
  <si>
    <t>信号红面漆</t>
  </si>
  <si>
    <t>PU 55 HB Topcoat Gloss Signal Red Kit</t>
  </si>
  <si>
    <t>稀释剂</t>
  </si>
  <si>
    <t>PU Thinner</t>
  </si>
  <si>
    <t>200Litre</t>
  </si>
  <si>
    <t>Pallet1200x1200 Closed Top+3 Bearers</t>
  </si>
  <si>
    <t>Each</t>
  </si>
  <si>
    <t>EMAIL:</t>
  </si>
  <si>
    <t xml:space="preserve">EMAIL: </t>
  </si>
  <si>
    <t>KKCC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</si>
</sst>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 "/>
    <numFmt numFmtId="177" formatCode="#,##0.00_ "/>
    <numFmt numFmtId="178" formatCode="&quot;$&quot;#,##0.00_);[Red]\(&quot;$&quot;#,##0.00\)"/>
    <numFmt numFmtId="179" formatCode="#,##0_ "/>
    <numFmt numFmtId="180" formatCode="[$-409]dd/mmm/yy;@"/>
    <numFmt numFmtId="181" formatCode="[$USD]\ #,##0.00;[$USD]\ \-#,##0.00"/>
    <numFmt numFmtId="182" formatCode="0.00_ "/>
    <numFmt numFmtId="183" formatCode="_ [$€]\ * #,##0.00_ ;_ [$€]\ * \-#,##0.00_ ;_ [$€]\ * &quot;-&quot;??_ ;_ @_ "/>
  </numFmts>
  <fonts count="26" x14ac:knownFonts="1">
    <font>
      <sz val="12"/>
      <name val="宋体"/>
      <charset val="134"/>
    </font>
    <font>
      <sz val="11"/>
      <color theme="1"/>
      <name val="宋体"/>
      <family val="2"/>
      <scheme val="minor"/>
    </font>
    <font>
      <sz val="9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u/>
      <sz val="12"/>
      <color indexed="12"/>
      <name val="宋体"/>
      <family val="3"/>
      <charset val="134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name val="Times New Roman"/>
      <family val="1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sz val="10"/>
      <color indexed="8"/>
      <name val="Times New Roman"/>
      <family val="1"/>
    </font>
    <font>
      <b/>
      <sz val="18"/>
      <name val="宋体"/>
      <family val="3"/>
      <charset val="134"/>
    </font>
    <font>
      <u/>
      <sz val="10"/>
      <color indexed="12"/>
      <name val="Times New Roman"/>
      <family val="1"/>
    </font>
    <font>
      <b/>
      <sz val="16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b/>
      <sz val="12"/>
      <name val="Times New Roman"/>
      <family val="3"/>
      <charset val="134"/>
    </font>
    <font>
      <b/>
      <sz val="18"/>
      <name val="Times New Roman"/>
      <family val="3"/>
      <charset val="134"/>
    </font>
    <font>
      <b/>
      <sz val="14"/>
      <name val="Times New Roman"/>
      <family val="1"/>
    </font>
    <font>
      <sz val="10"/>
      <color indexed="8"/>
      <name val="Arial"/>
      <family val="2"/>
    </font>
    <font>
      <sz val="12"/>
      <color rgb="FF000000"/>
      <name val="Times New Roma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9" fillId="0" borderId="0">
      <alignment vertical="center"/>
    </xf>
    <xf numFmtId="0" fontId="24" fillId="0" borderId="0">
      <alignment vertical="top"/>
    </xf>
    <xf numFmtId="183" fontId="1" fillId="0" borderId="0"/>
  </cellStyleXfs>
  <cellXfs count="120">
    <xf numFmtId="0" fontId="0" fillId="0" borderId="0" xfId="0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7" fillId="2" borderId="0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0" fontId="15" fillId="2" borderId="3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2" applyFont="1" applyFill="1" applyBorder="1" applyAlignment="1">
      <alignment vertical="center" wrapText="1"/>
    </xf>
    <xf numFmtId="0" fontId="13" fillId="2" borderId="12" xfId="0" applyFont="1" applyFill="1" applyBorder="1" applyAlignment="1">
      <alignment horizontal="left" vertical="center"/>
    </xf>
    <xf numFmtId="0" fontId="15" fillId="2" borderId="5" xfId="2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 wrapText="1"/>
    </xf>
    <xf numFmtId="14" fontId="7" fillId="2" borderId="4" xfId="0" applyNumberFormat="1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vertical="center"/>
    </xf>
    <xf numFmtId="0" fontId="13" fillId="2" borderId="2" xfId="0" applyFont="1" applyFill="1" applyBorder="1" applyAlignment="1">
      <alignment vertical="center"/>
    </xf>
    <xf numFmtId="0" fontId="13" fillId="2" borderId="6" xfId="0" applyFont="1" applyFill="1" applyBorder="1" applyAlignment="1">
      <alignment vertical="center"/>
    </xf>
    <xf numFmtId="0" fontId="7" fillId="2" borderId="0" xfId="0" applyNumberFormat="1" applyFont="1" applyFill="1" applyBorder="1" applyAlignment="1">
      <alignment horizontal="center" vertical="center"/>
    </xf>
    <xf numFmtId="178" fontId="15" fillId="2" borderId="0" xfId="0" applyNumberFormat="1" applyFont="1" applyFill="1" applyBorder="1" applyAlignment="1">
      <alignment vertical="center"/>
    </xf>
    <xf numFmtId="0" fontId="7" fillId="2" borderId="3" xfId="0" applyNumberFormat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177" fontId="7" fillId="2" borderId="0" xfId="0" applyNumberFormat="1" applyFont="1" applyFill="1" applyBorder="1" applyAlignment="1">
      <alignment vertical="center"/>
    </xf>
    <xf numFmtId="181" fontId="7" fillId="2" borderId="11" xfId="0" applyNumberFormat="1" applyFont="1" applyFill="1" applyBorder="1" applyAlignment="1">
      <alignment horizontal="right" vertical="center"/>
    </xf>
    <xf numFmtId="181" fontId="7" fillId="2" borderId="0" xfId="0" applyNumberFormat="1" applyFont="1" applyFill="1" applyBorder="1" applyAlignment="1">
      <alignment vertical="center"/>
    </xf>
    <xf numFmtId="0" fontId="7" fillId="2" borderId="1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vertical="center" wrapText="1"/>
    </xf>
    <xf numFmtId="0" fontId="15" fillId="2" borderId="5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vertical="center"/>
    </xf>
    <xf numFmtId="178" fontId="7" fillId="2" borderId="0" xfId="0" applyNumberFormat="1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right" vertical="center"/>
    </xf>
    <xf numFmtId="179" fontId="7" fillId="2" borderId="10" xfId="0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4" fontId="13" fillId="2" borderId="1" xfId="0" applyNumberFormat="1" applyFont="1" applyFill="1" applyBorder="1" applyAlignment="1">
      <alignment vertical="center"/>
    </xf>
    <xf numFmtId="14" fontId="7" fillId="2" borderId="4" xfId="0" applyNumberFormat="1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76" fontId="7" fillId="2" borderId="0" xfId="0" applyNumberFormat="1" applyFont="1" applyFill="1" applyBorder="1" applyAlignment="1">
      <alignment horizontal="center" vertical="center" wrapText="1"/>
    </xf>
    <xf numFmtId="177" fontId="7" fillId="2" borderId="0" xfId="0" applyNumberFormat="1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7" fillId="0" borderId="0" xfId="1" applyFont="1" applyFill="1" applyBorder="1" applyAlignment="1" applyProtection="1">
      <alignment vertical="center"/>
    </xf>
    <xf numFmtId="0" fontId="13" fillId="2" borderId="6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left" vertical="center" wrapText="1"/>
    </xf>
    <xf numFmtId="180" fontId="7" fillId="2" borderId="9" xfId="0" applyNumberFormat="1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 wrapText="1"/>
    </xf>
    <xf numFmtId="181" fontId="7" fillId="2" borderId="13" xfId="0" applyNumberFormat="1" applyFont="1" applyFill="1" applyBorder="1" applyAlignment="1">
      <alignment vertical="center"/>
    </xf>
    <xf numFmtId="0" fontId="19" fillId="0" borderId="8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left" vertical="center"/>
    </xf>
    <xf numFmtId="0" fontId="20" fillId="0" borderId="8" xfId="0" applyFont="1" applyBorder="1" applyAlignment="1">
      <alignment horizontal="center" vertical="center" wrapText="1"/>
    </xf>
    <xf numFmtId="182" fontId="20" fillId="0" borderId="14" xfId="0" applyNumberFormat="1" applyFont="1" applyBorder="1" applyAlignment="1">
      <alignment horizontal="center" vertical="center" wrapText="1"/>
    </xf>
    <xf numFmtId="177" fontId="7" fillId="2" borderId="10" xfId="0" applyNumberFormat="1" applyFont="1" applyFill="1" applyBorder="1" applyAlignment="1">
      <alignment horizontal="center" vertical="center"/>
    </xf>
    <xf numFmtId="0" fontId="13" fillId="2" borderId="12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5" fillId="2" borderId="0" xfId="1" applyFill="1" applyBorder="1" applyAlignment="1" applyProtection="1">
      <alignment vertical="center"/>
    </xf>
    <xf numFmtId="0" fontId="20" fillId="0" borderId="12" xfId="0" applyFont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0" fillId="3" borderId="12" xfId="0" applyFont="1" applyFill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2" borderId="5" xfId="1" applyFill="1" applyBorder="1" applyAlignment="1" applyProtection="1">
      <alignment vertical="center"/>
    </xf>
    <xf numFmtId="176" fontId="20" fillId="0" borderId="15" xfId="0" applyNumberFormat="1" applyFont="1" applyBorder="1" applyAlignment="1">
      <alignment horizontal="center" vertical="center" wrapText="1"/>
    </xf>
    <xf numFmtId="176" fontId="20" fillId="0" borderId="8" xfId="0" applyNumberFormat="1" applyFont="1" applyBorder="1" applyAlignment="1">
      <alignment horizontal="center" vertical="center" wrapText="1"/>
    </xf>
    <xf numFmtId="0" fontId="13" fillId="2" borderId="12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</cellXfs>
  <cellStyles count="6">
    <cellStyle name="@ET_Style?Normal" xfId="2"/>
    <cellStyle name="Normal 33" xfId="5"/>
    <cellStyle name="常规 2" xfId="3"/>
    <cellStyle name="常规_Report_niuhr_20070522" xfId="4"/>
    <cellStyle name="超链接" xfId="1" builtinId="8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338666</xdr:colOff>
      <xdr:row>30</xdr:row>
      <xdr:rowOff>84665</xdr:rowOff>
    </xdr:from>
    <xdr:to>
      <xdr:col>1</xdr:col>
      <xdr:colOff>2634191</xdr:colOff>
      <xdr:row>36</xdr:row>
      <xdr:rowOff>154515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5E4BCC4C-20E6-4589-BF75-A588C1F1F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666" y="6328832"/>
          <a:ext cx="2295525" cy="1276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84667</xdr:colOff>
      <xdr:row>23</xdr:row>
      <xdr:rowOff>105834</xdr:rowOff>
    </xdr:from>
    <xdr:to>
      <xdr:col>1</xdr:col>
      <xdr:colOff>2380192</xdr:colOff>
      <xdr:row>29</xdr:row>
      <xdr:rowOff>175684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A9DEE1D4-C142-40B0-B644-3C1AE13FC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667" y="5418667"/>
          <a:ext cx="2295525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ssieqiu@zijinmining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essieqiu@zijinmining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5"/>
  <sheetViews>
    <sheetView showGridLines="0" topLeftCell="A7" zoomScale="90" zoomScaleNormal="90" zoomScalePageLayoutView="90" workbookViewId="0">
      <selection activeCell="C6" sqref="C6"/>
    </sheetView>
  </sheetViews>
  <sheetFormatPr baseColWidth="10" defaultColWidth="9" defaultRowHeight="15" x14ac:dyDescent="0"/>
  <cols>
    <col min="1" max="1" width="6.6640625" style="9" customWidth="1"/>
    <col min="2" max="3" width="36.6640625" style="9" customWidth="1"/>
    <col min="4" max="5" width="10.6640625" style="3" customWidth="1"/>
    <col min="6" max="7" width="20.6640625" style="3" customWidth="1"/>
    <col min="8" max="16384" width="9" style="3"/>
  </cols>
  <sheetData>
    <row r="1" spans="1:7" ht="16.25" customHeight="1">
      <c r="A1" s="6" t="s">
        <v>19</v>
      </c>
      <c r="B1" s="7"/>
      <c r="C1" s="7"/>
      <c r="D1" s="81" t="s">
        <v>28</v>
      </c>
      <c r="E1" s="82"/>
      <c r="F1" s="82"/>
      <c r="G1" s="83"/>
    </row>
    <row r="2" spans="1:7" ht="16.25" customHeight="1">
      <c r="A2" s="8" t="s">
        <v>24</v>
      </c>
      <c r="B2" s="5"/>
      <c r="C2" s="5"/>
      <c r="D2" s="84"/>
      <c r="E2" s="85"/>
      <c r="F2" s="85"/>
      <c r="G2" s="86"/>
    </row>
    <row r="3" spans="1:7" ht="16.25" customHeight="1">
      <c r="A3" s="8" t="s">
        <v>35</v>
      </c>
      <c r="B3" s="5"/>
      <c r="C3" s="5"/>
      <c r="D3" s="84"/>
      <c r="E3" s="85"/>
      <c r="F3" s="85"/>
      <c r="G3" s="86"/>
    </row>
    <row r="4" spans="1:7" ht="16.25" customHeight="1">
      <c r="A4" s="8" t="s">
        <v>36</v>
      </c>
      <c r="B4" s="5"/>
      <c r="C4" s="5"/>
      <c r="D4" s="84"/>
      <c r="E4" s="85"/>
      <c r="F4" s="85"/>
      <c r="G4" s="86"/>
    </row>
    <row r="5" spans="1:7" ht="16.25" customHeight="1">
      <c r="A5" s="8" t="s">
        <v>21</v>
      </c>
      <c r="B5" s="5"/>
      <c r="C5" s="5" t="s">
        <v>0</v>
      </c>
      <c r="D5" s="84"/>
      <c r="E5" s="85"/>
      <c r="F5" s="85"/>
      <c r="G5" s="86"/>
    </row>
    <row r="6" spans="1:7" ht="16.25" customHeight="1">
      <c r="A6" s="8" t="s">
        <v>67</v>
      </c>
      <c r="B6" s="65" t="s">
        <v>50</v>
      </c>
      <c r="C6" s="5" t="s">
        <v>51</v>
      </c>
      <c r="D6" s="87"/>
      <c r="E6" s="88"/>
      <c r="F6" s="88"/>
      <c r="G6" s="89"/>
    </row>
    <row r="7" spans="1:7" ht="16.25" customHeight="1">
      <c r="A7" s="6" t="s">
        <v>20</v>
      </c>
      <c r="B7" s="7"/>
      <c r="C7" s="7"/>
      <c r="D7" s="90" t="s">
        <v>34</v>
      </c>
      <c r="E7" s="91"/>
      <c r="F7" s="91"/>
      <c r="G7" s="92"/>
    </row>
    <row r="8" spans="1:7" ht="16.25" customHeight="1">
      <c r="A8" s="12" t="s">
        <v>42</v>
      </c>
      <c r="B8" s="5"/>
      <c r="C8" s="5"/>
      <c r="D8" s="93"/>
      <c r="E8" s="94"/>
      <c r="F8" s="94"/>
      <c r="G8" s="95"/>
    </row>
    <row r="9" spans="1:7" ht="16.25" customHeight="1">
      <c r="A9" s="13" t="s">
        <v>43</v>
      </c>
      <c r="B9" s="14"/>
      <c r="C9" s="14"/>
      <c r="D9" s="96"/>
      <c r="E9" s="97"/>
      <c r="F9" s="97"/>
      <c r="G9" s="98"/>
    </row>
    <row r="10" spans="1:7" ht="16.25" customHeight="1">
      <c r="A10" s="13" t="s">
        <v>44</v>
      </c>
      <c r="B10" s="15"/>
      <c r="C10" s="15"/>
      <c r="D10" s="58" t="s">
        <v>1</v>
      </c>
      <c r="E10" s="59"/>
      <c r="F10" s="51"/>
      <c r="G10" s="16" t="s">
        <v>2</v>
      </c>
    </row>
    <row r="11" spans="1:7" ht="16.25" customHeight="1">
      <c r="A11" s="10" t="s">
        <v>45</v>
      </c>
      <c r="B11" s="17"/>
      <c r="C11" s="17"/>
      <c r="D11" s="18" t="s">
        <v>52</v>
      </c>
      <c r="E11" s="19"/>
      <c r="F11" s="53"/>
      <c r="G11" s="55" t="s">
        <v>53</v>
      </c>
    </row>
    <row r="12" spans="1:7" ht="16.25" customHeight="1">
      <c r="A12" s="6" t="s">
        <v>22</v>
      </c>
      <c r="B12" s="22"/>
      <c r="C12" s="22"/>
      <c r="D12" s="58" t="s">
        <v>3</v>
      </c>
      <c r="E12" s="51"/>
      <c r="F12" s="16" t="s">
        <v>31</v>
      </c>
      <c r="G12" s="16" t="s">
        <v>4</v>
      </c>
    </row>
    <row r="13" spans="1:7" ht="16.25" customHeight="1">
      <c r="A13" s="10" t="s">
        <v>5</v>
      </c>
      <c r="B13" s="11"/>
      <c r="C13" s="11"/>
      <c r="D13" s="20">
        <v>44265</v>
      </c>
      <c r="E13" s="21"/>
      <c r="F13" s="54" t="s">
        <v>32</v>
      </c>
      <c r="G13" s="54" t="s">
        <v>32</v>
      </c>
    </row>
    <row r="14" spans="1:7" ht="16.25" customHeight="1">
      <c r="A14" s="6" t="s">
        <v>6</v>
      </c>
      <c r="B14" s="7"/>
      <c r="C14" s="7"/>
      <c r="D14" s="6" t="s">
        <v>7</v>
      </c>
      <c r="E14" s="22"/>
      <c r="F14" s="22"/>
      <c r="G14" s="23"/>
    </row>
    <row r="15" spans="1:7" ht="16.25" customHeight="1">
      <c r="A15" s="10" t="s">
        <v>46</v>
      </c>
      <c r="B15" s="11"/>
      <c r="C15" s="11"/>
      <c r="D15" s="10" t="s">
        <v>47</v>
      </c>
      <c r="E15" s="11"/>
      <c r="F15" s="11"/>
      <c r="G15" s="21"/>
    </row>
    <row r="16" spans="1:7" ht="16.25" customHeight="1">
      <c r="A16" s="63" t="s">
        <v>8</v>
      </c>
      <c r="B16" s="79" t="s">
        <v>33</v>
      </c>
      <c r="C16" s="79"/>
      <c r="D16" s="80" t="s">
        <v>15</v>
      </c>
      <c r="E16" s="80"/>
      <c r="F16" s="64" t="s">
        <v>10</v>
      </c>
      <c r="G16" s="64" t="s">
        <v>11</v>
      </c>
    </row>
    <row r="17" spans="1:7" ht="20" customHeight="1">
      <c r="A17" s="66">
        <v>1</v>
      </c>
      <c r="B17" s="66" t="s">
        <v>54</v>
      </c>
      <c r="C17" s="66" t="s">
        <v>55</v>
      </c>
      <c r="D17" s="66">
        <v>48</v>
      </c>
      <c r="E17" s="66" t="s">
        <v>56</v>
      </c>
      <c r="F17" s="69">
        <v>143.6</v>
      </c>
      <c r="G17" s="70">
        <v>6892.8</v>
      </c>
    </row>
    <row r="18" spans="1:7" s="52" customFormat="1" ht="20" customHeight="1">
      <c r="A18" s="60">
        <v>2</v>
      </c>
      <c r="B18" s="60" t="s">
        <v>57</v>
      </c>
      <c r="C18" s="60" t="s">
        <v>58</v>
      </c>
      <c r="D18" s="60">
        <v>57</v>
      </c>
      <c r="E18" s="60" t="s">
        <v>56</v>
      </c>
      <c r="F18" s="67">
        <v>180.71</v>
      </c>
      <c r="G18" s="68">
        <v>10300.469999999999</v>
      </c>
    </row>
    <row r="19" spans="1:7" s="52" customFormat="1" ht="20" customHeight="1">
      <c r="A19" s="60">
        <v>3</v>
      </c>
      <c r="B19" s="60" t="s">
        <v>59</v>
      </c>
      <c r="C19" s="60" t="s">
        <v>60</v>
      </c>
      <c r="D19" s="60">
        <v>29</v>
      </c>
      <c r="E19" s="60" t="s">
        <v>56</v>
      </c>
      <c r="F19" s="67">
        <v>180.71</v>
      </c>
      <c r="G19" s="68">
        <v>5240.59</v>
      </c>
    </row>
    <row r="20" spans="1:7" s="52" customFormat="1" ht="20" customHeight="1">
      <c r="A20" s="74">
        <v>4</v>
      </c>
      <c r="B20" s="60" t="s">
        <v>61</v>
      </c>
      <c r="C20" s="60" t="s">
        <v>62</v>
      </c>
      <c r="D20" s="60">
        <v>4</v>
      </c>
      <c r="E20" s="60" t="s">
        <v>63</v>
      </c>
      <c r="F20" s="67">
        <v>462.01</v>
      </c>
      <c r="G20" s="68">
        <v>1848.04</v>
      </c>
    </row>
    <row r="21" spans="1:7" s="52" customFormat="1" ht="20" customHeight="1">
      <c r="A21" s="74">
        <v>5</v>
      </c>
      <c r="B21" s="60"/>
      <c r="C21" s="60" t="s">
        <v>64</v>
      </c>
      <c r="D21" s="60">
        <v>7</v>
      </c>
      <c r="E21" s="60" t="s">
        <v>65</v>
      </c>
      <c r="F21" s="67">
        <v>0</v>
      </c>
      <c r="G21" s="68">
        <v>0</v>
      </c>
    </row>
    <row r="22" spans="1:7" s="52" customFormat="1" ht="16.25" customHeight="1">
      <c r="A22" s="75"/>
      <c r="B22" s="71"/>
      <c r="C22" s="71"/>
      <c r="D22" s="71"/>
      <c r="E22" s="71"/>
      <c r="F22" s="72"/>
      <c r="G22" s="73"/>
    </row>
    <row r="23" spans="1:7" ht="16.25" customHeight="1">
      <c r="A23" s="8"/>
      <c r="B23" s="5"/>
      <c r="C23" s="25" t="s">
        <v>37</v>
      </c>
      <c r="D23" s="24"/>
      <c r="E23" s="5"/>
      <c r="F23" s="5"/>
      <c r="G23" s="27"/>
    </row>
    <row r="24" spans="1:7" ht="16.25" customHeight="1">
      <c r="A24" s="8"/>
      <c r="B24" s="5"/>
      <c r="C24" s="25" t="s">
        <v>38</v>
      </c>
      <c r="D24" s="5"/>
      <c r="E24" s="5"/>
      <c r="F24" s="5"/>
      <c r="G24" s="27"/>
    </row>
    <row r="25" spans="1:7" ht="16.25" customHeight="1">
      <c r="A25" s="8"/>
      <c r="B25" s="5"/>
      <c r="C25" s="25" t="s">
        <v>39</v>
      </c>
      <c r="D25" s="5"/>
      <c r="E25" s="5"/>
      <c r="F25" s="28"/>
      <c r="G25" s="29"/>
    </row>
    <row r="26" spans="1:7" ht="16.25" customHeight="1">
      <c r="A26" s="26"/>
      <c r="B26" s="5"/>
      <c r="C26" s="25" t="s">
        <v>40</v>
      </c>
      <c r="D26" s="5"/>
      <c r="E26" s="5"/>
      <c r="F26" s="28"/>
      <c r="G26" s="29"/>
    </row>
    <row r="27" spans="1:7" ht="16.25" customHeight="1">
      <c r="A27" s="26"/>
      <c r="B27" s="5"/>
      <c r="C27" s="25" t="s">
        <v>41</v>
      </c>
      <c r="D27" s="5"/>
      <c r="E27" s="5"/>
      <c r="F27" s="28"/>
      <c r="G27" s="29"/>
    </row>
    <row r="28" spans="1:7" ht="16.25" customHeight="1">
      <c r="A28" s="8"/>
      <c r="B28" s="5"/>
      <c r="C28" s="5"/>
      <c r="D28" s="5"/>
      <c r="E28" s="5"/>
      <c r="F28" s="5"/>
      <c r="G28" s="27"/>
    </row>
    <row r="29" spans="1:7" ht="16.25" customHeight="1">
      <c r="A29" s="8"/>
      <c r="B29" s="5"/>
      <c r="C29" s="25" t="s">
        <v>16</v>
      </c>
      <c r="D29" s="5"/>
      <c r="E29" s="5"/>
      <c r="F29" s="28"/>
      <c r="G29" s="29">
        <f>SUM(G17:G21)</f>
        <v>24281.9</v>
      </c>
    </row>
    <row r="30" spans="1:7" ht="16.25" customHeight="1">
      <c r="A30" s="8"/>
      <c r="B30" s="5"/>
      <c r="C30" s="25" t="s">
        <v>17</v>
      </c>
      <c r="D30" s="5"/>
      <c r="E30" s="5"/>
      <c r="F30" s="30"/>
      <c r="G30" s="29">
        <v>1459.78</v>
      </c>
    </row>
    <row r="31" spans="1:7" ht="16.25" customHeight="1">
      <c r="A31" s="8"/>
      <c r="B31" s="5"/>
      <c r="C31" s="25" t="s">
        <v>18</v>
      </c>
      <c r="D31" s="5"/>
      <c r="E31" s="5"/>
      <c r="F31" s="30"/>
      <c r="G31" s="29">
        <v>72.849999999999994</v>
      </c>
    </row>
    <row r="32" spans="1:7" ht="16.25" customHeight="1">
      <c r="A32" s="8"/>
      <c r="B32" s="5"/>
      <c r="C32" s="5"/>
      <c r="D32" s="5"/>
      <c r="E32" s="5"/>
      <c r="F32" s="30"/>
      <c r="G32" s="29"/>
    </row>
    <row r="33" spans="1:7" ht="16.25" customHeight="1">
      <c r="A33" s="8"/>
      <c r="B33" s="5"/>
      <c r="C33" s="5"/>
      <c r="D33" s="5"/>
      <c r="E33" s="5"/>
      <c r="F33" s="31" t="s">
        <v>25</v>
      </c>
      <c r="G33" s="56">
        <f>G29+G30+G31</f>
        <v>25814.53</v>
      </c>
    </row>
    <row r="34" spans="1:7" ht="16.25" customHeight="1">
      <c r="A34" s="10"/>
      <c r="B34" s="11"/>
      <c r="C34" s="11"/>
      <c r="D34" s="11"/>
      <c r="E34" s="11"/>
      <c r="F34" s="11"/>
      <c r="G34" s="21"/>
    </row>
    <row r="35" spans="1:7" ht="16.25" customHeight="1"/>
  </sheetData>
  <mergeCells count="4">
    <mergeCell ref="B16:C16"/>
    <mergeCell ref="D16:E16"/>
    <mergeCell ref="D1:G6"/>
    <mergeCell ref="D7:G9"/>
  </mergeCells>
  <phoneticPr fontId="11" type="noConversion"/>
  <hyperlinks>
    <hyperlink ref="B6" r:id="rId1"/>
  </hyperlinks>
  <printOptions horizontalCentered="1" verticalCentered="1"/>
  <pageMargins left="0.78740157480314965" right="0.78740157480314965" top="0.78740157480314965" bottom="0.78740157480314965" header="0.78740157480314965" footer="0.78740157480314965"/>
  <pageSetup paperSize="9" scale="56" orientation="portrait" verticalDpi="96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32"/>
  <sheetViews>
    <sheetView showGridLines="0" tabSelected="1" view="pageBreakPreview" zoomScale="90" zoomScaleNormal="90" zoomScaleSheetLayoutView="90" zoomScalePageLayoutView="90" workbookViewId="0">
      <selection activeCell="G27" sqref="G27"/>
    </sheetView>
  </sheetViews>
  <sheetFormatPr baseColWidth="10" defaultColWidth="9" defaultRowHeight="15" x14ac:dyDescent="0"/>
  <cols>
    <col min="1" max="1" width="6.6640625" style="3" customWidth="1"/>
    <col min="2" max="2" width="36.6640625" style="3" customWidth="1"/>
    <col min="3" max="3" width="30.6640625" style="3" customWidth="1"/>
    <col min="4" max="10" width="10.6640625" style="3" customWidth="1"/>
    <col min="11" max="17" width="9.5" style="3" customWidth="1"/>
    <col min="18" max="16384" width="9" style="3"/>
  </cols>
  <sheetData>
    <row r="1" spans="1:14" ht="16.25" customHeight="1">
      <c r="A1" s="6" t="str">
        <f>Invoice!A1</f>
        <v>CONSIGNOR:</v>
      </c>
      <c r="B1" s="7"/>
      <c r="C1" s="7"/>
      <c r="D1" s="7"/>
      <c r="E1" s="99" t="s">
        <v>30</v>
      </c>
      <c r="F1" s="100"/>
      <c r="G1" s="100"/>
      <c r="H1" s="100"/>
      <c r="I1" s="100"/>
      <c r="J1" s="101"/>
    </row>
    <row r="2" spans="1:14" ht="16.25" customHeight="1">
      <c r="A2" s="8" t="str">
        <f>Invoice!A2</f>
        <v>GOLD VALE TRADING AND LOGISTICS (PTY) LTD</v>
      </c>
      <c r="B2" s="5"/>
      <c r="C2" s="5"/>
      <c r="D2" s="5"/>
      <c r="E2" s="102"/>
      <c r="F2" s="103"/>
      <c r="G2" s="103"/>
      <c r="H2" s="103"/>
      <c r="I2" s="103"/>
      <c r="J2" s="104"/>
    </row>
    <row r="3" spans="1:14" ht="16.25" customHeight="1">
      <c r="A3" s="8" t="str">
        <f>Invoice!A3</f>
        <v xml:space="preserve">ADDRESS: BUILDING 21 PORTION OF 1ST FLOOR, 20 WOODLANDS DRIVE, </v>
      </c>
      <c r="B3" s="5"/>
      <c r="C3" s="5"/>
      <c r="D3" s="5"/>
      <c r="E3" s="102"/>
      <c r="F3" s="103"/>
      <c r="G3" s="103"/>
      <c r="H3" s="103"/>
      <c r="I3" s="103"/>
      <c r="J3" s="104"/>
    </row>
    <row r="4" spans="1:14" ht="16.25" customHeight="1">
      <c r="A4" s="8" t="str">
        <f>Invoice!A4</f>
        <v>WOODMEAD, GAUTENG 2191</v>
      </c>
      <c r="B4" s="5"/>
      <c r="C4" s="5"/>
      <c r="D4" s="5"/>
      <c r="E4" s="102"/>
      <c r="F4" s="103"/>
      <c r="G4" s="103"/>
      <c r="H4" s="103"/>
      <c r="I4" s="103"/>
      <c r="J4" s="104"/>
    </row>
    <row r="5" spans="1:14" s="1" customFormat="1" ht="16.25" customHeight="1">
      <c r="A5" s="8" t="str">
        <f>Invoice!A5</f>
        <v>EXPORTER CUSTOMS CODES: 22017092</v>
      </c>
      <c r="B5" s="50"/>
      <c r="C5" s="5" t="str">
        <f>Invoice!C5</f>
        <v>VAT NO.: 4320289053</v>
      </c>
      <c r="D5" s="5"/>
      <c r="E5" s="102"/>
      <c r="F5" s="103"/>
      <c r="G5" s="103"/>
      <c r="H5" s="103"/>
      <c r="I5" s="103"/>
      <c r="J5" s="104"/>
      <c r="K5" s="4"/>
      <c r="L5" s="4"/>
      <c r="M5" s="4"/>
      <c r="N5" s="4"/>
    </row>
    <row r="6" spans="1:14" ht="16.25" customHeight="1">
      <c r="A6" s="10" t="s">
        <v>66</v>
      </c>
      <c r="B6" s="76" t="s">
        <v>50</v>
      </c>
      <c r="C6" s="5" t="s">
        <v>51</v>
      </c>
      <c r="D6" s="11"/>
      <c r="E6" s="105"/>
      <c r="F6" s="106"/>
      <c r="G6" s="106"/>
      <c r="H6" s="106"/>
      <c r="I6" s="106"/>
      <c r="J6" s="107"/>
      <c r="K6" s="2"/>
      <c r="L6" s="2"/>
      <c r="M6" s="2"/>
      <c r="N6" s="2"/>
    </row>
    <row r="7" spans="1:14" ht="16.25" customHeight="1">
      <c r="A7" s="34" t="str">
        <f>Invoice!A7</f>
        <v>CONSIGNEE:</v>
      </c>
      <c r="B7" s="7"/>
      <c r="C7" s="7"/>
      <c r="D7" s="7"/>
      <c r="E7" s="111" t="s">
        <v>29</v>
      </c>
      <c r="F7" s="112"/>
      <c r="G7" s="112"/>
      <c r="H7" s="112"/>
      <c r="I7" s="112"/>
      <c r="J7" s="113"/>
      <c r="K7" s="2"/>
      <c r="L7" s="2"/>
      <c r="M7" s="2"/>
      <c r="N7" s="2"/>
    </row>
    <row r="8" spans="1:14" ht="16.25" customHeight="1">
      <c r="A8" s="8" t="str">
        <f>Invoice!A8</f>
        <v>KAMOA-KAKULA CONSTRUCTION COMPANY SAS</v>
      </c>
      <c r="B8" s="14"/>
      <c r="C8" s="14"/>
      <c r="D8" s="32"/>
      <c r="E8" s="114"/>
      <c r="F8" s="115"/>
      <c r="G8" s="115"/>
      <c r="H8" s="115"/>
      <c r="I8" s="115"/>
      <c r="J8" s="116"/>
      <c r="K8" s="2"/>
      <c r="L8" s="2"/>
      <c r="M8" s="2"/>
      <c r="N8" s="2"/>
    </row>
    <row r="9" spans="1:14" ht="16.25" customHeight="1">
      <c r="A9" s="8" t="str">
        <f>Invoice!A9</f>
        <v>ADDRESS: AVENUE CHEMIN PUBLIC, N°531, QUARTIER LATIN, COMMUNE DE MANIKA,</v>
      </c>
      <c r="B9" s="15"/>
      <c r="C9" s="15"/>
      <c r="D9" s="32"/>
      <c r="E9" s="117"/>
      <c r="F9" s="118"/>
      <c r="G9" s="118"/>
      <c r="H9" s="118"/>
      <c r="I9" s="118"/>
      <c r="J9" s="119"/>
      <c r="K9" s="2"/>
      <c r="L9" s="2"/>
      <c r="M9" s="2"/>
      <c r="N9" s="2"/>
    </row>
    <row r="10" spans="1:14" ht="16.25" customHeight="1">
      <c r="A10" s="8" t="str">
        <f>Invoice!A10</f>
        <v>VILLE DE KOLWEZI, PROVINCE DE LUALABA, EN RDC</v>
      </c>
      <c r="B10" s="15"/>
      <c r="C10" s="15"/>
      <c r="D10" s="32"/>
      <c r="E10" s="6" t="str">
        <f>Invoice!D10</f>
        <v>CONTRACT NO.:</v>
      </c>
      <c r="F10" s="22"/>
      <c r="G10" s="22"/>
      <c r="H10" s="22"/>
      <c r="I10" s="6" t="str">
        <f>Invoice!G10</f>
        <v>INVOICE NO.:</v>
      </c>
      <c r="J10" s="40"/>
      <c r="K10" s="2"/>
      <c r="L10" s="2"/>
      <c r="M10" s="2"/>
      <c r="N10" s="2"/>
    </row>
    <row r="11" spans="1:14" ht="16.25" customHeight="1">
      <c r="A11" s="10" t="str">
        <f>Invoice!A11</f>
        <v>TEL: +243 851485548</v>
      </c>
      <c r="B11" s="33"/>
      <c r="C11" s="33"/>
      <c r="D11" s="33"/>
      <c r="E11" s="41" t="str">
        <f>Invoice!D11</f>
        <v>7C01CG2021030053XS01</v>
      </c>
      <c r="F11" s="36"/>
      <c r="G11" s="36"/>
      <c r="H11" s="36"/>
      <c r="I11" s="41" t="str">
        <f>Invoice!G11</f>
        <v>GV2021053#</v>
      </c>
      <c r="J11" s="27"/>
      <c r="K11" s="2"/>
      <c r="L11" s="2"/>
      <c r="M11" s="2"/>
      <c r="N11" s="2"/>
    </row>
    <row r="12" spans="1:14" ht="16.25" customHeight="1">
      <c r="A12" s="34" t="str">
        <f>Invoice!A12</f>
        <v>TRANSPORT DETAILS:</v>
      </c>
      <c r="B12" s="22"/>
      <c r="C12" s="22"/>
      <c r="D12" s="22"/>
      <c r="E12" s="42" t="str">
        <f>Invoice!D12</f>
        <v>DATE:</v>
      </c>
      <c r="F12" s="7"/>
      <c r="G12" s="6" t="str">
        <f>Invoice!F12</f>
        <v>COUNTRY OF ORIGIN:</v>
      </c>
      <c r="H12" s="40"/>
      <c r="I12" s="22" t="str">
        <f>Invoice!G12</f>
        <v>COUNTRY OF SUPPLY:</v>
      </c>
      <c r="J12" s="40"/>
      <c r="K12" s="2"/>
      <c r="L12" s="2"/>
      <c r="M12" s="2"/>
      <c r="N12" s="2"/>
    </row>
    <row r="13" spans="1:14" ht="16.25" customHeight="1">
      <c r="A13" s="10" t="str">
        <f>Invoice!A13</f>
        <v>FROM SOUTH AFRICA TO KOLWEZI IN DRC</v>
      </c>
      <c r="B13" s="35"/>
      <c r="C13" s="35"/>
      <c r="D13" s="35"/>
      <c r="E13" s="43">
        <f>Invoice!D13</f>
        <v>44265</v>
      </c>
      <c r="F13" s="11"/>
      <c r="G13" s="10" t="str">
        <f>Invoice!F13</f>
        <v>South Africa</v>
      </c>
      <c r="H13" s="21"/>
      <c r="I13" s="11" t="str">
        <f>Invoice!G13</f>
        <v>South Africa</v>
      </c>
      <c r="J13" s="21"/>
      <c r="K13" s="2"/>
      <c r="L13" s="2"/>
      <c r="M13" s="2"/>
      <c r="N13" s="2"/>
    </row>
    <row r="14" spans="1:14" ht="16.25" customHeight="1">
      <c r="A14" s="34" t="str">
        <f>Invoice!A14</f>
        <v>THE CONSIGNEE'S CUSTOM CLEARANCE AGENCY IN KUSAMBALESA:</v>
      </c>
      <c r="B14" s="5"/>
      <c r="C14" s="5"/>
      <c r="D14" s="36"/>
      <c r="E14" s="44" t="str">
        <f>Invoice!D14</f>
        <v>TERMS OF DELIVERY AND PAYMENT:</v>
      </c>
      <c r="F14" s="45"/>
      <c r="G14" s="45"/>
      <c r="H14" s="45"/>
      <c r="I14" s="45"/>
      <c r="J14" s="27"/>
      <c r="K14" s="2"/>
      <c r="L14" s="2"/>
      <c r="M14" s="2"/>
      <c r="N14" s="2"/>
    </row>
    <row r="15" spans="1:14" ht="16.25" customHeight="1">
      <c r="A15" s="8" t="str">
        <f>Invoice!A15</f>
        <v>Malabar    TEL: Rajeev +243 822 768 444    E-mail: rajeev@malabar-group.com</v>
      </c>
      <c r="B15" s="11"/>
      <c r="C15" s="11"/>
      <c r="D15" s="11"/>
      <c r="E15" s="18" t="str">
        <f>Invoice!D15</f>
        <v>CIP Kolwezi, DRC           Payment 100% after the date of signing the Contract</v>
      </c>
      <c r="F15" s="35"/>
      <c r="G15" s="35"/>
      <c r="H15" s="35"/>
      <c r="I15" s="35"/>
      <c r="J15" s="21"/>
      <c r="K15" s="2"/>
      <c r="L15" s="2"/>
      <c r="M15" s="2"/>
      <c r="N15" s="2"/>
    </row>
    <row r="16" spans="1:14" ht="16.25" customHeight="1">
      <c r="A16" s="48" t="s">
        <v>8</v>
      </c>
      <c r="B16" s="108" t="s">
        <v>27</v>
      </c>
      <c r="C16" s="109"/>
      <c r="D16" s="49" t="s">
        <v>13</v>
      </c>
      <c r="E16" s="108" t="s">
        <v>9</v>
      </c>
      <c r="F16" s="110"/>
      <c r="G16" s="48" t="s">
        <v>14</v>
      </c>
      <c r="H16" s="48" t="s">
        <v>48</v>
      </c>
      <c r="I16" s="48" t="s">
        <v>49</v>
      </c>
      <c r="J16" s="48" t="s">
        <v>23</v>
      </c>
      <c r="K16" s="2"/>
      <c r="L16" s="2"/>
      <c r="M16" s="2"/>
      <c r="N16" s="2"/>
    </row>
    <row r="17" spans="1:14" ht="26.5" customHeight="1">
      <c r="A17" s="60">
        <v>1</v>
      </c>
      <c r="B17" s="60" t="str">
        <f>Invoice!B17</f>
        <v>红色底漆</v>
      </c>
      <c r="C17" s="60" t="str">
        <f>Invoice!C17</f>
        <v>Epoxy Multi Prime Red Oxide Kit</v>
      </c>
      <c r="D17" s="60" t="s">
        <v>68</v>
      </c>
      <c r="E17" s="78">
        <f>Invoice!D17</f>
        <v>48</v>
      </c>
      <c r="F17" s="60" t="str">
        <f>Invoice!E17</f>
        <v>20Litre</v>
      </c>
      <c r="G17" s="61" t="s">
        <v>26</v>
      </c>
      <c r="H17" s="60">
        <v>1200</v>
      </c>
      <c r="I17" s="77">
        <f>H17</f>
        <v>1200</v>
      </c>
      <c r="J17" s="57" t="s">
        <v>26</v>
      </c>
      <c r="K17" s="2"/>
      <c r="L17" s="2"/>
      <c r="M17" s="2"/>
      <c r="N17" s="2"/>
    </row>
    <row r="18" spans="1:14" ht="26.5" customHeight="1">
      <c r="A18" s="60">
        <v>2</v>
      </c>
      <c r="B18" s="60" t="str">
        <f>Invoice!B18</f>
        <v>白色面漆</v>
      </c>
      <c r="C18" s="60" t="str">
        <f>Invoice!C18</f>
        <v>PU 55 HB Topcoat Gloss White Kit</v>
      </c>
      <c r="D18" s="60" t="s">
        <v>68</v>
      </c>
      <c r="E18" s="78">
        <f>Invoice!D18</f>
        <v>57</v>
      </c>
      <c r="F18" s="60" t="str">
        <f>Invoice!E18</f>
        <v>20Litre</v>
      </c>
      <c r="G18" s="61" t="s">
        <v>26</v>
      </c>
      <c r="H18" s="60">
        <v>1425</v>
      </c>
      <c r="I18" s="78">
        <f t="shared" ref="I18:I21" si="0">H18</f>
        <v>1425</v>
      </c>
      <c r="J18" s="57" t="s">
        <v>26</v>
      </c>
      <c r="K18" s="2"/>
      <c r="L18" s="2"/>
      <c r="M18" s="2"/>
      <c r="N18" s="2"/>
    </row>
    <row r="19" spans="1:14" ht="26.5" customHeight="1">
      <c r="A19" s="60">
        <v>3</v>
      </c>
      <c r="B19" s="60" t="str">
        <f>Invoice!B19</f>
        <v>信号红面漆</v>
      </c>
      <c r="C19" s="60" t="str">
        <f>Invoice!C19</f>
        <v>PU 55 HB Topcoat Gloss Signal Red Kit</v>
      </c>
      <c r="D19" s="60" t="s">
        <v>68</v>
      </c>
      <c r="E19" s="78">
        <f>Invoice!D19</f>
        <v>29</v>
      </c>
      <c r="F19" s="60" t="str">
        <f>Invoice!E19</f>
        <v>20Litre</v>
      </c>
      <c r="G19" s="61" t="s">
        <v>26</v>
      </c>
      <c r="H19" s="60">
        <v>750</v>
      </c>
      <c r="I19" s="78">
        <f t="shared" si="0"/>
        <v>750</v>
      </c>
      <c r="J19" s="57" t="s">
        <v>26</v>
      </c>
      <c r="K19" s="2"/>
      <c r="L19" s="2"/>
      <c r="M19" s="2"/>
      <c r="N19" s="2"/>
    </row>
    <row r="20" spans="1:14" ht="26.5" customHeight="1">
      <c r="A20" s="60">
        <v>4</v>
      </c>
      <c r="B20" s="60" t="str">
        <f>Invoice!B20</f>
        <v>稀释剂</v>
      </c>
      <c r="C20" s="60" t="str">
        <f>Invoice!C20</f>
        <v>PU Thinner</v>
      </c>
      <c r="D20" s="60" t="s">
        <v>68</v>
      </c>
      <c r="E20" s="78">
        <f>Invoice!D20</f>
        <v>4</v>
      </c>
      <c r="F20" s="60" t="str">
        <f>Invoice!E20</f>
        <v>200Litre</v>
      </c>
      <c r="G20" s="61" t="s">
        <v>26</v>
      </c>
      <c r="H20" s="60">
        <v>1025</v>
      </c>
      <c r="I20" s="78">
        <f t="shared" si="0"/>
        <v>1025</v>
      </c>
      <c r="J20" s="57" t="s">
        <v>26</v>
      </c>
      <c r="K20" s="2"/>
      <c r="L20" s="2"/>
      <c r="M20" s="2"/>
      <c r="N20" s="2"/>
    </row>
    <row r="21" spans="1:14" ht="26.5" customHeight="1">
      <c r="A21" s="60">
        <v>5</v>
      </c>
      <c r="B21" s="60"/>
      <c r="C21" s="60" t="str">
        <f>Invoice!C21</f>
        <v>Pallet1200x1200 Closed Top+3 Bearers</v>
      </c>
      <c r="D21" s="60" t="s">
        <v>68</v>
      </c>
      <c r="E21" s="78">
        <f>Invoice!D21</f>
        <v>7</v>
      </c>
      <c r="F21" s="60" t="str">
        <f>Invoice!E21</f>
        <v>Each</v>
      </c>
      <c r="G21" s="61" t="s">
        <v>26</v>
      </c>
      <c r="H21" s="60">
        <v>100</v>
      </c>
      <c r="I21" s="78">
        <f t="shared" si="0"/>
        <v>100</v>
      </c>
      <c r="J21" s="57" t="s">
        <v>26</v>
      </c>
      <c r="K21" s="2"/>
      <c r="L21" s="2"/>
      <c r="M21" s="2"/>
      <c r="N21" s="2"/>
    </row>
    <row r="22" spans="1:14" ht="16.25" customHeight="1">
      <c r="A22" s="8"/>
      <c r="B22" s="37"/>
      <c r="C22" s="38"/>
      <c r="D22" s="28"/>
      <c r="E22" s="46"/>
      <c r="F22" s="47"/>
      <c r="G22" s="47"/>
      <c r="H22" s="47"/>
      <c r="I22" s="5"/>
      <c r="J22" s="27"/>
    </row>
    <row r="23" spans="1:14" ht="16.25" customHeight="1">
      <c r="A23" s="8"/>
      <c r="B23" s="37"/>
      <c r="C23" s="38"/>
      <c r="D23" s="28"/>
      <c r="E23" s="46"/>
      <c r="F23" s="47"/>
      <c r="G23" s="47"/>
      <c r="H23" s="47"/>
      <c r="I23" s="5"/>
      <c r="J23" s="27"/>
    </row>
    <row r="24" spans="1:14" ht="16.25" customHeight="1">
      <c r="A24" s="8"/>
      <c r="B24" s="37"/>
      <c r="C24" s="38"/>
      <c r="D24" s="28"/>
      <c r="E24" s="46"/>
      <c r="F24" s="47"/>
      <c r="G24" s="47"/>
      <c r="H24" s="47"/>
      <c r="I24" s="5"/>
      <c r="J24" s="27"/>
    </row>
    <row r="25" spans="1:14" ht="16.25" customHeight="1">
      <c r="A25" s="8"/>
      <c r="B25" s="37"/>
      <c r="C25" s="38"/>
      <c r="D25" s="28"/>
      <c r="E25" s="46"/>
      <c r="F25" s="47"/>
      <c r="G25" s="47"/>
      <c r="H25" s="47"/>
      <c r="I25" s="5"/>
      <c r="J25" s="27"/>
    </row>
    <row r="26" spans="1:14" ht="16.25" customHeight="1">
      <c r="A26" s="8"/>
      <c r="B26" s="37"/>
      <c r="C26" s="38"/>
      <c r="D26" s="28"/>
      <c r="E26" s="46"/>
      <c r="F26" s="47"/>
      <c r="G26" s="47"/>
      <c r="H26" s="47"/>
      <c r="I26" s="5"/>
      <c r="J26" s="27"/>
    </row>
    <row r="27" spans="1:14" ht="16.25" customHeight="1">
      <c r="A27" s="8"/>
      <c r="B27" s="37"/>
      <c r="C27" s="38"/>
      <c r="D27" s="28"/>
      <c r="E27" s="46"/>
      <c r="F27" s="47"/>
      <c r="G27" s="47"/>
      <c r="H27" s="47"/>
      <c r="I27" s="5"/>
      <c r="J27" s="27"/>
    </row>
    <row r="28" spans="1:14" ht="16.25" customHeight="1">
      <c r="A28" s="8"/>
      <c r="B28" s="37"/>
      <c r="C28" s="38"/>
      <c r="D28" s="28"/>
      <c r="E28" s="46"/>
      <c r="F28" s="47"/>
      <c r="G28" s="47"/>
      <c r="H28" s="47"/>
      <c r="I28" s="5"/>
      <c r="J28" s="27"/>
    </row>
    <row r="29" spans="1:14" ht="16.25" customHeight="1">
      <c r="A29" s="8"/>
      <c r="B29" s="5"/>
      <c r="C29" s="39" t="s">
        <v>12</v>
      </c>
      <c r="D29" s="39"/>
      <c r="E29" s="62">
        <f>SUM(E17:E28)</f>
        <v>145</v>
      </c>
      <c r="F29" s="62"/>
      <c r="G29" s="62">
        <f>SUM(G22:G28)</f>
        <v>0</v>
      </c>
      <c r="H29" s="62">
        <f>SUM(H17:H28)</f>
        <v>4500</v>
      </c>
      <c r="I29" s="62">
        <f>SUM(I17:I28)</f>
        <v>4500</v>
      </c>
      <c r="J29" s="27"/>
    </row>
    <row r="30" spans="1:14" ht="16.25" customHeight="1">
      <c r="A30" s="10"/>
      <c r="B30" s="11"/>
      <c r="C30" s="11"/>
      <c r="D30" s="11"/>
      <c r="E30" s="11"/>
      <c r="F30" s="11"/>
      <c r="G30" s="11"/>
      <c r="H30" s="11"/>
      <c r="I30" s="11"/>
      <c r="J30" s="21"/>
    </row>
    <row r="31" spans="1:14">
      <c r="E31" s="1"/>
      <c r="F31" s="1"/>
      <c r="G31" s="1"/>
      <c r="H31" s="1"/>
      <c r="I31" s="1"/>
    </row>
    <row r="32" spans="1:14">
      <c r="E32" s="1"/>
      <c r="F32" s="1"/>
      <c r="G32" s="1"/>
      <c r="H32" s="1"/>
      <c r="I32" s="1"/>
    </row>
  </sheetData>
  <mergeCells count="4">
    <mergeCell ref="E1:J6"/>
    <mergeCell ref="B16:C16"/>
    <mergeCell ref="E16:F16"/>
    <mergeCell ref="E7:J9"/>
  </mergeCells>
  <phoneticPr fontId="11" type="noConversion"/>
  <hyperlinks>
    <hyperlink ref="B6" r:id="rId1"/>
  </hyperlinks>
  <printOptions horizontalCentered="1" verticalCentered="1"/>
  <pageMargins left="0.78740157480314965" right="0.78740157480314965" top="0.78740157480314965" bottom="0.78740157480314965" header="0.78740157480314965" footer="0.78740157480314965"/>
  <pageSetup paperSize="9" scale="50" orientation="portrait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Invoice</vt:lpstr>
      <vt:lpstr>Packing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陈洪</dc:creator>
  <cp:lastModifiedBy>Emily</cp:lastModifiedBy>
  <cp:revision>1</cp:revision>
  <cp:lastPrinted>2021-03-10T11:31:34Z</cp:lastPrinted>
  <dcterms:created xsi:type="dcterms:W3CDTF">1996-12-17T01:32:00Z</dcterms:created>
  <dcterms:modified xsi:type="dcterms:W3CDTF">2021-03-10T13:08:21Z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ubyTemplateID">
    <vt:lpwstr>14</vt:lpwstr>
  </property>
</Properties>
</file>