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DCLUBL-CINA\Documents\FACTURE ET PROFORMA\KAMOA\"/>
    </mc:Choice>
  </mc:AlternateContent>
  <bookViews>
    <workbookView xWindow="0" yWindow="0" windowWidth="24000" windowHeight="9156"/>
  </bookViews>
  <sheets>
    <sheet name="Table 1" sheetId="1" r:id="rId1"/>
  </sheets>
  <definedNames>
    <definedName name="_xlnm.Print_Area" localSheetId="0">'Table 1'!$A$1:$L$99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" i="1" l="1"/>
  <c r="K96" i="1"/>
  <c r="L86" i="1"/>
  <c r="L84" i="1"/>
  <c r="L83" i="1"/>
  <c r="L82" i="1"/>
  <c r="L81" i="1"/>
  <c r="L76" i="1"/>
  <c r="L75" i="1"/>
  <c r="L56" i="1"/>
  <c r="L55" i="1"/>
  <c r="L54" i="1"/>
  <c r="L98" i="1" s="1"/>
</calcChain>
</file>

<file path=xl/sharedStrings.xml><?xml version="1.0" encoding="utf-8"?>
<sst xmlns="http://schemas.openxmlformats.org/spreadsheetml/2006/main" count="196" uniqueCount="171">
  <si>
    <t>Distribution Boards</t>
  </si>
  <si>
    <t>Area 6000 - Process &amp; Potable Water MCC</t>
  </si>
  <si>
    <t>Equipment</t>
  </si>
  <si>
    <t>Spares</t>
  </si>
  <si>
    <t>Heater Drives</t>
  </si>
  <si>
    <t>Crusher ASR1 Components Panel</t>
  </si>
  <si>
    <t>JB Switchgear Solutions (Pty) Ltd</t>
  </si>
  <si>
    <t>P.O. Box 10534, The Falls 1522</t>
  </si>
  <si>
    <t>SOUTH AFRICA</t>
  </si>
  <si>
    <t>4b Molecule Road, Vulcania, BRAKPAN, SOUTH AFRICA</t>
  </si>
  <si>
    <t>Tel:</t>
  </si>
  <si>
    <t>+27110275804</t>
  </si>
  <si>
    <t xml:space="preserve">Fax: </t>
  </si>
  <si>
    <t>0862982597</t>
  </si>
  <si>
    <t xml:space="preserve">Reg. No: </t>
  </si>
  <si>
    <t>2001/020510/07</t>
  </si>
  <si>
    <t xml:space="preserve">VAT No.: </t>
  </si>
  <si>
    <t xml:space="preserve">Exporters Code: </t>
  </si>
  <si>
    <t>Contact Tel:</t>
  </si>
  <si>
    <t xml:space="preserve">Contact E-mail: </t>
  </si>
  <si>
    <t>ismailc@jbswitchgear.co.za</t>
  </si>
  <si>
    <t>PRO FORMA INVOICE</t>
  </si>
  <si>
    <t xml:space="preserve">Date: </t>
  </si>
  <si>
    <t xml:space="preserve">PF Invoice #: </t>
  </si>
  <si>
    <t xml:space="preserve">Mode of transport: </t>
  </si>
  <si>
    <t>ROAD</t>
  </si>
  <si>
    <t xml:space="preserve">Port of Loading : </t>
  </si>
  <si>
    <t>BRAKPAN</t>
  </si>
  <si>
    <t xml:space="preserve">Port of Destination : </t>
  </si>
  <si>
    <t>KOLWEZI</t>
  </si>
  <si>
    <t>Port of Entry into DRC:</t>
  </si>
  <si>
    <t>KASUMBALESA</t>
  </si>
  <si>
    <t xml:space="preserve">Purchase Order No. : </t>
  </si>
  <si>
    <t xml:space="preserve">KMC-KKP-19-2624 </t>
  </si>
  <si>
    <t xml:space="preserve">Incoterm ®2010: </t>
  </si>
  <si>
    <t>FCA</t>
  </si>
  <si>
    <t xml:space="preserve">Currency: </t>
  </si>
  <si>
    <t>ZAR</t>
  </si>
  <si>
    <t xml:space="preserve">Kamoa Copper S.A. </t>
  </si>
  <si>
    <t>2153 Avenue Club Nautique</t>
  </si>
  <si>
    <t>Quartier Golf les Battants Commune</t>
  </si>
  <si>
    <t>de Lubumbashi</t>
  </si>
  <si>
    <t>Ville de Lubumbashi</t>
  </si>
  <si>
    <t>Province du Haut - Katanga</t>
  </si>
  <si>
    <t>République Démocratique du Congo</t>
  </si>
  <si>
    <t>VAT NO:  A0901048A</t>
  </si>
  <si>
    <t>REG NO: 6-118-N37233J</t>
  </si>
  <si>
    <t>Kamoa Kakula Project Site</t>
  </si>
  <si>
    <t>Kolwezi</t>
  </si>
  <si>
    <t>CONSIGNEE</t>
  </si>
  <si>
    <t>Delivery Address</t>
  </si>
  <si>
    <t>Item Description</t>
  </si>
  <si>
    <t>Quantity</t>
  </si>
  <si>
    <t>Unit Price</t>
  </si>
  <si>
    <t>Total Price</t>
  </si>
  <si>
    <t>2263-MCC-001</t>
  </si>
  <si>
    <t>Sand Addition/Mixing and Backfill Prep/Binder System</t>
  </si>
  <si>
    <t>2263-MCC-002</t>
  </si>
  <si>
    <t>Backfill Plant Services</t>
  </si>
  <si>
    <t>2263-MCC-003</t>
  </si>
  <si>
    <t>Backfill Plant Slurry Receiving and Dewatering</t>
  </si>
  <si>
    <t>3222-MCC-001</t>
  </si>
  <si>
    <t>Secondary Mill</t>
  </si>
  <si>
    <t>3211-MCC-001</t>
  </si>
  <si>
    <t>ROM Secondary Crushing MCC</t>
  </si>
  <si>
    <t>3234-MCC-001</t>
  </si>
  <si>
    <t>Scavenger Cleaner Flotation</t>
  </si>
  <si>
    <t>3231-MCC-001</t>
  </si>
  <si>
    <t>Rougher Flotation</t>
  </si>
  <si>
    <t>3213-MCC-001</t>
  </si>
  <si>
    <t>Secondary Screening MCC</t>
  </si>
  <si>
    <t>3215-MCC-001</t>
  </si>
  <si>
    <t>HPGR MCC</t>
  </si>
  <si>
    <t>3242-MCC-001</t>
  </si>
  <si>
    <t>Tailings &amp; Thickener</t>
  </si>
  <si>
    <t>3251-MCC-001</t>
  </si>
  <si>
    <t>Concentrate Thickener &amp; Filter</t>
  </si>
  <si>
    <t>Product Handling</t>
  </si>
  <si>
    <t>3253-MCC-001</t>
  </si>
  <si>
    <t>Air Blower</t>
  </si>
  <si>
    <t>3265-MCC-001</t>
  </si>
  <si>
    <t>Water &amp; Air Services</t>
  </si>
  <si>
    <t>Various</t>
  </si>
  <si>
    <t>Field Isolators - Backfill plant</t>
  </si>
  <si>
    <t>6263-MCC-001</t>
  </si>
  <si>
    <t>6263-MCC-001 = Isolator Stations</t>
  </si>
  <si>
    <r>
      <rPr>
        <sz val="8"/>
        <rFont val="CG Omega"/>
        <family val="2"/>
      </rPr>
      <t>6531-PP-002A
&amp; B</t>
    </r>
  </si>
  <si>
    <t>Field Starter Panel</t>
  </si>
  <si>
    <r>
      <rPr>
        <sz val="8"/>
        <rFont val="CG Omega"/>
        <family val="2"/>
      </rPr>
      <t>6531-PP-002C
&amp; D</t>
    </r>
  </si>
  <si>
    <t>6255-PP-001</t>
  </si>
  <si>
    <t>6255-PP-002</t>
  </si>
  <si>
    <t>6255-PP-003</t>
  </si>
  <si>
    <t>6255-PP-004</t>
  </si>
  <si>
    <t>6255-PP-005</t>
  </si>
  <si>
    <t>6255-PP-006</t>
  </si>
  <si>
    <t>6531-MCC-001</t>
  </si>
  <si>
    <t>TSF Tailings Dam MCC</t>
  </si>
  <si>
    <t>6255-MCC-001</t>
  </si>
  <si>
    <t>Water transfer Pumps MCC</t>
  </si>
  <si>
    <t>TSF Tailings Dam Field Isolators</t>
  </si>
  <si>
    <t>Water transfer Pumps field Isolators</t>
  </si>
  <si>
    <t>6231-MCC-001</t>
  </si>
  <si>
    <t>Anti-Condensation Heaters with Hygrostat - TSF Tailings Dam</t>
  </si>
  <si>
    <t>Anti-Condensation Heaters with Hygrostat - Water transfer Pumps</t>
  </si>
  <si>
    <t>6570-LDB-003</t>
  </si>
  <si>
    <t>6570-LDB-003 = Area Lighting - VD#2 Portal - Guard House &amp; Bus Parking</t>
  </si>
  <si>
    <t>6156-LDB-001</t>
  </si>
  <si>
    <t>6156-LDB-001 = Area Lighting - Vd#2 Portal - Service Water Tank</t>
  </si>
  <si>
    <t>6329-MDB-001</t>
  </si>
  <si>
    <t>6329-MDB-001 = Area Lighting - Vd#2 Portal - Workshop &amp; Wash Bay</t>
  </si>
  <si>
    <t>6330-MDB-001</t>
  </si>
  <si>
    <t>6330-MDB-001 = Area Lighting - Vd#2 Portal - Office, PPE Store, Lamp Room &amp; Ablution</t>
  </si>
  <si>
    <t>6570-LDB-002</t>
  </si>
  <si>
    <t>6570-LDB-002 = Area Lighting - Vd#2 Portal - Waste Dump Area</t>
  </si>
  <si>
    <r>
      <rPr>
        <sz val="8"/>
        <rFont val="CG Omega"/>
        <family val="2"/>
      </rPr>
      <t>6262-LDB-005 -
Backfill Plant - Bag Breaker Shed</t>
    </r>
  </si>
  <si>
    <t>6262-LDB-005 - Backfill Plant - Bag Breaker Shed</t>
  </si>
  <si>
    <r>
      <rPr>
        <sz val="8"/>
        <rFont val="CG Omega"/>
        <family val="2"/>
      </rPr>
      <t>2263-MDB-
011C - Backfill Plant</t>
    </r>
  </si>
  <si>
    <t>2263-MDB-011C - Backfill Plant</t>
  </si>
  <si>
    <r>
      <rPr>
        <sz val="8"/>
        <rFont val="CG Omega"/>
        <family val="2"/>
      </rPr>
      <t>6262-MDB-001 -
Backfill Plant - LV Substation</t>
    </r>
  </si>
  <si>
    <t>6262-MDB-001 - Backfill Plant - LV Substation</t>
  </si>
  <si>
    <t>6262-LDB-001</t>
  </si>
  <si>
    <t>6262-LDB-001 - Backfill Plant - Bag Breaker Shed</t>
  </si>
  <si>
    <t>6262-LDB-002</t>
  </si>
  <si>
    <t>6262-LDB-002 - Backfill Plant - Unit 1</t>
  </si>
  <si>
    <t>6262-LDB-003</t>
  </si>
  <si>
    <t>6262-LDB-003 - Backfill Plant - Tank Farm Crawl</t>
  </si>
  <si>
    <t>6262-LDB-004</t>
  </si>
  <si>
    <t>6262-LDB-004 - Backfill Plant - Sand Addition</t>
  </si>
  <si>
    <t>6553-LDB-001</t>
  </si>
  <si>
    <r>
      <rPr>
        <sz val="8"/>
        <rFont val="CG Omega"/>
        <family val="2"/>
      </rPr>
      <t>6553-LDB-001 - Outdoor Db - LV
Reticulation TSF</t>
    </r>
  </si>
  <si>
    <t>6282-LDB-001</t>
  </si>
  <si>
    <t>6282-LDB-001- Outdoor Db - Water Transfer</t>
  </si>
  <si>
    <t>6264-LDB-003</t>
  </si>
  <si>
    <r>
      <rPr>
        <sz val="8"/>
        <rFont val="CG Omega"/>
        <family val="2"/>
      </rPr>
      <t>6264-LDB-003- Outdoor Db - HT Yard
- 33kv Substation</t>
    </r>
  </si>
  <si>
    <t>3288-DB-002</t>
  </si>
  <si>
    <t>3288-DB-002- Plant Workshop 690vac Industrial Power</t>
  </si>
  <si>
    <t>6284-LDB-010</t>
  </si>
  <si>
    <t>6284-LDB-010- Heavy Vehicle Workshop – 690 VAC</t>
  </si>
  <si>
    <t>6263-MDB-001</t>
  </si>
  <si>
    <t>6263-MDB-001- Plant Office- Container type</t>
  </si>
  <si>
    <t>6281-LDB-001</t>
  </si>
  <si>
    <t>6281-LDB-001 - Dispatch Office</t>
  </si>
  <si>
    <t>6281-LDB-002</t>
  </si>
  <si>
    <t>6281-LDB-002 - Plant Weigh Bridge</t>
  </si>
  <si>
    <t>6427-MDB-001</t>
  </si>
  <si>
    <t>6427-MDB-001 - 400V Explosive Magazine</t>
  </si>
  <si>
    <t>6224-MDB-001</t>
  </si>
  <si>
    <t>6224-MDB-001 - 400V Ultra City</t>
  </si>
  <si>
    <t>6282-MDB-001</t>
  </si>
  <si>
    <t>6282-MDB-001 - Main Entrance Gate House &amp; Truck Stop Ablutions</t>
  </si>
  <si>
    <t>6284-MDB-001</t>
  </si>
  <si>
    <t>6284-MDB-001 - Surface Fleet Workshop</t>
  </si>
  <si>
    <t>VD#2 NECRT Change-Over Distribution Board</t>
  </si>
  <si>
    <t>DC Distribution Board</t>
  </si>
  <si>
    <t>Q210038</t>
  </si>
  <si>
    <r>
      <rPr>
        <sz val="8"/>
        <rFont val="CG Omega"/>
        <family val="2"/>
      </rPr>
      <t>3212-CR-001/002 - ASRI Control
Panel</t>
    </r>
  </si>
  <si>
    <t>Q200632</t>
  </si>
  <si>
    <t>ASI Heater Control Panel - Float cell gearbox</t>
  </si>
  <si>
    <t>Q210039</t>
  </si>
  <si>
    <t>Power management System Components</t>
  </si>
  <si>
    <t>Q210054</t>
  </si>
  <si>
    <t>37kW -55kW Reversible Starter</t>
  </si>
  <si>
    <t>800A FE</t>
  </si>
  <si>
    <t>ECP077</t>
  </si>
  <si>
    <t>ECP084</t>
  </si>
  <si>
    <t>ECP075</t>
  </si>
  <si>
    <t>ECP074</t>
  </si>
  <si>
    <t>Q200638</t>
  </si>
  <si>
    <t>IO1014000</t>
  </si>
  <si>
    <t>31.03.2021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</si>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</sst>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18">
    <font>
      <sz val="10"/>
      <color rgb="FF000000"/>
      <name val="Times New Roman"/>
      <charset val="204"/>
    </font>
    <font>
      <u/>
      <sz val="10"/>
      <color theme="10"/>
      <name val="Times New Roman"/>
      <family val="1"/>
    </font>
    <font>
      <sz val="10"/>
      <color rgb="FF000000"/>
      <name val="CG Omega"/>
      <family val="2"/>
    </font>
    <font>
      <b/>
      <sz val="10"/>
      <name val="CG Omega"/>
      <family val="2"/>
    </font>
    <font>
      <sz val="16"/>
      <name val="CG Omega"/>
      <family val="2"/>
    </font>
    <font>
      <b/>
      <sz val="18"/>
      <name val="CG Omega"/>
      <family val="2"/>
    </font>
    <font>
      <b/>
      <sz val="8"/>
      <name val="CG Omega"/>
      <family val="2"/>
    </font>
    <font>
      <sz val="10"/>
      <name val="CG Omega"/>
      <family val="2"/>
    </font>
    <font>
      <sz val="10"/>
      <color theme="1"/>
      <name val="CG Omega"/>
      <family val="2"/>
    </font>
    <font>
      <b/>
      <sz val="9.5"/>
      <name val="CG Omega"/>
      <family val="2"/>
    </font>
    <font>
      <u/>
      <sz val="10"/>
      <color theme="10"/>
      <name val="CG Omega"/>
      <family val="2"/>
    </font>
    <font>
      <sz val="14"/>
      <color rgb="FF000000"/>
      <name val="CG Omega"/>
      <family val="2"/>
    </font>
    <font>
      <sz val="11"/>
      <name val="CG Omega"/>
      <family val="2"/>
    </font>
    <font>
      <b/>
      <sz val="10"/>
      <color rgb="FF000000"/>
      <name val="CG Omega"/>
      <family val="2"/>
    </font>
    <font>
      <sz val="8"/>
      <color rgb="FF000000"/>
      <name val="CG Omega"/>
      <family val="2"/>
    </font>
    <font>
      <sz val="8"/>
      <name val="CG Omega"/>
      <family val="2"/>
    </font>
    <font>
      <sz val="9"/>
      <name val="CG Omega"/>
      <family val="2"/>
    </font>
    <font>
      <sz val="9"/>
      <color rgb="FF000000"/>
      <name val="CG Omeg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center" readingOrder="1"/>
    </xf>
    <xf numFmtId="0" fontId="4" fillId="2" borderId="12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4" fontId="4" fillId="2" borderId="0" xfId="0" applyNumberFormat="1" applyFont="1" applyFill="1" applyAlignment="1">
      <alignment horizontal="right" vertical="center"/>
    </xf>
    <xf numFmtId="4" fontId="5" fillId="2" borderId="0" xfId="0" applyNumberFormat="1" applyFont="1" applyFill="1" applyAlignment="1">
      <alignment horizontal="right" vertical="center"/>
    </xf>
    <xf numFmtId="0" fontId="6" fillId="2" borderId="8" xfId="0" applyFont="1" applyFill="1" applyBorder="1" applyAlignment="1">
      <alignment horizontal="left" vertical="center" readingOrder="1"/>
    </xf>
    <xf numFmtId="0" fontId="7" fillId="2" borderId="0" xfId="0" applyFont="1" applyFill="1" applyBorder="1"/>
    <xf numFmtId="0" fontId="3" fillId="2" borderId="0" xfId="0" applyFont="1" applyFill="1" applyBorder="1"/>
    <xf numFmtId="0" fontId="7" fillId="2" borderId="17" xfId="0" applyFont="1" applyFill="1" applyBorder="1"/>
    <xf numFmtId="4" fontId="7" fillId="2" borderId="0" xfId="0" applyNumberFormat="1" applyFont="1" applyFill="1"/>
    <xf numFmtId="4" fontId="8" fillId="0" borderId="0" xfId="0" applyNumberFormat="1" applyFont="1"/>
    <xf numFmtId="4" fontId="9" fillId="2" borderId="0" xfId="0" applyNumberFormat="1" applyFont="1" applyFill="1" applyAlignment="1">
      <alignment vertical="center"/>
    </xf>
    <xf numFmtId="0" fontId="9" fillId="2" borderId="11" xfId="0" applyFont="1" applyFill="1" applyBorder="1" applyAlignment="1">
      <alignment vertical="center"/>
    </xf>
    <xf numFmtId="4" fontId="9" fillId="2" borderId="12" xfId="0" applyNumberFormat="1" applyFont="1" applyFill="1" applyBorder="1" applyAlignment="1">
      <alignment vertical="center"/>
    </xf>
    <xf numFmtId="4" fontId="7" fillId="2" borderId="19" xfId="0" applyNumberFormat="1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left" vertical="top" readingOrder="1"/>
    </xf>
    <xf numFmtId="0" fontId="2" fillId="0" borderId="6" xfId="0" applyFont="1" applyFill="1" applyBorder="1" applyAlignment="1">
      <alignment horizontal="left" vertical="top"/>
    </xf>
    <xf numFmtId="0" fontId="7" fillId="2" borderId="5" xfId="0" quotePrefix="1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9" fillId="2" borderId="8" xfId="0" applyFont="1" applyFill="1" applyBorder="1" applyAlignment="1">
      <alignment vertical="center"/>
    </xf>
    <xf numFmtId="4" fontId="9" fillId="2" borderId="0" xfId="0" applyNumberFormat="1" applyFont="1" applyFill="1" applyBorder="1" applyAlignment="1">
      <alignment vertical="center"/>
    </xf>
    <xf numFmtId="4" fontId="7" fillId="2" borderId="20" xfId="0" applyNumberFormat="1" applyFont="1" applyFill="1" applyBorder="1" applyAlignment="1">
      <alignment vertical="center"/>
    </xf>
    <xf numFmtId="4" fontId="7" fillId="2" borderId="20" xfId="0" applyNumberFormat="1" applyFont="1" applyFill="1" applyBorder="1" applyAlignment="1">
      <alignment vertical="center" wrapText="1"/>
    </xf>
    <xf numFmtId="0" fontId="3" fillId="2" borderId="23" xfId="0" applyFont="1" applyFill="1" applyBorder="1" applyAlignment="1" applyProtection="1">
      <alignment horizontal="left" vertical="top"/>
      <protection locked="0"/>
    </xf>
    <xf numFmtId="0" fontId="7" fillId="2" borderId="5" xfId="0" applyFont="1" applyFill="1" applyBorder="1" applyAlignment="1">
      <alignment horizontal="left"/>
    </xf>
    <xf numFmtId="1" fontId="7" fillId="2" borderId="5" xfId="0" applyNumberFormat="1" applyFont="1" applyFill="1" applyBorder="1" applyAlignment="1">
      <alignment horizontal="left"/>
    </xf>
    <xf numFmtId="0" fontId="10" fillId="2" borderId="7" xfId="1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0" fillId="2" borderId="22" xfId="1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vertical="center"/>
    </xf>
    <xf numFmtId="4" fontId="9" fillId="2" borderId="10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9" fillId="2" borderId="0" xfId="0" applyFont="1" applyFill="1" applyAlignment="1">
      <alignment vertical="center"/>
    </xf>
    <xf numFmtId="4" fontId="7" fillId="2" borderId="0" xfId="0" applyNumberFormat="1" applyFont="1" applyFill="1" applyBorder="1" applyAlignment="1">
      <alignment vertical="center"/>
    </xf>
    <xf numFmtId="0" fontId="13" fillId="0" borderId="17" xfId="0" applyFont="1" applyFill="1" applyBorder="1" applyAlignment="1">
      <alignment horizontal="left" vertical="top"/>
    </xf>
    <xf numFmtId="0" fontId="12" fillId="2" borderId="11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top"/>
    </xf>
    <xf numFmtId="4" fontId="13" fillId="0" borderId="0" xfId="0" applyNumberFormat="1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4" fontId="2" fillId="0" borderId="0" xfId="0" applyNumberFormat="1" applyFont="1" applyFill="1" applyBorder="1" applyAlignment="1">
      <alignment horizontal="left" vertical="top"/>
    </xf>
    <xf numFmtId="4" fontId="2" fillId="0" borderId="0" xfId="0" applyNumberFormat="1" applyFont="1" applyFill="1" applyBorder="1" applyAlignment="1">
      <alignment horizontal="right" vertical="top"/>
    </xf>
    <xf numFmtId="4" fontId="16" fillId="2" borderId="20" xfId="0" applyNumberFormat="1" applyFont="1" applyFill="1" applyBorder="1" applyAlignment="1">
      <alignment vertical="center"/>
    </xf>
    <xf numFmtId="4" fontId="16" fillId="2" borderId="20" xfId="0" applyNumberFormat="1" applyFont="1" applyFill="1" applyBorder="1" applyAlignment="1">
      <alignment vertical="center" wrapText="1"/>
    </xf>
    <xf numFmtId="4" fontId="16" fillId="2" borderId="21" xfId="0" applyNumberFormat="1" applyFont="1" applyFill="1" applyBorder="1" applyAlignment="1">
      <alignment vertical="center"/>
    </xf>
    <xf numFmtId="4" fontId="13" fillId="0" borderId="0" xfId="0" applyNumberFormat="1" applyFont="1" applyFill="1" applyBorder="1" applyAlignment="1">
      <alignment horizontal="right" vertical="top"/>
    </xf>
    <xf numFmtId="0" fontId="16" fillId="2" borderId="8" xfId="0" applyFont="1" applyFill="1" applyBorder="1"/>
    <xf numFmtId="0" fontId="16" fillId="2" borderId="0" xfId="0" applyFont="1" applyFill="1" applyBorder="1"/>
    <xf numFmtId="0" fontId="16" fillId="2" borderId="9" xfId="0" applyFont="1" applyFill="1" applyBorder="1"/>
    <xf numFmtId="0" fontId="17" fillId="0" borderId="1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4" fontId="2" fillId="0" borderId="0" xfId="0" applyNumberFormat="1" applyFont="1" applyAlignment="1">
      <alignment horizontal="right" vertical="top"/>
    </xf>
    <xf numFmtId="0" fontId="16" fillId="2" borderId="8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/>
    </xf>
    <xf numFmtId="0" fontId="11" fillId="3" borderId="14" xfId="0" applyFont="1" applyFill="1" applyBorder="1" applyAlignment="1">
      <alignment horizontal="center" vertical="top"/>
    </xf>
    <xf numFmtId="164" fontId="14" fillId="0" borderId="2" xfId="0" applyNumberFormat="1" applyFont="1" applyFill="1" applyBorder="1" applyAlignment="1">
      <alignment horizontal="left" vertical="top" wrapText="1"/>
    </xf>
    <xf numFmtId="164" fontId="14" fillId="0" borderId="3" xfId="0" applyNumberFormat="1" applyFont="1" applyFill="1" applyBorder="1" applyAlignment="1">
      <alignment horizontal="left" vertical="top" wrapText="1"/>
    </xf>
    <xf numFmtId="164" fontId="14" fillId="0" borderId="4" xfId="0" applyNumberFormat="1" applyFont="1" applyFill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4" fontId="15" fillId="0" borderId="2" xfId="0" applyNumberFormat="1" applyFont="1" applyFill="1" applyBorder="1" applyAlignment="1">
      <alignment horizontal="right" vertical="top" wrapText="1"/>
    </xf>
    <xf numFmtId="4" fontId="15" fillId="0" borderId="24" xfId="0" applyNumberFormat="1" applyFont="1" applyFill="1" applyBorder="1" applyAlignment="1">
      <alignment horizontal="right" vertical="top" wrapText="1"/>
    </xf>
    <xf numFmtId="4" fontId="15" fillId="0" borderId="25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left" vertical="top" wrapText="1"/>
    </xf>
    <xf numFmtId="164" fontId="15" fillId="0" borderId="3" xfId="0" applyNumberFormat="1" applyFont="1" applyFill="1" applyBorder="1" applyAlignment="1">
      <alignment horizontal="left" vertical="top" wrapText="1"/>
    </xf>
    <xf numFmtId="164" fontId="15" fillId="0" borderId="4" xfId="0" applyNumberFormat="1" applyFont="1" applyFill="1" applyBorder="1" applyAlignment="1">
      <alignment horizontal="left" vertical="top" wrapText="1"/>
    </xf>
    <xf numFmtId="164" fontId="15" fillId="0" borderId="1" xfId="0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left" vertical="top"/>
    </xf>
    <xf numFmtId="0" fontId="15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center" vertical="top" wrapText="1"/>
    </xf>
    <xf numFmtId="164" fontId="15" fillId="0" borderId="2" xfId="0" applyNumberFormat="1" applyFont="1" applyFill="1" applyBorder="1" applyAlignment="1">
      <alignment horizontal="left" vertical="center" wrapText="1"/>
    </xf>
    <xf numFmtId="164" fontId="15" fillId="0" borderId="3" xfId="0" applyNumberFormat="1" applyFont="1" applyFill="1" applyBorder="1" applyAlignment="1">
      <alignment horizontal="left" vertical="center" wrapText="1"/>
    </xf>
    <xf numFmtId="164" fontId="15" fillId="0" borderId="4" xfId="0" applyNumberFormat="1" applyFont="1" applyFill="1" applyBorder="1" applyAlignment="1">
      <alignment horizontal="left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4" fontId="15" fillId="0" borderId="2" xfId="0" applyNumberFormat="1" applyFont="1" applyFill="1" applyBorder="1" applyAlignment="1">
      <alignment horizontal="right" vertical="center" wrapText="1"/>
    </xf>
    <xf numFmtId="4" fontId="15" fillId="0" borderId="25" xfId="0" applyNumberFormat="1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center" vertical="top" wrapText="1"/>
    </xf>
    <xf numFmtId="4" fontId="7" fillId="0" borderId="0" xfId="0" applyNumberFormat="1" applyFont="1" applyFill="1" applyAlignment="1">
      <alignment horizontal="right" vertical="top"/>
    </xf>
    <xf numFmtId="4" fontId="7" fillId="0" borderId="26" xfId="0" applyNumberFormat="1" applyFont="1" applyFill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142876</xdr:rowOff>
    </xdr:from>
    <xdr:to>
      <xdr:col>3</xdr:col>
      <xdr:colOff>498519</xdr:colOff>
      <xdr:row>7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DAF7FF-C742-40CA-9137-4F6DB667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2" y="142876"/>
          <a:ext cx="1460542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smailc@jbswitchgear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81" workbookViewId="0">
      <selection activeCell="N94" sqref="N94"/>
    </sheetView>
  </sheetViews>
  <sheetFormatPr baseColWidth="10" defaultColWidth="9.33203125" defaultRowHeight="13.2"/>
  <cols>
    <col min="1" max="1" width="5.109375" style="1" customWidth="1"/>
    <col min="2" max="2" width="6.77734375" style="1" customWidth="1"/>
    <col min="3" max="3" width="6.109375" style="1" customWidth="1"/>
    <col min="4" max="4" width="14.109375" style="1" customWidth="1"/>
    <col min="5" max="5" width="5" style="1" customWidth="1"/>
    <col min="6" max="6" width="9.109375" style="1" customWidth="1"/>
    <col min="7" max="7" width="14.109375" style="1" customWidth="1"/>
    <col min="8" max="8" width="31.6640625" style="1" customWidth="1"/>
    <col min="9" max="9" width="2.44140625" style="1" customWidth="1"/>
    <col min="10" max="10" width="2.109375" style="1" customWidth="1"/>
    <col min="11" max="11" width="19.109375" style="51" customWidth="1"/>
    <col min="12" max="12" width="18.33203125" style="52" customWidth="1"/>
    <col min="13" max="16384" width="9.33203125" style="1"/>
  </cols>
  <sheetData>
    <row r="1" spans="1:12" ht="22.8">
      <c r="E1" s="2" t="s">
        <v>6</v>
      </c>
      <c r="F1" s="3"/>
      <c r="G1" s="3"/>
      <c r="H1" s="4"/>
      <c r="K1" s="5"/>
      <c r="L1" s="6" t="s">
        <v>21</v>
      </c>
    </row>
    <row r="2" spans="1:12">
      <c r="E2" s="7" t="s">
        <v>7</v>
      </c>
      <c r="F2" s="8"/>
      <c r="G2" s="9" t="s">
        <v>8</v>
      </c>
      <c r="H2" s="10"/>
      <c r="K2" s="11"/>
      <c r="L2" s="12"/>
    </row>
    <row r="3" spans="1:12">
      <c r="E3" s="7" t="s">
        <v>9</v>
      </c>
      <c r="F3" s="8"/>
      <c r="G3" s="8"/>
      <c r="H3" s="10"/>
      <c r="K3" s="11"/>
      <c r="L3" s="12"/>
    </row>
    <row r="4" spans="1:12" ht="13.8" thickBot="1">
      <c r="E4" s="7"/>
      <c r="F4" s="8"/>
      <c r="G4" s="8"/>
      <c r="H4" s="10"/>
      <c r="K4" s="11"/>
      <c r="L4" s="13"/>
    </row>
    <row r="5" spans="1:12" ht="12.75" customHeight="1">
      <c r="E5" s="7"/>
      <c r="F5" s="8"/>
      <c r="G5" s="8"/>
      <c r="H5" s="10"/>
      <c r="J5" s="14" t="s">
        <v>22</v>
      </c>
      <c r="K5" s="15"/>
      <c r="L5" s="16" t="s">
        <v>169</v>
      </c>
    </row>
    <row r="6" spans="1:12">
      <c r="E6" s="17" t="s">
        <v>10</v>
      </c>
      <c r="F6" s="18"/>
      <c r="G6" s="19" t="s">
        <v>11</v>
      </c>
      <c r="H6" s="20"/>
      <c r="J6" s="21" t="s">
        <v>23</v>
      </c>
      <c r="K6" s="22"/>
      <c r="L6" s="23" t="s">
        <v>168</v>
      </c>
    </row>
    <row r="7" spans="1:12">
      <c r="E7" s="17" t="s">
        <v>12</v>
      </c>
      <c r="F7" s="18"/>
      <c r="G7" s="19" t="s">
        <v>13</v>
      </c>
      <c r="H7" s="20"/>
      <c r="J7" s="21" t="s">
        <v>24</v>
      </c>
      <c r="K7" s="22"/>
      <c r="L7" s="24" t="s">
        <v>25</v>
      </c>
    </row>
    <row r="8" spans="1:12">
      <c r="E8" s="25" t="s">
        <v>14</v>
      </c>
      <c r="F8" s="18"/>
      <c r="G8" s="26" t="s">
        <v>15</v>
      </c>
      <c r="H8" s="20"/>
      <c r="J8" s="21" t="s">
        <v>26</v>
      </c>
      <c r="K8" s="22"/>
      <c r="L8" s="23" t="s">
        <v>27</v>
      </c>
    </row>
    <row r="9" spans="1:12">
      <c r="E9" s="25" t="s">
        <v>16</v>
      </c>
      <c r="F9" s="18"/>
      <c r="G9" s="27">
        <v>4870259498</v>
      </c>
      <c r="H9" s="20"/>
      <c r="J9" s="21" t="s">
        <v>28</v>
      </c>
      <c r="K9" s="22"/>
      <c r="L9" s="53" t="s">
        <v>29</v>
      </c>
    </row>
    <row r="10" spans="1:12" ht="12.75" customHeight="1">
      <c r="E10" s="25" t="s">
        <v>17</v>
      </c>
      <c r="F10" s="18"/>
      <c r="G10" s="27">
        <v>21252395</v>
      </c>
      <c r="H10" s="20"/>
      <c r="J10" s="21" t="s">
        <v>30</v>
      </c>
      <c r="K10" s="22"/>
      <c r="L10" s="54" t="s">
        <v>31</v>
      </c>
    </row>
    <row r="11" spans="1:12">
      <c r="E11" s="25" t="s">
        <v>18</v>
      </c>
      <c r="F11" s="18"/>
      <c r="G11" s="27">
        <v>110275804</v>
      </c>
      <c r="H11" s="20"/>
      <c r="J11" s="21" t="s">
        <v>32</v>
      </c>
      <c r="K11" s="22"/>
      <c r="L11" s="53" t="s">
        <v>33</v>
      </c>
    </row>
    <row r="12" spans="1:12" ht="14.25" customHeight="1">
      <c r="E12" s="25" t="s">
        <v>19</v>
      </c>
      <c r="F12" s="28"/>
      <c r="G12" s="29"/>
      <c r="H12" s="30" t="s">
        <v>20</v>
      </c>
      <c r="J12" s="21" t="s">
        <v>34</v>
      </c>
      <c r="K12" s="22"/>
      <c r="L12" s="54" t="s">
        <v>35</v>
      </c>
    </row>
    <row r="13" spans="1:12" ht="13.8" thickBot="1">
      <c r="E13" s="31"/>
      <c r="F13" s="32"/>
      <c r="G13" s="32"/>
      <c r="H13" s="33"/>
      <c r="J13" s="34" t="s">
        <v>36</v>
      </c>
      <c r="K13" s="35"/>
      <c r="L13" s="55" t="s">
        <v>37</v>
      </c>
    </row>
    <row r="14" spans="1:12" ht="18" thickBot="1">
      <c r="A14" s="68" t="s">
        <v>49</v>
      </c>
      <c r="B14" s="69"/>
      <c r="C14" s="69"/>
      <c r="D14" s="69"/>
      <c r="E14" s="36"/>
      <c r="F14" s="65" t="s">
        <v>50</v>
      </c>
      <c r="G14" s="66"/>
      <c r="H14" s="67"/>
      <c r="I14" s="37"/>
      <c r="J14" s="38"/>
      <c r="K14" s="13"/>
      <c r="L14" s="39"/>
    </row>
    <row r="15" spans="1:12" s="45" customFormat="1" ht="13.8">
      <c r="A15" s="63" t="s">
        <v>38</v>
      </c>
      <c r="B15" s="64"/>
      <c r="C15" s="64"/>
      <c r="D15" s="64"/>
      <c r="E15" s="40"/>
      <c r="F15" s="41" t="s">
        <v>47</v>
      </c>
      <c r="G15" s="42"/>
      <c r="H15" s="43"/>
      <c r="I15" s="44"/>
      <c r="K15" s="46"/>
      <c r="L15" s="13"/>
    </row>
    <row r="16" spans="1:12" ht="13.8">
      <c r="A16" s="63" t="s">
        <v>39</v>
      </c>
      <c r="B16" s="64"/>
      <c r="C16" s="64"/>
      <c r="D16" s="64"/>
      <c r="E16" s="47"/>
      <c r="F16" s="44" t="s">
        <v>48</v>
      </c>
      <c r="G16" s="48"/>
      <c r="H16" s="49"/>
      <c r="I16" s="50"/>
      <c r="L16" s="13"/>
    </row>
    <row r="17" spans="1:12" ht="13.8">
      <c r="A17" s="63" t="s">
        <v>40</v>
      </c>
      <c r="B17" s="64"/>
      <c r="C17" s="64"/>
      <c r="D17" s="64"/>
      <c r="E17" s="47"/>
      <c r="F17" s="44" t="s">
        <v>44</v>
      </c>
      <c r="G17" s="48"/>
      <c r="H17" s="49"/>
      <c r="I17" s="50"/>
      <c r="L17" s="13"/>
    </row>
    <row r="18" spans="1:12">
      <c r="A18" s="63" t="s">
        <v>41</v>
      </c>
      <c r="B18" s="64"/>
      <c r="C18" s="64"/>
      <c r="D18" s="64"/>
      <c r="E18" s="47"/>
      <c r="F18" s="37"/>
      <c r="H18" s="47"/>
      <c r="L18" s="13"/>
    </row>
    <row r="19" spans="1:12">
      <c r="A19" s="63" t="s">
        <v>42</v>
      </c>
      <c r="B19" s="64"/>
      <c r="C19" s="64"/>
      <c r="D19" s="64"/>
      <c r="E19" s="47"/>
      <c r="F19" s="37"/>
      <c r="H19" s="47"/>
      <c r="L19" s="13"/>
    </row>
    <row r="20" spans="1:12">
      <c r="A20" s="63" t="s">
        <v>43</v>
      </c>
      <c r="B20" s="64"/>
      <c r="C20" s="64"/>
      <c r="D20" s="64"/>
      <c r="E20" s="47"/>
      <c r="F20" s="37"/>
      <c r="H20" s="47"/>
      <c r="L20" s="13"/>
    </row>
    <row r="21" spans="1:12">
      <c r="A21" s="63" t="s">
        <v>44</v>
      </c>
      <c r="B21" s="64"/>
      <c r="C21" s="64"/>
      <c r="D21" s="64"/>
      <c r="E21" s="47"/>
      <c r="F21" s="37"/>
      <c r="H21" s="47"/>
      <c r="L21" s="13"/>
    </row>
    <row r="22" spans="1:12">
      <c r="A22" s="57" t="s">
        <v>45</v>
      </c>
      <c r="B22" s="58"/>
      <c r="C22" s="58"/>
      <c r="D22" s="58"/>
      <c r="E22" s="47"/>
      <c r="F22" s="37"/>
      <c r="H22" s="47"/>
      <c r="L22" s="13"/>
    </row>
    <row r="23" spans="1:12" ht="13.8" thickBot="1">
      <c r="A23" s="59" t="s">
        <v>46</v>
      </c>
      <c r="B23" s="60"/>
      <c r="C23" s="60"/>
      <c r="D23" s="60"/>
      <c r="E23" s="33"/>
      <c r="F23" s="31"/>
      <c r="G23" s="32"/>
      <c r="H23" s="33"/>
    </row>
    <row r="25" spans="1:12" s="45" customFormat="1">
      <c r="A25" s="45" t="s">
        <v>51</v>
      </c>
      <c r="F25" s="45" t="s">
        <v>52</v>
      </c>
      <c r="G25" s="45" t="s">
        <v>51</v>
      </c>
      <c r="K25" s="46" t="s">
        <v>53</v>
      </c>
      <c r="L25" s="56" t="s">
        <v>54</v>
      </c>
    </row>
    <row r="26" spans="1:12" ht="21.9" customHeight="1">
      <c r="A26" s="70">
        <v>2268</v>
      </c>
      <c r="B26" s="71"/>
      <c r="C26" s="72"/>
      <c r="D26" s="70">
        <v>226708</v>
      </c>
      <c r="E26" s="72"/>
      <c r="F26" s="73">
        <v>1</v>
      </c>
      <c r="G26" s="74" t="s">
        <v>55</v>
      </c>
      <c r="H26" s="75" t="s">
        <v>56</v>
      </c>
      <c r="I26" s="76"/>
      <c r="J26" s="77"/>
      <c r="K26" s="78">
        <v>310427.71000000002</v>
      </c>
      <c r="L26" s="79">
        <v>310427.71000000002</v>
      </c>
    </row>
    <row r="27" spans="1:12" ht="21.9" customHeight="1">
      <c r="A27" s="70">
        <v>2268</v>
      </c>
      <c r="B27" s="71"/>
      <c r="C27" s="72"/>
      <c r="D27" s="70">
        <v>226708</v>
      </c>
      <c r="E27" s="72"/>
      <c r="F27" s="73">
        <v>1</v>
      </c>
      <c r="G27" s="74" t="s">
        <v>57</v>
      </c>
      <c r="H27" s="75" t="s">
        <v>58</v>
      </c>
      <c r="I27" s="76"/>
      <c r="J27" s="77"/>
      <c r="K27" s="78">
        <v>231936.74</v>
      </c>
      <c r="L27" s="80">
        <v>231936.74</v>
      </c>
    </row>
    <row r="28" spans="1:12" ht="21.9" customHeight="1">
      <c r="A28" s="70">
        <v>2268</v>
      </c>
      <c r="B28" s="71"/>
      <c r="C28" s="72"/>
      <c r="D28" s="70">
        <v>226708</v>
      </c>
      <c r="E28" s="72"/>
      <c r="F28" s="73">
        <v>1</v>
      </c>
      <c r="G28" s="74" t="s">
        <v>59</v>
      </c>
      <c r="H28" s="75" t="s">
        <v>60</v>
      </c>
      <c r="I28" s="76"/>
      <c r="J28" s="77"/>
      <c r="K28" s="78">
        <v>76839.61</v>
      </c>
      <c r="L28" s="80">
        <v>76839.61</v>
      </c>
    </row>
    <row r="29" spans="1:12" ht="21.9" customHeight="1">
      <c r="A29" s="70">
        <v>3282</v>
      </c>
      <c r="B29" s="71"/>
      <c r="C29" s="72"/>
      <c r="D29" s="70">
        <v>328213</v>
      </c>
      <c r="E29" s="72"/>
      <c r="F29" s="73">
        <v>1</v>
      </c>
      <c r="G29" s="74" t="s">
        <v>61</v>
      </c>
      <c r="H29" s="75" t="s">
        <v>62</v>
      </c>
      <c r="I29" s="76"/>
      <c r="J29" s="77"/>
      <c r="K29" s="78">
        <v>135758</v>
      </c>
      <c r="L29" s="80">
        <v>135758</v>
      </c>
    </row>
    <row r="30" spans="1:12" ht="21.9" customHeight="1">
      <c r="A30" s="70">
        <v>3282</v>
      </c>
      <c r="B30" s="71"/>
      <c r="C30" s="72"/>
      <c r="D30" s="70">
        <v>328205</v>
      </c>
      <c r="E30" s="72"/>
      <c r="F30" s="73">
        <v>1</v>
      </c>
      <c r="G30" s="74" t="s">
        <v>63</v>
      </c>
      <c r="H30" s="75" t="s">
        <v>64</v>
      </c>
      <c r="I30" s="76"/>
      <c r="J30" s="77"/>
      <c r="K30" s="78">
        <v>192099</v>
      </c>
      <c r="L30" s="80">
        <v>192099.14</v>
      </c>
    </row>
    <row r="31" spans="1:12" ht="21.9" customHeight="1">
      <c r="A31" s="81">
        <v>3282</v>
      </c>
      <c r="B31" s="82"/>
      <c r="C31" s="83"/>
      <c r="D31" s="81">
        <v>328220</v>
      </c>
      <c r="E31" s="83"/>
      <c r="F31" s="84">
        <v>1</v>
      </c>
      <c r="G31" s="74" t="s">
        <v>65</v>
      </c>
      <c r="H31" s="75" t="s">
        <v>66</v>
      </c>
      <c r="I31" s="76"/>
      <c r="J31" s="77"/>
      <c r="K31" s="78">
        <v>300391.05</v>
      </c>
      <c r="L31" s="80">
        <v>300391.05</v>
      </c>
    </row>
    <row r="32" spans="1:12" ht="21.9" customHeight="1">
      <c r="A32" s="81">
        <v>3282</v>
      </c>
      <c r="B32" s="82"/>
      <c r="C32" s="83"/>
      <c r="D32" s="81">
        <v>328220</v>
      </c>
      <c r="E32" s="83"/>
      <c r="F32" s="84">
        <v>1</v>
      </c>
      <c r="G32" s="74" t="s">
        <v>67</v>
      </c>
      <c r="H32" s="75" t="s">
        <v>68</v>
      </c>
      <c r="I32" s="76"/>
      <c r="J32" s="77"/>
      <c r="K32" s="78">
        <v>113174.08</v>
      </c>
      <c r="L32" s="80">
        <v>113174.08</v>
      </c>
    </row>
    <row r="33" spans="1:12" ht="21.9" customHeight="1">
      <c r="A33" s="81">
        <v>3282</v>
      </c>
      <c r="B33" s="82"/>
      <c r="C33" s="83"/>
      <c r="D33" s="81">
        <v>328203</v>
      </c>
      <c r="E33" s="83"/>
      <c r="F33" s="84">
        <v>1</v>
      </c>
      <c r="G33" s="74" t="s">
        <v>69</v>
      </c>
      <c r="H33" s="75" t="s">
        <v>70</v>
      </c>
      <c r="I33" s="76"/>
      <c r="J33" s="77"/>
      <c r="K33" s="78">
        <v>5280.34</v>
      </c>
      <c r="L33" s="80">
        <v>5280.34</v>
      </c>
    </row>
    <row r="34" spans="1:12" ht="21.9" customHeight="1">
      <c r="A34" s="81">
        <v>3282</v>
      </c>
      <c r="B34" s="82"/>
      <c r="C34" s="83"/>
      <c r="D34" s="81">
        <v>328210</v>
      </c>
      <c r="E34" s="83"/>
      <c r="F34" s="84">
        <v>1</v>
      </c>
      <c r="G34" s="74" t="s">
        <v>71</v>
      </c>
      <c r="H34" s="75" t="s">
        <v>72</v>
      </c>
      <c r="I34" s="76"/>
      <c r="J34" s="77"/>
      <c r="K34" s="78">
        <v>41718.49</v>
      </c>
      <c r="L34" s="80">
        <v>41718.49</v>
      </c>
    </row>
    <row r="35" spans="1:12" ht="21.9" customHeight="1">
      <c r="A35" s="81">
        <v>3282</v>
      </c>
      <c r="B35" s="82"/>
      <c r="C35" s="83"/>
      <c r="D35" s="81">
        <v>328232</v>
      </c>
      <c r="E35" s="83"/>
      <c r="F35" s="84">
        <v>1</v>
      </c>
      <c r="G35" s="74" t="s">
        <v>73</v>
      </c>
      <c r="H35" s="75" t="s">
        <v>74</v>
      </c>
      <c r="I35" s="76"/>
      <c r="J35" s="77"/>
      <c r="K35" s="78">
        <v>350205.55</v>
      </c>
      <c r="L35" s="80">
        <v>350205.55</v>
      </c>
    </row>
    <row r="36" spans="1:12" ht="21.9" customHeight="1">
      <c r="A36" s="81">
        <v>3282</v>
      </c>
      <c r="B36" s="82"/>
      <c r="C36" s="83"/>
      <c r="D36" s="81">
        <v>328234</v>
      </c>
      <c r="E36" s="83"/>
      <c r="F36" s="84">
        <v>1</v>
      </c>
      <c r="G36" s="74" t="s">
        <v>75</v>
      </c>
      <c r="H36" s="75" t="s">
        <v>76</v>
      </c>
      <c r="I36" s="76"/>
      <c r="J36" s="77"/>
      <c r="K36" s="78">
        <v>196488.55</v>
      </c>
      <c r="L36" s="80">
        <v>196488.55</v>
      </c>
    </row>
    <row r="37" spans="1:12" ht="21.9" customHeight="1">
      <c r="A37" s="81">
        <v>3282</v>
      </c>
      <c r="B37" s="82"/>
      <c r="C37" s="83"/>
      <c r="D37" s="81">
        <v>328234</v>
      </c>
      <c r="E37" s="83"/>
      <c r="F37" s="84">
        <v>1</v>
      </c>
      <c r="G37" s="74" t="s">
        <v>75</v>
      </c>
      <c r="H37" s="75" t="s">
        <v>77</v>
      </c>
      <c r="I37" s="76"/>
      <c r="J37" s="77"/>
      <c r="K37" s="78">
        <v>121915.41</v>
      </c>
      <c r="L37" s="80">
        <v>121915.41</v>
      </c>
    </row>
    <row r="38" spans="1:12" ht="21.9" customHeight="1">
      <c r="A38" s="81">
        <v>3282</v>
      </c>
      <c r="B38" s="82"/>
      <c r="C38" s="83"/>
      <c r="D38" s="81">
        <v>328226</v>
      </c>
      <c r="E38" s="83"/>
      <c r="F38" s="84">
        <v>1</v>
      </c>
      <c r="G38" s="74" t="s">
        <v>78</v>
      </c>
      <c r="H38" s="75" t="s">
        <v>79</v>
      </c>
      <c r="I38" s="76"/>
      <c r="J38" s="77"/>
      <c r="K38" s="78">
        <v>65843.25</v>
      </c>
      <c r="L38" s="80">
        <v>65843.25</v>
      </c>
    </row>
    <row r="39" spans="1:12" ht="21.9" customHeight="1">
      <c r="A39" s="81">
        <v>3282</v>
      </c>
      <c r="B39" s="82"/>
      <c r="C39" s="83"/>
      <c r="D39" s="81">
        <v>328230</v>
      </c>
      <c r="E39" s="83"/>
      <c r="F39" s="84">
        <v>1</v>
      </c>
      <c r="G39" s="74" t="s">
        <v>80</v>
      </c>
      <c r="H39" s="75" t="s">
        <v>81</v>
      </c>
      <c r="I39" s="76"/>
      <c r="J39" s="77"/>
      <c r="K39" s="78">
        <v>123685.81</v>
      </c>
      <c r="L39" s="80">
        <v>123685.81</v>
      </c>
    </row>
    <row r="40" spans="1:12" ht="21.9" customHeight="1">
      <c r="A40" s="81">
        <v>2268</v>
      </c>
      <c r="B40" s="82"/>
      <c r="C40" s="83"/>
      <c r="D40" s="81">
        <v>226708</v>
      </c>
      <c r="E40" s="83"/>
      <c r="F40" s="86">
        <v>1</v>
      </c>
      <c r="G40" s="74" t="s">
        <v>82</v>
      </c>
      <c r="H40" s="75" t="s">
        <v>83</v>
      </c>
      <c r="I40" s="76"/>
      <c r="J40" s="77"/>
      <c r="K40" s="78">
        <v>1696764.55</v>
      </c>
      <c r="L40" s="80">
        <v>1696764.55</v>
      </c>
    </row>
    <row r="41" spans="1:12" ht="21.9" customHeight="1">
      <c r="A41" s="81">
        <v>6263</v>
      </c>
      <c r="B41" s="82"/>
      <c r="C41" s="83"/>
      <c r="D41" s="81">
        <v>626301</v>
      </c>
      <c r="E41" s="83"/>
      <c r="F41" s="84">
        <v>1</v>
      </c>
      <c r="G41" s="74" t="s">
        <v>84</v>
      </c>
      <c r="H41" s="75" t="s">
        <v>1</v>
      </c>
      <c r="I41" s="76"/>
      <c r="J41" s="77"/>
      <c r="K41" s="78">
        <v>959364.05</v>
      </c>
      <c r="L41" s="80">
        <v>959364.05</v>
      </c>
    </row>
    <row r="42" spans="1:12" ht="21.9" customHeight="1">
      <c r="A42" s="81">
        <v>6263</v>
      </c>
      <c r="B42" s="82"/>
      <c r="C42" s="83"/>
      <c r="D42" s="81">
        <v>626301</v>
      </c>
      <c r="E42" s="83"/>
      <c r="F42" s="84">
        <v>1</v>
      </c>
      <c r="G42" s="74" t="s">
        <v>84</v>
      </c>
      <c r="H42" s="75" t="s">
        <v>85</v>
      </c>
      <c r="I42" s="76"/>
      <c r="J42" s="77"/>
      <c r="K42" s="78">
        <v>105478.86</v>
      </c>
      <c r="L42" s="80">
        <v>105478.86</v>
      </c>
    </row>
    <row r="43" spans="1:12" ht="21.9" customHeight="1">
      <c r="A43" s="81">
        <v>6263</v>
      </c>
      <c r="B43" s="82"/>
      <c r="C43" s="83"/>
      <c r="D43" s="81">
        <v>626301</v>
      </c>
      <c r="E43" s="83"/>
      <c r="F43" s="84">
        <v>1</v>
      </c>
      <c r="G43" s="87" t="s">
        <v>86</v>
      </c>
      <c r="H43" s="75" t="s">
        <v>87</v>
      </c>
      <c r="I43" s="76"/>
      <c r="J43" s="77"/>
      <c r="K43" s="78">
        <v>287502.65000000002</v>
      </c>
      <c r="L43" s="80">
        <v>287502.65000000002</v>
      </c>
    </row>
    <row r="44" spans="1:12" ht="21.9" customHeight="1">
      <c r="A44" s="81">
        <v>6263</v>
      </c>
      <c r="B44" s="82"/>
      <c r="C44" s="83"/>
      <c r="D44" s="81">
        <v>626301</v>
      </c>
      <c r="E44" s="83"/>
      <c r="F44" s="84">
        <v>1</v>
      </c>
      <c r="G44" s="87" t="s">
        <v>88</v>
      </c>
      <c r="H44" s="75" t="s">
        <v>87</v>
      </c>
      <c r="I44" s="76"/>
      <c r="J44" s="77"/>
      <c r="K44" s="78">
        <v>287502.65000000002</v>
      </c>
      <c r="L44" s="80">
        <v>287502.65000000002</v>
      </c>
    </row>
    <row r="45" spans="1:12" ht="21.9" customHeight="1">
      <c r="A45" s="81">
        <v>6263</v>
      </c>
      <c r="B45" s="82"/>
      <c r="C45" s="83"/>
      <c r="D45" s="81">
        <v>626301</v>
      </c>
      <c r="E45" s="83"/>
      <c r="F45" s="84">
        <v>1</v>
      </c>
      <c r="G45" s="74" t="s">
        <v>89</v>
      </c>
      <c r="H45" s="75" t="s">
        <v>87</v>
      </c>
      <c r="I45" s="76"/>
      <c r="J45" s="77"/>
      <c r="K45" s="78">
        <v>225044.24</v>
      </c>
      <c r="L45" s="80">
        <v>225044.24</v>
      </c>
    </row>
    <row r="46" spans="1:12" ht="21.9" customHeight="1">
      <c r="A46" s="81">
        <v>6263</v>
      </c>
      <c r="B46" s="82"/>
      <c r="C46" s="83"/>
      <c r="D46" s="81">
        <v>626301</v>
      </c>
      <c r="E46" s="83"/>
      <c r="F46" s="84">
        <v>1</v>
      </c>
      <c r="G46" s="74" t="s">
        <v>90</v>
      </c>
      <c r="H46" s="75" t="s">
        <v>87</v>
      </c>
      <c r="I46" s="76"/>
      <c r="J46" s="77"/>
      <c r="K46" s="78">
        <v>225044.24</v>
      </c>
      <c r="L46" s="80">
        <v>225044.24</v>
      </c>
    </row>
    <row r="47" spans="1:12" ht="21.9" customHeight="1">
      <c r="A47" s="81">
        <v>6263</v>
      </c>
      <c r="B47" s="82"/>
      <c r="C47" s="83"/>
      <c r="D47" s="81">
        <v>626301</v>
      </c>
      <c r="E47" s="83"/>
      <c r="F47" s="84">
        <v>1</v>
      </c>
      <c r="G47" s="74" t="s">
        <v>91</v>
      </c>
      <c r="H47" s="75" t="s">
        <v>87</v>
      </c>
      <c r="I47" s="76"/>
      <c r="J47" s="77"/>
      <c r="K47" s="78">
        <v>225044.24</v>
      </c>
      <c r="L47" s="80">
        <v>225044.24</v>
      </c>
    </row>
    <row r="48" spans="1:12" ht="21.9" customHeight="1">
      <c r="A48" s="81">
        <v>6263</v>
      </c>
      <c r="B48" s="82"/>
      <c r="C48" s="83"/>
      <c r="D48" s="81">
        <v>626301</v>
      </c>
      <c r="E48" s="83"/>
      <c r="F48" s="84">
        <v>1</v>
      </c>
      <c r="G48" s="74" t="s">
        <v>92</v>
      </c>
      <c r="H48" s="75" t="s">
        <v>87</v>
      </c>
      <c r="I48" s="76"/>
      <c r="J48" s="77"/>
      <c r="K48" s="78">
        <v>225044.24</v>
      </c>
      <c r="L48" s="80">
        <v>225044.24</v>
      </c>
    </row>
    <row r="49" spans="1:12" ht="21.9" customHeight="1">
      <c r="A49" s="81">
        <v>6263</v>
      </c>
      <c r="B49" s="82"/>
      <c r="C49" s="83"/>
      <c r="D49" s="81">
        <v>626301</v>
      </c>
      <c r="E49" s="83"/>
      <c r="F49" s="84">
        <v>1</v>
      </c>
      <c r="G49" s="74" t="s">
        <v>93</v>
      </c>
      <c r="H49" s="75" t="s">
        <v>87</v>
      </c>
      <c r="I49" s="76"/>
      <c r="J49" s="77"/>
      <c r="K49" s="78">
        <v>225044.24</v>
      </c>
      <c r="L49" s="80">
        <v>225044.24</v>
      </c>
    </row>
    <row r="50" spans="1:12" ht="21.9" customHeight="1">
      <c r="A50" s="81">
        <v>6263</v>
      </c>
      <c r="B50" s="82"/>
      <c r="C50" s="83"/>
      <c r="D50" s="81">
        <v>626301</v>
      </c>
      <c r="E50" s="83"/>
      <c r="F50" s="84">
        <v>1</v>
      </c>
      <c r="G50" s="74" t="s">
        <v>94</v>
      </c>
      <c r="H50" s="75" t="s">
        <v>87</v>
      </c>
      <c r="I50" s="76"/>
      <c r="J50" s="77"/>
      <c r="K50" s="78">
        <v>225044.24</v>
      </c>
      <c r="L50" s="80">
        <v>225044.24</v>
      </c>
    </row>
    <row r="51" spans="1:12" ht="21.9" customHeight="1">
      <c r="A51" s="81">
        <v>6263</v>
      </c>
      <c r="B51" s="82"/>
      <c r="C51" s="83"/>
      <c r="D51" s="81">
        <v>626301</v>
      </c>
      <c r="E51" s="83"/>
      <c r="F51" s="84">
        <v>1</v>
      </c>
      <c r="G51" s="74" t="s">
        <v>95</v>
      </c>
      <c r="H51" s="75" t="s">
        <v>96</v>
      </c>
      <c r="I51" s="76"/>
      <c r="J51" s="77"/>
      <c r="K51" s="78">
        <v>1163734.81</v>
      </c>
      <c r="L51" s="80">
        <v>1163734.81</v>
      </c>
    </row>
    <row r="52" spans="1:12" ht="21.9" customHeight="1">
      <c r="A52" s="81">
        <v>6263</v>
      </c>
      <c r="B52" s="82"/>
      <c r="C52" s="83"/>
      <c r="D52" s="81">
        <v>626301</v>
      </c>
      <c r="E52" s="83"/>
      <c r="F52" s="84">
        <v>1</v>
      </c>
      <c r="G52" s="74" t="s">
        <v>97</v>
      </c>
      <c r="H52" s="75" t="s">
        <v>98</v>
      </c>
      <c r="I52" s="76"/>
      <c r="J52" s="77"/>
      <c r="K52" s="78">
        <v>1590190.83</v>
      </c>
      <c r="L52" s="80">
        <v>1590190.83</v>
      </c>
    </row>
    <row r="53" spans="1:12" ht="21.9" customHeight="1">
      <c r="A53" s="81">
        <v>6263</v>
      </c>
      <c r="B53" s="82"/>
      <c r="C53" s="83"/>
      <c r="D53" s="81">
        <v>626301</v>
      </c>
      <c r="E53" s="83"/>
      <c r="F53" s="84">
        <v>1</v>
      </c>
      <c r="G53" s="74" t="s">
        <v>95</v>
      </c>
      <c r="H53" s="75" t="s">
        <v>99</v>
      </c>
      <c r="I53" s="76"/>
      <c r="J53" s="77"/>
      <c r="K53" s="78">
        <v>12839.33</v>
      </c>
      <c r="L53" s="80">
        <v>12839.33</v>
      </c>
    </row>
    <row r="54" spans="1:12" ht="21.9" customHeight="1">
      <c r="A54" s="81">
        <v>6263</v>
      </c>
      <c r="B54" s="82"/>
      <c r="C54" s="83"/>
      <c r="D54" s="81">
        <v>626301</v>
      </c>
      <c r="E54" s="83"/>
      <c r="F54" s="84">
        <v>4</v>
      </c>
      <c r="G54" s="74" t="s">
        <v>97</v>
      </c>
      <c r="H54" s="75" t="s">
        <v>100</v>
      </c>
      <c r="I54" s="76"/>
      <c r="J54" s="77"/>
      <c r="K54" s="78">
        <v>21335.63</v>
      </c>
      <c r="L54" s="80">
        <f>+K54*F54</f>
        <v>85342.52</v>
      </c>
    </row>
    <row r="55" spans="1:12" ht="21.9" customHeight="1">
      <c r="A55" s="81">
        <v>6263</v>
      </c>
      <c r="B55" s="82"/>
      <c r="C55" s="83"/>
      <c r="D55" s="81">
        <v>626301</v>
      </c>
      <c r="E55" s="83"/>
      <c r="F55" s="84">
        <v>4</v>
      </c>
      <c r="G55" s="74" t="s">
        <v>101</v>
      </c>
      <c r="H55" s="75" t="s">
        <v>102</v>
      </c>
      <c r="I55" s="76"/>
      <c r="J55" s="77"/>
      <c r="K55" s="78">
        <v>2954.8</v>
      </c>
      <c r="L55" s="80">
        <f>+K55*F55</f>
        <v>11819.2</v>
      </c>
    </row>
    <row r="56" spans="1:12" ht="21.9" customHeight="1">
      <c r="A56" s="81">
        <v>6263</v>
      </c>
      <c r="B56" s="82"/>
      <c r="C56" s="83"/>
      <c r="D56" s="81">
        <v>626301</v>
      </c>
      <c r="E56" s="83"/>
      <c r="F56" s="84">
        <v>6</v>
      </c>
      <c r="G56" s="74" t="s">
        <v>97</v>
      </c>
      <c r="H56" s="75" t="s">
        <v>103</v>
      </c>
      <c r="I56" s="76"/>
      <c r="J56" s="77"/>
      <c r="K56" s="78">
        <v>2954.8</v>
      </c>
      <c r="L56" s="80">
        <f>+K56*F56</f>
        <v>17728.800000000003</v>
      </c>
    </row>
    <row r="57" spans="1:12" ht="21.9" customHeight="1">
      <c r="A57" s="81">
        <v>2263</v>
      </c>
      <c r="B57" s="82"/>
      <c r="C57" s="83"/>
      <c r="D57" s="81">
        <v>226340</v>
      </c>
      <c r="E57" s="83"/>
      <c r="F57" s="84">
        <v>1</v>
      </c>
      <c r="G57" s="74" t="s">
        <v>104</v>
      </c>
      <c r="H57" s="75" t="s">
        <v>105</v>
      </c>
      <c r="I57" s="76"/>
      <c r="J57" s="77"/>
      <c r="K57" s="78">
        <v>22990.34</v>
      </c>
      <c r="L57" s="80">
        <v>22990.34</v>
      </c>
    </row>
    <row r="58" spans="1:12" ht="21.9" customHeight="1">
      <c r="A58" s="81">
        <v>2263</v>
      </c>
      <c r="B58" s="82"/>
      <c r="C58" s="83"/>
      <c r="D58" s="81">
        <v>226340</v>
      </c>
      <c r="E58" s="83"/>
      <c r="F58" s="84">
        <v>1</v>
      </c>
      <c r="G58" s="74" t="s">
        <v>106</v>
      </c>
      <c r="H58" s="75" t="s">
        <v>107</v>
      </c>
      <c r="I58" s="76"/>
      <c r="J58" s="77"/>
      <c r="K58" s="78">
        <v>28238.880000000001</v>
      </c>
      <c r="L58" s="80">
        <v>28238.880000000001</v>
      </c>
    </row>
    <row r="59" spans="1:12" ht="21.9" customHeight="1">
      <c r="A59" s="81">
        <v>2263</v>
      </c>
      <c r="B59" s="82"/>
      <c r="C59" s="83"/>
      <c r="D59" s="81">
        <v>226340</v>
      </c>
      <c r="E59" s="83"/>
      <c r="F59" s="84">
        <v>1</v>
      </c>
      <c r="G59" s="74" t="s">
        <v>108</v>
      </c>
      <c r="H59" s="75" t="s">
        <v>109</v>
      </c>
      <c r="I59" s="76"/>
      <c r="J59" s="77"/>
      <c r="K59" s="78">
        <v>48274.03</v>
      </c>
      <c r="L59" s="80">
        <v>48274.03</v>
      </c>
    </row>
    <row r="60" spans="1:12" ht="27.9" customHeight="1">
      <c r="A60" s="81">
        <v>2263</v>
      </c>
      <c r="B60" s="82"/>
      <c r="C60" s="83"/>
      <c r="D60" s="81">
        <v>226340</v>
      </c>
      <c r="E60" s="83"/>
      <c r="F60" s="84">
        <v>1</v>
      </c>
      <c r="G60" s="74" t="s">
        <v>110</v>
      </c>
      <c r="H60" s="75" t="s">
        <v>111</v>
      </c>
      <c r="I60" s="76"/>
      <c r="J60" s="77"/>
      <c r="K60" s="78">
        <v>50363.91</v>
      </c>
      <c r="L60" s="80">
        <v>50363.91</v>
      </c>
    </row>
    <row r="61" spans="1:12" ht="21.9" customHeight="1">
      <c r="A61" s="81">
        <v>2263</v>
      </c>
      <c r="B61" s="82"/>
      <c r="C61" s="83"/>
      <c r="D61" s="81">
        <v>226340</v>
      </c>
      <c r="E61" s="83"/>
      <c r="F61" s="84">
        <v>1</v>
      </c>
      <c r="G61" s="74" t="s">
        <v>112</v>
      </c>
      <c r="H61" s="75" t="s">
        <v>113</v>
      </c>
      <c r="I61" s="76"/>
      <c r="J61" s="77"/>
      <c r="K61" s="78">
        <v>29766.92</v>
      </c>
      <c r="L61" s="80">
        <v>29766.92</v>
      </c>
    </row>
    <row r="62" spans="1:12" ht="36.9" customHeight="1">
      <c r="A62" s="88">
        <v>2263</v>
      </c>
      <c r="B62" s="89"/>
      <c r="C62" s="90"/>
      <c r="D62" s="88">
        <v>226396</v>
      </c>
      <c r="E62" s="90"/>
      <c r="F62" s="91">
        <v>1</v>
      </c>
      <c r="G62" s="87" t="s">
        <v>114</v>
      </c>
      <c r="H62" s="75" t="s">
        <v>115</v>
      </c>
      <c r="I62" s="76"/>
      <c r="J62" s="77"/>
      <c r="K62" s="92">
        <v>45725.32</v>
      </c>
      <c r="L62" s="93">
        <v>45725.32</v>
      </c>
    </row>
    <row r="63" spans="1:12" ht="27.9" customHeight="1">
      <c r="A63" s="81">
        <v>2263</v>
      </c>
      <c r="B63" s="82"/>
      <c r="C63" s="83"/>
      <c r="D63" s="81">
        <v>226396</v>
      </c>
      <c r="E63" s="83"/>
      <c r="F63" s="84">
        <v>1</v>
      </c>
      <c r="G63" s="87" t="s">
        <v>116</v>
      </c>
      <c r="H63" s="75" t="s">
        <v>117</v>
      </c>
      <c r="I63" s="76"/>
      <c r="J63" s="77"/>
      <c r="K63" s="78">
        <v>88272.81</v>
      </c>
      <c r="L63" s="80">
        <v>88272.81</v>
      </c>
    </row>
    <row r="64" spans="1:12" ht="27.9" customHeight="1">
      <c r="A64" s="81">
        <v>2263</v>
      </c>
      <c r="B64" s="82"/>
      <c r="C64" s="83"/>
      <c r="D64" s="81">
        <v>226396</v>
      </c>
      <c r="E64" s="83"/>
      <c r="F64" s="84">
        <v>1</v>
      </c>
      <c r="G64" s="94" t="s">
        <v>118</v>
      </c>
      <c r="H64" s="75" t="s">
        <v>119</v>
      </c>
      <c r="I64" s="76"/>
      <c r="J64" s="77"/>
      <c r="K64" s="78">
        <v>95609.25</v>
      </c>
      <c r="L64" s="80">
        <v>95609.25</v>
      </c>
    </row>
    <row r="65" spans="1:12" ht="21.9" customHeight="1">
      <c r="A65" s="81">
        <v>2263</v>
      </c>
      <c r="B65" s="82"/>
      <c r="C65" s="83"/>
      <c r="D65" s="81">
        <v>226396</v>
      </c>
      <c r="E65" s="83"/>
      <c r="F65" s="84">
        <v>1</v>
      </c>
      <c r="G65" s="74" t="s">
        <v>120</v>
      </c>
      <c r="H65" s="75" t="s">
        <v>121</v>
      </c>
      <c r="I65" s="76"/>
      <c r="J65" s="77"/>
      <c r="K65" s="78">
        <v>72412.289999999994</v>
      </c>
      <c r="L65" s="80">
        <v>72412.289999999994</v>
      </c>
    </row>
    <row r="66" spans="1:12" ht="21.9" customHeight="1">
      <c r="A66" s="81">
        <v>2263</v>
      </c>
      <c r="B66" s="82"/>
      <c r="C66" s="83"/>
      <c r="D66" s="81">
        <v>226396</v>
      </c>
      <c r="E66" s="83"/>
      <c r="F66" s="84">
        <v>1</v>
      </c>
      <c r="G66" s="74" t="s">
        <v>122</v>
      </c>
      <c r="H66" s="75" t="s">
        <v>123</v>
      </c>
      <c r="I66" s="76"/>
      <c r="J66" s="77"/>
      <c r="K66" s="78">
        <v>61402.07</v>
      </c>
      <c r="L66" s="80">
        <v>61402.07</v>
      </c>
    </row>
    <row r="67" spans="1:12" ht="21.9" customHeight="1">
      <c r="A67" s="81">
        <v>2263</v>
      </c>
      <c r="B67" s="82"/>
      <c r="C67" s="83"/>
      <c r="D67" s="81">
        <v>226396</v>
      </c>
      <c r="E67" s="83"/>
      <c r="F67" s="84">
        <v>1</v>
      </c>
      <c r="G67" s="74" t="s">
        <v>124</v>
      </c>
      <c r="H67" s="75" t="s">
        <v>125</v>
      </c>
      <c r="I67" s="76"/>
      <c r="J67" s="77"/>
      <c r="K67" s="78">
        <v>46936.63</v>
      </c>
      <c r="L67" s="80">
        <v>46936.63</v>
      </c>
    </row>
    <row r="68" spans="1:12" ht="21.9" customHeight="1">
      <c r="A68" s="81">
        <v>2263</v>
      </c>
      <c r="B68" s="82"/>
      <c r="C68" s="83"/>
      <c r="D68" s="81">
        <v>226396</v>
      </c>
      <c r="E68" s="83"/>
      <c r="F68" s="84">
        <v>1</v>
      </c>
      <c r="G68" s="74" t="s">
        <v>126</v>
      </c>
      <c r="H68" s="75" t="s">
        <v>127</v>
      </c>
      <c r="I68" s="76"/>
      <c r="J68" s="77"/>
      <c r="K68" s="78">
        <v>54230.81</v>
      </c>
      <c r="L68" s="80">
        <v>54230.81</v>
      </c>
    </row>
    <row r="69" spans="1:12" ht="21.9" customHeight="1">
      <c r="A69" s="81">
        <v>6263</v>
      </c>
      <c r="B69" s="82"/>
      <c r="C69" s="83"/>
      <c r="D69" s="81">
        <v>626301</v>
      </c>
      <c r="E69" s="83"/>
      <c r="F69" s="84">
        <v>1</v>
      </c>
      <c r="G69" s="74" t="s">
        <v>128</v>
      </c>
      <c r="H69" s="95" t="s">
        <v>129</v>
      </c>
      <c r="I69" s="96"/>
      <c r="J69" s="97"/>
      <c r="K69" s="78">
        <v>32870.769999999997</v>
      </c>
      <c r="L69" s="80">
        <v>32870.769999999997</v>
      </c>
    </row>
    <row r="70" spans="1:12" ht="21.9" customHeight="1">
      <c r="A70" s="81">
        <v>6263</v>
      </c>
      <c r="B70" s="82"/>
      <c r="C70" s="83"/>
      <c r="D70" s="81">
        <v>625521</v>
      </c>
      <c r="E70" s="83"/>
      <c r="F70" s="84">
        <v>1</v>
      </c>
      <c r="G70" s="74" t="s">
        <v>130</v>
      </c>
      <c r="H70" s="75" t="s">
        <v>131</v>
      </c>
      <c r="I70" s="76"/>
      <c r="J70" s="77"/>
      <c r="K70" s="78">
        <v>33317.550000000003</v>
      </c>
      <c r="L70" s="80">
        <v>33317.550000000003</v>
      </c>
    </row>
    <row r="71" spans="1:12" ht="21.9" customHeight="1">
      <c r="A71" s="81">
        <v>6263</v>
      </c>
      <c r="B71" s="82"/>
      <c r="C71" s="83"/>
      <c r="D71" s="81">
        <v>655301</v>
      </c>
      <c r="E71" s="83"/>
      <c r="F71" s="84">
        <v>1</v>
      </c>
      <c r="G71" s="74" t="s">
        <v>132</v>
      </c>
      <c r="H71" s="95" t="s">
        <v>133</v>
      </c>
      <c r="I71" s="96"/>
      <c r="J71" s="97"/>
      <c r="K71" s="78">
        <v>108789.05</v>
      </c>
      <c r="L71" s="80">
        <v>108789.05</v>
      </c>
    </row>
    <row r="72" spans="1:12" ht="21.9" customHeight="1">
      <c r="A72" s="81">
        <v>3282</v>
      </c>
      <c r="B72" s="82"/>
      <c r="C72" s="83"/>
      <c r="D72" s="81">
        <v>328801</v>
      </c>
      <c r="E72" s="83"/>
      <c r="F72" s="84">
        <v>1</v>
      </c>
      <c r="G72" s="74" t="s">
        <v>134</v>
      </c>
      <c r="H72" s="75" t="s">
        <v>135</v>
      </c>
      <c r="I72" s="76"/>
      <c r="J72" s="77"/>
      <c r="K72" s="78">
        <v>241932.23</v>
      </c>
      <c r="L72" s="80">
        <v>241932.23</v>
      </c>
    </row>
    <row r="73" spans="1:12" ht="21.9" customHeight="1">
      <c r="A73" s="81">
        <v>2263</v>
      </c>
      <c r="B73" s="82"/>
      <c r="C73" s="83"/>
      <c r="D73" s="81">
        <v>226510</v>
      </c>
      <c r="E73" s="83"/>
      <c r="F73" s="84">
        <v>1</v>
      </c>
      <c r="G73" s="74" t="s">
        <v>136</v>
      </c>
      <c r="H73" s="75" t="s">
        <v>137</v>
      </c>
      <c r="I73" s="76"/>
      <c r="J73" s="77"/>
      <c r="K73" s="78">
        <v>34161.86</v>
      </c>
      <c r="L73" s="80">
        <v>34161.86</v>
      </c>
    </row>
    <row r="74" spans="1:12" ht="21.9" customHeight="1">
      <c r="A74" s="81">
        <v>6263</v>
      </c>
      <c r="B74" s="82"/>
      <c r="C74" s="83"/>
      <c r="D74" s="81">
        <v>626301</v>
      </c>
      <c r="E74" s="83"/>
      <c r="F74" s="84">
        <v>1</v>
      </c>
      <c r="G74" s="74" t="s">
        <v>138</v>
      </c>
      <c r="H74" s="75" t="s">
        <v>139</v>
      </c>
      <c r="I74" s="76"/>
      <c r="J74" s="77"/>
      <c r="K74" s="78">
        <v>88066.47</v>
      </c>
      <c r="L74" s="80">
        <v>88066.47</v>
      </c>
    </row>
    <row r="75" spans="1:12" ht="21.9" customHeight="1">
      <c r="A75" s="81">
        <v>6263</v>
      </c>
      <c r="B75" s="82"/>
      <c r="C75" s="83"/>
      <c r="D75" s="81">
        <v>626301</v>
      </c>
      <c r="E75" s="83"/>
      <c r="F75" s="84">
        <v>1</v>
      </c>
      <c r="G75" s="74" t="s">
        <v>140</v>
      </c>
      <c r="H75" s="75" t="s">
        <v>141</v>
      </c>
      <c r="I75" s="76"/>
      <c r="J75" s="77"/>
      <c r="K75" s="78">
        <v>36444.35</v>
      </c>
      <c r="L75" s="80">
        <f>+K75</f>
        <v>36444.35</v>
      </c>
    </row>
    <row r="76" spans="1:12" ht="21.9" customHeight="1">
      <c r="A76" s="81">
        <v>6263</v>
      </c>
      <c r="B76" s="82"/>
      <c r="C76" s="83"/>
      <c r="D76" s="81">
        <v>626301</v>
      </c>
      <c r="E76" s="83"/>
      <c r="F76" s="84">
        <v>2</v>
      </c>
      <c r="G76" s="74" t="s">
        <v>142</v>
      </c>
      <c r="H76" s="75" t="s">
        <v>143</v>
      </c>
      <c r="I76" s="76"/>
      <c r="J76" s="77"/>
      <c r="K76" s="78">
        <v>33460.14</v>
      </c>
      <c r="L76" s="80">
        <f>K76*F76</f>
        <v>66920.28</v>
      </c>
    </row>
    <row r="77" spans="1:12" ht="21.9" customHeight="1">
      <c r="A77" s="81">
        <v>6263</v>
      </c>
      <c r="B77" s="82"/>
      <c r="C77" s="83"/>
      <c r="D77" s="81">
        <v>626301</v>
      </c>
      <c r="E77" s="83"/>
      <c r="F77" s="84">
        <v>1</v>
      </c>
      <c r="G77" s="74" t="s">
        <v>144</v>
      </c>
      <c r="H77" s="75" t="s">
        <v>145</v>
      </c>
      <c r="I77" s="76"/>
      <c r="J77" s="77"/>
      <c r="K77" s="78">
        <v>48787.78</v>
      </c>
      <c r="L77" s="80">
        <v>48787.78</v>
      </c>
    </row>
    <row r="78" spans="1:12" ht="21.9" customHeight="1">
      <c r="A78" s="81">
        <v>6263</v>
      </c>
      <c r="B78" s="82"/>
      <c r="C78" s="83"/>
      <c r="D78" s="81">
        <v>626301</v>
      </c>
      <c r="E78" s="83"/>
      <c r="F78" s="84">
        <v>1</v>
      </c>
      <c r="G78" s="74" t="s">
        <v>146</v>
      </c>
      <c r="H78" s="75" t="s">
        <v>147</v>
      </c>
      <c r="I78" s="76"/>
      <c r="J78" s="77"/>
      <c r="K78" s="78">
        <v>47077.56</v>
      </c>
      <c r="L78" s="80">
        <v>47077.56</v>
      </c>
    </row>
    <row r="79" spans="1:12" ht="21.9" customHeight="1">
      <c r="A79" s="81">
        <v>6263</v>
      </c>
      <c r="B79" s="82"/>
      <c r="C79" s="83"/>
      <c r="D79" s="81">
        <v>626301</v>
      </c>
      <c r="E79" s="83"/>
      <c r="F79" s="84">
        <v>1</v>
      </c>
      <c r="G79" s="74" t="s">
        <v>148</v>
      </c>
      <c r="H79" s="75" t="s">
        <v>149</v>
      </c>
      <c r="I79" s="76"/>
      <c r="J79" s="77"/>
      <c r="K79" s="78">
        <v>51151.66</v>
      </c>
      <c r="L79" s="80">
        <v>51151.66</v>
      </c>
    </row>
    <row r="80" spans="1:12" ht="21.9" customHeight="1">
      <c r="A80" s="81">
        <v>6263</v>
      </c>
      <c r="B80" s="82"/>
      <c r="C80" s="83"/>
      <c r="D80" s="81">
        <v>626301</v>
      </c>
      <c r="E80" s="83"/>
      <c r="F80" s="84">
        <v>1</v>
      </c>
      <c r="G80" s="74" t="s">
        <v>150</v>
      </c>
      <c r="H80" s="75" t="s">
        <v>151</v>
      </c>
      <c r="I80" s="76"/>
      <c r="J80" s="77"/>
      <c r="K80" s="78">
        <v>59334.57</v>
      </c>
      <c r="L80" s="80">
        <v>59334.57</v>
      </c>
    </row>
    <row r="81" spans="1:12" ht="21.9" customHeight="1">
      <c r="A81" s="81">
        <v>6263</v>
      </c>
      <c r="B81" s="82"/>
      <c r="C81" s="83"/>
      <c r="D81" s="81">
        <v>626301</v>
      </c>
      <c r="E81" s="83"/>
      <c r="F81" s="84">
        <v>3</v>
      </c>
      <c r="G81" s="98"/>
      <c r="H81" s="75" t="s">
        <v>152</v>
      </c>
      <c r="I81" s="76"/>
      <c r="J81" s="77"/>
      <c r="K81" s="78">
        <v>297229.33</v>
      </c>
      <c r="L81" s="80">
        <f>+K81*F81</f>
        <v>891687.99</v>
      </c>
    </row>
    <row r="82" spans="1:12" ht="21.9" customHeight="1">
      <c r="A82" s="81">
        <v>6263</v>
      </c>
      <c r="B82" s="82"/>
      <c r="C82" s="83"/>
      <c r="D82" s="81">
        <v>626301</v>
      </c>
      <c r="E82" s="83"/>
      <c r="F82" s="84">
        <v>3</v>
      </c>
      <c r="G82" s="98"/>
      <c r="H82" s="75" t="s">
        <v>153</v>
      </c>
      <c r="I82" s="76"/>
      <c r="J82" s="77"/>
      <c r="K82" s="78">
        <v>25190.44</v>
      </c>
      <c r="L82" s="80">
        <f>+K82*F82</f>
        <v>75571.319999999992</v>
      </c>
    </row>
    <row r="83" spans="1:12" ht="21.9" customHeight="1">
      <c r="A83" s="81">
        <v>3282</v>
      </c>
      <c r="B83" s="82"/>
      <c r="C83" s="83"/>
      <c r="D83" s="81">
        <v>626301</v>
      </c>
      <c r="E83" s="83"/>
      <c r="F83" s="84">
        <v>2</v>
      </c>
      <c r="G83" s="74" t="s">
        <v>154</v>
      </c>
      <c r="H83" s="95" t="s">
        <v>155</v>
      </c>
      <c r="I83" s="96"/>
      <c r="J83" s="97"/>
      <c r="K83" s="78">
        <v>55353.19</v>
      </c>
      <c r="L83" s="80">
        <f>+K83*F83</f>
        <v>110706.38</v>
      </c>
    </row>
    <row r="84" spans="1:12" ht="21.9" customHeight="1">
      <c r="A84" s="81">
        <v>3282</v>
      </c>
      <c r="B84" s="82"/>
      <c r="C84" s="83"/>
      <c r="D84" s="81">
        <v>626301</v>
      </c>
      <c r="E84" s="83"/>
      <c r="F84" s="84">
        <v>2</v>
      </c>
      <c r="G84" s="74" t="s">
        <v>156</v>
      </c>
      <c r="H84" s="75" t="s">
        <v>157</v>
      </c>
      <c r="I84" s="76"/>
      <c r="J84" s="77"/>
      <c r="K84" s="78">
        <v>534931.56000000006</v>
      </c>
      <c r="L84" s="80">
        <f>+K84*F84</f>
        <v>1069863.1200000001</v>
      </c>
    </row>
    <row r="85" spans="1:12" ht="21.9" customHeight="1">
      <c r="A85" s="81">
        <v>6263</v>
      </c>
      <c r="B85" s="82"/>
      <c r="C85" s="83"/>
      <c r="D85" s="81">
        <v>626301</v>
      </c>
      <c r="E85" s="83"/>
      <c r="F85" s="84">
        <v>1</v>
      </c>
      <c r="G85" s="74" t="s">
        <v>158</v>
      </c>
      <c r="H85" s="75" t="s">
        <v>159</v>
      </c>
      <c r="I85" s="76"/>
      <c r="J85" s="77"/>
      <c r="K85" s="78">
        <v>109959.37</v>
      </c>
      <c r="L85" s="80">
        <v>109959.37</v>
      </c>
    </row>
    <row r="86" spans="1:12" ht="21.9" customHeight="1">
      <c r="A86" s="81">
        <v>3282</v>
      </c>
      <c r="B86" s="82"/>
      <c r="C86" s="83"/>
      <c r="D86" s="81">
        <v>328212</v>
      </c>
      <c r="E86" s="83"/>
      <c r="F86" s="84">
        <v>2</v>
      </c>
      <c r="G86" s="74" t="s">
        <v>160</v>
      </c>
      <c r="H86" s="75" t="s">
        <v>161</v>
      </c>
      <c r="I86" s="76"/>
      <c r="J86" s="77"/>
      <c r="K86" s="78">
        <v>52036.34</v>
      </c>
      <c r="L86" s="80">
        <f>+K86*F86</f>
        <v>104072.68</v>
      </c>
    </row>
    <row r="87" spans="1:12" ht="21.9" customHeight="1">
      <c r="A87" s="81">
        <v>3282</v>
      </c>
      <c r="B87" s="82"/>
      <c r="C87" s="83"/>
      <c r="D87" s="81">
        <v>328212</v>
      </c>
      <c r="E87" s="83"/>
      <c r="F87" s="84">
        <v>1</v>
      </c>
      <c r="G87" s="74" t="s">
        <v>160</v>
      </c>
      <c r="H87" s="75" t="s">
        <v>162</v>
      </c>
      <c r="I87" s="76"/>
      <c r="J87" s="77"/>
      <c r="K87" s="78">
        <v>31200.68</v>
      </c>
      <c r="L87" s="80">
        <v>31200.68</v>
      </c>
    </row>
    <row r="88" spans="1:12" ht="21.9" customHeight="1">
      <c r="A88" s="81">
        <v>3282</v>
      </c>
      <c r="B88" s="82"/>
      <c r="C88" s="83"/>
      <c r="D88" s="81">
        <v>328212</v>
      </c>
      <c r="E88" s="83"/>
      <c r="F88" s="84">
        <v>1</v>
      </c>
      <c r="G88" s="74" t="s">
        <v>160</v>
      </c>
      <c r="H88" s="75" t="s">
        <v>163</v>
      </c>
      <c r="I88" s="76"/>
      <c r="J88" s="77"/>
      <c r="K88" s="78">
        <v>2599.92</v>
      </c>
      <c r="L88" s="80">
        <v>2599.92</v>
      </c>
    </row>
    <row r="89" spans="1:12" ht="21.9" customHeight="1">
      <c r="A89" s="81">
        <v>3282</v>
      </c>
      <c r="B89" s="82"/>
      <c r="C89" s="83"/>
      <c r="D89" s="81">
        <v>328212</v>
      </c>
      <c r="E89" s="83"/>
      <c r="F89" s="84">
        <v>1</v>
      </c>
      <c r="G89" s="74" t="s">
        <v>160</v>
      </c>
      <c r="H89" s="75" t="s">
        <v>164</v>
      </c>
      <c r="I89" s="76"/>
      <c r="J89" s="77"/>
      <c r="K89" s="78">
        <v>3892.04</v>
      </c>
      <c r="L89" s="80">
        <v>3892.04</v>
      </c>
    </row>
    <row r="90" spans="1:12" ht="21.9" customHeight="1">
      <c r="A90" s="81">
        <v>3282</v>
      </c>
      <c r="B90" s="82"/>
      <c r="C90" s="83"/>
      <c r="D90" s="81">
        <v>328212</v>
      </c>
      <c r="E90" s="83"/>
      <c r="F90" s="84">
        <v>1</v>
      </c>
      <c r="G90" s="74" t="s">
        <v>160</v>
      </c>
      <c r="H90" s="75" t="s">
        <v>165</v>
      </c>
      <c r="I90" s="76"/>
      <c r="J90" s="77"/>
      <c r="K90" s="78">
        <v>1675.24</v>
      </c>
      <c r="L90" s="80">
        <v>1675.24</v>
      </c>
    </row>
    <row r="91" spans="1:12" ht="21.9" customHeight="1">
      <c r="A91" s="81">
        <v>3282</v>
      </c>
      <c r="B91" s="82"/>
      <c r="C91" s="83"/>
      <c r="D91" s="81">
        <v>328212</v>
      </c>
      <c r="E91" s="83"/>
      <c r="F91" s="84">
        <v>1</v>
      </c>
      <c r="G91" s="74" t="s">
        <v>160</v>
      </c>
      <c r="H91" s="75" t="s">
        <v>166</v>
      </c>
      <c r="I91" s="76"/>
      <c r="J91" s="77"/>
      <c r="K91" s="78">
        <v>1332.13</v>
      </c>
      <c r="L91" s="80">
        <v>1332.13</v>
      </c>
    </row>
    <row r="92" spans="1:12" ht="21.9" customHeight="1">
      <c r="A92" s="81">
        <v>6263</v>
      </c>
      <c r="B92" s="82"/>
      <c r="C92" s="83"/>
      <c r="D92" s="81">
        <v>626301</v>
      </c>
      <c r="E92" s="83"/>
      <c r="F92" s="84">
        <v>1</v>
      </c>
      <c r="G92" s="74" t="s">
        <v>82</v>
      </c>
      <c r="H92" s="75" t="s">
        <v>1</v>
      </c>
      <c r="I92" s="76"/>
      <c r="J92" s="77"/>
      <c r="K92" s="78">
        <v>59257.3</v>
      </c>
      <c r="L92" s="80">
        <v>59257.3</v>
      </c>
    </row>
    <row r="93" spans="1:12" ht="21.9" customHeight="1">
      <c r="A93" s="81">
        <v>6263</v>
      </c>
      <c r="B93" s="82"/>
      <c r="C93" s="83"/>
      <c r="D93" s="81">
        <v>626301</v>
      </c>
      <c r="E93" s="83"/>
      <c r="F93" s="86">
        <v>1</v>
      </c>
      <c r="G93" s="74" t="s">
        <v>84</v>
      </c>
      <c r="H93" s="75" t="s">
        <v>0</v>
      </c>
      <c r="I93" s="76"/>
      <c r="J93" s="77"/>
      <c r="K93" s="78">
        <v>62977.37</v>
      </c>
      <c r="L93" s="80">
        <v>62977.37</v>
      </c>
    </row>
    <row r="94" spans="1:12" ht="21.9" customHeight="1">
      <c r="A94" s="81">
        <v>3282</v>
      </c>
      <c r="B94" s="82"/>
      <c r="C94" s="83"/>
      <c r="D94" s="81">
        <v>628204</v>
      </c>
      <c r="E94" s="83"/>
      <c r="F94" s="84">
        <v>1</v>
      </c>
      <c r="G94" s="74" t="s">
        <v>156</v>
      </c>
      <c r="H94" s="75" t="s">
        <v>4</v>
      </c>
      <c r="I94" s="76"/>
      <c r="J94" s="77"/>
      <c r="K94" s="78">
        <v>14492.32</v>
      </c>
      <c r="L94" s="80">
        <v>14492.32</v>
      </c>
    </row>
    <row r="95" spans="1:12" ht="21.9" customHeight="1">
      <c r="A95" s="81">
        <v>3282</v>
      </c>
      <c r="B95" s="82"/>
      <c r="C95" s="83"/>
      <c r="D95" s="81">
        <v>628204</v>
      </c>
      <c r="E95" s="83"/>
      <c r="F95" s="84">
        <v>1</v>
      </c>
      <c r="G95" s="74" t="s">
        <v>167</v>
      </c>
      <c r="H95" s="75" t="s">
        <v>5</v>
      </c>
      <c r="I95" s="76"/>
      <c r="J95" s="77"/>
      <c r="K95" s="78">
        <v>1346.75</v>
      </c>
      <c r="L95" s="80">
        <v>1346.75</v>
      </c>
    </row>
    <row r="96" spans="1:12" ht="21.9" customHeight="1">
      <c r="A96" s="81">
        <v>6263</v>
      </c>
      <c r="B96" s="82"/>
      <c r="C96" s="83"/>
      <c r="D96" s="81">
        <v>626301</v>
      </c>
      <c r="E96" s="83"/>
      <c r="F96" s="84">
        <v>1</v>
      </c>
      <c r="G96" s="74" t="s">
        <v>82</v>
      </c>
      <c r="H96" s="75" t="s">
        <v>2</v>
      </c>
      <c r="I96" s="76"/>
      <c r="J96" s="77"/>
      <c r="K96" s="78">
        <f>517412.61-334812.61</f>
        <v>182600</v>
      </c>
      <c r="L96" s="80">
        <f>517412.61-334812.61</f>
        <v>182600</v>
      </c>
    </row>
    <row r="97" spans="1:12" ht="21.9" customHeight="1">
      <c r="A97" s="81">
        <v>3282</v>
      </c>
      <c r="B97" s="82"/>
      <c r="C97" s="83"/>
      <c r="D97" s="81">
        <v>328217</v>
      </c>
      <c r="E97" s="83"/>
      <c r="F97" s="86">
        <v>1</v>
      </c>
      <c r="G97" s="74" t="s">
        <v>82</v>
      </c>
      <c r="H97" s="75" t="s">
        <v>3</v>
      </c>
      <c r="I97" s="76"/>
      <c r="J97" s="77"/>
      <c r="K97" s="78">
        <v>334812.61</v>
      </c>
      <c r="L97" s="80">
        <v>334812.61</v>
      </c>
    </row>
    <row r="98" spans="1:12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99" t="s">
        <v>170</v>
      </c>
      <c r="L98" s="100">
        <f>SUM(L26:L97)</f>
        <v>14385422.030000003</v>
      </c>
    </row>
    <row r="99" spans="1:1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2"/>
      <c r="L99" s="62"/>
    </row>
    <row r="100" spans="1:12">
      <c r="K100" s="52"/>
    </row>
    <row r="101" spans="1:12">
      <c r="K101" s="52"/>
    </row>
    <row r="102" spans="1:12">
      <c r="K102" s="52"/>
    </row>
    <row r="103" spans="1:12">
      <c r="K103" s="52"/>
    </row>
  </sheetData>
  <mergeCells count="225">
    <mergeCell ref="F14:H14"/>
    <mergeCell ref="A14:D14"/>
    <mergeCell ref="A29:C29"/>
    <mergeCell ref="D29:E29"/>
    <mergeCell ref="H29:J29"/>
    <mergeCell ref="A27:C27"/>
    <mergeCell ref="D27:E27"/>
    <mergeCell ref="H27:J27"/>
    <mergeCell ref="A28:C28"/>
    <mergeCell ref="D28:E28"/>
    <mergeCell ref="H28:J28"/>
    <mergeCell ref="A26:C26"/>
    <mergeCell ref="D26:E26"/>
    <mergeCell ref="H26:J26"/>
    <mergeCell ref="A30:C30"/>
    <mergeCell ref="D30:E30"/>
    <mergeCell ref="H30:J30"/>
    <mergeCell ref="A31:C31"/>
    <mergeCell ref="D31:E31"/>
    <mergeCell ref="H31:J31"/>
    <mergeCell ref="A15:D15"/>
    <mergeCell ref="A16:D16"/>
    <mergeCell ref="A17:D17"/>
    <mergeCell ref="A18:D18"/>
    <mergeCell ref="A19:D19"/>
    <mergeCell ref="A20:D20"/>
    <mergeCell ref="A21:D21"/>
    <mergeCell ref="A32:C32"/>
    <mergeCell ref="D32:E32"/>
    <mergeCell ref="H32:J32"/>
    <mergeCell ref="A33:C33"/>
    <mergeCell ref="D33:E33"/>
    <mergeCell ref="H33:J33"/>
    <mergeCell ref="A34:C34"/>
    <mergeCell ref="D34:E34"/>
    <mergeCell ref="H34:J34"/>
    <mergeCell ref="A35:C35"/>
    <mergeCell ref="D35:E35"/>
    <mergeCell ref="H35:J35"/>
    <mergeCell ref="A36:C36"/>
    <mergeCell ref="D36:E36"/>
    <mergeCell ref="H36:J36"/>
    <mergeCell ref="A37:C37"/>
    <mergeCell ref="D37:E37"/>
    <mergeCell ref="H37:J37"/>
    <mergeCell ref="A38:C38"/>
    <mergeCell ref="D38:E38"/>
    <mergeCell ref="H38:J38"/>
    <mergeCell ref="A39:C39"/>
    <mergeCell ref="D39:E39"/>
    <mergeCell ref="H39:J39"/>
    <mergeCell ref="A40:C40"/>
    <mergeCell ref="D40:E40"/>
    <mergeCell ref="H40:J40"/>
    <mergeCell ref="A41:C41"/>
    <mergeCell ref="D41:E41"/>
    <mergeCell ref="H41:J41"/>
    <mergeCell ref="A42:C42"/>
    <mergeCell ref="D42:E42"/>
    <mergeCell ref="H42:J42"/>
    <mergeCell ref="A43:C43"/>
    <mergeCell ref="D43:E43"/>
    <mergeCell ref="H43:J43"/>
    <mergeCell ref="A44:C44"/>
    <mergeCell ref="D44:E44"/>
    <mergeCell ref="H44:J44"/>
    <mergeCell ref="A45:C45"/>
    <mergeCell ref="D45:E45"/>
    <mergeCell ref="H45:J45"/>
    <mergeCell ref="A46:C46"/>
    <mergeCell ref="D46:E46"/>
    <mergeCell ref="H46:J46"/>
    <mergeCell ref="A47:C47"/>
    <mergeCell ref="D47:E47"/>
    <mergeCell ref="H47:J47"/>
    <mergeCell ref="A48:C48"/>
    <mergeCell ref="D48:E48"/>
    <mergeCell ref="H48:J48"/>
    <mergeCell ref="A49:C49"/>
    <mergeCell ref="D49:E49"/>
    <mergeCell ref="H49:J49"/>
    <mergeCell ref="A50:C50"/>
    <mergeCell ref="D50:E50"/>
    <mergeCell ref="H50:J50"/>
    <mergeCell ref="A51:C51"/>
    <mergeCell ref="D51:E51"/>
    <mergeCell ref="H51:J51"/>
    <mergeCell ref="A52:C52"/>
    <mergeCell ref="D52:E52"/>
    <mergeCell ref="H52:J52"/>
    <mergeCell ref="A53:C53"/>
    <mergeCell ref="D53:E53"/>
    <mergeCell ref="H53:J53"/>
    <mergeCell ref="A54:C54"/>
    <mergeCell ref="D54:E54"/>
    <mergeCell ref="H54:J54"/>
    <mergeCell ref="A55:C55"/>
    <mergeCell ref="D55:E55"/>
    <mergeCell ref="H55:J55"/>
    <mergeCell ref="A57:C57"/>
    <mergeCell ref="D57:E57"/>
    <mergeCell ref="H57:J57"/>
    <mergeCell ref="A58:C58"/>
    <mergeCell ref="D58:E58"/>
    <mergeCell ref="H58:J58"/>
    <mergeCell ref="A56:C56"/>
    <mergeCell ref="D56:E56"/>
    <mergeCell ref="H56:J56"/>
    <mergeCell ref="A59:C59"/>
    <mergeCell ref="D59:E59"/>
    <mergeCell ref="H59:J59"/>
    <mergeCell ref="A60:C60"/>
    <mergeCell ref="D60:E60"/>
    <mergeCell ref="H60:J60"/>
    <mergeCell ref="A61:C61"/>
    <mergeCell ref="D61:E61"/>
    <mergeCell ref="H61:J61"/>
    <mergeCell ref="A62:C62"/>
    <mergeCell ref="D62:E62"/>
    <mergeCell ref="H62:J62"/>
    <mergeCell ref="A63:C63"/>
    <mergeCell ref="D63:E63"/>
    <mergeCell ref="H63:J63"/>
    <mergeCell ref="A64:C64"/>
    <mergeCell ref="D64:E64"/>
    <mergeCell ref="H64:J64"/>
    <mergeCell ref="A65:C65"/>
    <mergeCell ref="D65:E65"/>
    <mergeCell ref="H65:J65"/>
    <mergeCell ref="A66:C66"/>
    <mergeCell ref="D66:E66"/>
    <mergeCell ref="H66:J66"/>
    <mergeCell ref="A67:C67"/>
    <mergeCell ref="D67:E67"/>
    <mergeCell ref="H67:J67"/>
    <mergeCell ref="A68:C68"/>
    <mergeCell ref="D68:E68"/>
    <mergeCell ref="H68:J68"/>
    <mergeCell ref="A69:C69"/>
    <mergeCell ref="D69:E69"/>
    <mergeCell ref="H69:J69"/>
    <mergeCell ref="A70:C70"/>
    <mergeCell ref="D70:E70"/>
    <mergeCell ref="H70:J70"/>
    <mergeCell ref="A71:C71"/>
    <mergeCell ref="D71:E71"/>
    <mergeCell ref="H71:J71"/>
    <mergeCell ref="A72:C72"/>
    <mergeCell ref="D72:E72"/>
    <mergeCell ref="H72:J72"/>
    <mergeCell ref="A73:C73"/>
    <mergeCell ref="D73:E73"/>
    <mergeCell ref="H73:J73"/>
    <mergeCell ref="A74:C74"/>
    <mergeCell ref="D74:E74"/>
    <mergeCell ref="H74:J74"/>
    <mergeCell ref="A75:C75"/>
    <mergeCell ref="D75:E75"/>
    <mergeCell ref="H75:J75"/>
    <mergeCell ref="A76:C76"/>
    <mergeCell ref="D76:E76"/>
    <mergeCell ref="H76:J76"/>
    <mergeCell ref="A77:C77"/>
    <mergeCell ref="D77:E77"/>
    <mergeCell ref="H77:J77"/>
    <mergeCell ref="A78:C78"/>
    <mergeCell ref="D78:E78"/>
    <mergeCell ref="H78:J78"/>
    <mergeCell ref="A79:C79"/>
    <mergeCell ref="D79:E79"/>
    <mergeCell ref="H79:J79"/>
    <mergeCell ref="A82:C82"/>
    <mergeCell ref="D82:E82"/>
    <mergeCell ref="H82:J82"/>
    <mergeCell ref="A80:C80"/>
    <mergeCell ref="D80:E80"/>
    <mergeCell ref="H80:J80"/>
    <mergeCell ref="A81:C81"/>
    <mergeCell ref="D81:E81"/>
    <mergeCell ref="H81:J81"/>
    <mergeCell ref="A83:C83"/>
    <mergeCell ref="D83:E83"/>
    <mergeCell ref="H83:J83"/>
    <mergeCell ref="A84:C84"/>
    <mergeCell ref="D84:E84"/>
    <mergeCell ref="H84:J84"/>
    <mergeCell ref="A85:C85"/>
    <mergeCell ref="D85:E85"/>
    <mergeCell ref="H85:J85"/>
    <mergeCell ref="A86:C86"/>
    <mergeCell ref="D86:E86"/>
    <mergeCell ref="H86:J86"/>
    <mergeCell ref="A87:C87"/>
    <mergeCell ref="D87:E87"/>
    <mergeCell ref="H87:J87"/>
    <mergeCell ref="A88:C88"/>
    <mergeCell ref="D88:E88"/>
    <mergeCell ref="H88:J88"/>
    <mergeCell ref="A89:C89"/>
    <mergeCell ref="D89:E89"/>
    <mergeCell ref="H89:J89"/>
    <mergeCell ref="A90:C90"/>
    <mergeCell ref="D90:E90"/>
    <mergeCell ref="H90:J90"/>
    <mergeCell ref="A91:C91"/>
    <mergeCell ref="D91:E91"/>
    <mergeCell ref="H91:J91"/>
    <mergeCell ref="A94:C94"/>
    <mergeCell ref="D94:E94"/>
    <mergeCell ref="H94:J94"/>
    <mergeCell ref="A93:C93"/>
    <mergeCell ref="D93:E93"/>
    <mergeCell ref="H93:J93"/>
    <mergeCell ref="A92:C92"/>
    <mergeCell ref="D92:E92"/>
    <mergeCell ref="H92:J92"/>
    <mergeCell ref="A97:C97"/>
    <mergeCell ref="D97:E97"/>
    <mergeCell ref="H97:J97"/>
    <mergeCell ref="A96:C96"/>
    <mergeCell ref="D96:E96"/>
    <mergeCell ref="H96:J96"/>
    <mergeCell ref="A95:C95"/>
    <mergeCell ref="D95:E95"/>
    <mergeCell ref="H95:J95"/>
  </mergeCells>
  <hyperlinks>
    <hyperlink ref="H12" r:id="rId1"/>
  </hyperlinks>
  <pageMargins left="0.70866141732283472" right="0.70866141732283472" top="0.35433070866141736" bottom="0.47244094488188981" header="0.31496062992125984" footer="0.31496062992125984"/>
  <pageSetup paperSize="9" orientation="landscape" horizontalDpi="0" verticalDpi="0" r:id="rId2"/>
  <headerFooter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Table 1</vt:lpstr>
      <vt:lpstr>'Table 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ADDENDUM</dc:title>
  <dc:creator>Legal</dc:creator>
  <cp:lastModifiedBy>MRDCLUBL-CINA</cp:lastModifiedBy>
  <cp:lastPrinted>2021-03-31T08:47:56Z</cp:lastPrinted>
  <dcterms:created xsi:type="dcterms:W3CDTF">2021-03-30T15:09:05Z</dcterms:created>
  <dcterms:modified xsi:type="dcterms:W3CDTF">2021-05-18T09:36:22Z</dcterms:modified>
</cp:coreProperties>
</file>