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575" activeTab="1"/>
  </bookViews>
  <sheets>
    <sheet name="COMMERCIAL INVOICE" sheetId="5" r:id="rId1"/>
    <sheet name="Packing List-1" sheetId="6" r:id="rId2"/>
  </sheets>
  <calcPr calcId="144525"/>
</workbook>
</file>

<file path=xl/sharedStrings.xml><?xml version="1.0" encoding="utf-8"?>
<sst xmlns="http://schemas.openxmlformats.org/spreadsheetml/2006/main" count="323" uniqueCount="131">
  <si>
    <t xml:space="preserve">  </t>
  </si>
  <si>
    <t>JCHX MINING CONSTRUCTION ZAMBIA LTD
Buntungwa Drive West | Chambishi  Copperbelt | Zambia | P.O Box 10   
Email:houbohe@jchxmc.com,        Tel : +260 97 5969333;
   Email:yaoxinhui@jchxmc.com,        Tel : +260 963 453762</t>
  </si>
  <si>
    <t>Commercial Invoice</t>
  </si>
  <si>
    <t>TPIN NO. 1002018875</t>
  </si>
  <si>
    <t>Exporter:</t>
  </si>
  <si>
    <t>COMMERCIAL INVOICE</t>
  </si>
  <si>
    <t>JCHX MINING CONSTRUCTION ZAMBIA LTD</t>
  </si>
  <si>
    <t xml:space="preserve">Buntungwa Drive West | Chambishi  Copperbelt | Zambia | P.O Box 10   </t>
  </si>
  <si>
    <t>Email:houbohe@jchxmc.com,Tel : +260 975969333
Email:yaoxinhui@jchxmc.com,Tel : +260 963 453762</t>
  </si>
  <si>
    <t>IMPORTER:</t>
  </si>
  <si>
    <t xml:space="preserve"> Jimond Mining Management Company Sarl</t>
  </si>
  <si>
    <t>Musonni Mining Plant Kolwezi, DRC</t>
  </si>
  <si>
    <t xml:space="preserve">Vincent Zhang: +2430824057512  Email:zhangxianwen@jchxmc.com 
Jackii    :  +243820311134    Email:chencong@jchxmc.com </t>
  </si>
  <si>
    <t>Invoice No.</t>
  </si>
  <si>
    <t>JCHX_Musonni20201223</t>
  </si>
  <si>
    <t>Date</t>
  </si>
  <si>
    <t>Transport details</t>
  </si>
  <si>
    <t>Country of 
Provenance</t>
  </si>
  <si>
    <t>Zambia</t>
  </si>
  <si>
    <t>From:Kitwe, Zambia</t>
  </si>
  <si>
    <t>To:MUSONNI,  D.R.C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</si>
  <si>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</si>
  <si>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</si>
  <si>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</si>
  <si>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</si>
  <si>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</si>
  <si>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</si>
  <si>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</si>
  <si>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</si>
  <si>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(FOB KITWE)</t>
  </si>
  <si>
    <t>TOTAL PRICE
(FOB  KITWE)</t>
  </si>
  <si>
    <t>01</t>
  </si>
  <si>
    <t>Acetylene tempering valve</t>
  </si>
  <si>
    <t>Each</t>
  </si>
  <si>
    <t>SOUTH AFRICA</t>
  </si>
  <si>
    <t>02</t>
  </si>
  <si>
    <t>A wild card springclamp</t>
  </si>
  <si>
    <t>200mm</t>
  </si>
  <si>
    <t>03</t>
  </si>
  <si>
    <t>WELDING MASK LENS</t>
  </si>
  <si>
    <t>BLACK</t>
  </si>
  <si>
    <t>04</t>
  </si>
  <si>
    <t>WHITE</t>
  </si>
  <si>
    <t>05</t>
  </si>
  <si>
    <t>OXYGEN METER</t>
  </si>
  <si>
    <t>06</t>
  </si>
  <si>
    <t>ACETYLENE METER</t>
  </si>
  <si>
    <t>07</t>
  </si>
  <si>
    <t xml:space="preserve">FT MS B/N </t>
  </si>
  <si>
    <t>M20*70</t>
  </si>
  <si>
    <t>08</t>
  </si>
  <si>
    <t>M16*70</t>
  </si>
  <si>
    <t>09</t>
  </si>
  <si>
    <t>GARDEN FILE</t>
  </si>
  <si>
    <t>300MM</t>
  </si>
  <si>
    <t>10</t>
  </si>
  <si>
    <t>BEARING</t>
  </si>
  <si>
    <t>11</t>
  </si>
  <si>
    <t>wire rope clip</t>
  </si>
  <si>
    <t>15#</t>
  </si>
  <si>
    <t>12</t>
  </si>
  <si>
    <t>pulley</t>
  </si>
  <si>
    <t>5T</t>
  </si>
  <si>
    <t>13</t>
  </si>
  <si>
    <t>FLAT BAR</t>
  </si>
  <si>
    <t>50*6</t>
  </si>
  <si>
    <t>14</t>
  </si>
  <si>
    <t>HD SCREW</t>
  </si>
  <si>
    <t>M14*50MM</t>
  </si>
  <si>
    <t>15</t>
  </si>
  <si>
    <t>WIRE HOSE</t>
  </si>
  <si>
    <t>M32 4MPA</t>
  </si>
  <si>
    <t>16</t>
  </si>
  <si>
    <t>RESIN CUTTING DISC</t>
  </si>
  <si>
    <t>17</t>
  </si>
  <si>
    <t>HARK SAWS</t>
  </si>
  <si>
    <t>18</t>
  </si>
  <si>
    <t>PULLEY</t>
  </si>
  <si>
    <t>19</t>
  </si>
  <si>
    <t>ZINC WIRE MASH</t>
  </si>
  <si>
    <t>2.4M*3M</t>
  </si>
  <si>
    <t>20</t>
  </si>
  <si>
    <t>rebar</t>
  </si>
  <si>
    <t>φ16mm HRB400</t>
  </si>
  <si>
    <t>M</t>
  </si>
  <si>
    <t>21</t>
  </si>
  <si>
    <t>Heavy rubber cable</t>
  </si>
  <si>
    <t>ZR-YC(YCW)-4*6</t>
  </si>
  <si>
    <t>22</t>
  </si>
  <si>
    <t>Control Cable</t>
  </si>
  <si>
    <t>ZR-KVVP 4*2.5MM²</t>
  </si>
  <si>
    <t>23</t>
  </si>
  <si>
    <t>ZR-YC(YCW)-4*10</t>
  </si>
  <si>
    <t>24</t>
  </si>
  <si>
    <t>ZR-YC-2*4MM2</t>
  </si>
  <si>
    <t>25</t>
  </si>
  <si>
    <t>Chain block</t>
  </si>
  <si>
    <t>2T*6m</t>
  </si>
  <si>
    <t>each</t>
  </si>
  <si>
    <t>26</t>
  </si>
  <si>
    <t>Straight mouth internal 
clamp spring pliers</t>
  </si>
  <si>
    <t>5  /  72031</t>
  </si>
  <si>
    <t>27</t>
  </si>
  <si>
    <t>adjustable spanner</t>
  </si>
  <si>
    <t>18"</t>
  </si>
  <si>
    <t>28</t>
  </si>
  <si>
    <t>New economical type
 of wire pliers</t>
  </si>
  <si>
    <t>TPC-8</t>
  </si>
  <si>
    <t>29</t>
  </si>
  <si>
    <t>kry file</t>
  </si>
  <si>
    <t>Ten in one</t>
  </si>
  <si>
    <t>30</t>
  </si>
  <si>
    <t>file</t>
  </si>
  <si>
    <t>8”</t>
  </si>
  <si>
    <t xml:space="preserve"> Subtotal(FOB  KITWE)</t>
  </si>
  <si>
    <t>Freight</t>
  </si>
  <si>
    <t xml:space="preserve">Insurance  </t>
  </si>
  <si>
    <t>Total amount(CIF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</si>
  <si>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</si>
  <si>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</si>
  <si>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</si>
  <si>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</si>
  <si>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</si>
  <si>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 xml:space="preserve">A:
1. Transport: Wild Oxen Haulage LTD
2. Truck No:    
3. Driver :     
4.  Import Agent: Malabar
</t>
  </si>
  <si>
    <t>Packing List</t>
  </si>
  <si>
    <t xml:space="preserve">Vincent Zhang: +2430824057512  Email:zhangxianwen@jchxmc.com </t>
  </si>
  <si>
    <t>Country of Provenance</t>
  </si>
  <si>
    <t>specification</t>
  </si>
  <si>
    <t>Net Weight (KG)</t>
  </si>
  <si>
    <t>Total  Weight (KG)</t>
  </si>
  <si>
    <t>TOTAL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</si>
</sst>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  <numFmt numFmtId="177" formatCode="0.00_ "/>
    <numFmt numFmtId="178" formatCode="0.00_);[Red]\(0.00\)"/>
    <numFmt numFmtId="179" formatCode="\$#,##0.00;\-\$#,##0.00"/>
    <numFmt numFmtId="180" formatCode="#,##0.00_ "/>
  </numFmts>
  <fonts count="44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b/>
      <sz val="10"/>
      <name val="等线 Light"/>
      <charset val="134"/>
    </font>
    <font>
      <sz val="10"/>
      <color rgb="FF000000"/>
      <name val="Calibri"/>
      <charset val="134"/>
    </font>
    <font>
      <b/>
      <sz val="10"/>
      <color rgb="FF000000"/>
      <name val="Times New Roman"/>
      <charset val="134"/>
    </font>
    <font>
      <b/>
      <sz val="16"/>
      <name val="Calibri"/>
      <charset val="134"/>
    </font>
    <font>
      <sz val="10"/>
      <name val="Calibri"/>
      <charset val="134"/>
    </font>
    <font>
      <b/>
      <sz val="11"/>
      <name val="Times New Roman"/>
      <charset val="134"/>
    </font>
    <font>
      <b/>
      <sz val="18"/>
      <name val="Times New Roman"/>
      <charset val="134"/>
    </font>
    <font>
      <sz val="10"/>
      <name val="Times New Roman"/>
      <charset val="134"/>
    </font>
    <font>
      <sz val="9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8"/>
      <name val="Times New Roman"/>
      <charset val="134"/>
    </font>
    <font>
      <b/>
      <sz val="10"/>
      <name val="Times New Roman"/>
      <charset val="134"/>
    </font>
    <font>
      <sz val="11"/>
      <color theme="1"/>
      <name val="DengXian"/>
      <charset val="134"/>
      <scheme val="minor"/>
    </font>
    <font>
      <sz val="10"/>
      <name val="等线 Light"/>
      <charset val="134"/>
    </font>
    <font>
      <sz val="8"/>
      <name val="Times New Roman"/>
      <charset val="134"/>
    </font>
    <font>
      <b/>
      <sz val="12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0"/>
      <color rgb="FF000000"/>
      <name val="Times New Roman"/>
      <charset val="134"/>
    </font>
    <font>
      <sz val="12"/>
      <color rgb="FF000000"/>
      <name val="Calibri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0000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1" fillId="12" borderId="19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30" borderId="23" applyNumberFormat="0" applyFon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5" fillId="18" borderId="21" applyNumberFormat="0" applyAlignment="0" applyProtection="0">
      <alignment vertical="center"/>
    </xf>
    <xf numFmtId="0" fontId="41" fillId="18" borderId="19" applyNumberFormat="0" applyAlignment="0" applyProtection="0">
      <alignment vertical="center"/>
    </xf>
    <xf numFmtId="0" fontId="25" fillId="8" borderId="16" applyNumberFormat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0" fillId="0" borderId="0">
      <protection locked="0"/>
    </xf>
    <xf numFmtId="0" fontId="42" fillId="0" borderId="0">
      <protection locked="0"/>
    </xf>
    <xf numFmtId="0" fontId="16" fillId="0" borderId="0">
      <alignment vertical="center"/>
    </xf>
    <xf numFmtId="0" fontId="43" fillId="0" borderId="0">
      <alignment vertical="top"/>
      <protection locked="0"/>
    </xf>
  </cellStyleXfs>
  <cellXfs count="1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0" xfId="0" applyFont="1" applyFill="1"/>
    <xf numFmtId="177" fontId="2" fillId="0" borderId="0" xfId="0" applyNumberFormat="1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77" fontId="7" fillId="0" borderId="3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9" fillId="0" borderId="3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0" fillId="0" borderId="3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0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177" fontId="10" fillId="0" borderId="3" xfId="0" applyNumberFormat="1" applyFont="1" applyFill="1" applyBorder="1" applyAlignment="1">
      <alignment horizontal="center" vertical="center"/>
    </xf>
    <xf numFmtId="176" fontId="14" fillId="0" borderId="10" xfId="0" applyNumberFormat="1" applyFont="1" applyFill="1" applyBorder="1" applyAlignment="1">
      <alignment horizontal="center" vertical="center"/>
    </xf>
    <xf numFmtId="176" fontId="14" fillId="0" borderId="11" xfId="0" applyNumberFormat="1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177" fontId="15" fillId="0" borderId="3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178" fontId="13" fillId="0" borderId="3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horizontal="center" vertical="center"/>
    </xf>
    <xf numFmtId="0" fontId="17" fillId="0" borderId="0" xfId="0" applyFont="1"/>
    <xf numFmtId="0" fontId="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" fillId="0" borderId="0" xfId="0" applyFont="1" applyBorder="1"/>
    <xf numFmtId="177" fontId="2" fillId="0" borderId="0" xfId="0" applyNumberFormat="1" applyFont="1"/>
    <xf numFmtId="0" fontId="4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19" fillId="0" borderId="3" xfId="0" applyFont="1" applyFill="1" applyBorder="1" applyAlignment="1">
      <alignment horizontal="center" vertical="center" wrapText="1"/>
    </xf>
    <xf numFmtId="177" fontId="19" fillId="0" borderId="3" xfId="0" applyNumberFormat="1" applyFont="1" applyFill="1" applyBorder="1" applyAlignment="1">
      <alignment horizontal="center" vertical="center" wrapText="1"/>
    </xf>
    <xf numFmtId="177" fontId="20" fillId="0" borderId="1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177" fontId="20" fillId="0" borderId="13" xfId="0" applyNumberFormat="1" applyFont="1" applyFill="1" applyBorder="1" applyAlignment="1">
      <alignment horizontal="center" vertical="center" wrapText="1"/>
    </xf>
    <xf numFmtId="177" fontId="20" fillId="0" borderId="14" xfId="0" applyNumberFormat="1" applyFont="1" applyFill="1" applyBorder="1" applyAlignment="1">
      <alignment horizontal="center" vertical="center" wrapText="1"/>
    </xf>
    <xf numFmtId="177" fontId="21" fillId="0" borderId="12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177" fontId="21" fillId="0" borderId="14" xfId="0" applyNumberFormat="1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9" xfId="0" applyFont="1" applyFill="1" applyBorder="1" applyAlignment="1">
      <alignment vertical="center" wrapText="1"/>
    </xf>
    <xf numFmtId="0" fontId="10" fillId="0" borderId="7" xfId="0" applyFont="1" applyFill="1" applyBorder="1" applyAlignment="1">
      <alignment vertical="center" wrapText="1"/>
    </xf>
    <xf numFmtId="0" fontId="15" fillId="0" borderId="12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177" fontId="15" fillId="0" borderId="3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vertical="center" wrapText="1"/>
    </xf>
    <xf numFmtId="177" fontId="15" fillId="0" borderId="3" xfId="0" applyNumberFormat="1" applyFont="1" applyFill="1" applyBorder="1" applyAlignment="1">
      <alignment vertical="center"/>
    </xf>
    <xf numFmtId="0" fontId="15" fillId="0" borderId="3" xfId="0" applyFont="1" applyFill="1" applyBorder="1" applyAlignment="1">
      <alignment horizontal="left" vertical="center"/>
    </xf>
    <xf numFmtId="177" fontId="15" fillId="0" borderId="3" xfId="0" applyNumberFormat="1" applyFont="1" applyFill="1" applyBorder="1" applyAlignment="1">
      <alignment horizontal="left" vertical="center"/>
    </xf>
    <xf numFmtId="0" fontId="15" fillId="0" borderId="12" xfId="0" applyFont="1" applyFill="1" applyBorder="1" applyAlignment="1">
      <alignment horizontal="center" vertical="center" wrapText="1"/>
    </xf>
    <xf numFmtId="177" fontId="15" fillId="0" borderId="12" xfId="0" applyNumberFormat="1" applyFont="1" applyFill="1" applyBorder="1" applyAlignment="1">
      <alignment horizontal="center" vertical="center" wrapText="1"/>
    </xf>
    <xf numFmtId="179" fontId="16" fillId="0" borderId="3" xfId="8" applyNumberFormat="1" applyFill="1" applyBorder="1" applyAlignment="1">
      <alignment horizontal="center" vertical="center"/>
    </xf>
    <xf numFmtId="180" fontId="16" fillId="0" borderId="3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right" vertical="center"/>
    </xf>
    <xf numFmtId="0" fontId="15" fillId="0" borderId="15" xfId="0" applyFont="1" applyFill="1" applyBorder="1" applyAlignment="1">
      <alignment horizontal="right" vertical="center"/>
    </xf>
    <xf numFmtId="177" fontId="15" fillId="0" borderId="11" xfId="0" applyNumberFormat="1" applyFont="1" applyFill="1" applyBorder="1" applyAlignment="1">
      <alignment horizontal="right" vertical="center"/>
    </xf>
    <xf numFmtId="179" fontId="15" fillId="0" borderId="3" xfId="0" applyNumberFormat="1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right" vertical="center" wrapText="1"/>
    </xf>
    <xf numFmtId="0" fontId="15" fillId="0" borderId="15" xfId="0" applyFont="1" applyFill="1" applyBorder="1" applyAlignment="1">
      <alignment horizontal="right" vertical="center" wrapText="1"/>
    </xf>
    <xf numFmtId="177" fontId="15" fillId="0" borderId="11" xfId="0" applyNumberFormat="1" applyFont="1" applyFill="1" applyBorder="1" applyAlignment="1">
      <alignment horizontal="right" vertical="center" wrapText="1"/>
    </xf>
    <xf numFmtId="0" fontId="22" fillId="0" borderId="10" xfId="0" applyFont="1" applyFill="1" applyBorder="1" applyAlignment="1">
      <alignment horizontal="left" vertical="top" wrapText="1"/>
    </xf>
    <xf numFmtId="0" fontId="22" fillId="0" borderId="15" xfId="0" applyFont="1" applyFill="1" applyBorder="1" applyAlignment="1">
      <alignment horizontal="left" vertical="top" wrapText="1"/>
    </xf>
    <xf numFmtId="0" fontId="22" fillId="0" borderId="1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Fill="1" applyBorder="1"/>
    <xf numFmtId="177" fontId="2" fillId="0" borderId="0" xfId="0" applyNumberFormat="1" applyFont="1" applyBorder="1"/>
    <xf numFmtId="0" fontId="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0" fillId="0" borderId="3" xfId="0" applyNumberFormat="1" applyFont="1" applyFill="1" applyBorder="1" applyAlignment="1" quotePrefix="1">
      <alignment horizontal="center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 2 3" xfId="49"/>
    <cellStyle name="常规 3" xfId="50"/>
    <cellStyle name="常规 4" xfId="51"/>
    <cellStyle name="Normal" xf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52070</xdr:colOff>
      <xdr:row>0</xdr:row>
      <xdr:rowOff>80645</xdr:rowOff>
    </xdr:from>
    <xdr:to>
      <xdr:col>1</xdr:col>
      <xdr:colOff>1623060</xdr:colOff>
      <xdr:row>5</xdr:row>
      <xdr:rowOff>85090</xdr:rowOff>
    </xdr:to>
    <xdr:pic>
      <xdr:nvPicPr>
        <xdr:cNvPr id="2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80645"/>
          <a:ext cx="2026285" cy="1538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92075</xdr:colOff>
      <xdr:row>0</xdr:row>
      <xdr:rowOff>227965</xdr:rowOff>
    </xdr:from>
    <xdr:to>
      <xdr:col>1</xdr:col>
      <xdr:colOff>1454785</xdr:colOff>
      <xdr:row>5</xdr:row>
      <xdr:rowOff>102870</xdr:rowOff>
    </xdr:to>
    <xdr:pic>
      <xdr:nvPicPr>
        <xdr:cNvPr id="2" name="图片 1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075" y="227965"/>
          <a:ext cx="1858010" cy="14592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tel:00243-820665277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tel:00243-820665277" TargetMode="Externa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I174"/>
  <sheetViews>
    <sheetView zoomScale="85" zoomScaleNormal="85" topLeftCell="A16" workbookViewId="0">
      <selection activeCell="J30" sqref="J30"/>
    </sheetView>
  </sheetViews>
  <sheetFormatPr defaultColWidth="11.4259259259259" defaultRowHeight="12" customHeight="1"/>
  <cols>
    <col min="1" max="1" width="6.63888888888889" style="4" customWidth="1"/>
    <col min="2" max="2" width="25.7777777777778" style="4" customWidth="1"/>
    <col min="3" max="3" width="41.1111111111111" style="4" customWidth="1"/>
    <col min="4" max="4" width="12.4537037037037" style="4" customWidth="1"/>
    <col min="5" max="5" width="11.5462962962963" style="4" customWidth="1"/>
    <col min="6" max="6" width="14.9074074074074" style="4" customWidth="1"/>
    <col min="7" max="7" width="11.1111111111111" style="6" customWidth="1"/>
    <col min="8" max="8" width="22.5462962962963" style="53" customWidth="1"/>
    <col min="9" max="16384" width="11.4259259259259" style="4"/>
  </cols>
  <sheetData>
    <row r="1" ht="24.95" customHeight="1" spans="1:8">
      <c r="A1" s="54" t="s">
        <v>0</v>
      </c>
      <c r="B1" s="55"/>
      <c r="C1" s="56" t="s">
        <v>1</v>
      </c>
      <c r="D1" s="56"/>
      <c r="E1" s="56"/>
      <c r="F1" s="56"/>
      <c r="G1" s="57"/>
      <c r="H1" s="58" t="s">
        <v>2</v>
      </c>
    </row>
    <row r="2" ht="24.95" customHeight="1" spans="1:8">
      <c r="A2" s="59"/>
      <c r="B2" s="60"/>
      <c r="C2" s="56"/>
      <c r="D2" s="56"/>
      <c r="E2" s="56"/>
      <c r="F2" s="56"/>
      <c r="G2" s="57"/>
      <c r="H2" s="61"/>
    </row>
    <row r="3" ht="24.95" customHeight="1" spans="1:8">
      <c r="A3" s="59"/>
      <c r="B3" s="60"/>
      <c r="C3" s="56"/>
      <c r="D3" s="56"/>
      <c r="E3" s="56"/>
      <c r="F3" s="56"/>
      <c r="G3" s="57"/>
      <c r="H3" s="61"/>
    </row>
    <row r="4" ht="24.95" customHeight="1" spans="1:8">
      <c r="A4" s="59"/>
      <c r="B4" s="60"/>
      <c r="C4" s="56"/>
      <c r="D4" s="56"/>
      <c r="E4" s="56"/>
      <c r="F4" s="56"/>
      <c r="G4" s="57"/>
      <c r="H4" s="62"/>
    </row>
    <row r="5" ht="21" customHeight="1" spans="1:8">
      <c r="A5" s="59"/>
      <c r="B5" s="60"/>
      <c r="C5" s="56"/>
      <c r="D5" s="56"/>
      <c r="E5" s="56"/>
      <c r="F5" s="56"/>
      <c r="G5" s="57"/>
      <c r="H5" s="63" t="s">
        <v>3</v>
      </c>
    </row>
    <row r="6" ht="14" customHeight="1" spans="1:8">
      <c r="A6" s="64"/>
      <c r="B6" s="65"/>
      <c r="C6" s="56"/>
      <c r="D6" s="56"/>
      <c r="E6" s="56"/>
      <c r="F6" s="56"/>
      <c r="G6" s="57"/>
      <c r="H6" s="66"/>
    </row>
    <row r="7" s="48" customFormat="1" ht="20.1" customHeight="1" spans="1:8">
      <c r="A7" s="67" t="s">
        <v>4</v>
      </c>
      <c r="B7" s="67"/>
      <c r="C7" s="67"/>
      <c r="D7" s="40" t="s">
        <v>5</v>
      </c>
      <c r="E7" s="40"/>
      <c r="F7" s="40"/>
      <c r="G7" s="41"/>
      <c r="H7" s="41"/>
    </row>
    <row r="8" s="48" customFormat="1" ht="20.1" customHeight="1" spans="1:8">
      <c r="A8" s="68" t="s">
        <v>6</v>
      </c>
      <c r="B8" s="69"/>
      <c r="C8" s="70"/>
      <c r="D8" s="40"/>
      <c r="E8" s="40"/>
      <c r="F8" s="40"/>
      <c r="G8" s="41"/>
      <c r="H8" s="41"/>
    </row>
    <row r="9" s="48" customFormat="1" ht="20.1" customHeight="1" spans="1:8">
      <c r="A9" s="20" t="s">
        <v>3</v>
      </c>
      <c r="B9" s="20"/>
      <c r="C9" s="20"/>
      <c r="D9" s="40"/>
      <c r="E9" s="40"/>
      <c r="F9" s="40"/>
      <c r="G9" s="41"/>
      <c r="H9" s="41"/>
    </row>
    <row r="10" s="48" customFormat="1" ht="24.95" customHeight="1" spans="1:8">
      <c r="A10" s="19" t="s">
        <v>7</v>
      </c>
      <c r="B10" s="19"/>
      <c r="C10" s="19"/>
      <c r="D10" s="40"/>
      <c r="E10" s="40"/>
      <c r="F10" s="40"/>
      <c r="G10" s="41"/>
      <c r="H10" s="41"/>
    </row>
    <row r="11" s="48" customFormat="1" ht="38" customHeight="1" spans="1:8">
      <c r="A11" s="19" t="s">
        <v>8</v>
      </c>
      <c r="B11" s="19"/>
      <c r="C11" s="19"/>
      <c r="D11" s="40"/>
      <c r="E11" s="40"/>
      <c r="F11" s="40"/>
      <c r="G11" s="41"/>
      <c r="H11" s="41"/>
    </row>
    <row r="12" s="49" customFormat="1" ht="20.1" customHeight="1" spans="1:35">
      <c r="A12" s="71" t="s">
        <v>9</v>
      </c>
      <c r="B12" s="71"/>
      <c r="C12" s="71"/>
      <c r="D12" s="40"/>
      <c r="E12" s="40"/>
      <c r="F12" s="40"/>
      <c r="G12" s="41"/>
      <c r="H12" s="41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</row>
    <row r="13" s="49" customFormat="1" ht="20.1" customHeight="1" spans="1:35">
      <c r="A13" s="19" t="s">
        <v>10</v>
      </c>
      <c r="B13" s="19"/>
      <c r="C13" s="20"/>
      <c r="D13" s="40"/>
      <c r="E13" s="40"/>
      <c r="F13" s="40"/>
      <c r="G13" s="41"/>
      <c r="H13" s="41"/>
      <c r="I13" s="108"/>
      <c r="J13" s="108"/>
      <c r="K13" s="108"/>
      <c r="L13" s="108"/>
      <c r="M13" s="108"/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</row>
    <row r="14" s="49" customFormat="1" ht="24" customHeight="1" spans="1:35">
      <c r="A14" s="23" t="s">
        <v>11</v>
      </c>
      <c r="B14" s="23"/>
      <c r="C14" s="23"/>
      <c r="D14" s="40"/>
      <c r="E14" s="40"/>
      <c r="F14" s="40"/>
      <c r="G14" s="41"/>
      <c r="H14" s="41"/>
      <c r="I14" s="108"/>
      <c r="J14" s="108"/>
      <c r="K14" s="108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</row>
    <row r="15" s="49" customFormat="1" ht="20.1" customHeight="1" spans="1:35">
      <c r="A15" s="72" t="s">
        <v>12</v>
      </c>
      <c r="B15" s="73"/>
      <c r="C15" s="74"/>
      <c r="D15" s="40"/>
      <c r="E15" s="40"/>
      <c r="F15" s="40"/>
      <c r="G15" s="41"/>
      <c r="H15" s="41"/>
      <c r="I15" s="108"/>
      <c r="J15" s="108"/>
      <c r="K15" s="108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</row>
    <row r="16" s="49" customFormat="1" ht="13" customHeight="1" spans="1:35">
      <c r="A16" s="75"/>
      <c r="B16" s="76"/>
      <c r="C16" s="77"/>
      <c r="D16" s="40"/>
      <c r="E16" s="40"/>
      <c r="F16" s="40"/>
      <c r="G16" s="41"/>
      <c r="H16" s="41"/>
      <c r="I16" s="108"/>
      <c r="J16" s="108"/>
      <c r="K16" s="108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</row>
    <row r="17" s="49" customFormat="1" ht="20.1" customHeight="1" spans="1:35">
      <c r="A17" s="20"/>
      <c r="B17" s="20"/>
      <c r="C17" s="20"/>
      <c r="D17" s="40"/>
      <c r="E17" s="40"/>
      <c r="F17" s="40"/>
      <c r="G17" s="41"/>
      <c r="H17" s="41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</row>
    <row r="18" s="49" customFormat="1" ht="24" customHeight="1" spans="1:35">
      <c r="A18" s="71"/>
      <c r="B18" s="71"/>
      <c r="C18" s="71"/>
      <c r="D18" s="78" t="s">
        <v>13</v>
      </c>
      <c r="E18" s="79" t="s">
        <v>14</v>
      </c>
      <c r="F18" s="80"/>
      <c r="G18" s="81" t="s">
        <v>15</v>
      </c>
      <c r="H18" s="82">
        <v>44204</v>
      </c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</row>
    <row r="19" s="49" customFormat="1" ht="22" customHeight="1" spans="1:35">
      <c r="A19" s="71" t="s">
        <v>16</v>
      </c>
      <c r="B19" s="71"/>
      <c r="C19" s="71"/>
      <c r="D19" s="83"/>
      <c r="E19" s="84"/>
      <c r="F19" s="85"/>
      <c r="G19" s="41" t="s">
        <v>17</v>
      </c>
      <c r="H19" s="81" t="s">
        <v>18</v>
      </c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</row>
    <row r="20" s="49" customFormat="1" ht="24.95" customHeight="1" spans="1:35">
      <c r="A20" s="71" t="s">
        <v>19</v>
      </c>
      <c r="B20" s="71"/>
      <c r="C20" s="71"/>
      <c r="D20" s="86"/>
      <c r="E20" s="71"/>
      <c r="F20" s="85"/>
      <c r="G20" s="81"/>
      <c r="H20" s="81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</row>
    <row r="21" s="49" customFormat="1" ht="17" customHeight="1" spans="1:35">
      <c r="A21" s="71" t="s">
        <v>20</v>
      </c>
      <c r="B21" s="71"/>
      <c r="C21" s="71"/>
      <c r="D21" s="71"/>
      <c r="E21" s="71"/>
      <c r="F21" s="71"/>
      <c r="G21" s="87"/>
      <c r="H21" s="87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</row>
    <row r="22" s="50" customFormat="1" ht="24.95" customHeight="1" spans="1:35">
      <c r="A22" s="71" t="s">
        <v>21</v>
      </c>
      <c r="B22" s="71"/>
      <c r="C22" s="71"/>
      <c r="D22" s="67" t="s">
        <v>22</v>
      </c>
      <c r="E22" s="88"/>
      <c r="F22" s="88"/>
      <c r="G22" s="89"/>
      <c r="H22" s="8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</row>
    <row r="23" s="49" customFormat="1" ht="52" customHeight="1" spans="1:35">
      <c r="A23" s="40" t="s">
        <v>23</v>
      </c>
      <c r="B23" s="90" t="s">
        <v>24</v>
      </c>
      <c r="C23" s="90" t="s">
        <v>25</v>
      </c>
      <c r="D23" s="90" t="s">
        <v>26</v>
      </c>
      <c r="E23" s="40" t="s">
        <v>27</v>
      </c>
      <c r="F23" s="90" t="s">
        <v>28</v>
      </c>
      <c r="G23" s="91" t="s">
        <v>29</v>
      </c>
      <c r="H23" s="91" t="s">
        <v>30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</row>
    <row r="24" s="51" customFormat="1" ht="25" customHeight="1" spans="1:35">
      <c r="A24" s="112" t="s">
        <v>31</v>
      </c>
      <c r="B24" s="43" t="s">
        <v>32</v>
      </c>
      <c r="C24" s="43"/>
      <c r="D24" s="43">
        <v>6</v>
      </c>
      <c r="E24" s="43" t="s">
        <v>33</v>
      </c>
      <c r="F24" s="80" t="s">
        <v>34</v>
      </c>
      <c r="G24" s="92">
        <v>64.06</v>
      </c>
      <c r="H24" s="92">
        <f>D24*G24</f>
        <v>384.36</v>
      </c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</row>
    <row r="25" s="51" customFormat="1" ht="25" customHeight="1" spans="1:35">
      <c r="A25" s="112" t="s">
        <v>35</v>
      </c>
      <c r="B25" s="43" t="s">
        <v>36</v>
      </c>
      <c r="C25" s="43" t="s">
        <v>37</v>
      </c>
      <c r="D25" s="43">
        <v>2</v>
      </c>
      <c r="E25" s="43" t="s">
        <v>33</v>
      </c>
      <c r="F25" s="80" t="s">
        <v>34</v>
      </c>
      <c r="G25" s="92">
        <v>9.852</v>
      </c>
      <c r="H25" s="92">
        <f t="shared" ref="H25:H53" si="0">D25*G25</f>
        <v>19.704</v>
      </c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</row>
    <row r="26" s="51" customFormat="1" ht="25" customHeight="1" spans="1:35">
      <c r="A26" s="112" t="s">
        <v>38</v>
      </c>
      <c r="B26" s="43" t="s">
        <v>39</v>
      </c>
      <c r="C26" s="43" t="s">
        <v>40</v>
      </c>
      <c r="D26" s="43">
        <v>50</v>
      </c>
      <c r="E26" s="43" t="s">
        <v>33</v>
      </c>
      <c r="F26" s="80" t="s">
        <v>34</v>
      </c>
      <c r="G26" s="92">
        <v>0.1143</v>
      </c>
      <c r="H26" s="92">
        <f t="shared" si="0"/>
        <v>5.715</v>
      </c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</row>
    <row r="27" s="51" customFormat="1" ht="25" customHeight="1" spans="1:35">
      <c r="A27" s="112" t="s">
        <v>41</v>
      </c>
      <c r="B27" s="43" t="s">
        <v>39</v>
      </c>
      <c r="C27" s="43" t="s">
        <v>42</v>
      </c>
      <c r="D27" s="43">
        <v>150</v>
      </c>
      <c r="E27" s="43" t="s">
        <v>33</v>
      </c>
      <c r="F27" s="80" t="s">
        <v>34</v>
      </c>
      <c r="G27" s="92">
        <v>0.2932</v>
      </c>
      <c r="H27" s="92">
        <f t="shared" si="0"/>
        <v>43.98</v>
      </c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</row>
    <row r="28" s="51" customFormat="1" ht="25" customHeight="1" spans="1:35">
      <c r="A28" s="112" t="s">
        <v>43</v>
      </c>
      <c r="B28" s="43" t="s">
        <v>44</v>
      </c>
      <c r="C28" s="43"/>
      <c r="D28" s="43">
        <v>4</v>
      </c>
      <c r="E28" s="43" t="s">
        <v>33</v>
      </c>
      <c r="F28" s="80" t="s">
        <v>34</v>
      </c>
      <c r="G28" s="92">
        <v>97.89</v>
      </c>
      <c r="H28" s="92">
        <f t="shared" si="0"/>
        <v>391.56</v>
      </c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</row>
    <row r="29" s="51" customFormat="1" ht="25" customHeight="1" spans="1:35">
      <c r="A29" s="112" t="s">
        <v>45</v>
      </c>
      <c r="B29" s="43" t="s">
        <v>46</v>
      </c>
      <c r="C29" s="43"/>
      <c r="D29" s="43">
        <v>5</v>
      </c>
      <c r="E29" s="43" t="s">
        <v>33</v>
      </c>
      <c r="F29" s="80" t="s">
        <v>34</v>
      </c>
      <c r="G29" s="92">
        <v>97.89</v>
      </c>
      <c r="H29" s="92">
        <f t="shared" si="0"/>
        <v>489.45</v>
      </c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</row>
    <row r="30" s="51" customFormat="1" ht="25" customHeight="1" spans="1:35">
      <c r="A30" s="112" t="s">
        <v>47</v>
      </c>
      <c r="B30" s="43" t="s">
        <v>48</v>
      </c>
      <c r="C30" s="43" t="s">
        <v>49</v>
      </c>
      <c r="D30" s="43">
        <v>1300</v>
      </c>
      <c r="E30" s="43" t="s">
        <v>33</v>
      </c>
      <c r="F30" s="80" t="s">
        <v>34</v>
      </c>
      <c r="G30" s="92">
        <v>0.8</v>
      </c>
      <c r="H30" s="92">
        <f t="shared" si="0"/>
        <v>1040</v>
      </c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</row>
    <row r="31" s="51" customFormat="1" ht="25" customHeight="1" spans="1:35">
      <c r="A31" s="112" t="s">
        <v>50</v>
      </c>
      <c r="B31" s="43" t="s">
        <v>48</v>
      </c>
      <c r="C31" s="43" t="s">
        <v>51</v>
      </c>
      <c r="D31" s="43">
        <v>600</v>
      </c>
      <c r="E31" s="43" t="s">
        <v>33</v>
      </c>
      <c r="F31" s="80" t="s">
        <v>34</v>
      </c>
      <c r="G31" s="92">
        <v>0.5</v>
      </c>
      <c r="H31" s="92">
        <f t="shared" si="0"/>
        <v>300</v>
      </c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</row>
    <row r="32" s="51" customFormat="1" ht="25" customHeight="1" spans="1:35">
      <c r="A32" s="112" t="s">
        <v>52</v>
      </c>
      <c r="B32" s="43" t="s">
        <v>53</v>
      </c>
      <c r="C32" s="43" t="s">
        <v>54</v>
      </c>
      <c r="D32" s="43">
        <v>3</v>
      </c>
      <c r="E32" s="43" t="s">
        <v>33</v>
      </c>
      <c r="F32" s="80" t="s">
        <v>34</v>
      </c>
      <c r="G32" s="92">
        <v>11.27</v>
      </c>
      <c r="H32" s="92">
        <f t="shared" si="0"/>
        <v>33.81</v>
      </c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</row>
    <row r="33" s="51" customFormat="1" ht="25" customHeight="1" spans="1:35">
      <c r="A33" s="112" t="s">
        <v>55</v>
      </c>
      <c r="B33" s="43" t="s">
        <v>56</v>
      </c>
      <c r="C33" s="43">
        <v>6308</v>
      </c>
      <c r="D33" s="43">
        <v>10</v>
      </c>
      <c r="E33" s="43" t="s">
        <v>33</v>
      </c>
      <c r="F33" s="80" t="s">
        <v>34</v>
      </c>
      <c r="G33" s="92">
        <v>4.2515</v>
      </c>
      <c r="H33" s="92">
        <f t="shared" si="0"/>
        <v>42.515</v>
      </c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</row>
    <row r="34" s="51" customFormat="1" ht="25" customHeight="1" spans="1:35">
      <c r="A34" s="112" t="s">
        <v>57</v>
      </c>
      <c r="B34" s="43" t="s">
        <v>58</v>
      </c>
      <c r="C34" s="43" t="s">
        <v>59</v>
      </c>
      <c r="D34" s="43">
        <v>11</v>
      </c>
      <c r="E34" s="43" t="s">
        <v>33</v>
      </c>
      <c r="F34" s="80" t="s">
        <v>34</v>
      </c>
      <c r="G34" s="92">
        <v>0.88</v>
      </c>
      <c r="H34" s="92">
        <f t="shared" si="0"/>
        <v>9.68</v>
      </c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</row>
    <row r="35" s="51" customFormat="1" ht="25" customHeight="1" spans="1:35">
      <c r="A35" s="112" t="s">
        <v>60</v>
      </c>
      <c r="B35" s="43" t="s">
        <v>61</v>
      </c>
      <c r="C35" s="43" t="s">
        <v>62</v>
      </c>
      <c r="D35" s="43">
        <v>2</v>
      </c>
      <c r="E35" s="43" t="s">
        <v>33</v>
      </c>
      <c r="F35" s="80" t="s">
        <v>34</v>
      </c>
      <c r="G35" s="92">
        <v>48.59</v>
      </c>
      <c r="H35" s="92">
        <f t="shared" si="0"/>
        <v>97.18</v>
      </c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</row>
    <row r="36" s="51" customFormat="1" ht="25" customHeight="1" spans="1:35">
      <c r="A36" s="112" t="s">
        <v>63</v>
      </c>
      <c r="B36" s="43" t="s">
        <v>64</v>
      </c>
      <c r="C36" s="43" t="s">
        <v>65</v>
      </c>
      <c r="D36" s="43">
        <v>17</v>
      </c>
      <c r="E36" s="43" t="s">
        <v>33</v>
      </c>
      <c r="F36" s="80" t="s">
        <v>34</v>
      </c>
      <c r="G36" s="92">
        <v>15</v>
      </c>
      <c r="H36" s="92">
        <f t="shared" si="0"/>
        <v>255</v>
      </c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</row>
    <row r="37" s="51" customFormat="1" ht="25" customHeight="1" spans="1:35">
      <c r="A37" s="112" t="s">
        <v>66</v>
      </c>
      <c r="B37" s="43" t="s">
        <v>67</v>
      </c>
      <c r="C37" s="43" t="s">
        <v>68</v>
      </c>
      <c r="D37" s="43">
        <v>100</v>
      </c>
      <c r="E37" s="43" t="s">
        <v>33</v>
      </c>
      <c r="F37" s="80" t="s">
        <v>34</v>
      </c>
      <c r="G37" s="92">
        <v>0.45</v>
      </c>
      <c r="H37" s="92">
        <f t="shared" si="0"/>
        <v>45</v>
      </c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</row>
    <row r="38" s="51" customFormat="1" ht="25" customHeight="1" spans="1:35">
      <c r="A38" s="112" t="s">
        <v>69</v>
      </c>
      <c r="B38" s="43" t="s">
        <v>70</v>
      </c>
      <c r="C38" s="43" t="s">
        <v>71</v>
      </c>
      <c r="D38" s="43">
        <v>100</v>
      </c>
      <c r="E38" s="43" t="s">
        <v>33</v>
      </c>
      <c r="F38" s="80" t="s">
        <v>34</v>
      </c>
      <c r="G38" s="92">
        <v>29</v>
      </c>
      <c r="H38" s="92">
        <f t="shared" si="0"/>
        <v>2900</v>
      </c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</row>
    <row r="39" s="51" customFormat="1" ht="25" customHeight="1" spans="1:35">
      <c r="A39" s="112" t="s">
        <v>72</v>
      </c>
      <c r="B39" s="43" t="s">
        <v>73</v>
      </c>
      <c r="C39" s="43"/>
      <c r="D39" s="43">
        <v>20</v>
      </c>
      <c r="E39" s="43" t="s">
        <v>33</v>
      </c>
      <c r="F39" s="80" t="s">
        <v>34</v>
      </c>
      <c r="G39" s="92">
        <v>2.8</v>
      </c>
      <c r="H39" s="92">
        <f t="shared" si="0"/>
        <v>56</v>
      </c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</row>
    <row r="40" s="51" customFormat="1" ht="25" customHeight="1" spans="1:35">
      <c r="A40" s="112" t="s">
        <v>74</v>
      </c>
      <c r="B40" s="43" t="s">
        <v>75</v>
      </c>
      <c r="C40" s="43"/>
      <c r="D40" s="43">
        <v>5</v>
      </c>
      <c r="E40" s="43" t="s">
        <v>33</v>
      </c>
      <c r="F40" s="80" t="s">
        <v>34</v>
      </c>
      <c r="G40" s="92">
        <v>3.5</v>
      </c>
      <c r="H40" s="92">
        <f t="shared" si="0"/>
        <v>17.5</v>
      </c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</row>
    <row r="41" s="51" customFormat="1" ht="25" customHeight="1" spans="1:35">
      <c r="A41" s="112" t="s">
        <v>76</v>
      </c>
      <c r="B41" s="43" t="s">
        <v>77</v>
      </c>
      <c r="C41" s="43" t="s">
        <v>62</v>
      </c>
      <c r="D41" s="43">
        <v>8</v>
      </c>
      <c r="E41" s="43" t="s">
        <v>33</v>
      </c>
      <c r="F41" s="80" t="s">
        <v>34</v>
      </c>
      <c r="G41" s="92">
        <v>95</v>
      </c>
      <c r="H41" s="92">
        <f t="shared" si="0"/>
        <v>760</v>
      </c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</row>
    <row r="42" s="51" customFormat="1" ht="25" customHeight="1" spans="1:35">
      <c r="A42" s="112" t="s">
        <v>78</v>
      </c>
      <c r="B42" s="43" t="s">
        <v>79</v>
      </c>
      <c r="C42" s="43" t="s">
        <v>80</v>
      </c>
      <c r="D42" s="43">
        <v>250</v>
      </c>
      <c r="E42" s="43" t="s">
        <v>33</v>
      </c>
      <c r="F42" s="80" t="s">
        <v>34</v>
      </c>
      <c r="G42" s="92">
        <v>44.08</v>
      </c>
      <c r="H42" s="92">
        <f t="shared" si="0"/>
        <v>11020</v>
      </c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</row>
    <row r="43" s="51" customFormat="1" ht="25" customHeight="1" spans="1:35">
      <c r="A43" s="112" t="s">
        <v>81</v>
      </c>
      <c r="B43" s="43" t="s">
        <v>82</v>
      </c>
      <c r="C43" s="43" t="s">
        <v>83</v>
      </c>
      <c r="D43" s="93">
        <v>6365.21008403361</v>
      </c>
      <c r="E43" s="43" t="s">
        <v>84</v>
      </c>
      <c r="F43" s="80" t="s">
        <v>34</v>
      </c>
      <c r="G43" s="92">
        <v>1.19</v>
      </c>
      <c r="H43" s="92">
        <f t="shared" si="0"/>
        <v>7574.59999999999</v>
      </c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</row>
    <row r="44" s="51" customFormat="1" ht="25" customHeight="1" spans="1:35">
      <c r="A44" s="112" t="s">
        <v>85</v>
      </c>
      <c r="B44" s="43" t="s">
        <v>86</v>
      </c>
      <c r="C44" s="43" t="s">
        <v>87</v>
      </c>
      <c r="D44" s="43">
        <v>100</v>
      </c>
      <c r="E44" s="43" t="s">
        <v>84</v>
      </c>
      <c r="F44" s="80" t="s">
        <v>34</v>
      </c>
      <c r="G44" s="92">
        <v>7.08</v>
      </c>
      <c r="H44" s="92">
        <f t="shared" si="0"/>
        <v>708</v>
      </c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</row>
    <row r="45" s="51" customFormat="1" ht="25" customHeight="1" spans="1:35">
      <c r="A45" s="112" t="s">
        <v>88</v>
      </c>
      <c r="B45" s="43" t="s">
        <v>89</v>
      </c>
      <c r="C45" s="43" t="s">
        <v>90</v>
      </c>
      <c r="D45" s="43">
        <v>200</v>
      </c>
      <c r="E45" s="43" t="s">
        <v>84</v>
      </c>
      <c r="F45" s="80" t="s">
        <v>34</v>
      </c>
      <c r="G45" s="92">
        <v>2.58</v>
      </c>
      <c r="H45" s="92">
        <f t="shared" si="0"/>
        <v>516</v>
      </c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</row>
    <row r="46" s="51" customFormat="1" ht="25" customHeight="1" spans="1:35">
      <c r="A46" s="112" t="s">
        <v>91</v>
      </c>
      <c r="B46" s="43" t="s">
        <v>86</v>
      </c>
      <c r="C46" s="43" t="s">
        <v>92</v>
      </c>
      <c r="D46" s="43">
        <v>100</v>
      </c>
      <c r="E46" s="43" t="s">
        <v>84</v>
      </c>
      <c r="F46" s="80" t="s">
        <v>34</v>
      </c>
      <c r="G46" s="92">
        <v>13.39</v>
      </c>
      <c r="H46" s="92">
        <f t="shared" si="0"/>
        <v>1339</v>
      </c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</row>
    <row r="47" s="51" customFormat="1" ht="25" customHeight="1" spans="1:35">
      <c r="A47" s="112" t="s">
        <v>93</v>
      </c>
      <c r="B47" s="43" t="s">
        <v>86</v>
      </c>
      <c r="C47" s="43" t="s">
        <v>94</v>
      </c>
      <c r="D47" s="43">
        <v>100</v>
      </c>
      <c r="E47" s="43" t="s">
        <v>84</v>
      </c>
      <c r="F47" s="80" t="s">
        <v>34</v>
      </c>
      <c r="G47" s="92">
        <v>2.58</v>
      </c>
      <c r="H47" s="92">
        <f t="shared" si="0"/>
        <v>258</v>
      </c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</row>
    <row r="48" s="51" customFormat="1" ht="25" customHeight="1" spans="1:35">
      <c r="A48" s="112" t="s">
        <v>95</v>
      </c>
      <c r="B48" s="43" t="s">
        <v>96</v>
      </c>
      <c r="C48" s="43" t="s">
        <v>97</v>
      </c>
      <c r="D48" s="43">
        <v>4</v>
      </c>
      <c r="E48" s="43" t="s">
        <v>98</v>
      </c>
      <c r="F48" s="80" t="s">
        <v>34</v>
      </c>
      <c r="G48" s="92">
        <v>66.7794</v>
      </c>
      <c r="H48" s="92">
        <f t="shared" si="0"/>
        <v>267.1176</v>
      </c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</row>
    <row r="49" s="51" customFormat="1" ht="25" customHeight="1" spans="1:35">
      <c r="A49" s="112" t="s">
        <v>99</v>
      </c>
      <c r="B49" s="43" t="s">
        <v>100</v>
      </c>
      <c r="C49" s="43" t="s">
        <v>101</v>
      </c>
      <c r="D49" s="43">
        <v>1</v>
      </c>
      <c r="E49" s="43" t="s">
        <v>98</v>
      </c>
      <c r="F49" s="80" t="s">
        <v>34</v>
      </c>
      <c r="G49" s="92">
        <v>7.38</v>
      </c>
      <c r="H49" s="92">
        <f t="shared" si="0"/>
        <v>7.38</v>
      </c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</row>
    <row r="50" s="51" customFormat="1" ht="25" customHeight="1" spans="1:35">
      <c r="A50" s="112" t="s">
        <v>102</v>
      </c>
      <c r="B50" s="43" t="s">
        <v>103</v>
      </c>
      <c r="C50" s="43" t="s">
        <v>104</v>
      </c>
      <c r="D50" s="43">
        <v>2</v>
      </c>
      <c r="E50" s="43" t="s">
        <v>98</v>
      </c>
      <c r="F50" s="80" t="s">
        <v>34</v>
      </c>
      <c r="G50" s="92">
        <v>11.838</v>
      </c>
      <c r="H50" s="92">
        <f t="shared" si="0"/>
        <v>23.676</v>
      </c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</row>
    <row r="51" s="51" customFormat="1" ht="25" customHeight="1" spans="1:35">
      <c r="A51" s="112" t="s">
        <v>105</v>
      </c>
      <c r="B51" s="43" t="s">
        <v>106</v>
      </c>
      <c r="C51" s="43" t="s">
        <v>107</v>
      </c>
      <c r="D51" s="43">
        <v>6</v>
      </c>
      <c r="E51" s="43" t="s">
        <v>98</v>
      </c>
      <c r="F51" s="80" t="s">
        <v>34</v>
      </c>
      <c r="G51" s="92">
        <v>4.2254</v>
      </c>
      <c r="H51" s="92">
        <f t="shared" si="0"/>
        <v>25.3524</v>
      </c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</row>
    <row r="52" s="51" customFormat="1" ht="25" customHeight="1" spans="1:35">
      <c r="A52" s="112" t="s">
        <v>108</v>
      </c>
      <c r="B52" s="43" t="s">
        <v>109</v>
      </c>
      <c r="C52" s="43" t="s">
        <v>110</v>
      </c>
      <c r="D52" s="43">
        <v>1</v>
      </c>
      <c r="E52" s="43" t="s">
        <v>98</v>
      </c>
      <c r="F52" s="80" t="s">
        <v>34</v>
      </c>
      <c r="G52" s="92">
        <v>7.63</v>
      </c>
      <c r="H52" s="92">
        <f t="shared" si="0"/>
        <v>7.63</v>
      </c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</row>
    <row r="53" s="51" customFormat="1" ht="25" customHeight="1" spans="1:35">
      <c r="A53" s="112" t="s">
        <v>111</v>
      </c>
      <c r="B53" s="43" t="s">
        <v>112</v>
      </c>
      <c r="C53" s="43" t="s">
        <v>113</v>
      </c>
      <c r="D53" s="43">
        <v>2</v>
      </c>
      <c r="E53" s="43" t="s">
        <v>98</v>
      </c>
      <c r="F53" s="80" t="s">
        <v>34</v>
      </c>
      <c r="G53" s="92">
        <v>4.0233</v>
      </c>
      <c r="H53" s="92">
        <f t="shared" si="0"/>
        <v>8.0466</v>
      </c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</row>
    <row r="54" s="49" customFormat="1" ht="23.1" customHeight="1" spans="1:35">
      <c r="A54" s="94" t="s">
        <v>114</v>
      </c>
      <c r="B54" s="95"/>
      <c r="C54" s="95"/>
      <c r="D54" s="95"/>
      <c r="E54" s="95"/>
      <c r="F54" s="95"/>
      <c r="G54" s="96"/>
      <c r="H54" s="97">
        <f>SUM(H24:H53)</f>
        <v>28646.2566</v>
      </c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</row>
    <row r="55" s="49" customFormat="1" ht="23.1" customHeight="1" spans="1:35">
      <c r="A55" s="94" t="s">
        <v>115</v>
      </c>
      <c r="B55" s="95"/>
      <c r="C55" s="95"/>
      <c r="D55" s="95"/>
      <c r="E55" s="95"/>
      <c r="F55" s="95"/>
      <c r="G55" s="96"/>
      <c r="H55" s="97">
        <v>3500</v>
      </c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</row>
    <row r="56" s="49" customFormat="1" ht="23.1" customHeight="1" spans="1:35">
      <c r="A56" s="98" t="s">
        <v>116</v>
      </c>
      <c r="B56" s="99"/>
      <c r="C56" s="99"/>
      <c r="D56" s="99"/>
      <c r="E56" s="99"/>
      <c r="F56" s="99"/>
      <c r="G56" s="100"/>
      <c r="H56" s="97">
        <f>H54*0.001</f>
        <v>28.6462566</v>
      </c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</row>
    <row r="57" s="49" customFormat="1" ht="23.1" customHeight="1" spans="1:35">
      <c r="A57" s="94" t="s">
        <v>117</v>
      </c>
      <c r="B57" s="95"/>
      <c r="C57" s="95"/>
      <c r="D57" s="95"/>
      <c r="E57" s="95"/>
      <c r="F57" s="95"/>
      <c r="G57" s="96"/>
      <c r="H57" s="97">
        <f>SUM(H54:H56)</f>
        <v>32174.9028566</v>
      </c>
      <c r="I57" s="108"/>
      <c r="J57" s="108"/>
      <c r="K57" s="108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  <c r="AI57" s="108"/>
    </row>
    <row r="58" s="2" customFormat="1" ht="20" customHeight="1" spans="1:35">
      <c r="A58" s="101" t="s">
        <v>118</v>
      </c>
      <c r="B58" s="102"/>
      <c r="C58" s="102"/>
      <c r="D58" s="102"/>
      <c r="E58" s="102"/>
      <c r="F58" s="102"/>
      <c r="G58" s="102"/>
      <c r="H58" s="103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</row>
    <row r="59" s="2" customFormat="1" ht="20" customHeight="1" spans="1:35">
      <c r="A59" s="101" t="s">
        <v>119</v>
      </c>
      <c r="B59" s="102"/>
      <c r="C59" s="102"/>
      <c r="D59" s="102"/>
      <c r="E59" s="102"/>
      <c r="F59" s="102"/>
      <c r="G59" s="102"/>
      <c r="H59" s="103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</row>
    <row r="60" s="2" customFormat="1" ht="20" customHeight="1" spans="1:35">
      <c r="A60" s="101" t="s">
        <v>120</v>
      </c>
      <c r="B60" s="102"/>
      <c r="C60" s="102"/>
      <c r="D60" s="102"/>
      <c r="E60" s="102"/>
      <c r="F60" s="102"/>
      <c r="G60" s="102"/>
      <c r="H60" s="103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</row>
    <row r="61" s="2" customFormat="1" ht="20" customHeight="1" spans="1:35">
      <c r="A61" s="101" t="s">
        <v>121</v>
      </c>
      <c r="B61" s="102"/>
      <c r="C61" s="102"/>
      <c r="D61" s="102"/>
      <c r="E61" s="102"/>
      <c r="F61" s="102"/>
      <c r="G61" s="102"/>
      <c r="H61" s="103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</row>
    <row r="62" s="2" customFormat="1" ht="20" customHeight="1" spans="1:35">
      <c r="A62" s="101" t="s">
        <v>122</v>
      </c>
      <c r="B62" s="102"/>
      <c r="C62" s="102"/>
      <c r="D62" s="102"/>
      <c r="E62" s="102"/>
      <c r="F62" s="102"/>
      <c r="G62" s="102"/>
      <c r="H62" s="103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</row>
    <row r="63" s="52" customFormat="1" ht="15.6" hidden="1" spans="1:8">
      <c r="A63" s="104" t="s">
        <v>123</v>
      </c>
      <c r="B63" s="105"/>
      <c r="C63" s="105"/>
      <c r="G63" s="106"/>
      <c r="H63" s="107"/>
    </row>
    <row r="64" s="52" customFormat="1" ht="15.6" hidden="1" spans="1:8">
      <c r="A64" s="105"/>
      <c r="B64" s="105"/>
      <c r="C64" s="105"/>
      <c r="G64" s="106"/>
      <c r="H64" s="107"/>
    </row>
    <row r="65" s="52" customFormat="1" ht="15.6" hidden="1" spans="1:8">
      <c r="A65" s="105"/>
      <c r="B65" s="105"/>
      <c r="C65" s="105"/>
      <c r="G65" s="106"/>
      <c r="H65" s="107"/>
    </row>
    <row r="66" s="52" customFormat="1" ht="63" hidden="1" customHeight="1" spans="1:8">
      <c r="A66" s="105"/>
      <c r="B66" s="105"/>
      <c r="C66" s="105"/>
      <c r="G66" s="106"/>
      <c r="H66" s="107"/>
    </row>
    <row r="67" s="52" customFormat="1" ht="15.6" spans="7:8">
      <c r="G67" s="106"/>
      <c r="H67" s="107"/>
    </row>
    <row r="68" s="52" customFormat="1" ht="15.6" spans="7:8">
      <c r="G68" s="106"/>
      <c r="H68" s="107"/>
    </row>
    <row r="69" s="52" customFormat="1" ht="15.6" spans="7:8">
      <c r="G69" s="106"/>
      <c r="H69" s="107"/>
    </row>
    <row r="70" s="52" customFormat="1" ht="15.6" spans="7:8">
      <c r="G70" s="106"/>
      <c r="H70" s="107"/>
    </row>
    <row r="71" s="52" customFormat="1" ht="15.6" spans="7:8">
      <c r="G71" s="106"/>
      <c r="H71" s="107"/>
    </row>
    <row r="72" s="52" customFormat="1" ht="15.6" spans="7:8">
      <c r="G72" s="106"/>
      <c r="H72" s="107"/>
    </row>
    <row r="73" s="52" customFormat="1" ht="15.6" spans="7:8">
      <c r="G73" s="106"/>
      <c r="H73" s="107"/>
    </row>
    <row r="74" s="52" customFormat="1" ht="15.6" spans="7:8">
      <c r="G74" s="106"/>
      <c r="H74" s="107"/>
    </row>
    <row r="75" s="52" customFormat="1" ht="15.6" spans="7:8">
      <c r="G75" s="106"/>
      <c r="H75" s="107"/>
    </row>
    <row r="76" s="52" customFormat="1" ht="15.6" spans="7:8">
      <c r="G76" s="106"/>
      <c r="H76" s="107"/>
    </row>
    <row r="77" s="52" customFormat="1" ht="15.6" spans="7:8">
      <c r="G77" s="106"/>
      <c r="H77" s="107"/>
    </row>
    <row r="78" s="52" customFormat="1" ht="15.6" spans="7:8">
      <c r="G78" s="106"/>
      <c r="H78" s="107"/>
    </row>
    <row r="79" s="52" customFormat="1" ht="15.6" spans="7:8">
      <c r="G79" s="106"/>
      <c r="H79" s="107"/>
    </row>
    <row r="80" s="52" customFormat="1" ht="15.6" spans="7:8">
      <c r="G80" s="106"/>
      <c r="H80" s="107"/>
    </row>
    <row r="81" s="52" customFormat="1" ht="15.6" spans="7:8">
      <c r="G81" s="106"/>
      <c r="H81" s="107"/>
    </row>
    <row r="82" s="52" customFormat="1" ht="15.6" spans="7:8">
      <c r="G82" s="106"/>
      <c r="H82" s="107"/>
    </row>
    <row r="83" s="52" customFormat="1" ht="15.6" spans="7:8">
      <c r="G83" s="106"/>
      <c r="H83" s="107"/>
    </row>
    <row r="84" s="52" customFormat="1" ht="15.6" spans="7:8">
      <c r="G84" s="106"/>
      <c r="H84" s="107"/>
    </row>
    <row r="85" s="52" customFormat="1" ht="15.6" spans="7:8">
      <c r="G85" s="106"/>
      <c r="H85" s="107"/>
    </row>
    <row r="86" s="52" customFormat="1" ht="15.6" spans="7:8">
      <c r="G86" s="106"/>
      <c r="H86" s="107"/>
    </row>
    <row r="87" s="52" customFormat="1" ht="15.6" spans="7:8">
      <c r="G87" s="106"/>
      <c r="H87" s="107"/>
    </row>
    <row r="88" s="52" customFormat="1" ht="15.6" spans="7:8">
      <c r="G88" s="106"/>
      <c r="H88" s="107"/>
    </row>
    <row r="89" s="52" customFormat="1" ht="15.6" spans="7:8">
      <c r="G89" s="106"/>
      <c r="H89" s="107"/>
    </row>
    <row r="90" s="52" customFormat="1" ht="15.6" spans="7:8">
      <c r="G90" s="106"/>
      <c r="H90" s="107"/>
    </row>
    <row r="91" s="52" customFormat="1" ht="15.6" spans="7:8">
      <c r="G91" s="106"/>
      <c r="H91" s="107"/>
    </row>
    <row r="92" s="52" customFormat="1" ht="15.6" spans="7:8">
      <c r="G92" s="106"/>
      <c r="H92" s="107"/>
    </row>
    <row r="93" s="52" customFormat="1" ht="15.6" spans="7:8">
      <c r="G93" s="106"/>
      <c r="H93" s="107"/>
    </row>
    <row r="94" s="52" customFormat="1" ht="15.6" spans="7:8">
      <c r="G94" s="106"/>
      <c r="H94" s="107"/>
    </row>
    <row r="95" s="52" customFormat="1" ht="15.6" spans="7:8">
      <c r="G95" s="106"/>
      <c r="H95" s="107"/>
    </row>
    <row r="96" s="52" customFormat="1" ht="15.6" spans="7:8">
      <c r="G96" s="106"/>
      <c r="H96" s="107"/>
    </row>
    <row r="97" s="52" customFormat="1" ht="15.6" spans="7:8">
      <c r="G97" s="106"/>
      <c r="H97" s="107"/>
    </row>
    <row r="98" s="52" customFormat="1" ht="15.6" spans="7:8">
      <c r="G98" s="106"/>
      <c r="H98" s="107"/>
    </row>
    <row r="99" s="52" customFormat="1" ht="15.6" spans="7:8">
      <c r="G99" s="106"/>
      <c r="H99" s="107"/>
    </row>
    <row r="100" s="52" customFormat="1" ht="15.6" spans="7:8">
      <c r="G100" s="106"/>
      <c r="H100" s="107"/>
    </row>
    <row r="101" s="52" customFormat="1" ht="15.6" spans="7:8">
      <c r="G101" s="106"/>
      <c r="H101" s="107"/>
    </row>
    <row r="102" s="52" customFormat="1" ht="15.6" spans="7:8">
      <c r="G102" s="106"/>
      <c r="H102" s="107"/>
    </row>
    <row r="103" s="52" customFormat="1" ht="15.6" spans="7:8">
      <c r="G103" s="106"/>
      <c r="H103" s="107"/>
    </row>
    <row r="104" s="52" customFormat="1" ht="15.6" spans="7:8">
      <c r="G104" s="106"/>
      <c r="H104" s="107"/>
    </row>
    <row r="105" s="52" customFormat="1" ht="15.6" spans="7:8">
      <c r="G105" s="106"/>
      <c r="H105" s="107"/>
    </row>
    <row r="106" s="52" customFormat="1" ht="15.6" spans="7:8">
      <c r="G106" s="106"/>
      <c r="H106" s="107"/>
    </row>
    <row r="107" s="52" customFormat="1" ht="15.6" spans="7:8">
      <c r="G107" s="106"/>
      <c r="H107" s="107"/>
    </row>
    <row r="108" s="52" customFormat="1" ht="15.6" spans="7:8">
      <c r="G108" s="106"/>
      <c r="H108" s="107"/>
    </row>
    <row r="109" s="52" customFormat="1" ht="15.6" spans="7:8">
      <c r="G109" s="106"/>
      <c r="H109" s="107"/>
    </row>
    <row r="110" s="52" customFormat="1" ht="15.6" spans="7:8">
      <c r="G110" s="106"/>
      <c r="H110" s="107"/>
    </row>
    <row r="111" s="52" customFormat="1" ht="15.6" spans="7:8">
      <c r="G111" s="106"/>
      <c r="H111" s="107"/>
    </row>
    <row r="112" s="52" customFormat="1" ht="15.6" spans="7:8">
      <c r="G112" s="106"/>
      <c r="H112" s="107"/>
    </row>
    <row r="113" s="52" customFormat="1" ht="15.6" spans="7:8">
      <c r="G113" s="106"/>
      <c r="H113" s="107"/>
    </row>
    <row r="114" s="52" customFormat="1" ht="15.6" spans="7:8">
      <c r="G114" s="106"/>
      <c r="H114" s="107"/>
    </row>
    <row r="115" s="52" customFormat="1" ht="15.6" spans="7:8">
      <c r="G115" s="106"/>
      <c r="H115" s="107"/>
    </row>
    <row r="116" s="52" customFormat="1" ht="15.6" spans="7:8">
      <c r="G116" s="106"/>
      <c r="H116" s="107"/>
    </row>
    <row r="117" s="52" customFormat="1" ht="15.6" spans="7:8">
      <c r="G117" s="106"/>
      <c r="H117" s="107"/>
    </row>
    <row r="118" s="52" customFormat="1" ht="15.6" spans="7:8">
      <c r="G118" s="106"/>
      <c r="H118" s="107"/>
    </row>
    <row r="119" s="52" customFormat="1" ht="15.6" spans="7:8">
      <c r="G119" s="106"/>
      <c r="H119" s="107"/>
    </row>
    <row r="120" s="52" customFormat="1" ht="15.6" spans="7:8">
      <c r="G120" s="106"/>
      <c r="H120" s="107"/>
    </row>
    <row r="121" s="52" customFormat="1" ht="15.6" spans="7:8">
      <c r="G121" s="106"/>
      <c r="H121" s="107"/>
    </row>
    <row r="122" s="52" customFormat="1" ht="15.6" spans="7:8">
      <c r="G122" s="106"/>
      <c r="H122" s="107"/>
    </row>
    <row r="123" s="52" customFormat="1" ht="15.6" spans="7:8">
      <c r="G123" s="106"/>
      <c r="H123" s="107"/>
    </row>
    <row r="124" s="52" customFormat="1" ht="15.6" spans="7:8">
      <c r="G124" s="106"/>
      <c r="H124" s="107"/>
    </row>
    <row r="125" s="52" customFormat="1" ht="15.6" spans="7:8">
      <c r="G125" s="106"/>
      <c r="H125" s="107"/>
    </row>
    <row r="126" s="52" customFormat="1" ht="15.6" spans="7:8">
      <c r="G126" s="106"/>
      <c r="H126" s="107"/>
    </row>
    <row r="127" s="52" customFormat="1" ht="15.6" spans="7:8">
      <c r="G127" s="106"/>
      <c r="H127" s="107"/>
    </row>
    <row r="128" s="52" customFormat="1" ht="15.6" spans="7:8">
      <c r="G128" s="106"/>
      <c r="H128" s="107"/>
    </row>
    <row r="129" s="52" customFormat="1" ht="15.6" spans="7:8">
      <c r="G129" s="106"/>
      <c r="H129" s="107"/>
    </row>
    <row r="130" s="52" customFormat="1" ht="15.6" spans="7:8">
      <c r="G130" s="106"/>
      <c r="H130" s="107"/>
    </row>
    <row r="131" s="52" customFormat="1" ht="15.6" spans="7:8">
      <c r="G131" s="106"/>
      <c r="H131" s="107"/>
    </row>
    <row r="132" s="52" customFormat="1" ht="15.6" spans="7:8">
      <c r="G132" s="106"/>
      <c r="H132" s="107"/>
    </row>
    <row r="133" s="52" customFormat="1" ht="15.6" spans="7:8">
      <c r="G133" s="106"/>
      <c r="H133" s="107"/>
    </row>
    <row r="134" s="52" customFormat="1" ht="15.6" spans="7:8">
      <c r="G134" s="106"/>
      <c r="H134" s="107"/>
    </row>
    <row r="135" s="52" customFormat="1" ht="15.6" spans="7:8">
      <c r="G135" s="106"/>
      <c r="H135" s="107"/>
    </row>
    <row r="136" s="52" customFormat="1" ht="15.6" spans="7:8">
      <c r="G136" s="106"/>
      <c r="H136" s="107"/>
    </row>
    <row r="137" s="52" customFormat="1" ht="15.6" spans="7:8">
      <c r="G137" s="106"/>
      <c r="H137" s="107"/>
    </row>
    <row r="138" s="52" customFormat="1" ht="15.6" spans="7:8">
      <c r="G138" s="106"/>
      <c r="H138" s="107"/>
    </row>
    <row r="139" ht="15.6" spans="1:35">
      <c r="A139" s="52"/>
      <c r="B139" s="52"/>
      <c r="C139" s="52"/>
      <c r="D139" s="52"/>
      <c r="E139" s="52"/>
      <c r="F139" s="52"/>
      <c r="G139" s="106"/>
      <c r="H139" s="107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</row>
    <row r="140" ht="15.6" spans="1:35">
      <c r="A140" s="52"/>
      <c r="B140" s="52"/>
      <c r="C140" s="52"/>
      <c r="D140" s="52"/>
      <c r="E140" s="52"/>
      <c r="F140" s="52"/>
      <c r="G140" s="106"/>
      <c r="H140" s="107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</row>
    <row r="141" ht="15.6" spans="1:35">
      <c r="A141" s="52"/>
      <c r="B141" s="52"/>
      <c r="C141" s="52"/>
      <c r="D141" s="52"/>
      <c r="E141" s="52"/>
      <c r="F141" s="52"/>
      <c r="G141" s="106"/>
      <c r="H141" s="107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</row>
    <row r="142" ht="15.6" spans="1:35">
      <c r="A142" s="52"/>
      <c r="B142" s="52"/>
      <c r="C142" s="52"/>
      <c r="D142" s="52"/>
      <c r="E142" s="52"/>
      <c r="F142" s="52"/>
      <c r="G142" s="106"/>
      <c r="H142" s="107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</row>
    <row r="143" ht="15.6" spans="1:35">
      <c r="A143" s="52"/>
      <c r="B143" s="52"/>
      <c r="C143" s="52"/>
      <c r="D143" s="52"/>
      <c r="E143" s="52"/>
      <c r="F143" s="52"/>
      <c r="G143" s="106"/>
      <c r="H143" s="107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</row>
    <row r="144" ht="15.6" spans="1:35">
      <c r="A144" s="52"/>
      <c r="B144" s="52"/>
      <c r="C144" s="52"/>
      <c r="D144" s="52"/>
      <c r="E144" s="52"/>
      <c r="F144" s="52"/>
      <c r="G144" s="106"/>
      <c r="H144" s="107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</row>
    <row r="145" ht="15.6" spans="1:35">
      <c r="A145" s="52"/>
      <c r="B145" s="52"/>
      <c r="C145" s="52"/>
      <c r="D145" s="52"/>
      <c r="E145" s="52"/>
      <c r="F145" s="52"/>
      <c r="G145" s="106"/>
      <c r="H145" s="107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</row>
    <row r="146" ht="15.6" spans="1:35">
      <c r="A146" s="52"/>
      <c r="B146" s="52"/>
      <c r="C146" s="52"/>
      <c r="D146" s="52"/>
      <c r="E146" s="52"/>
      <c r="F146" s="52"/>
      <c r="G146" s="106"/>
      <c r="H146" s="107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</row>
    <row r="147" ht="15.6" spans="1:35">
      <c r="A147" s="52"/>
      <c r="B147" s="52"/>
      <c r="C147" s="52"/>
      <c r="D147" s="52"/>
      <c r="E147" s="52"/>
      <c r="F147" s="52"/>
      <c r="G147" s="106"/>
      <c r="H147" s="107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</row>
    <row r="148" ht="15.6" spans="1:35">
      <c r="A148" s="52"/>
      <c r="B148" s="52"/>
      <c r="C148" s="52"/>
      <c r="D148" s="52"/>
      <c r="E148" s="52"/>
      <c r="F148" s="52"/>
      <c r="G148" s="106"/>
      <c r="H148" s="107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</row>
    <row r="149" ht="15.6" spans="1:35">
      <c r="A149" s="52"/>
      <c r="B149" s="52"/>
      <c r="C149" s="52"/>
      <c r="D149" s="52"/>
      <c r="E149" s="52"/>
      <c r="F149" s="52"/>
      <c r="G149" s="106"/>
      <c r="H149" s="107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</row>
    <row r="150" ht="15.6" spans="1:35">
      <c r="A150" s="52"/>
      <c r="B150" s="52"/>
      <c r="C150" s="52"/>
      <c r="D150" s="52"/>
      <c r="E150" s="52"/>
      <c r="F150" s="52"/>
      <c r="G150" s="106"/>
      <c r="H150" s="107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</row>
    <row r="151" ht="15.6" spans="1:35">
      <c r="A151" s="52"/>
      <c r="B151" s="52"/>
      <c r="C151" s="52"/>
      <c r="D151" s="52"/>
      <c r="E151" s="52"/>
      <c r="F151" s="52"/>
      <c r="G151" s="106"/>
      <c r="H151" s="107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</row>
    <row r="152" ht="15.6" spans="1:35">
      <c r="A152" s="52"/>
      <c r="B152" s="52"/>
      <c r="C152" s="52"/>
      <c r="D152" s="52"/>
      <c r="E152" s="52"/>
      <c r="F152" s="52"/>
      <c r="G152" s="106"/>
      <c r="H152" s="107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</row>
    <row r="153" ht="15.6" spans="1:35">
      <c r="A153" s="52"/>
      <c r="B153" s="52"/>
      <c r="C153" s="52"/>
      <c r="D153" s="52"/>
      <c r="E153" s="52"/>
      <c r="F153" s="52"/>
      <c r="G153" s="106"/>
      <c r="H153" s="107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</row>
    <row r="154" ht="15.6" spans="1:35">
      <c r="A154" s="52"/>
      <c r="B154" s="52"/>
      <c r="C154" s="52"/>
      <c r="D154" s="52"/>
      <c r="E154" s="52"/>
      <c r="F154" s="52"/>
      <c r="G154" s="106"/>
      <c r="H154" s="107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</row>
    <row r="155" ht="15.6" spans="1:35">
      <c r="A155" s="52"/>
      <c r="B155" s="52"/>
      <c r="C155" s="52"/>
      <c r="D155" s="52"/>
      <c r="E155" s="52"/>
      <c r="F155" s="52"/>
      <c r="G155" s="106"/>
      <c r="H155" s="107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</row>
    <row r="156" ht="15.6" spans="1:35">
      <c r="A156" s="52"/>
      <c r="B156" s="52"/>
      <c r="C156" s="52"/>
      <c r="D156" s="52"/>
      <c r="E156" s="52"/>
      <c r="F156" s="52"/>
      <c r="G156" s="106"/>
      <c r="H156" s="107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</row>
    <row r="157" ht="15.6" spans="1:35">
      <c r="A157" s="52"/>
      <c r="B157" s="52"/>
      <c r="C157" s="52"/>
      <c r="D157" s="52"/>
      <c r="E157" s="52"/>
      <c r="F157" s="52"/>
      <c r="G157" s="106"/>
      <c r="H157" s="107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</row>
    <row r="158" ht="15.6" spans="1:35">
      <c r="A158" s="52"/>
      <c r="B158" s="52"/>
      <c r="C158" s="52"/>
      <c r="D158" s="52"/>
      <c r="E158" s="52"/>
      <c r="F158" s="52"/>
      <c r="G158" s="106"/>
      <c r="H158" s="107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</row>
    <row r="159" ht="15.6" spans="1:35">
      <c r="A159" s="52"/>
      <c r="B159" s="52"/>
      <c r="C159" s="52"/>
      <c r="D159" s="52"/>
      <c r="E159" s="52"/>
      <c r="F159" s="52"/>
      <c r="G159" s="106"/>
      <c r="H159" s="107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</row>
    <row r="160" ht="15.6" spans="1:35">
      <c r="A160" s="52"/>
      <c r="B160" s="52"/>
      <c r="C160" s="52"/>
      <c r="D160" s="52"/>
      <c r="E160" s="52"/>
      <c r="F160" s="52"/>
      <c r="G160" s="106"/>
      <c r="H160" s="107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</row>
    <row r="161" ht="15.6" spans="1:35">
      <c r="A161" s="52"/>
      <c r="B161" s="52"/>
      <c r="C161" s="52"/>
      <c r="D161" s="52"/>
      <c r="E161" s="52"/>
      <c r="F161" s="52"/>
      <c r="G161" s="106"/>
      <c r="H161" s="107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</row>
    <row r="162" ht="15.6" spans="1:35">
      <c r="A162" s="52"/>
      <c r="B162" s="52"/>
      <c r="C162" s="52"/>
      <c r="D162" s="52"/>
      <c r="E162" s="52"/>
      <c r="F162" s="52"/>
      <c r="G162" s="106"/>
      <c r="H162" s="107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</row>
    <row r="163" ht="15.6" spans="1:35">
      <c r="A163" s="52"/>
      <c r="B163" s="52"/>
      <c r="C163" s="52"/>
      <c r="D163" s="52"/>
      <c r="E163" s="52"/>
      <c r="F163" s="52"/>
      <c r="G163" s="106"/>
      <c r="H163" s="107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</row>
    <row r="164" ht="15.6" spans="1:35">
      <c r="A164" s="52"/>
      <c r="B164" s="52"/>
      <c r="C164" s="52"/>
      <c r="D164" s="52"/>
      <c r="E164" s="52"/>
      <c r="F164" s="52"/>
      <c r="G164" s="106"/>
      <c r="H164" s="107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</row>
    <row r="165" ht="15.6" spans="1:35">
      <c r="A165" s="52"/>
      <c r="B165" s="52"/>
      <c r="C165" s="52"/>
      <c r="D165" s="52"/>
      <c r="E165" s="52"/>
      <c r="F165" s="52"/>
      <c r="G165" s="106"/>
      <c r="H165" s="107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</row>
    <row r="166" ht="15.6" spans="1:35">
      <c r="A166" s="52"/>
      <c r="B166" s="52"/>
      <c r="C166" s="52"/>
      <c r="D166" s="52"/>
      <c r="E166" s="52"/>
      <c r="F166" s="52"/>
      <c r="G166" s="106"/>
      <c r="H166" s="107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</row>
    <row r="167" ht="15.6" spans="1:35">
      <c r="A167" s="52"/>
      <c r="B167" s="52"/>
      <c r="C167" s="52"/>
      <c r="D167" s="52"/>
      <c r="E167" s="52"/>
      <c r="F167" s="52"/>
      <c r="G167" s="106"/>
      <c r="H167" s="107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</row>
    <row r="168" ht="15.6" spans="1:35">
      <c r="A168" s="52"/>
      <c r="B168" s="52"/>
      <c r="C168" s="52"/>
      <c r="D168" s="52"/>
      <c r="E168" s="52"/>
      <c r="F168" s="52"/>
      <c r="G168" s="106"/>
      <c r="H168" s="107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</row>
    <row r="169" ht="15.6" spans="9:35"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</row>
    <row r="170" ht="15.6" spans="9:35"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</row>
    <row r="171" ht="15.6" spans="9:35"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</row>
    <row r="172" ht="15.6" spans="9:35"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</row>
    <row r="173" ht="15.6" spans="9:35"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</row>
    <row r="174" ht="15.6" spans="9:35"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</row>
  </sheetData>
  <sheetProtection password="C4BF" sheet="1" objects="1"/>
  <mergeCells count="37">
    <mergeCell ref="A7:C7"/>
    <mergeCell ref="A8:C8"/>
    <mergeCell ref="A9:C9"/>
    <mergeCell ref="A10:C10"/>
    <mergeCell ref="A11:C11"/>
    <mergeCell ref="A12:C12"/>
    <mergeCell ref="A13:C13"/>
    <mergeCell ref="A14:C14"/>
    <mergeCell ref="A17:C17"/>
    <mergeCell ref="A18:C18"/>
    <mergeCell ref="A19:C19"/>
    <mergeCell ref="A20:C20"/>
    <mergeCell ref="A21:C21"/>
    <mergeCell ref="D21:E21"/>
    <mergeCell ref="G21:H21"/>
    <mergeCell ref="A22:C22"/>
    <mergeCell ref="D22:H22"/>
    <mergeCell ref="A54:G54"/>
    <mergeCell ref="A55:G55"/>
    <mergeCell ref="A56:G56"/>
    <mergeCell ref="A57:G57"/>
    <mergeCell ref="A58:H58"/>
    <mergeCell ref="A59:H59"/>
    <mergeCell ref="A60:H60"/>
    <mergeCell ref="A61:H61"/>
    <mergeCell ref="A62:H62"/>
    <mergeCell ref="D18:D19"/>
    <mergeCell ref="E18:E19"/>
    <mergeCell ref="G19:G20"/>
    <mergeCell ref="H1:H4"/>
    <mergeCell ref="H5:H6"/>
    <mergeCell ref="H19:H20"/>
    <mergeCell ref="A1:B6"/>
    <mergeCell ref="C1:G6"/>
    <mergeCell ref="D7:H17"/>
    <mergeCell ref="A15:C16"/>
    <mergeCell ref="A63:C66"/>
  </mergeCells>
  <hyperlinks>
    <hyperlink ref="A15" r:id="rId2" display="Vincent Zhang: +2430824057512  Email:zhangxianwen@jchxmc.com &#10;Jackii    :  +243820311134    Email:chencong@jchxmc.com "/>
  </hyperlinks>
  <pageMargins left="0.393055555555556" right="0.393055555555556" top="0.590277777777778" bottom="0.393055555555556" header="0.314583333333333" footer="0.314583333333333"/>
  <pageSetup paperSize="9" scale="66" fitToHeight="0" orientation="portrait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51"/>
  <sheetViews>
    <sheetView tabSelected="1" workbookViewId="0">
      <selection activeCell="F47" sqref="F47"/>
    </sheetView>
  </sheetViews>
  <sheetFormatPr defaultColWidth="11.4259259259259" defaultRowHeight="12" customHeight="1"/>
  <cols>
    <col min="1" max="1" width="7.22222222222222" style="4" customWidth="1"/>
    <col min="2" max="2" width="29.2222222222222" style="4" customWidth="1"/>
    <col min="3" max="3" width="41.1111111111111" style="4" customWidth="1"/>
    <col min="4" max="4" width="11.4259259259259" style="4" customWidth="1"/>
    <col min="5" max="5" width="6.44444444444444" style="4" customWidth="1"/>
    <col min="6" max="6" width="10.3611111111111" style="5" customWidth="1"/>
    <col min="7" max="7" width="15.2777777777778" style="6" customWidth="1"/>
    <col min="8" max="16384" width="11.4259259259259" style="4"/>
  </cols>
  <sheetData>
    <row r="1" ht="24.95" customHeight="1" spans="1:7">
      <c r="A1" s="7" t="s">
        <v>0</v>
      </c>
      <c r="B1" s="8"/>
      <c r="C1" s="9" t="str">
        <f>'COMMERCIAL INVOICE'!C1</f>
        <v>JCHX MINING CONSTRUCTION ZAMBIA LTD
Buntungwa Drive West | Chambishi  Copperbelt | Zambia | P.O Box 10   
Email:houbohe@jchxmc.com,        Tel : +260 97 5969333;
   Email:yaoxinhui@jchxmc.com,        Tel : +260 963 453762</v>
      </c>
      <c r="D1" s="9"/>
      <c r="E1" s="9"/>
      <c r="F1" s="9"/>
      <c r="G1" s="10" t="s">
        <v>124</v>
      </c>
    </row>
    <row r="2" ht="24.95" customHeight="1" spans="1:7">
      <c r="A2" s="11"/>
      <c r="B2" s="12"/>
      <c r="C2" s="9"/>
      <c r="D2" s="9"/>
      <c r="E2" s="9"/>
      <c r="F2" s="9"/>
      <c r="G2" s="10"/>
    </row>
    <row r="3" ht="24.95" customHeight="1" spans="1:7">
      <c r="A3" s="11"/>
      <c r="B3" s="12"/>
      <c r="C3" s="9"/>
      <c r="D3" s="9"/>
      <c r="E3" s="9"/>
      <c r="F3" s="9"/>
      <c r="G3" s="10"/>
    </row>
    <row r="4" ht="24.95" customHeight="1" spans="1:7">
      <c r="A4" s="11"/>
      <c r="B4" s="12"/>
      <c r="C4" s="9"/>
      <c r="D4" s="9"/>
      <c r="E4" s="9"/>
      <c r="F4" s="9"/>
      <c r="G4" s="10"/>
    </row>
    <row r="5" ht="24.95" customHeight="1" spans="1:7">
      <c r="A5" s="11"/>
      <c r="B5" s="12"/>
      <c r="C5" s="9"/>
      <c r="D5" s="9"/>
      <c r="E5" s="9"/>
      <c r="F5" s="9"/>
      <c r="G5" s="10"/>
    </row>
    <row r="6" ht="24.95" customHeight="1" spans="1:7">
      <c r="A6" s="13"/>
      <c r="B6" s="14"/>
      <c r="C6" s="9"/>
      <c r="D6" s="9"/>
      <c r="E6" s="9"/>
      <c r="F6" s="9"/>
      <c r="G6" s="15" t="str">
        <f>'COMMERCIAL INVOICE'!H5</f>
        <v>TPIN NO. 1002018875</v>
      </c>
    </row>
    <row r="7" ht="24.95" customHeight="1" spans="1:7">
      <c r="A7" s="16" t="s">
        <v>4</v>
      </c>
      <c r="B7" s="16"/>
      <c r="C7" s="16"/>
      <c r="D7" s="17" t="s">
        <v>124</v>
      </c>
      <c r="E7" s="17"/>
      <c r="F7" s="17"/>
      <c r="G7" s="18"/>
    </row>
    <row r="8" ht="24.95" customHeight="1" spans="1:7">
      <c r="A8" s="19" t="s">
        <v>6</v>
      </c>
      <c r="B8" s="19"/>
      <c r="C8" s="19"/>
      <c r="D8" s="17"/>
      <c r="E8" s="17"/>
      <c r="F8" s="17"/>
      <c r="G8" s="18"/>
    </row>
    <row r="9" ht="24.95" customHeight="1" spans="1:7">
      <c r="A9" s="20" t="s">
        <v>3</v>
      </c>
      <c r="B9" s="20"/>
      <c r="C9" s="20"/>
      <c r="D9" s="17"/>
      <c r="E9" s="17"/>
      <c r="F9" s="17"/>
      <c r="G9" s="18"/>
    </row>
    <row r="10" ht="24.95" customHeight="1" spans="1:7">
      <c r="A10" s="20" t="s">
        <v>7</v>
      </c>
      <c r="B10" s="20"/>
      <c r="C10" s="20"/>
      <c r="D10" s="17"/>
      <c r="E10" s="17"/>
      <c r="F10" s="17"/>
      <c r="G10" s="18"/>
    </row>
    <row r="11" ht="34" customHeight="1" spans="1:7">
      <c r="A11" s="19" t="str">
        <f>'COMMERCIAL INVOICE'!A11</f>
        <v>Email:houbohe@jchxmc.com,Tel : +260 975969333
Email:yaoxinhui@jchxmc.com,Tel : +260 963 453762</v>
      </c>
      <c r="B11" s="19"/>
      <c r="C11" s="20"/>
      <c r="D11" s="17"/>
      <c r="E11" s="17"/>
      <c r="F11" s="17"/>
      <c r="G11" s="18"/>
    </row>
    <row r="12" s="1" customFormat="1" ht="24.95" customHeight="1" spans="1:37">
      <c r="A12" s="21" t="s">
        <v>9</v>
      </c>
      <c r="B12" s="21"/>
      <c r="C12" s="21"/>
      <c r="D12" s="17"/>
      <c r="E12" s="17"/>
      <c r="F12" s="17"/>
      <c r="G12" s="18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</row>
    <row r="13" s="1" customFormat="1" ht="16" customHeight="1" spans="1:37">
      <c r="A13" s="23" t="s">
        <v>10</v>
      </c>
      <c r="B13" s="23"/>
      <c r="C13" s="24"/>
      <c r="D13" s="17"/>
      <c r="E13" s="17"/>
      <c r="F13" s="17"/>
      <c r="G13" s="18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</row>
    <row r="14" s="1" customFormat="1" ht="20" customHeight="1" spans="1:37">
      <c r="A14" s="25" t="s">
        <v>11</v>
      </c>
      <c r="B14" s="25"/>
      <c r="C14" s="25"/>
      <c r="D14" s="17"/>
      <c r="E14" s="17"/>
      <c r="F14" s="17"/>
      <c r="G14" s="18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</row>
    <row r="15" s="1" customFormat="1" ht="14" customHeight="1" spans="1:37">
      <c r="A15" s="26" t="s">
        <v>125</v>
      </c>
      <c r="B15" s="27"/>
      <c r="C15" s="28"/>
      <c r="D15" s="17"/>
      <c r="E15" s="17"/>
      <c r="F15" s="17"/>
      <c r="G15" s="18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</row>
    <row r="16" s="1" customFormat="1" customHeight="1" spans="1:37">
      <c r="A16" s="29"/>
      <c r="B16" s="30"/>
      <c r="C16" s="31"/>
      <c r="D16" s="17"/>
      <c r="E16" s="17"/>
      <c r="F16" s="17"/>
      <c r="G16" s="18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</row>
    <row r="17" s="2" customFormat="1" ht="15" customHeight="1" spans="1:7">
      <c r="A17" s="32"/>
      <c r="B17" s="32"/>
      <c r="C17" s="33"/>
      <c r="D17" s="34" t="s">
        <v>13</v>
      </c>
      <c r="E17" s="34"/>
      <c r="F17" s="35" t="str">
        <f>'COMMERCIAL INVOICE'!E18</f>
        <v>JCHX_Musonni20201223</v>
      </c>
      <c r="G17" s="36"/>
    </row>
    <row r="18" s="2" customFormat="1" ht="15" customHeight="1" spans="1:7">
      <c r="A18" s="32"/>
      <c r="B18" s="32"/>
      <c r="C18" s="32"/>
      <c r="D18" s="34" t="s">
        <v>15</v>
      </c>
      <c r="E18" s="34"/>
      <c r="F18" s="37">
        <v>44204</v>
      </c>
      <c r="G18" s="38"/>
    </row>
    <row r="19" s="2" customFormat="1" ht="15" customHeight="1" spans="1:7">
      <c r="A19" s="32"/>
      <c r="B19" s="32"/>
      <c r="C19" s="33"/>
      <c r="D19" s="34" t="s">
        <v>126</v>
      </c>
      <c r="E19" s="34"/>
      <c r="F19" s="39" t="s">
        <v>18</v>
      </c>
      <c r="G19" s="36"/>
    </row>
    <row r="20" s="2" customFormat="1" ht="26.4" spans="1:7">
      <c r="A20" s="40" t="s">
        <v>23</v>
      </c>
      <c r="B20" s="40" t="s">
        <v>24</v>
      </c>
      <c r="C20" s="40" t="s">
        <v>127</v>
      </c>
      <c r="D20" s="40" t="s">
        <v>26</v>
      </c>
      <c r="E20" s="40" t="s">
        <v>27</v>
      </c>
      <c r="F20" s="40" t="s">
        <v>128</v>
      </c>
      <c r="G20" s="41" t="s">
        <v>129</v>
      </c>
    </row>
    <row r="21" s="2" customFormat="1" ht="25" customHeight="1" spans="1:7">
      <c r="A21" s="112" t="s">
        <v>31</v>
      </c>
      <c r="B21" s="43" t="s">
        <v>32</v>
      </c>
      <c r="C21" s="43"/>
      <c r="D21" s="43">
        <v>6</v>
      </c>
      <c r="E21" s="43" t="s">
        <v>33</v>
      </c>
      <c r="F21" s="44">
        <v>2</v>
      </c>
      <c r="G21" s="44">
        <f>D21*F21</f>
        <v>12</v>
      </c>
    </row>
    <row r="22" s="2" customFormat="1" ht="25" customHeight="1" spans="1:7">
      <c r="A22" s="112" t="s">
        <v>35</v>
      </c>
      <c r="B22" s="43" t="s">
        <v>36</v>
      </c>
      <c r="C22" s="43" t="s">
        <v>37</v>
      </c>
      <c r="D22" s="43">
        <v>2</v>
      </c>
      <c r="E22" s="43" t="s">
        <v>33</v>
      </c>
      <c r="F22" s="44">
        <v>2</v>
      </c>
      <c r="G22" s="44">
        <f t="shared" ref="G22:G50" si="0">D22*F22</f>
        <v>4</v>
      </c>
    </row>
    <row r="23" s="2" customFormat="1" ht="25" customHeight="1" spans="1:7">
      <c r="A23" s="112" t="s">
        <v>38</v>
      </c>
      <c r="B23" s="43" t="s">
        <v>39</v>
      </c>
      <c r="C23" s="43" t="s">
        <v>40</v>
      </c>
      <c r="D23" s="43">
        <v>50</v>
      </c>
      <c r="E23" s="43" t="s">
        <v>33</v>
      </c>
      <c r="F23" s="44">
        <v>0.01</v>
      </c>
      <c r="G23" s="44">
        <f t="shared" si="0"/>
        <v>0.5</v>
      </c>
    </row>
    <row r="24" s="2" customFormat="1" ht="25" customHeight="1" spans="1:7">
      <c r="A24" s="112" t="s">
        <v>41</v>
      </c>
      <c r="B24" s="43" t="s">
        <v>39</v>
      </c>
      <c r="C24" s="43" t="s">
        <v>42</v>
      </c>
      <c r="D24" s="43">
        <v>150</v>
      </c>
      <c r="E24" s="43" t="s">
        <v>33</v>
      </c>
      <c r="F24" s="44">
        <v>0.01</v>
      </c>
      <c r="G24" s="44">
        <f t="shared" si="0"/>
        <v>1.5</v>
      </c>
    </row>
    <row r="25" s="2" customFormat="1" ht="25" customHeight="1" spans="1:7">
      <c r="A25" s="112" t="s">
        <v>43</v>
      </c>
      <c r="B25" s="43" t="s">
        <v>44</v>
      </c>
      <c r="C25" s="43"/>
      <c r="D25" s="43">
        <v>4</v>
      </c>
      <c r="E25" s="43" t="s">
        <v>33</v>
      </c>
      <c r="F25" s="44">
        <v>2</v>
      </c>
      <c r="G25" s="44">
        <f t="shared" si="0"/>
        <v>8</v>
      </c>
    </row>
    <row r="26" s="2" customFormat="1" ht="25" customHeight="1" spans="1:7">
      <c r="A26" s="112" t="s">
        <v>45</v>
      </c>
      <c r="B26" s="43" t="s">
        <v>46</v>
      </c>
      <c r="C26" s="43"/>
      <c r="D26" s="43">
        <v>5</v>
      </c>
      <c r="E26" s="43" t="s">
        <v>33</v>
      </c>
      <c r="F26" s="44">
        <v>2</v>
      </c>
      <c r="G26" s="44">
        <f t="shared" si="0"/>
        <v>10</v>
      </c>
    </row>
    <row r="27" s="2" customFormat="1" ht="25" customHeight="1" spans="1:7">
      <c r="A27" s="112" t="s">
        <v>47</v>
      </c>
      <c r="B27" s="43" t="s">
        <v>48</v>
      </c>
      <c r="C27" s="43" t="s">
        <v>49</v>
      </c>
      <c r="D27" s="43">
        <v>1300</v>
      </c>
      <c r="E27" s="43" t="s">
        <v>33</v>
      </c>
      <c r="F27" s="44">
        <v>0.01</v>
      </c>
      <c r="G27" s="44">
        <f t="shared" si="0"/>
        <v>13</v>
      </c>
    </row>
    <row r="28" s="2" customFormat="1" ht="25" customHeight="1" spans="1:7">
      <c r="A28" s="112" t="s">
        <v>50</v>
      </c>
      <c r="B28" s="43" t="s">
        <v>48</v>
      </c>
      <c r="C28" s="43" t="s">
        <v>51</v>
      </c>
      <c r="D28" s="43">
        <v>600</v>
      </c>
      <c r="E28" s="43" t="s">
        <v>33</v>
      </c>
      <c r="F28" s="44">
        <v>0.01</v>
      </c>
      <c r="G28" s="44">
        <f t="shared" si="0"/>
        <v>6</v>
      </c>
    </row>
    <row r="29" s="2" customFormat="1" ht="25" customHeight="1" spans="1:7">
      <c r="A29" s="112" t="s">
        <v>52</v>
      </c>
      <c r="B29" s="43" t="s">
        <v>53</v>
      </c>
      <c r="C29" s="43" t="s">
        <v>54</v>
      </c>
      <c r="D29" s="43">
        <v>3</v>
      </c>
      <c r="E29" s="43" t="s">
        <v>33</v>
      </c>
      <c r="F29" s="44">
        <v>1</v>
      </c>
      <c r="G29" s="44">
        <f t="shared" si="0"/>
        <v>3</v>
      </c>
    </row>
    <row r="30" s="2" customFormat="1" ht="25" customHeight="1" spans="1:7">
      <c r="A30" s="112" t="s">
        <v>55</v>
      </c>
      <c r="B30" s="43" t="s">
        <v>56</v>
      </c>
      <c r="C30" s="43">
        <v>6308</v>
      </c>
      <c r="D30" s="43">
        <v>10</v>
      </c>
      <c r="E30" s="43" t="s">
        <v>33</v>
      </c>
      <c r="F30" s="44">
        <v>1</v>
      </c>
      <c r="G30" s="44">
        <f t="shared" si="0"/>
        <v>10</v>
      </c>
    </row>
    <row r="31" s="2" customFormat="1" ht="25" customHeight="1" spans="1:7">
      <c r="A31" s="112" t="s">
        <v>57</v>
      </c>
      <c r="B31" s="43" t="s">
        <v>58</v>
      </c>
      <c r="C31" s="43" t="s">
        <v>59</v>
      </c>
      <c r="D31" s="43">
        <v>11</v>
      </c>
      <c r="E31" s="43" t="s">
        <v>33</v>
      </c>
      <c r="F31" s="44">
        <v>1</v>
      </c>
      <c r="G31" s="44">
        <f t="shared" si="0"/>
        <v>11</v>
      </c>
    </row>
    <row r="32" s="2" customFormat="1" ht="25" customHeight="1" spans="1:7">
      <c r="A32" s="112" t="s">
        <v>60</v>
      </c>
      <c r="B32" s="43" t="s">
        <v>61</v>
      </c>
      <c r="C32" s="43" t="s">
        <v>62</v>
      </c>
      <c r="D32" s="43">
        <v>2</v>
      </c>
      <c r="E32" s="43" t="s">
        <v>33</v>
      </c>
      <c r="F32" s="44">
        <v>1.5</v>
      </c>
      <c r="G32" s="44">
        <f t="shared" si="0"/>
        <v>3</v>
      </c>
    </row>
    <row r="33" s="2" customFormat="1" ht="25" customHeight="1" spans="1:7">
      <c r="A33" s="112" t="s">
        <v>63</v>
      </c>
      <c r="B33" s="43" t="s">
        <v>64</v>
      </c>
      <c r="C33" s="43" t="s">
        <v>65</v>
      </c>
      <c r="D33" s="43">
        <v>17</v>
      </c>
      <c r="E33" s="43" t="s">
        <v>33</v>
      </c>
      <c r="F33" s="44">
        <v>10</v>
      </c>
      <c r="G33" s="44">
        <f t="shared" si="0"/>
        <v>170</v>
      </c>
    </row>
    <row r="34" s="2" customFormat="1" ht="25" customHeight="1" spans="1:7">
      <c r="A34" s="112" t="s">
        <v>66</v>
      </c>
      <c r="B34" s="43" t="s">
        <v>67</v>
      </c>
      <c r="C34" s="43" t="s">
        <v>68</v>
      </c>
      <c r="D34" s="43">
        <v>100</v>
      </c>
      <c r="E34" s="43" t="s">
        <v>33</v>
      </c>
      <c r="F34" s="44">
        <v>0.01</v>
      </c>
      <c r="G34" s="44">
        <f t="shared" si="0"/>
        <v>1</v>
      </c>
    </row>
    <row r="35" s="2" customFormat="1" ht="25" customHeight="1" spans="1:7">
      <c r="A35" s="112" t="s">
        <v>69</v>
      </c>
      <c r="B35" s="43" t="s">
        <v>70</v>
      </c>
      <c r="C35" s="43" t="s">
        <v>71</v>
      </c>
      <c r="D35" s="43">
        <v>100</v>
      </c>
      <c r="E35" s="43" t="s">
        <v>33</v>
      </c>
      <c r="F35" s="44">
        <v>0.01</v>
      </c>
      <c r="G35" s="44">
        <f t="shared" si="0"/>
        <v>1</v>
      </c>
    </row>
    <row r="36" s="2" customFormat="1" ht="25" customHeight="1" spans="1:7">
      <c r="A36" s="112" t="s">
        <v>72</v>
      </c>
      <c r="B36" s="43" t="s">
        <v>73</v>
      </c>
      <c r="C36" s="43"/>
      <c r="D36" s="43">
        <v>20</v>
      </c>
      <c r="E36" s="43" t="s">
        <v>33</v>
      </c>
      <c r="F36" s="44">
        <v>2</v>
      </c>
      <c r="G36" s="44">
        <f t="shared" si="0"/>
        <v>40</v>
      </c>
    </row>
    <row r="37" s="2" customFormat="1" ht="25" customHeight="1" spans="1:7">
      <c r="A37" s="112" t="s">
        <v>74</v>
      </c>
      <c r="B37" s="43" t="s">
        <v>75</v>
      </c>
      <c r="C37" s="43"/>
      <c r="D37" s="43">
        <v>5</v>
      </c>
      <c r="E37" s="43" t="s">
        <v>33</v>
      </c>
      <c r="F37" s="44">
        <v>0.8</v>
      </c>
      <c r="G37" s="44">
        <f t="shared" si="0"/>
        <v>4</v>
      </c>
    </row>
    <row r="38" s="2" customFormat="1" ht="25" customHeight="1" spans="1:7">
      <c r="A38" s="112" t="s">
        <v>76</v>
      </c>
      <c r="B38" s="43" t="s">
        <v>77</v>
      </c>
      <c r="C38" s="43" t="s">
        <v>62</v>
      </c>
      <c r="D38" s="43">
        <v>8</v>
      </c>
      <c r="E38" s="43" t="s">
        <v>33</v>
      </c>
      <c r="F38" s="44">
        <v>5</v>
      </c>
      <c r="G38" s="44">
        <f t="shared" si="0"/>
        <v>40</v>
      </c>
    </row>
    <row r="39" s="2" customFormat="1" ht="25" customHeight="1" spans="1:7">
      <c r="A39" s="112" t="s">
        <v>78</v>
      </c>
      <c r="B39" s="43" t="s">
        <v>79</v>
      </c>
      <c r="C39" s="43" t="s">
        <v>80</v>
      </c>
      <c r="D39" s="43">
        <v>250</v>
      </c>
      <c r="E39" s="43" t="s">
        <v>33</v>
      </c>
      <c r="F39" s="44">
        <v>15</v>
      </c>
      <c r="G39" s="44">
        <f t="shared" si="0"/>
        <v>3750</v>
      </c>
    </row>
    <row r="40" s="2" customFormat="1" ht="25" customHeight="1" spans="1:7">
      <c r="A40" s="112" t="s">
        <v>81</v>
      </c>
      <c r="B40" s="43" t="s">
        <v>82</v>
      </c>
      <c r="C40" s="43" t="s">
        <v>83</v>
      </c>
      <c r="D40" s="43">
        <v>6365</v>
      </c>
      <c r="E40" s="43" t="s">
        <v>84</v>
      </c>
      <c r="F40" s="44">
        <v>1.5</v>
      </c>
      <c r="G40" s="44">
        <f t="shared" si="0"/>
        <v>9547.5</v>
      </c>
    </row>
    <row r="41" s="2" customFormat="1" ht="25" customHeight="1" spans="1:7">
      <c r="A41" s="112" t="s">
        <v>85</v>
      </c>
      <c r="B41" s="43" t="s">
        <v>86</v>
      </c>
      <c r="C41" s="43" t="s">
        <v>87</v>
      </c>
      <c r="D41" s="43">
        <v>100</v>
      </c>
      <c r="E41" s="43" t="s">
        <v>84</v>
      </c>
      <c r="F41" s="44">
        <v>0.5</v>
      </c>
      <c r="G41" s="44">
        <f t="shared" si="0"/>
        <v>50</v>
      </c>
    </row>
    <row r="42" s="2" customFormat="1" ht="25" customHeight="1" spans="1:7">
      <c r="A42" s="112" t="s">
        <v>88</v>
      </c>
      <c r="B42" s="43" t="s">
        <v>89</v>
      </c>
      <c r="C42" s="43" t="s">
        <v>90</v>
      </c>
      <c r="D42" s="43">
        <v>200</v>
      </c>
      <c r="E42" s="43" t="s">
        <v>84</v>
      </c>
      <c r="F42" s="44">
        <v>0.5</v>
      </c>
      <c r="G42" s="44">
        <f t="shared" si="0"/>
        <v>100</v>
      </c>
    </row>
    <row r="43" s="2" customFormat="1" ht="25" customHeight="1" spans="1:7">
      <c r="A43" s="112" t="s">
        <v>91</v>
      </c>
      <c r="B43" s="43" t="s">
        <v>86</v>
      </c>
      <c r="C43" s="43" t="s">
        <v>92</v>
      </c>
      <c r="D43" s="43">
        <v>100</v>
      </c>
      <c r="E43" s="43" t="s">
        <v>84</v>
      </c>
      <c r="F43" s="44">
        <v>0.5</v>
      </c>
      <c r="G43" s="44">
        <f t="shared" si="0"/>
        <v>50</v>
      </c>
    </row>
    <row r="44" s="2" customFormat="1" ht="25" customHeight="1" spans="1:7">
      <c r="A44" s="112" t="s">
        <v>93</v>
      </c>
      <c r="B44" s="43" t="s">
        <v>86</v>
      </c>
      <c r="C44" s="43" t="s">
        <v>94</v>
      </c>
      <c r="D44" s="43">
        <v>100</v>
      </c>
      <c r="E44" s="43" t="s">
        <v>84</v>
      </c>
      <c r="F44" s="44">
        <v>0.5</v>
      </c>
      <c r="G44" s="44">
        <f t="shared" si="0"/>
        <v>50</v>
      </c>
    </row>
    <row r="45" s="2" customFormat="1" ht="25" customHeight="1" spans="1:7">
      <c r="A45" s="112" t="s">
        <v>95</v>
      </c>
      <c r="B45" s="43" t="s">
        <v>96</v>
      </c>
      <c r="C45" s="43" t="s">
        <v>97</v>
      </c>
      <c r="D45" s="43">
        <v>4</v>
      </c>
      <c r="E45" s="43" t="s">
        <v>98</v>
      </c>
      <c r="F45" s="44">
        <v>3</v>
      </c>
      <c r="G45" s="44">
        <f t="shared" si="0"/>
        <v>12</v>
      </c>
    </row>
    <row r="46" s="2" customFormat="1" ht="25" customHeight="1" spans="1:7">
      <c r="A46" s="112" t="s">
        <v>99</v>
      </c>
      <c r="B46" s="43" t="s">
        <v>100</v>
      </c>
      <c r="C46" s="43" t="s">
        <v>101</v>
      </c>
      <c r="D46" s="43">
        <v>1</v>
      </c>
      <c r="E46" s="43" t="s">
        <v>98</v>
      </c>
      <c r="F46" s="44">
        <v>0.5</v>
      </c>
      <c r="G46" s="44">
        <f t="shared" si="0"/>
        <v>0.5</v>
      </c>
    </row>
    <row r="47" s="2" customFormat="1" ht="25" customHeight="1" spans="1:7">
      <c r="A47" s="112" t="s">
        <v>102</v>
      </c>
      <c r="B47" s="43" t="s">
        <v>103</v>
      </c>
      <c r="C47" s="43" t="s">
        <v>104</v>
      </c>
      <c r="D47" s="43">
        <v>2</v>
      </c>
      <c r="E47" s="43" t="s">
        <v>98</v>
      </c>
      <c r="F47" s="44">
        <v>0.5</v>
      </c>
      <c r="G47" s="44">
        <f t="shared" si="0"/>
        <v>1</v>
      </c>
    </row>
    <row r="48" s="2" customFormat="1" ht="25" customHeight="1" spans="1:7">
      <c r="A48" s="112" t="s">
        <v>105</v>
      </c>
      <c r="B48" s="43" t="s">
        <v>106</v>
      </c>
      <c r="C48" s="43" t="s">
        <v>107</v>
      </c>
      <c r="D48" s="43">
        <v>6</v>
      </c>
      <c r="E48" s="43" t="s">
        <v>98</v>
      </c>
      <c r="F48" s="44">
        <v>0.5</v>
      </c>
      <c r="G48" s="44">
        <f t="shared" si="0"/>
        <v>3</v>
      </c>
    </row>
    <row r="49" s="2" customFormat="1" ht="25" customHeight="1" spans="1:7">
      <c r="A49" s="112" t="s">
        <v>108</v>
      </c>
      <c r="B49" s="43" t="s">
        <v>109</v>
      </c>
      <c r="C49" s="43" t="s">
        <v>110</v>
      </c>
      <c r="D49" s="43">
        <v>1</v>
      </c>
      <c r="E49" s="43" t="s">
        <v>98</v>
      </c>
      <c r="F49" s="44">
        <v>0.5</v>
      </c>
      <c r="G49" s="44">
        <f t="shared" si="0"/>
        <v>0.5</v>
      </c>
    </row>
    <row r="50" s="2" customFormat="1" ht="25" customHeight="1" spans="1:7">
      <c r="A50" s="112" t="s">
        <v>111</v>
      </c>
      <c r="B50" s="43" t="s">
        <v>112</v>
      </c>
      <c r="C50" s="43" t="s">
        <v>113</v>
      </c>
      <c r="D50" s="43">
        <v>2</v>
      </c>
      <c r="E50" s="43" t="s">
        <v>98</v>
      </c>
      <c r="F50" s="44">
        <v>1</v>
      </c>
      <c r="G50" s="44">
        <f t="shared" si="0"/>
        <v>2</v>
      </c>
    </row>
    <row r="51" s="3" customFormat="1" ht="25" customHeight="1" spans="1:7">
      <c r="A51" s="45" t="s">
        <v>130</v>
      </c>
      <c r="B51" s="45"/>
      <c r="C51" s="45"/>
      <c r="D51" s="45">
        <f>SUM(D21:D50)</f>
        <v>9524</v>
      </c>
      <c r="E51" s="45"/>
      <c r="F51" s="46"/>
      <c r="G51" s="47">
        <f>SUM(G21:G50)</f>
        <v>13904.5</v>
      </c>
    </row>
  </sheetData>
  <mergeCells count="19">
    <mergeCell ref="A7:C7"/>
    <mergeCell ref="A8:C8"/>
    <mergeCell ref="A9:C9"/>
    <mergeCell ref="A10:C10"/>
    <mergeCell ref="A11:C11"/>
    <mergeCell ref="A12:C12"/>
    <mergeCell ref="A13:C13"/>
    <mergeCell ref="A14:C14"/>
    <mergeCell ref="D17:E17"/>
    <mergeCell ref="F17:G17"/>
    <mergeCell ref="D18:E18"/>
    <mergeCell ref="F18:G18"/>
    <mergeCell ref="D19:E19"/>
    <mergeCell ref="F19:G19"/>
    <mergeCell ref="G1:G5"/>
    <mergeCell ref="C1:F6"/>
    <mergeCell ref="A1:B6"/>
    <mergeCell ref="A15:C16"/>
    <mergeCell ref="D7:G16"/>
  </mergeCells>
  <hyperlinks>
    <hyperlink ref="A15" r:id="rId2" display="Vincent Zhang: +2430824057512  Email:zhangxianwen@jchxmc.com "/>
  </hyperlinks>
  <pageMargins left="0.984027777777778" right="0.984027777777778" top="1.57430555555556" bottom="0.196527777777778" header="0.314583333333333" footer="0.314583333333333"/>
  <pageSetup paperSize="9" scale="70" fitToHeight="0" orientation="portrait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COMMERCIAL INVOICE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侯</cp:lastModifiedBy>
  <dcterms:created xsi:type="dcterms:W3CDTF">2011-01-30T07:58:00Z</dcterms:created>
  <cp:lastPrinted>2019-06-04T10:30:00Z</cp:lastPrinted>
  <dcterms:modified xsi:type="dcterms:W3CDTF">2021-01-08T07:11:27Z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