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报关箱单!$A$17:$I$146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<sst xmlns="http://schemas.openxmlformats.org/spreadsheetml/2006/main" count="82" uniqueCount="58">
  <si>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</si>
  <si>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</si>
  <si>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t>项目名称：刚果金民主共和国穆松尼矿</t>
  </si>
  <si>
    <t>发票号:</t>
  </si>
  <si>
    <t>PROJECT: Musonoi project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</si>
  <si>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</si>
  <si>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</si>
  <si>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</si>
  <si>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</si>
  <si>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</si>
  <si>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</si>
  <si>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</si>
  <si>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</si>
  <si>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Musonoi Mining plant, kolwezi , DRC Consignee: Chen Cong Mobile: +260 762165006 Mail: chencong@jchxmc.com</t>
  </si>
  <si>
    <t>5) P.O.D.: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</si>
  <si>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</si>
  <si>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</si>
  <si>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</si>
  <si>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</si>
  <si>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</si>
  <si>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</si>
  <si>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</si>
  <si>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</si>
  <si>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</si>
  <si>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</si>
  <si>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</si>
  <si>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</si>
  <si>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</si>
  <si>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</si>
  <si>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</si>
  <si>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</si>
  <si>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</si>
  <si>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</si>
  <si>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</si>
  <si>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</si>
  <si>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</si>
  <si>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</si>
  <si>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</si>
  <si>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</si>
  <si>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Contact:Jie Wang        E-MAIL: wangjie@jchxmc.com      CELL PHONE:0086-13051885722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</si>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</sst>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176" formatCode="0.00_);[Red]\(0.00\)"/>
    <numFmt numFmtId="177" formatCode="0.000_ "/>
    <numFmt numFmtId="178" formatCode="0.00_ "/>
    <numFmt numFmtId="42" formatCode="_ &quot;￥&quot;* #,##0_ ;_ &quot;￥&quot;* \-#,##0_ ;_ &quot;￥&quot;* &quot;-&quot;_ ;_ @_ "/>
    <numFmt numFmtId="179" formatCode="[$-409]d\-mmm\-yy;@"/>
    <numFmt numFmtId="180" formatCode="[$-409]d/mmm/yy;@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#,##0.00_ "/>
    <numFmt numFmtId="182" formatCode="m/d/yyyy;@"/>
    <numFmt numFmtId="183" formatCode="0_ "/>
  </numFmts>
  <fonts count="36">
    <font>
      <sz val="9"/>
      <name val="宋体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1" borderId="1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31" fillId="25" borderId="15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0"/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8" fontId="3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right" vertical="center" wrapText="1"/>
    </xf>
    <xf numFmtId="178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83" fontId="1" fillId="0" borderId="5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>
      <alignment horizontal="center" vertical="center" wrapText="1"/>
    </xf>
    <xf numFmtId="177" fontId="1" fillId="0" borderId="7" xfId="0" applyNumberFormat="1" applyFont="1" applyFill="1" applyBorder="1" applyAlignment="1">
      <alignment horizontal="center" vertical="center" wrapText="1"/>
    </xf>
    <xf numFmtId="183" fontId="1" fillId="0" borderId="7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83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83" fontId="0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1&#24180;&#25991;&#26723;\&#21018;&#26524;&#37329;\BEABMT20210129S-4&#21018;&#26524;&#37329;&#28023;&#36816;&#65288;&#31302;&#26494;&#23612;+&#19975;&#23453;&#65289;\&#31665;&#21333;&#21457;&#31080;JMBMT20210129S-4-A-&#31302;&#26494;&#236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</sheetNames>
    <sheetDataSet>
      <sheetData sheetId="0">
        <row r="2">
          <cell r="C2" t="str">
            <v>深度指示器</v>
          </cell>
          <cell r="D2" t="str">
            <v>Depth indicator</v>
          </cell>
        </row>
        <row r="2">
          <cell r="F2">
            <v>8531200000</v>
          </cell>
        </row>
        <row r="2">
          <cell r="I2">
            <v>1</v>
          </cell>
          <cell r="J2" t="str">
            <v>件/PC</v>
          </cell>
          <cell r="K2">
            <v>2</v>
          </cell>
          <cell r="L2">
            <v>2.33</v>
          </cell>
        </row>
        <row r="2">
          <cell r="N2">
            <v>969.230769230769</v>
          </cell>
        </row>
        <row r="2">
          <cell r="P2">
            <v>1</v>
          </cell>
          <cell r="Q2">
            <v>0.011</v>
          </cell>
        </row>
        <row r="3">
          <cell r="C3" t="str">
            <v>压力变送器</v>
          </cell>
          <cell r="D3" t="str">
            <v>Pressure transmitter</v>
          </cell>
        </row>
        <row r="3">
          <cell r="F3">
            <v>9026201090</v>
          </cell>
        </row>
        <row r="3">
          <cell r="I3">
            <v>2</v>
          </cell>
          <cell r="J3" t="str">
            <v>件/PC</v>
          </cell>
          <cell r="K3">
            <v>1</v>
          </cell>
          <cell r="L3">
            <v>1.17</v>
          </cell>
        </row>
        <row r="3">
          <cell r="N3">
            <v>301.538461538462</v>
          </cell>
        </row>
        <row r="4">
          <cell r="C4" t="str">
            <v>空滤芯</v>
          </cell>
          <cell r="D4" t="str">
            <v>filter</v>
          </cell>
        </row>
        <row r="4">
          <cell r="F4" t="str">
            <v>8421230000</v>
          </cell>
        </row>
        <row r="4">
          <cell r="I4">
            <v>5</v>
          </cell>
          <cell r="J4" t="str">
            <v>件/PC</v>
          </cell>
          <cell r="K4">
            <v>45</v>
          </cell>
          <cell r="L4">
            <v>48.26</v>
          </cell>
        </row>
        <row r="4">
          <cell r="N4">
            <v>255.173846153846</v>
          </cell>
        </row>
        <row r="4">
          <cell r="P4">
            <v>1</v>
          </cell>
          <cell r="Q4">
            <v>2.259</v>
          </cell>
        </row>
        <row r="5">
          <cell r="C5" t="str">
            <v>机油滤芯</v>
          </cell>
          <cell r="D5" t="str">
            <v>oil filter </v>
          </cell>
        </row>
        <row r="5">
          <cell r="F5" t="str">
            <v>8421999090</v>
          </cell>
        </row>
        <row r="5">
          <cell r="I5">
            <v>6</v>
          </cell>
          <cell r="J5" t="str">
            <v>件/PC</v>
          </cell>
          <cell r="K5">
            <v>70</v>
          </cell>
          <cell r="L5">
            <v>75.07</v>
          </cell>
        </row>
        <row r="5">
          <cell r="N5">
            <v>212.887692307692</v>
          </cell>
        </row>
        <row r="6">
          <cell r="C6" t="str">
            <v>油分芯</v>
          </cell>
          <cell r="D6" t="str">
            <v>oil-gas separator filter </v>
          </cell>
        </row>
        <row r="6">
          <cell r="F6" t="str">
            <v>8421999090</v>
          </cell>
        </row>
        <row r="6">
          <cell r="I6">
            <v>3</v>
          </cell>
          <cell r="J6" t="str">
            <v>件/PC</v>
          </cell>
          <cell r="K6">
            <v>77</v>
          </cell>
          <cell r="L6">
            <v>82.57</v>
          </cell>
        </row>
        <row r="6">
          <cell r="N6">
            <v>1093.60153846154</v>
          </cell>
        </row>
        <row r="7">
          <cell r="C7" t="str">
            <v>进气阀密封圈</v>
          </cell>
          <cell r="D7" t="str">
            <v>Intake Valve Seal</v>
          </cell>
        </row>
        <row r="7">
          <cell r="F7">
            <v>4016931000</v>
          </cell>
        </row>
        <row r="7">
          <cell r="I7">
            <v>10</v>
          </cell>
          <cell r="J7" t="str">
            <v>件/PC</v>
          </cell>
          <cell r="K7">
            <v>1</v>
          </cell>
          <cell r="L7">
            <v>1.07</v>
          </cell>
        </row>
        <row r="7">
          <cell r="N7">
            <v>29.1630769230769</v>
          </cell>
        </row>
        <row r="8">
          <cell r="C8" t="str">
            <v>油分芯密封圈</v>
          </cell>
          <cell r="D8" t="str">
            <v>Oil Air Seperator Seal</v>
          </cell>
        </row>
        <row r="8">
          <cell r="F8">
            <v>4016931000</v>
          </cell>
        </row>
        <row r="8">
          <cell r="I8">
            <v>5</v>
          </cell>
          <cell r="J8" t="str">
            <v>件/PC</v>
          </cell>
          <cell r="K8">
            <v>2</v>
          </cell>
          <cell r="L8">
            <v>2.14</v>
          </cell>
        </row>
        <row r="8">
          <cell r="N8">
            <v>12.1507692307692</v>
          </cell>
        </row>
        <row r="9">
          <cell r="C9" t="str">
            <v>最小压力阀</v>
          </cell>
          <cell r="D9" t="str">
            <v>Minimum Pressure Valve</v>
          </cell>
        </row>
        <row r="9">
          <cell r="F9" t="str">
            <v>8481400000</v>
          </cell>
        </row>
        <row r="9">
          <cell r="I9">
            <v>2</v>
          </cell>
          <cell r="J9" t="str">
            <v>件/PC</v>
          </cell>
          <cell r="K9">
            <v>30</v>
          </cell>
          <cell r="L9">
            <v>32.17</v>
          </cell>
        </row>
        <row r="9">
          <cell r="N9">
            <v>1020.69384615385</v>
          </cell>
        </row>
        <row r="10">
          <cell r="C10" t="str">
            <v>油标</v>
          </cell>
          <cell r="D10" t="str">
            <v>oil indicator</v>
          </cell>
        </row>
        <row r="10">
          <cell r="F10" t="str">
            <v>3926901000</v>
          </cell>
        </row>
        <row r="10">
          <cell r="I10">
            <v>2</v>
          </cell>
          <cell r="J10" t="str">
            <v>件/PC</v>
          </cell>
          <cell r="K10">
            <v>3</v>
          </cell>
          <cell r="L10">
            <v>3.22</v>
          </cell>
        </row>
        <row r="10">
          <cell r="N10">
            <v>44.0676923076923</v>
          </cell>
        </row>
        <row r="11">
          <cell r="C11" t="str">
            <v>进气管</v>
          </cell>
          <cell r="D11" t="str">
            <v>type hose pipe</v>
          </cell>
        </row>
        <row r="11">
          <cell r="F11" t="str">
            <v>3917310000</v>
          </cell>
        </row>
        <row r="11">
          <cell r="I11">
            <v>3</v>
          </cell>
          <cell r="J11" t="str">
            <v>件/PC</v>
          </cell>
          <cell r="K11">
            <v>1</v>
          </cell>
          <cell r="L11">
            <v>1.07</v>
          </cell>
        </row>
        <row r="11">
          <cell r="N11">
            <v>267.324615384615</v>
          </cell>
        </row>
        <row r="12">
          <cell r="C12" t="str">
            <v>电磁阀</v>
          </cell>
          <cell r="D12" t="str">
            <v>solenoid valve</v>
          </cell>
        </row>
        <row r="12">
          <cell r="F12" t="str">
            <v>8481400000</v>
          </cell>
        </row>
        <row r="12">
          <cell r="I12">
            <v>5</v>
          </cell>
          <cell r="J12" t="str">
            <v>件/PC</v>
          </cell>
          <cell r="K12">
            <v>4</v>
          </cell>
          <cell r="L12">
            <v>4.29</v>
          </cell>
        </row>
        <row r="12">
          <cell r="N12">
            <v>311.878461538462</v>
          </cell>
        </row>
        <row r="13">
          <cell r="C13" t="str">
            <v>回油单向阀</v>
          </cell>
          <cell r="D13" t="str">
            <v>Check Valve</v>
          </cell>
        </row>
        <row r="13">
          <cell r="F13" t="str">
            <v>8481400000</v>
          </cell>
        </row>
        <row r="13">
          <cell r="I13">
            <v>3</v>
          </cell>
          <cell r="J13" t="str">
            <v>件/PC</v>
          </cell>
          <cell r="K13">
            <v>2</v>
          </cell>
          <cell r="L13">
            <v>2.14</v>
          </cell>
        </row>
        <row r="13">
          <cell r="N13">
            <v>53.4646153846154</v>
          </cell>
        </row>
        <row r="14">
          <cell r="C14" t="str">
            <v>温控阀</v>
          </cell>
          <cell r="D14" t="str">
            <v>thermostat valve</v>
          </cell>
        </row>
        <row r="14">
          <cell r="F14" t="str">
            <v>8481400000</v>
          </cell>
        </row>
        <row r="14">
          <cell r="I14">
            <v>3</v>
          </cell>
          <cell r="J14" t="str">
            <v>件/PC</v>
          </cell>
          <cell r="K14">
            <v>8</v>
          </cell>
          <cell r="L14">
            <v>8.58</v>
          </cell>
        </row>
        <row r="14">
          <cell r="N14">
            <v>1579.64615384615</v>
          </cell>
        </row>
        <row r="15">
          <cell r="C15" t="str">
            <v>高压编织钢丝胶管</v>
          </cell>
          <cell r="D15" t="str">
            <v>Hipressure Hose</v>
          </cell>
        </row>
        <row r="15">
          <cell r="F15">
            <v>4009210000</v>
          </cell>
        </row>
        <row r="15">
          <cell r="I15">
            <v>2</v>
          </cell>
          <cell r="J15" t="str">
            <v>件/PC</v>
          </cell>
          <cell r="K15">
            <v>12</v>
          </cell>
          <cell r="L15">
            <v>12.87</v>
          </cell>
        </row>
        <row r="15">
          <cell r="N15">
            <v>252.743076923077</v>
          </cell>
        </row>
        <row r="16">
          <cell r="C16" t="str">
            <v>显示屏</v>
          </cell>
          <cell r="D16" t="str">
            <v>Monitor</v>
          </cell>
        </row>
        <row r="16">
          <cell r="F16" t="str">
            <v>8531200000</v>
          </cell>
        </row>
        <row r="16">
          <cell r="I16">
            <v>1</v>
          </cell>
          <cell r="J16" t="str">
            <v>件/PC</v>
          </cell>
          <cell r="K16">
            <v>2</v>
          </cell>
          <cell r="L16">
            <v>2.14</v>
          </cell>
        </row>
        <row r="16">
          <cell r="N16">
            <v>138.523076923077</v>
          </cell>
        </row>
        <row r="17">
          <cell r="C17" t="str">
            <v>进气管弯头</v>
          </cell>
          <cell r="D17" t="str">
            <v>Intake Elbow</v>
          </cell>
        </row>
        <row r="17">
          <cell r="F17" t="str">
            <v>4017002000</v>
          </cell>
        </row>
        <row r="17">
          <cell r="I17">
            <v>2</v>
          </cell>
          <cell r="J17" t="str">
            <v>件/PC</v>
          </cell>
          <cell r="K17">
            <v>4</v>
          </cell>
          <cell r="L17">
            <v>4.29</v>
          </cell>
        </row>
        <row r="17">
          <cell r="N17">
            <v>119.890769230769</v>
          </cell>
        </row>
        <row r="18">
          <cell r="C18" t="str">
            <v>交流接触器</v>
          </cell>
          <cell r="D18" t="str">
            <v>AC Contactor</v>
          </cell>
        </row>
        <row r="18">
          <cell r="F18" t="str">
            <v>8536909000</v>
          </cell>
        </row>
        <row r="18">
          <cell r="I18">
            <v>4</v>
          </cell>
          <cell r="J18" t="str">
            <v>件/PC</v>
          </cell>
          <cell r="K18">
            <v>38</v>
          </cell>
          <cell r="L18">
            <v>40.76</v>
          </cell>
        </row>
        <row r="18">
          <cell r="N18">
            <v>3318.06615384615</v>
          </cell>
        </row>
        <row r="19">
          <cell r="C19" t="str">
            <v>压力传感器</v>
          </cell>
          <cell r="D19" t="str">
            <v>pressure sensor</v>
          </cell>
        </row>
        <row r="19">
          <cell r="F19" t="str">
            <v>8421999090</v>
          </cell>
        </row>
        <row r="19">
          <cell r="I19">
            <v>2</v>
          </cell>
          <cell r="J19" t="str">
            <v>件/PC</v>
          </cell>
          <cell r="K19">
            <v>1</v>
          </cell>
          <cell r="L19">
            <v>1.07</v>
          </cell>
        </row>
        <row r="19">
          <cell r="N19">
            <v>142.573846153846</v>
          </cell>
        </row>
        <row r="20">
          <cell r="C20" t="str">
            <v>温度传感器</v>
          </cell>
          <cell r="D20" t="str">
            <v>temperature sensor</v>
          </cell>
        </row>
        <row r="20">
          <cell r="F20" t="str">
            <v>8421999090</v>
          </cell>
        </row>
        <row r="20">
          <cell r="I20">
            <v>2</v>
          </cell>
          <cell r="J20" t="str">
            <v>件/PC</v>
          </cell>
          <cell r="K20">
            <v>1</v>
          </cell>
          <cell r="L20">
            <v>1.07</v>
          </cell>
        </row>
        <row r="20">
          <cell r="N20">
            <v>46.9846153846154</v>
          </cell>
        </row>
        <row r="21">
          <cell r="C21" t="str">
            <v>放空阀控制管</v>
          </cell>
          <cell r="D21" t="str">
            <v>Pneumatic Control Pipeline</v>
          </cell>
        </row>
        <row r="21">
          <cell r="F21" t="str">
            <v>3917320000</v>
          </cell>
        </row>
        <row r="21">
          <cell r="I21">
            <v>3</v>
          </cell>
          <cell r="J21" t="str">
            <v>件/PC</v>
          </cell>
          <cell r="K21">
            <v>2</v>
          </cell>
          <cell r="L21">
            <v>2.14</v>
          </cell>
        </row>
        <row r="21">
          <cell r="N21">
            <v>21.8723076923077</v>
          </cell>
        </row>
        <row r="22">
          <cell r="C22" t="str">
            <v>放空阀接头</v>
          </cell>
          <cell r="D22" t="str">
            <v>Pneumatic Control Pipeline Joint</v>
          </cell>
        </row>
        <row r="22">
          <cell r="F22" t="str">
            <v>7307990000</v>
          </cell>
        </row>
        <row r="22">
          <cell r="I22">
            <v>3</v>
          </cell>
          <cell r="J22" t="str">
            <v>件/PC</v>
          </cell>
          <cell r="K22">
            <v>1</v>
          </cell>
          <cell r="L22">
            <v>1.08</v>
          </cell>
        </row>
        <row r="22">
          <cell r="N22">
            <v>1.94461538461538</v>
          </cell>
        </row>
        <row r="23">
          <cell r="C23" t="str">
            <v>钢丝绳</v>
          </cell>
          <cell r="D23" t="str">
            <v>Wire rope</v>
          </cell>
        </row>
        <row r="23">
          <cell r="F23">
            <v>7312100000</v>
          </cell>
        </row>
        <row r="23">
          <cell r="I23">
            <v>1064</v>
          </cell>
          <cell r="J23" t="str">
            <v>公斤/KG</v>
          </cell>
          <cell r="K23">
            <v>1064</v>
          </cell>
          <cell r="L23">
            <v>1120</v>
          </cell>
        </row>
        <row r="23">
          <cell r="N23">
            <v>2449.66615384615</v>
          </cell>
        </row>
        <row r="23">
          <cell r="P23">
            <v>2</v>
          </cell>
          <cell r="Q23">
            <v>0.798</v>
          </cell>
        </row>
        <row r="24">
          <cell r="C24" t="str">
            <v>空气滤芯</v>
          </cell>
          <cell r="D24" t="str">
            <v>airfilter</v>
          </cell>
        </row>
        <row r="24">
          <cell r="F24">
            <v>8421999090</v>
          </cell>
        </row>
        <row r="24">
          <cell r="I24">
            <v>40</v>
          </cell>
          <cell r="J24" t="str">
            <v>件/PC</v>
          </cell>
          <cell r="K24">
            <v>240</v>
          </cell>
          <cell r="L24">
            <v>260</v>
          </cell>
        </row>
        <row r="24">
          <cell r="N24">
            <v>2903.30769230769</v>
          </cell>
        </row>
        <row r="24">
          <cell r="P24">
            <v>20</v>
          </cell>
          <cell r="Q24">
            <v>5</v>
          </cell>
        </row>
        <row r="25">
          <cell r="C25" t="str">
            <v>机油滤芯</v>
          </cell>
          <cell r="D25" t="str">
            <v>Oilfilter</v>
          </cell>
        </row>
        <row r="25">
          <cell r="F25" t="str">
            <v>8421999090</v>
          </cell>
        </row>
        <row r="25">
          <cell r="I25">
            <v>80</v>
          </cell>
          <cell r="J25" t="str">
            <v>件/PC</v>
          </cell>
          <cell r="K25">
            <v>100</v>
          </cell>
          <cell r="L25">
            <v>107</v>
          </cell>
        </row>
        <row r="25">
          <cell r="N25">
            <v>803.593846153846</v>
          </cell>
        </row>
        <row r="25">
          <cell r="P25">
            <v>17</v>
          </cell>
          <cell r="Q25">
            <v>1.093</v>
          </cell>
        </row>
        <row r="26">
          <cell r="C26" t="str">
            <v>机油旁通滤芯</v>
          </cell>
          <cell r="D26" t="str">
            <v>oil bypass filter</v>
          </cell>
        </row>
        <row r="26">
          <cell r="F26" t="str">
            <v>8421999090</v>
          </cell>
        </row>
        <row r="26">
          <cell r="I26">
            <v>40</v>
          </cell>
          <cell r="J26" t="str">
            <v>件/PC</v>
          </cell>
          <cell r="K26">
            <v>50</v>
          </cell>
          <cell r="L26">
            <v>53</v>
          </cell>
        </row>
        <row r="26">
          <cell r="N26">
            <v>615.656923076923</v>
          </cell>
        </row>
        <row r="27">
          <cell r="C27" t="str">
            <v>油水分离器</v>
          </cell>
          <cell r="D27" t="str">
            <v>Waterseparator</v>
          </cell>
        </row>
        <row r="27">
          <cell r="F27" t="str">
            <v>8421999090</v>
          </cell>
        </row>
        <row r="27">
          <cell r="I27">
            <v>40</v>
          </cell>
          <cell r="J27" t="str">
            <v>件/PC</v>
          </cell>
          <cell r="K27">
            <v>56</v>
          </cell>
          <cell r="L27">
            <v>60</v>
          </cell>
        </row>
        <row r="27">
          <cell r="N27">
            <v>1088.74</v>
          </cell>
        </row>
        <row r="28">
          <cell r="C28" t="str">
            <v>水滤</v>
          </cell>
          <cell r="D28" t="str">
            <v>Waterfilter</v>
          </cell>
        </row>
        <row r="28">
          <cell r="F28" t="str">
            <v>8421999090</v>
          </cell>
        </row>
        <row r="28">
          <cell r="I28">
            <v>80</v>
          </cell>
          <cell r="J28" t="str">
            <v>件/PC</v>
          </cell>
          <cell r="K28">
            <v>61</v>
          </cell>
          <cell r="L28">
            <v>66</v>
          </cell>
        </row>
        <row r="28">
          <cell r="N28">
            <v>907.284615384615</v>
          </cell>
        </row>
        <row r="29">
          <cell r="C29" t="str">
            <v>电动套丝机板牙</v>
          </cell>
          <cell r="D29" t="str">
            <v>Electric thread setting machine die</v>
          </cell>
        </row>
        <row r="29">
          <cell r="F29" t="str">
            <v>8466100000</v>
          </cell>
        </row>
        <row r="29">
          <cell r="I29">
            <v>4</v>
          </cell>
          <cell r="J29" t="str">
            <v>件/PC</v>
          </cell>
          <cell r="K29">
            <v>1</v>
          </cell>
          <cell r="L29">
            <v>1.18</v>
          </cell>
        </row>
        <row r="29">
          <cell r="N29">
            <v>24.6153846153846</v>
          </cell>
        </row>
        <row r="29">
          <cell r="P29">
            <v>3</v>
          </cell>
          <cell r="Q29">
            <v>0.164</v>
          </cell>
        </row>
        <row r="30">
          <cell r="C30" t="str">
            <v>整流器</v>
          </cell>
          <cell r="D30" t="str">
            <v> rectifier </v>
          </cell>
        </row>
        <row r="30">
          <cell r="F30" t="str">
            <v>8504409999</v>
          </cell>
        </row>
        <row r="30">
          <cell r="I30">
            <v>16</v>
          </cell>
          <cell r="J30" t="str">
            <v>件/PC</v>
          </cell>
          <cell r="K30">
            <v>20</v>
          </cell>
          <cell r="L30">
            <v>23.53</v>
          </cell>
        </row>
        <row r="30">
          <cell r="N30">
            <v>467.692307692308</v>
          </cell>
        </row>
        <row r="31">
          <cell r="C31" t="str">
            <v>扁平排线</v>
          </cell>
          <cell r="D31" t="str">
            <v>Flat cable</v>
          </cell>
        </row>
        <row r="31">
          <cell r="F31" t="str">
            <v>8471800000</v>
          </cell>
        </row>
        <row r="31">
          <cell r="I31">
            <v>3</v>
          </cell>
          <cell r="J31" t="str">
            <v>根/PC</v>
          </cell>
          <cell r="K31">
            <v>3</v>
          </cell>
          <cell r="L31">
            <v>3.53</v>
          </cell>
        </row>
        <row r="31">
          <cell r="N31">
            <v>92.3076923076923</v>
          </cell>
        </row>
        <row r="32">
          <cell r="C32" t="str">
            <v>快速接头密封圈</v>
          </cell>
          <cell r="D32" t="str">
            <v>Quickconnectorsealingring</v>
          </cell>
        </row>
        <row r="32">
          <cell r="F32" t="str">
            <v>4016931000</v>
          </cell>
        </row>
        <row r="32">
          <cell r="I32">
            <v>220</v>
          </cell>
          <cell r="J32" t="str">
            <v>件/PC</v>
          </cell>
          <cell r="K32">
            <v>10</v>
          </cell>
          <cell r="L32">
            <v>11.76</v>
          </cell>
        </row>
        <row r="32">
          <cell r="N32">
            <v>233.846153846154</v>
          </cell>
        </row>
        <row r="33">
          <cell r="C33" t="str">
            <v>控制变压器</v>
          </cell>
          <cell r="D33" t="str">
            <v>Control transformer</v>
          </cell>
        </row>
        <row r="33">
          <cell r="F33" t="str">
            <v>8504319000</v>
          </cell>
        </row>
        <row r="33">
          <cell r="I33">
            <v>2</v>
          </cell>
          <cell r="J33" t="str">
            <v>台/SET</v>
          </cell>
          <cell r="K33">
            <v>13</v>
          </cell>
          <cell r="L33">
            <v>15</v>
          </cell>
        </row>
        <row r="33">
          <cell r="N33">
            <v>55.1538461538462</v>
          </cell>
        </row>
        <row r="34">
          <cell r="C34" t="str">
            <v>整流变压器</v>
          </cell>
          <cell r="D34" t="str">
            <v>RectiFiertansformer</v>
          </cell>
        </row>
        <row r="34">
          <cell r="F34" t="str">
            <v>8504349000</v>
          </cell>
        </row>
        <row r="34">
          <cell r="I34">
            <v>1</v>
          </cell>
          <cell r="J34" t="str">
            <v>台/SET</v>
          </cell>
          <cell r="K34">
            <v>100</v>
          </cell>
          <cell r="L34">
            <v>105</v>
          </cell>
        </row>
        <row r="34">
          <cell r="N34">
            <v>1000</v>
          </cell>
        </row>
        <row r="35">
          <cell r="C35" t="str">
            <v>回转减速机</v>
          </cell>
          <cell r="D35" t="str">
            <v>rotary reducer</v>
          </cell>
        </row>
        <row r="35">
          <cell r="F35">
            <v>8511409900</v>
          </cell>
        </row>
        <row r="35">
          <cell r="I35">
            <v>1</v>
          </cell>
          <cell r="J35" t="str">
            <v>件/PC</v>
          </cell>
          <cell r="K35">
            <v>69</v>
          </cell>
          <cell r="L35">
            <v>78</v>
          </cell>
        </row>
        <row r="35">
          <cell r="N35">
            <v>538.461538461538</v>
          </cell>
        </row>
        <row r="35">
          <cell r="P35">
            <v>1</v>
          </cell>
          <cell r="Q35">
            <v>0.082</v>
          </cell>
        </row>
        <row r="36">
          <cell r="C36" t="str">
            <v>回转减速机</v>
          </cell>
          <cell r="D36" t="str">
            <v>rotary reducer</v>
          </cell>
        </row>
        <row r="36">
          <cell r="F36">
            <v>8511409900</v>
          </cell>
        </row>
        <row r="36">
          <cell r="I36">
            <v>1</v>
          </cell>
          <cell r="J36" t="str">
            <v>件/PC</v>
          </cell>
          <cell r="K36">
            <v>69</v>
          </cell>
          <cell r="L36">
            <v>78</v>
          </cell>
        </row>
        <row r="36">
          <cell r="N36">
            <v>538.461538461538</v>
          </cell>
        </row>
        <row r="36">
          <cell r="P36">
            <v>1</v>
          </cell>
          <cell r="Q36">
            <v>0.082</v>
          </cell>
        </row>
        <row r="37">
          <cell r="C37" t="str">
            <v>气动马达</v>
          </cell>
          <cell r="D37" t="str">
            <v>air motor</v>
          </cell>
        </row>
        <row r="37">
          <cell r="F37">
            <v>8413602190</v>
          </cell>
        </row>
        <row r="37">
          <cell r="I37">
            <v>15</v>
          </cell>
          <cell r="J37" t="str">
            <v>件/PC</v>
          </cell>
          <cell r="K37">
            <v>1057.5</v>
          </cell>
          <cell r="L37">
            <v>1215</v>
          </cell>
        </row>
        <row r="37">
          <cell r="N37">
            <v>11538.4615384615</v>
          </cell>
        </row>
        <row r="37">
          <cell r="P37">
            <v>15</v>
          </cell>
          <cell r="Q37">
            <v>1.425</v>
          </cell>
        </row>
        <row r="38">
          <cell r="C38" t="str">
            <v>密封</v>
          </cell>
          <cell r="D38" t="str">
            <v>seal</v>
          </cell>
        </row>
        <row r="38">
          <cell r="F38">
            <v>4016931000</v>
          </cell>
        </row>
        <row r="38">
          <cell r="I38">
            <v>4</v>
          </cell>
          <cell r="J38" t="str">
            <v>件/PC</v>
          </cell>
          <cell r="K38">
            <v>15</v>
          </cell>
          <cell r="L38">
            <v>18.67</v>
          </cell>
        </row>
        <row r="38">
          <cell r="N38">
            <v>233.846153846154</v>
          </cell>
        </row>
        <row r="38">
          <cell r="P38">
            <v>1</v>
          </cell>
          <cell r="Q38">
            <v>0.3</v>
          </cell>
        </row>
        <row r="39">
          <cell r="C39" t="str">
            <v>弹簧</v>
          </cell>
          <cell r="D39" t="str">
            <v>Spring.</v>
          </cell>
        </row>
        <row r="39">
          <cell r="F39" t="str">
            <v>8481400000</v>
          </cell>
        </row>
        <row r="39">
          <cell r="I39">
            <v>20</v>
          </cell>
          <cell r="J39" t="str">
            <v>件/PC</v>
          </cell>
          <cell r="K39">
            <v>30</v>
          </cell>
          <cell r="L39">
            <v>37.34</v>
          </cell>
        </row>
        <row r="39">
          <cell r="N39">
            <v>7.69230769230769</v>
          </cell>
        </row>
        <row r="40">
          <cell r="C40" t="str">
            <v>油管</v>
          </cell>
          <cell r="D40" t="str">
            <v>tube</v>
          </cell>
        </row>
        <row r="40">
          <cell r="F40" t="str">
            <v>4009310000</v>
          </cell>
        </row>
        <row r="40">
          <cell r="I40">
            <v>6</v>
          </cell>
          <cell r="J40" t="str">
            <v>套/SET</v>
          </cell>
          <cell r="K40">
            <v>15</v>
          </cell>
          <cell r="L40">
            <v>18.67</v>
          </cell>
        </row>
        <row r="40">
          <cell r="N40">
            <v>1092.92307692308</v>
          </cell>
        </row>
        <row r="41">
          <cell r="C41" t="str">
            <v>接头</v>
          </cell>
          <cell r="D41" t="str">
            <v>Quick joint</v>
          </cell>
        </row>
        <row r="41">
          <cell r="F41" t="str">
            <v>7609000000</v>
          </cell>
        </row>
        <row r="41">
          <cell r="I41">
            <v>2</v>
          </cell>
          <cell r="J41" t="str">
            <v>件/PC</v>
          </cell>
          <cell r="K41">
            <v>15</v>
          </cell>
          <cell r="L41">
            <v>18.67</v>
          </cell>
        </row>
        <row r="41">
          <cell r="N41">
            <v>27.6923076923077</v>
          </cell>
        </row>
        <row r="42">
          <cell r="C42" t="str">
            <v>液压锁</v>
          </cell>
          <cell r="D42" t="str">
            <v>hydraulic lock </v>
          </cell>
        </row>
        <row r="42">
          <cell r="F42" t="str">
            <v>8486901000</v>
          </cell>
        </row>
        <row r="42">
          <cell r="I42">
            <v>2</v>
          </cell>
          <cell r="J42" t="str">
            <v>件/PC</v>
          </cell>
          <cell r="K42">
            <v>15</v>
          </cell>
          <cell r="L42">
            <v>18.65</v>
          </cell>
        </row>
        <row r="42">
          <cell r="N42">
            <v>55.3846153846154</v>
          </cell>
        </row>
        <row r="43">
          <cell r="C43" t="str">
            <v>轴流风机</v>
          </cell>
          <cell r="D43" t="str">
            <v>Axial Fan</v>
          </cell>
        </row>
        <row r="43">
          <cell r="F43">
            <v>8414599099</v>
          </cell>
        </row>
        <row r="43">
          <cell r="I43">
            <v>2</v>
          </cell>
          <cell r="J43" t="str">
            <v>台/SET</v>
          </cell>
          <cell r="K43">
            <v>3</v>
          </cell>
          <cell r="L43">
            <v>4</v>
          </cell>
        </row>
        <row r="43">
          <cell r="N43">
            <v>215.384615384615</v>
          </cell>
        </row>
        <row r="43">
          <cell r="P43">
            <v>2</v>
          </cell>
          <cell r="Q43">
            <v>0.006</v>
          </cell>
        </row>
        <row r="44">
          <cell r="C44" t="str">
            <v>普通电焊条</v>
          </cell>
          <cell r="D44" t="str">
            <v>ELECTRODS</v>
          </cell>
        </row>
        <row r="44">
          <cell r="F44" t="str">
            <v>8311100000</v>
          </cell>
        </row>
        <row r="44">
          <cell r="I44">
            <v>400</v>
          </cell>
          <cell r="J44" t="str">
            <v>公斤/KG</v>
          </cell>
          <cell r="K44">
            <v>400</v>
          </cell>
          <cell r="L44">
            <v>430</v>
          </cell>
        </row>
        <row r="44">
          <cell r="N44">
            <v>393.846153846154</v>
          </cell>
        </row>
        <row r="44">
          <cell r="P44">
            <v>4</v>
          </cell>
          <cell r="Q44">
            <v>0.567</v>
          </cell>
        </row>
        <row r="45">
          <cell r="C45" t="str">
            <v>平面胶</v>
          </cell>
          <cell r="D45" t="str">
            <v>Flat glue</v>
          </cell>
        </row>
        <row r="45">
          <cell r="F45" t="str">
            <v>3506919090</v>
          </cell>
        </row>
        <row r="45">
          <cell r="I45">
            <v>20</v>
          </cell>
          <cell r="J45" t="str">
            <v>支/PC</v>
          </cell>
          <cell r="K45">
            <v>10</v>
          </cell>
          <cell r="L45">
            <v>12</v>
          </cell>
        </row>
        <row r="45">
          <cell r="N45">
            <v>200</v>
          </cell>
        </row>
        <row r="46">
          <cell r="C46" t="str">
            <v>石棉板</v>
          </cell>
          <cell r="D46" t="str">
            <v>Asbestos board</v>
          </cell>
        </row>
        <row r="46">
          <cell r="F46" t="str">
            <v>6811402000</v>
          </cell>
        </row>
        <row r="46">
          <cell r="I46">
            <v>20</v>
          </cell>
          <cell r="J46" t="str">
            <v>公斤/KG</v>
          </cell>
          <cell r="K46">
            <v>20</v>
          </cell>
          <cell r="L46">
            <v>25</v>
          </cell>
        </row>
        <row r="46">
          <cell r="N46">
            <v>46.1538461538462</v>
          </cell>
        </row>
        <row r="47">
          <cell r="C47" t="str">
            <v>声光电铃</v>
          </cell>
          <cell r="D47" t="str">
            <v>Acousto-optic bell</v>
          </cell>
        </row>
        <row r="47">
          <cell r="F47" t="str">
            <v>8531809000</v>
          </cell>
        </row>
        <row r="47">
          <cell r="I47">
            <v>3</v>
          </cell>
          <cell r="J47" t="str">
            <v>件/PC</v>
          </cell>
          <cell r="K47">
            <v>16</v>
          </cell>
          <cell r="L47">
            <v>19.8</v>
          </cell>
        </row>
        <row r="47">
          <cell r="N47">
            <v>103.846153846154</v>
          </cell>
        </row>
        <row r="48">
          <cell r="C48" t="str">
            <v>信号指示灯</v>
          </cell>
          <cell r="D48" t="str">
            <v>Signal indicator lamp</v>
          </cell>
        </row>
        <row r="48">
          <cell r="F48" t="str">
            <v>8512209000</v>
          </cell>
        </row>
        <row r="48">
          <cell r="I48">
            <v>10</v>
          </cell>
          <cell r="J48" t="str">
            <v>只/PC</v>
          </cell>
          <cell r="K48">
            <v>0.5</v>
          </cell>
          <cell r="L48">
            <v>0.62</v>
          </cell>
        </row>
        <row r="48">
          <cell r="N48">
            <v>53.8461538461538</v>
          </cell>
        </row>
        <row r="49">
          <cell r="C49" t="str">
            <v>整流桥</v>
          </cell>
          <cell r="D49" t="str">
            <v>Rectifier bridge</v>
          </cell>
        </row>
        <row r="49">
          <cell r="F49" t="str">
            <v>8537109090</v>
          </cell>
        </row>
        <row r="49">
          <cell r="I49">
            <v>40</v>
          </cell>
          <cell r="J49" t="str">
            <v>件/PC</v>
          </cell>
          <cell r="K49">
            <v>1.5</v>
          </cell>
          <cell r="L49">
            <v>1.86</v>
          </cell>
        </row>
        <row r="49">
          <cell r="N49">
            <v>52.3076923076923</v>
          </cell>
        </row>
        <row r="50">
          <cell r="C50" t="str">
            <v>路灯光控开关</v>
          </cell>
          <cell r="D50" t="str">
            <v>Light control switch for street lamp</v>
          </cell>
        </row>
        <row r="50">
          <cell r="F50" t="str">
            <v>8537109090</v>
          </cell>
        </row>
        <row r="50">
          <cell r="I50">
            <v>20</v>
          </cell>
          <cell r="J50" t="str">
            <v>件/PC</v>
          </cell>
          <cell r="K50">
            <v>2</v>
          </cell>
          <cell r="L50">
            <v>2.48</v>
          </cell>
        </row>
        <row r="50">
          <cell r="N50">
            <v>169.230769230769</v>
          </cell>
        </row>
        <row r="51">
          <cell r="C51" t="str">
            <v>黄蜡管</v>
          </cell>
          <cell r="D51" t="str">
            <v>Yellow Wax Tube</v>
          </cell>
        </row>
        <row r="51">
          <cell r="F51" t="str">
            <v>3917210000</v>
          </cell>
        </row>
        <row r="51">
          <cell r="I51">
            <v>10</v>
          </cell>
          <cell r="J51" t="str">
            <v>根/PC</v>
          </cell>
          <cell r="K51">
            <v>0.2</v>
          </cell>
          <cell r="L51">
            <v>0.24</v>
          </cell>
        </row>
        <row r="51">
          <cell r="N51">
            <v>2.69230769230769</v>
          </cell>
        </row>
        <row r="52">
          <cell r="C52" t="str">
            <v>座钩头</v>
          </cell>
          <cell r="D52" t="str">
            <v>hook</v>
          </cell>
        </row>
        <row r="52">
          <cell r="F52">
            <v>8428909090</v>
          </cell>
        </row>
        <row r="52">
          <cell r="I52">
            <v>2</v>
          </cell>
          <cell r="J52" t="str">
            <v>件/PC</v>
          </cell>
          <cell r="K52">
            <v>25</v>
          </cell>
          <cell r="L52">
            <v>28</v>
          </cell>
        </row>
        <row r="52">
          <cell r="N52">
            <v>461.538461538462</v>
          </cell>
        </row>
        <row r="52">
          <cell r="P52">
            <v>1</v>
          </cell>
          <cell r="Q52">
            <v>0.036</v>
          </cell>
        </row>
        <row r="53">
          <cell r="C53" t="str">
            <v>时间继电器</v>
          </cell>
          <cell r="D53" t="str">
            <v>Time Relay</v>
          </cell>
        </row>
        <row r="53">
          <cell r="F53" t="str">
            <v>8536490000</v>
          </cell>
        </row>
        <row r="53">
          <cell r="I53">
            <v>1</v>
          </cell>
          <cell r="J53" t="str">
            <v>个/PC</v>
          </cell>
          <cell r="K53">
            <v>0.5</v>
          </cell>
          <cell r="L53">
            <v>0.67</v>
          </cell>
        </row>
        <row r="53">
          <cell r="N53">
            <v>23.0769230769231</v>
          </cell>
        </row>
        <row r="53">
          <cell r="P53">
            <v>1</v>
          </cell>
          <cell r="Q53">
            <v>0.014</v>
          </cell>
        </row>
        <row r="54">
          <cell r="C54" t="str">
            <v>压敏电阻</v>
          </cell>
          <cell r="D54" t="str">
            <v>Varistor</v>
          </cell>
        </row>
        <row r="54">
          <cell r="F54" t="str">
            <v>8533290000</v>
          </cell>
        </row>
        <row r="54">
          <cell r="I54">
            <v>2</v>
          </cell>
          <cell r="J54" t="str">
            <v>个/PC</v>
          </cell>
          <cell r="K54">
            <v>2</v>
          </cell>
          <cell r="L54">
            <v>2.67</v>
          </cell>
        </row>
        <row r="54">
          <cell r="N54">
            <v>172.307692307692</v>
          </cell>
        </row>
        <row r="55">
          <cell r="C55" t="str">
            <v>电路板</v>
          </cell>
          <cell r="D55" t="str">
            <v>Circuit board</v>
          </cell>
        </row>
        <row r="55">
          <cell r="F55" t="str">
            <v>8537209000</v>
          </cell>
        </row>
        <row r="55">
          <cell r="I55">
            <v>1</v>
          </cell>
          <cell r="J55" t="str">
            <v>个/PC</v>
          </cell>
          <cell r="K55">
            <v>0.5</v>
          </cell>
          <cell r="L55">
            <v>0.66</v>
          </cell>
        </row>
        <row r="55">
          <cell r="N55">
            <v>446.153846153846</v>
          </cell>
        </row>
        <row r="56">
          <cell r="C56" t="str">
            <v>进水段</v>
          </cell>
          <cell r="D56" t="str">
            <v>The inlet section of the pump</v>
          </cell>
        </row>
        <row r="56">
          <cell r="F56" t="str">
            <v>8413910000</v>
          </cell>
        </row>
        <row r="56">
          <cell r="I56">
            <v>3</v>
          </cell>
          <cell r="J56" t="str">
            <v>件/PC</v>
          </cell>
          <cell r="K56">
            <v>243</v>
          </cell>
          <cell r="L56">
            <v>251.77</v>
          </cell>
        </row>
        <row r="56">
          <cell r="N56">
            <v>798.461538461538</v>
          </cell>
        </row>
        <row r="56">
          <cell r="P56">
            <v>3</v>
          </cell>
          <cell r="Q56">
            <v>4.272</v>
          </cell>
        </row>
        <row r="57">
          <cell r="C57" t="str">
            <v>出水段</v>
          </cell>
          <cell r="D57" t="str">
            <v>The outlet section of the pump</v>
          </cell>
        </row>
        <row r="57">
          <cell r="F57" t="str">
            <v>8413910000</v>
          </cell>
        </row>
        <row r="57">
          <cell r="I57">
            <v>4</v>
          </cell>
          <cell r="J57" t="str">
            <v>件/PC</v>
          </cell>
          <cell r="K57">
            <v>380</v>
          </cell>
          <cell r="L57">
            <v>393.72</v>
          </cell>
        </row>
        <row r="57">
          <cell r="N57">
            <v>1184.61538461538</v>
          </cell>
        </row>
        <row r="58">
          <cell r="C58" t="str">
            <v>轴乙</v>
          </cell>
          <cell r="D58" t="str">
            <v>Axis B</v>
          </cell>
        </row>
        <row r="58">
          <cell r="F58" t="str">
            <v>8413910000</v>
          </cell>
        </row>
        <row r="58">
          <cell r="I58">
            <v>5</v>
          </cell>
          <cell r="J58" t="str">
            <v>件/PC</v>
          </cell>
          <cell r="K58">
            <v>162</v>
          </cell>
          <cell r="L58">
            <v>167.85</v>
          </cell>
        </row>
        <row r="58">
          <cell r="N58">
            <v>1034.61538461538</v>
          </cell>
        </row>
        <row r="59">
          <cell r="C59" t="str">
            <v>泵轴</v>
          </cell>
          <cell r="D59" t="str">
            <v>pump spindle</v>
          </cell>
        </row>
        <row r="59">
          <cell r="F59" t="str">
            <v>8413910000</v>
          </cell>
        </row>
        <row r="59">
          <cell r="I59">
            <v>2</v>
          </cell>
          <cell r="J59" t="str">
            <v>件/PC</v>
          </cell>
          <cell r="K59">
            <v>62</v>
          </cell>
          <cell r="L59">
            <v>64.24</v>
          </cell>
        </row>
        <row r="59">
          <cell r="N59">
            <v>413.846153846154</v>
          </cell>
        </row>
        <row r="60">
          <cell r="C60" t="str">
            <v>中间泵段</v>
          </cell>
          <cell r="D60" t="str">
            <v>Middle pump section</v>
          </cell>
        </row>
        <row r="60">
          <cell r="F60" t="str">
            <v>8413910000</v>
          </cell>
        </row>
        <row r="60">
          <cell r="I60">
            <v>12</v>
          </cell>
          <cell r="J60" t="str">
            <v>件/PC</v>
          </cell>
          <cell r="K60">
            <v>354</v>
          </cell>
          <cell r="L60">
            <v>366.78</v>
          </cell>
        </row>
        <row r="60">
          <cell r="N60">
            <v>1578.46153846154</v>
          </cell>
        </row>
        <row r="61">
          <cell r="C61" t="str">
            <v>中间泵段</v>
          </cell>
          <cell r="D61" t="str">
            <v>Middle pump section</v>
          </cell>
        </row>
        <row r="61">
          <cell r="F61" t="str">
            <v>8413910000</v>
          </cell>
        </row>
        <row r="61">
          <cell r="I61">
            <v>10</v>
          </cell>
          <cell r="J61" t="str">
            <v>件/PC</v>
          </cell>
          <cell r="K61">
            <v>295</v>
          </cell>
          <cell r="L61">
            <v>305.64</v>
          </cell>
        </row>
        <row r="61">
          <cell r="N61">
            <v>1315.38461538462</v>
          </cell>
        </row>
        <row r="62">
          <cell r="C62" t="str">
            <v>平衡环</v>
          </cell>
          <cell r="D62" t="str">
            <v>Balance ring</v>
          </cell>
        </row>
        <row r="62">
          <cell r="F62" t="str">
            <v>8413910000</v>
          </cell>
        </row>
        <row r="62">
          <cell r="I62">
            <v>50</v>
          </cell>
          <cell r="J62" t="str">
            <v>件/PC</v>
          </cell>
          <cell r="K62">
            <v>105</v>
          </cell>
          <cell r="L62">
            <v>115.77</v>
          </cell>
        </row>
        <row r="62">
          <cell r="N62">
            <v>5500</v>
          </cell>
        </row>
        <row r="63">
          <cell r="C63" t="str">
            <v>平衡盘</v>
          </cell>
          <cell r="D63" t="str">
            <v>Balance plate</v>
          </cell>
        </row>
        <row r="63">
          <cell r="F63" t="str">
            <v>8413910000</v>
          </cell>
        </row>
        <row r="63">
          <cell r="I63">
            <v>25</v>
          </cell>
          <cell r="J63" t="str">
            <v>件/PC</v>
          </cell>
          <cell r="K63">
            <v>67.5</v>
          </cell>
          <cell r="L63">
            <v>74.42</v>
          </cell>
        </row>
        <row r="63">
          <cell r="N63">
            <v>2411.53846153846</v>
          </cell>
        </row>
        <row r="64">
          <cell r="C64" t="str">
            <v>平衡盘套</v>
          </cell>
          <cell r="D64" t="str">
            <v>Balance disc set</v>
          </cell>
        </row>
        <row r="64">
          <cell r="F64" t="str">
            <v>8413910000</v>
          </cell>
        </row>
        <row r="64">
          <cell r="I64">
            <v>60</v>
          </cell>
          <cell r="J64" t="str">
            <v>件/PC</v>
          </cell>
          <cell r="K64">
            <v>66</v>
          </cell>
          <cell r="L64">
            <v>72.77</v>
          </cell>
        </row>
        <row r="64">
          <cell r="N64">
            <v>2132.30769230769</v>
          </cell>
        </row>
        <row r="65">
          <cell r="C65" t="str">
            <v>填料环</v>
          </cell>
          <cell r="D65" t="str">
            <v>packing ring</v>
          </cell>
        </row>
        <row r="65">
          <cell r="F65" t="str">
            <v>8413910000</v>
          </cell>
        </row>
        <row r="65">
          <cell r="I65">
            <v>60</v>
          </cell>
          <cell r="J65" t="str">
            <v>件/PC</v>
          </cell>
          <cell r="K65">
            <v>17</v>
          </cell>
          <cell r="L65">
            <v>18.74</v>
          </cell>
        </row>
        <row r="65">
          <cell r="N65">
            <v>304.615384615385</v>
          </cell>
        </row>
        <row r="66">
          <cell r="C66" t="str">
            <v>填料压盖</v>
          </cell>
          <cell r="D66" t="str">
            <v>stuffing box gland </v>
          </cell>
        </row>
        <row r="66">
          <cell r="F66" t="str">
            <v>8413910000</v>
          </cell>
        </row>
        <row r="66">
          <cell r="I66">
            <v>10</v>
          </cell>
          <cell r="J66" t="str">
            <v>件/PC</v>
          </cell>
          <cell r="K66">
            <v>10</v>
          </cell>
          <cell r="L66">
            <v>11.03</v>
          </cell>
        </row>
        <row r="66">
          <cell r="N66">
            <v>89.2307692307692</v>
          </cell>
        </row>
        <row r="67">
          <cell r="C67" t="str">
            <v>轴套</v>
          </cell>
          <cell r="D67" t="str">
            <v>axle sleeve </v>
          </cell>
        </row>
        <row r="67">
          <cell r="F67" t="str">
            <v>8413910000</v>
          </cell>
        </row>
        <row r="67">
          <cell r="I67">
            <v>30</v>
          </cell>
          <cell r="J67" t="str">
            <v>件/PC</v>
          </cell>
          <cell r="K67">
            <v>57</v>
          </cell>
          <cell r="L67">
            <v>62.84</v>
          </cell>
        </row>
        <row r="67">
          <cell r="N67">
            <v>1398.46153846154</v>
          </cell>
        </row>
        <row r="68">
          <cell r="C68" t="str">
            <v>前端盖</v>
          </cell>
          <cell r="D68" t="str">
            <v>Front End Cover</v>
          </cell>
        </row>
        <row r="68">
          <cell r="F68" t="str">
            <v>8413910000</v>
          </cell>
        </row>
        <row r="68">
          <cell r="I68">
            <v>4</v>
          </cell>
          <cell r="J68" t="str">
            <v>件/PC</v>
          </cell>
          <cell r="K68">
            <v>98</v>
          </cell>
          <cell r="L68">
            <v>108.05</v>
          </cell>
        </row>
        <row r="68">
          <cell r="N68">
            <v>33.8461538461538</v>
          </cell>
        </row>
        <row r="69">
          <cell r="C69" t="str">
            <v>后端盖</v>
          </cell>
          <cell r="D69" t="str">
            <v>Read End Cover</v>
          </cell>
        </row>
        <row r="69">
          <cell r="F69" t="str">
            <v>8413910000</v>
          </cell>
        </row>
        <row r="69">
          <cell r="I69">
            <v>20</v>
          </cell>
          <cell r="J69" t="str">
            <v>件/PC</v>
          </cell>
          <cell r="K69">
            <v>488</v>
          </cell>
          <cell r="L69">
            <v>538.03</v>
          </cell>
        </row>
        <row r="69">
          <cell r="N69">
            <v>187.692307692308</v>
          </cell>
        </row>
        <row r="70">
          <cell r="C70" t="str">
            <v>挡水套</v>
          </cell>
          <cell r="D70" t="str">
            <v>centre-board case</v>
          </cell>
        </row>
        <row r="70">
          <cell r="F70" t="str">
            <v>8413910000</v>
          </cell>
        </row>
        <row r="70">
          <cell r="I70">
            <v>40</v>
          </cell>
          <cell r="J70" t="str">
            <v>件/PC</v>
          </cell>
          <cell r="K70">
            <v>20</v>
          </cell>
          <cell r="L70">
            <v>22.05</v>
          </cell>
        </row>
        <row r="70">
          <cell r="N70">
            <v>258.461538461538</v>
          </cell>
        </row>
        <row r="71">
          <cell r="C71" t="str">
            <v>电联器</v>
          </cell>
          <cell r="D71" t="str">
            <v>shunt capacitor</v>
          </cell>
        </row>
        <row r="71">
          <cell r="F71" t="str">
            <v>8413910000</v>
          </cell>
        </row>
        <row r="71">
          <cell r="I71">
            <v>3</v>
          </cell>
          <cell r="J71" t="str">
            <v>件/PC</v>
          </cell>
          <cell r="K71">
            <v>42</v>
          </cell>
          <cell r="L71">
            <v>46.3</v>
          </cell>
        </row>
        <row r="71">
          <cell r="N71">
            <v>201.230769230769</v>
          </cell>
        </row>
        <row r="72">
          <cell r="C72" t="str">
            <v>平衡短管</v>
          </cell>
          <cell r="D72" t="str">
            <v>Balanced short tube.</v>
          </cell>
        </row>
        <row r="72">
          <cell r="F72" t="str">
            <v>8413910000</v>
          </cell>
        </row>
        <row r="72">
          <cell r="I72">
            <v>10</v>
          </cell>
          <cell r="J72" t="str">
            <v>件/PC</v>
          </cell>
          <cell r="K72">
            <v>30</v>
          </cell>
          <cell r="L72">
            <v>30</v>
          </cell>
        </row>
        <row r="72">
          <cell r="N72">
            <v>152.307692307692</v>
          </cell>
        </row>
        <row r="73">
          <cell r="C73" t="str">
            <v>平衡管部件</v>
          </cell>
          <cell r="D73" t="str">
            <v>Balance pipe assembly</v>
          </cell>
        </row>
        <row r="73">
          <cell r="F73" t="str">
            <v>8413910000</v>
          </cell>
        </row>
        <row r="73">
          <cell r="I73">
            <v>10</v>
          </cell>
          <cell r="J73" t="str">
            <v>件/PC</v>
          </cell>
          <cell r="K73">
            <v>50</v>
          </cell>
          <cell r="L73">
            <v>50</v>
          </cell>
        </row>
        <row r="73">
          <cell r="N73">
            <v>152.307692307692</v>
          </cell>
        </row>
        <row r="74">
          <cell r="C74" t="str">
            <v>高压熔断器</v>
          </cell>
          <cell r="D74" t="str">
            <v> high voltage fuse</v>
          </cell>
        </row>
        <row r="74">
          <cell r="F74" t="str">
            <v>8535100000</v>
          </cell>
        </row>
        <row r="74">
          <cell r="I74">
            <v>9</v>
          </cell>
          <cell r="J74" t="str">
            <v>件/PC</v>
          </cell>
          <cell r="K74">
            <v>5.4</v>
          </cell>
          <cell r="L74">
            <v>6</v>
          </cell>
        </row>
        <row r="74">
          <cell r="N74">
            <v>73.8461538461538</v>
          </cell>
        </row>
        <row r="74">
          <cell r="P74">
            <v>4</v>
          </cell>
          <cell r="Q74">
            <v>0.118</v>
          </cell>
        </row>
        <row r="75">
          <cell r="C75" t="str">
            <v>硼砂</v>
          </cell>
          <cell r="D75" t="str">
            <v>Borate</v>
          </cell>
        </row>
        <row r="75">
          <cell r="F75" t="str">
            <v>2840190000</v>
          </cell>
        </row>
        <row r="75">
          <cell r="I75">
            <v>1</v>
          </cell>
          <cell r="J75" t="str">
            <v>件/PC</v>
          </cell>
          <cell r="K75">
            <v>0.55</v>
          </cell>
          <cell r="L75">
            <v>0.57</v>
          </cell>
        </row>
        <row r="75">
          <cell r="N75">
            <v>1.53846153846154</v>
          </cell>
        </row>
        <row r="76">
          <cell r="C76" t="str">
            <v>制动电磁线圈</v>
          </cell>
          <cell r="D76" t="str">
            <v>Brake electromagnetic coil</v>
          </cell>
        </row>
        <row r="76">
          <cell r="F76" t="str">
            <v>8503009090</v>
          </cell>
        </row>
        <row r="76">
          <cell r="I76">
            <v>6</v>
          </cell>
          <cell r="J76" t="str">
            <v>件/PC</v>
          </cell>
          <cell r="K76">
            <v>10.6</v>
          </cell>
          <cell r="L76">
            <v>10.97</v>
          </cell>
        </row>
        <row r="76">
          <cell r="N76">
            <v>156.923076923077</v>
          </cell>
        </row>
        <row r="77">
          <cell r="C77" t="str">
            <v>信号指示灯</v>
          </cell>
          <cell r="D77" t="str">
            <v>Signal indicator lamp</v>
          </cell>
        </row>
        <row r="77">
          <cell r="F77" t="str">
            <v>8536610000</v>
          </cell>
        </row>
        <row r="77">
          <cell r="I77">
            <v>20</v>
          </cell>
          <cell r="J77" t="str">
            <v>件/PC</v>
          </cell>
          <cell r="K77">
            <v>0.1</v>
          </cell>
          <cell r="L77">
            <v>0.1</v>
          </cell>
        </row>
        <row r="77">
          <cell r="N77">
            <v>18.4615384615385</v>
          </cell>
        </row>
        <row r="78">
          <cell r="C78" t="str">
            <v>行程开关</v>
          </cell>
          <cell r="D78" t="str">
            <v>Limit switch</v>
          </cell>
        </row>
        <row r="78">
          <cell r="F78" t="str">
            <v>8536500000</v>
          </cell>
        </row>
        <row r="78">
          <cell r="I78">
            <v>4</v>
          </cell>
          <cell r="J78" t="str">
            <v>个/PC</v>
          </cell>
          <cell r="K78">
            <v>3.7</v>
          </cell>
          <cell r="L78">
            <v>3.83</v>
          </cell>
        </row>
        <row r="78">
          <cell r="N78">
            <v>32</v>
          </cell>
        </row>
        <row r="79">
          <cell r="C79" t="str">
            <v>数字式钳形电流表</v>
          </cell>
          <cell r="D79" t="str">
            <v>Digital Clamp ammeter</v>
          </cell>
        </row>
        <row r="79">
          <cell r="F79" t="str">
            <v>9030311000</v>
          </cell>
        </row>
        <row r="79">
          <cell r="I79">
            <v>2</v>
          </cell>
          <cell r="J79" t="str">
            <v>件/PC</v>
          </cell>
          <cell r="K79">
            <v>1.75</v>
          </cell>
          <cell r="L79">
            <v>1.81</v>
          </cell>
        </row>
        <row r="79">
          <cell r="N79">
            <v>1233.84615384615</v>
          </cell>
        </row>
        <row r="80">
          <cell r="C80" t="str">
            <v>双联按钮</v>
          </cell>
          <cell r="D80" t="str">
            <v>Duplex Button</v>
          </cell>
        </row>
        <row r="80">
          <cell r="F80" t="str">
            <v>8536500000</v>
          </cell>
        </row>
        <row r="80">
          <cell r="I80">
            <v>20</v>
          </cell>
          <cell r="J80" t="str">
            <v>件/PC</v>
          </cell>
          <cell r="K80">
            <v>3.9</v>
          </cell>
          <cell r="L80">
            <v>4</v>
          </cell>
        </row>
        <row r="80">
          <cell r="N80">
            <v>40</v>
          </cell>
        </row>
        <row r="81">
          <cell r="C81" t="str">
            <v>电铃</v>
          </cell>
          <cell r="D81" t="str">
            <v>bell</v>
          </cell>
        </row>
        <row r="81">
          <cell r="F81" t="str">
            <v>8531809000</v>
          </cell>
        </row>
        <row r="81">
          <cell r="I81">
            <v>20</v>
          </cell>
          <cell r="J81" t="str">
            <v>件/PC</v>
          </cell>
          <cell r="K81">
            <v>8</v>
          </cell>
          <cell r="L81">
            <v>8.7</v>
          </cell>
        </row>
        <row r="81">
          <cell r="N81">
            <v>86.1538461538462</v>
          </cell>
        </row>
        <row r="82">
          <cell r="C82" t="str">
            <v>控制变压器</v>
          </cell>
          <cell r="D82" t="str">
            <v>Control transformer</v>
          </cell>
        </row>
        <row r="82">
          <cell r="F82" t="str">
            <v>8504319000</v>
          </cell>
        </row>
        <row r="82">
          <cell r="I82">
            <v>1</v>
          </cell>
          <cell r="J82" t="str">
            <v>台/SET</v>
          </cell>
          <cell r="K82">
            <v>6.5</v>
          </cell>
          <cell r="L82">
            <v>6.72</v>
          </cell>
        </row>
        <row r="82">
          <cell r="N82">
            <v>28.4615384615385</v>
          </cell>
        </row>
        <row r="83">
          <cell r="C83" t="str">
            <v>限位开关</v>
          </cell>
          <cell r="D83" t="str">
            <v>Limit switch</v>
          </cell>
        </row>
        <row r="83">
          <cell r="F83" t="str">
            <v>8536500000</v>
          </cell>
        </row>
        <row r="83">
          <cell r="I83">
            <v>1</v>
          </cell>
          <cell r="J83" t="str">
            <v>件/PC</v>
          </cell>
          <cell r="K83">
            <v>4</v>
          </cell>
          <cell r="L83">
            <v>4.12</v>
          </cell>
        </row>
        <row r="83">
          <cell r="N83">
            <v>35.3846153846154</v>
          </cell>
        </row>
        <row r="83">
          <cell r="P83">
            <v>1</v>
          </cell>
          <cell r="Q83">
            <v>0.046</v>
          </cell>
        </row>
        <row r="84">
          <cell r="C84" t="str">
            <v>行程开关</v>
          </cell>
          <cell r="D84" t="str">
            <v>Limit switch</v>
          </cell>
        </row>
        <row r="84">
          <cell r="F84" t="str">
            <v>8536500000</v>
          </cell>
        </row>
        <row r="84">
          <cell r="I84">
            <v>7</v>
          </cell>
          <cell r="J84" t="str">
            <v>个/PC</v>
          </cell>
          <cell r="K84">
            <v>15.4</v>
          </cell>
          <cell r="L84">
            <v>15.88</v>
          </cell>
        </row>
        <row r="84">
          <cell r="N84">
            <v>83.6923076923077</v>
          </cell>
        </row>
        <row r="85">
          <cell r="C85" t="str">
            <v>时间继电器</v>
          </cell>
          <cell r="D85" t="str">
            <v> time relay</v>
          </cell>
        </row>
        <row r="85">
          <cell r="F85" t="str">
            <v>8536490000</v>
          </cell>
        </row>
        <row r="85">
          <cell r="I85">
            <v>2</v>
          </cell>
          <cell r="J85" t="str">
            <v>件/PC</v>
          </cell>
          <cell r="K85">
            <v>1</v>
          </cell>
          <cell r="L85">
            <v>1.08</v>
          </cell>
        </row>
        <row r="85">
          <cell r="N85">
            <v>46.1538461538462</v>
          </cell>
        </row>
        <row r="85">
          <cell r="P85">
            <v>2</v>
          </cell>
          <cell r="Q85">
            <v>0.07</v>
          </cell>
        </row>
        <row r="86">
          <cell r="C86" t="str">
            <v>交流继电器</v>
          </cell>
          <cell r="D86" t="str">
            <v>AC relay</v>
          </cell>
        </row>
        <row r="86">
          <cell r="F86" t="str">
            <v>8536490000</v>
          </cell>
        </row>
        <row r="86">
          <cell r="I86">
            <v>11</v>
          </cell>
          <cell r="J86" t="str">
            <v>件/PC</v>
          </cell>
          <cell r="K86">
            <v>6</v>
          </cell>
          <cell r="L86">
            <v>6.23</v>
          </cell>
        </row>
        <row r="86">
          <cell r="N86">
            <v>101.538461538462</v>
          </cell>
        </row>
        <row r="87">
          <cell r="C87" t="str">
            <v>二极管</v>
          </cell>
          <cell r="D87" t="str">
            <v>diode</v>
          </cell>
        </row>
        <row r="87">
          <cell r="F87" t="str">
            <v>8543709990</v>
          </cell>
        </row>
        <row r="87">
          <cell r="I87">
            <v>1</v>
          </cell>
          <cell r="J87" t="str">
            <v>件/PC</v>
          </cell>
          <cell r="K87">
            <v>0.5</v>
          </cell>
          <cell r="L87">
            <v>0.54</v>
          </cell>
        </row>
        <row r="87">
          <cell r="N87">
            <v>1.53846153846154</v>
          </cell>
        </row>
        <row r="88">
          <cell r="C88" t="str">
            <v>溢流阀</v>
          </cell>
          <cell r="D88" t="str">
            <v>Overflow valve</v>
          </cell>
        </row>
        <row r="88">
          <cell r="F88" t="str">
            <v>8481400000</v>
          </cell>
        </row>
        <row r="88">
          <cell r="I88">
            <v>1</v>
          </cell>
          <cell r="J88" t="str">
            <v>套/SET</v>
          </cell>
          <cell r="K88">
            <v>5</v>
          </cell>
          <cell r="L88">
            <v>5.19</v>
          </cell>
        </row>
        <row r="88">
          <cell r="N88">
            <v>1000</v>
          </cell>
        </row>
        <row r="89">
          <cell r="C89" t="str">
            <v>比例溢流阀</v>
          </cell>
          <cell r="D89" t="str">
            <v>Proportional relief valve</v>
          </cell>
        </row>
        <row r="89">
          <cell r="F89" t="str">
            <v>8481400000</v>
          </cell>
        </row>
        <row r="89">
          <cell r="I89">
            <v>3</v>
          </cell>
          <cell r="J89" t="str">
            <v>件/PC</v>
          </cell>
          <cell r="K89">
            <v>15</v>
          </cell>
          <cell r="L89">
            <v>15.58</v>
          </cell>
        </row>
        <row r="89">
          <cell r="N89">
            <v>3000</v>
          </cell>
        </row>
        <row r="90">
          <cell r="C90" t="str">
            <v>电压表</v>
          </cell>
          <cell r="D90" t="str">
            <v>Voltmeter</v>
          </cell>
        </row>
        <row r="90">
          <cell r="F90" t="str">
            <v>9030331000</v>
          </cell>
        </row>
        <row r="90">
          <cell r="I90">
            <v>3</v>
          </cell>
          <cell r="J90" t="str">
            <v>件/PC</v>
          </cell>
          <cell r="K90">
            <v>1</v>
          </cell>
          <cell r="L90">
            <v>1.07</v>
          </cell>
        </row>
        <row r="90">
          <cell r="N90">
            <v>32.3076923076923</v>
          </cell>
        </row>
        <row r="91">
          <cell r="C91" t="str">
            <v>电流表</v>
          </cell>
          <cell r="D91" t="str">
            <v>Ammeter</v>
          </cell>
        </row>
        <row r="91">
          <cell r="F91" t="str">
            <v>9030331000</v>
          </cell>
        </row>
        <row r="91">
          <cell r="I91">
            <v>6</v>
          </cell>
          <cell r="J91" t="str">
            <v>件/PC</v>
          </cell>
          <cell r="K91">
            <v>2</v>
          </cell>
          <cell r="L91">
            <v>2.14</v>
          </cell>
        </row>
        <row r="91">
          <cell r="N91">
            <v>64.6153846153846</v>
          </cell>
        </row>
        <row r="92">
          <cell r="C92" t="str">
            <v>储存卡</v>
          </cell>
          <cell r="D92" t="str">
            <v>Storage card</v>
          </cell>
        </row>
        <row r="92">
          <cell r="F92" t="str">
            <v>8471800000</v>
          </cell>
        </row>
        <row r="92">
          <cell r="I92">
            <v>2</v>
          </cell>
          <cell r="J92" t="str">
            <v>套/SET</v>
          </cell>
          <cell r="K92">
            <v>0.5</v>
          </cell>
          <cell r="L92">
            <v>0.54</v>
          </cell>
        </row>
        <row r="92">
          <cell r="N92">
            <v>418.461538461538</v>
          </cell>
        </row>
        <row r="93">
          <cell r="C93" t="str">
            <v>电源模块</v>
          </cell>
          <cell r="D93" t="str">
            <v>Input Module</v>
          </cell>
        </row>
        <row r="93">
          <cell r="F93" t="str">
            <v>8504401990</v>
          </cell>
        </row>
        <row r="93">
          <cell r="I93">
            <v>4</v>
          </cell>
          <cell r="J93" t="str">
            <v>件/PC</v>
          </cell>
          <cell r="K93">
            <v>1</v>
          </cell>
          <cell r="L93">
            <v>1.07</v>
          </cell>
        </row>
        <row r="93">
          <cell r="N93">
            <v>793.846153846154</v>
          </cell>
        </row>
        <row r="94">
          <cell r="C94" t="str">
            <v>输出模块</v>
          </cell>
          <cell r="D94" t="str">
            <v>Output Module</v>
          </cell>
        </row>
        <row r="94">
          <cell r="F94" t="str">
            <v>9032899090</v>
          </cell>
        </row>
        <row r="94">
          <cell r="I94">
            <v>4</v>
          </cell>
          <cell r="J94" t="str">
            <v>件/PC</v>
          </cell>
          <cell r="K94">
            <v>1</v>
          </cell>
          <cell r="L94">
            <v>1.06</v>
          </cell>
        </row>
        <row r="94">
          <cell r="N94">
            <v>1643.07692307692</v>
          </cell>
        </row>
        <row r="95">
          <cell r="C95" t="str">
            <v>插入式振动器</v>
          </cell>
          <cell r="D95" t="str">
            <v>Plug-in vibrator</v>
          </cell>
        </row>
        <row r="95">
          <cell r="F95" t="str">
            <v>8501109990</v>
          </cell>
        </row>
        <row r="95">
          <cell r="I95">
            <v>6</v>
          </cell>
          <cell r="J95" t="str">
            <v>台/SET</v>
          </cell>
          <cell r="K95">
            <v>90</v>
          </cell>
          <cell r="L95">
            <v>102</v>
          </cell>
        </row>
        <row r="95">
          <cell r="N95">
            <v>632.307692307692</v>
          </cell>
        </row>
        <row r="95">
          <cell r="P95">
            <v>18</v>
          </cell>
          <cell r="Q95">
            <v>1.61</v>
          </cell>
        </row>
        <row r="96">
          <cell r="C96" t="str">
            <v>振动棒</v>
          </cell>
          <cell r="D96" t="str">
            <v>Vibrating rod</v>
          </cell>
        </row>
        <row r="96">
          <cell r="F96" t="str">
            <v>8501109990</v>
          </cell>
        </row>
        <row r="96">
          <cell r="I96">
            <v>10</v>
          </cell>
          <cell r="J96" t="str">
            <v>件/PC</v>
          </cell>
          <cell r="K96">
            <v>180</v>
          </cell>
          <cell r="L96">
            <v>200</v>
          </cell>
        </row>
        <row r="96">
          <cell r="N96">
            <v>692.307692307692</v>
          </cell>
        </row>
        <row r="97">
          <cell r="C97" t="str">
            <v>三相异步电动机</v>
          </cell>
          <cell r="D97" t="str">
            <v>Three-phase asynchronous motor</v>
          </cell>
        </row>
        <row r="97">
          <cell r="F97" t="str">
            <v>85015200</v>
          </cell>
        </row>
        <row r="97">
          <cell r="I97">
            <v>4</v>
          </cell>
          <cell r="J97" t="str">
            <v>台/SET</v>
          </cell>
          <cell r="K97">
            <v>160</v>
          </cell>
          <cell r="L97">
            <v>180</v>
          </cell>
        </row>
        <row r="97">
          <cell r="N97">
            <v>657.230769230769</v>
          </cell>
        </row>
        <row r="98">
          <cell r="C98" t="str">
            <v>行灯变压器</v>
          </cell>
          <cell r="D98" t="str">
            <v>Line light transformer</v>
          </cell>
        </row>
        <row r="98">
          <cell r="F98" t="str">
            <v>8504329000</v>
          </cell>
        </row>
        <row r="98">
          <cell r="I98">
            <v>3</v>
          </cell>
          <cell r="J98" t="str">
            <v>台/SET</v>
          </cell>
          <cell r="K98">
            <v>120</v>
          </cell>
          <cell r="L98">
            <v>130</v>
          </cell>
        </row>
        <row r="98">
          <cell r="N98">
            <v>438.461538461538</v>
          </cell>
        </row>
        <row r="99">
          <cell r="C99" t="str">
            <v>交流接触器</v>
          </cell>
          <cell r="D99" t="str">
            <v>alternating current contactor</v>
          </cell>
        </row>
        <row r="99">
          <cell r="F99" t="str">
            <v>8536909000</v>
          </cell>
        </row>
        <row r="99">
          <cell r="I99">
            <v>1</v>
          </cell>
          <cell r="J99" t="str">
            <v>件/PC</v>
          </cell>
          <cell r="K99">
            <v>2</v>
          </cell>
          <cell r="L99">
            <v>2.11</v>
          </cell>
        </row>
        <row r="99">
          <cell r="N99">
            <v>80.6153846153846</v>
          </cell>
        </row>
        <row r="99">
          <cell r="P99">
            <v>1</v>
          </cell>
          <cell r="Q99">
            <v>0.018</v>
          </cell>
        </row>
        <row r="100">
          <cell r="C100" t="str">
            <v>交流接触器</v>
          </cell>
          <cell r="D100" t="str">
            <v>AC contactor</v>
          </cell>
        </row>
        <row r="100">
          <cell r="F100" t="str">
            <v>8536909000</v>
          </cell>
        </row>
        <row r="100">
          <cell r="I100">
            <v>2</v>
          </cell>
          <cell r="J100" t="str">
            <v>件/PC</v>
          </cell>
          <cell r="K100">
            <v>4</v>
          </cell>
          <cell r="L100">
            <v>4.22</v>
          </cell>
        </row>
        <row r="100">
          <cell r="N100">
            <v>29.2307692307692</v>
          </cell>
        </row>
        <row r="101">
          <cell r="C101" t="str">
            <v>O型圈</v>
          </cell>
          <cell r="D101" t="str">
            <v>O-ring</v>
          </cell>
        </row>
        <row r="101">
          <cell r="F101" t="str">
            <v>8413910000</v>
          </cell>
        </row>
        <row r="101">
          <cell r="I101">
            <v>660</v>
          </cell>
          <cell r="J101" t="str">
            <v>件/PC</v>
          </cell>
          <cell r="K101">
            <v>12</v>
          </cell>
          <cell r="L101">
            <v>13.25</v>
          </cell>
        </row>
        <row r="101">
          <cell r="N101">
            <v>214.615384615385</v>
          </cell>
        </row>
        <row r="101">
          <cell r="P101">
            <v>1</v>
          </cell>
          <cell r="Q101">
            <v>1.589</v>
          </cell>
        </row>
        <row r="102">
          <cell r="C102" t="str">
            <v>YX型密封圈</v>
          </cell>
          <cell r="D102" t="str">
            <v>YX type sealing ring</v>
          </cell>
        </row>
        <row r="102">
          <cell r="F102" t="str">
            <v>4016931000</v>
          </cell>
        </row>
        <row r="102">
          <cell r="I102">
            <v>140</v>
          </cell>
          <cell r="J102" t="str">
            <v>件/PC</v>
          </cell>
          <cell r="K102">
            <v>4</v>
          </cell>
          <cell r="L102">
            <v>4.41</v>
          </cell>
        </row>
        <row r="102">
          <cell r="N102">
            <v>83.0769230769231</v>
          </cell>
        </row>
        <row r="103">
          <cell r="C103" t="str">
            <v>连接器</v>
          </cell>
          <cell r="D103" t="str">
            <v>connector</v>
          </cell>
        </row>
        <row r="103">
          <cell r="F103" t="str">
            <v>8544422900</v>
          </cell>
        </row>
        <row r="103">
          <cell r="I103">
            <v>2</v>
          </cell>
          <cell r="J103" t="str">
            <v>件/PC</v>
          </cell>
          <cell r="K103">
            <v>0.5</v>
          </cell>
          <cell r="L103">
            <v>0.55</v>
          </cell>
        </row>
        <row r="103">
          <cell r="N103">
            <v>46.1538461538462</v>
          </cell>
        </row>
        <row r="104">
          <cell r="C104" t="str">
            <v>电容</v>
          </cell>
          <cell r="D104" t="str">
            <v>capacitance</v>
          </cell>
        </row>
        <row r="104">
          <cell r="F104" t="str">
            <v>8532290000</v>
          </cell>
        </row>
        <row r="104">
          <cell r="I104">
            <v>1</v>
          </cell>
          <cell r="J104" t="str">
            <v>件/PC</v>
          </cell>
          <cell r="K104">
            <v>5</v>
          </cell>
          <cell r="L104">
            <v>5.52</v>
          </cell>
        </row>
        <row r="104">
          <cell r="N104">
            <v>7.69230769230769</v>
          </cell>
        </row>
        <row r="105">
          <cell r="C105" t="str">
            <v>继电器</v>
          </cell>
          <cell r="D105" t="str">
            <v>relay</v>
          </cell>
        </row>
        <row r="105">
          <cell r="F105" t="str">
            <v>8536490000</v>
          </cell>
        </row>
        <row r="105">
          <cell r="I105">
            <v>1</v>
          </cell>
          <cell r="J105" t="str">
            <v>套/SET</v>
          </cell>
          <cell r="K105">
            <v>0.5</v>
          </cell>
          <cell r="L105">
            <v>0.55</v>
          </cell>
        </row>
        <row r="105">
          <cell r="N105">
            <v>23.0769230769231</v>
          </cell>
        </row>
        <row r="106">
          <cell r="C106" t="str">
            <v>压敏电阻</v>
          </cell>
          <cell r="D106" t="str">
            <v>piezoresistor </v>
          </cell>
        </row>
        <row r="106">
          <cell r="F106" t="str">
            <v>8533290000</v>
          </cell>
        </row>
        <row r="106">
          <cell r="I106">
            <v>3</v>
          </cell>
          <cell r="J106" t="str">
            <v>件/PC</v>
          </cell>
          <cell r="K106">
            <v>0.5</v>
          </cell>
          <cell r="L106">
            <v>0.55</v>
          </cell>
        </row>
        <row r="106">
          <cell r="N106">
            <v>369.230769230769</v>
          </cell>
        </row>
        <row r="107">
          <cell r="C107" t="str">
            <v>油封</v>
          </cell>
          <cell r="D107" t="str">
            <v>Oil seal</v>
          </cell>
        </row>
        <row r="107">
          <cell r="F107" t="str">
            <v>8484200090</v>
          </cell>
        </row>
        <row r="107">
          <cell r="I107">
            <v>5</v>
          </cell>
          <cell r="J107" t="str">
            <v>套/SET</v>
          </cell>
          <cell r="K107">
            <v>0.5</v>
          </cell>
          <cell r="L107">
            <v>0.55</v>
          </cell>
        </row>
        <row r="107">
          <cell r="N107">
            <v>4.61538461538461</v>
          </cell>
        </row>
        <row r="108">
          <cell r="C108" t="str">
            <v>换向阀</v>
          </cell>
          <cell r="D108" t="str">
            <v>Electro-hydraulic directional valve</v>
          </cell>
        </row>
        <row r="108">
          <cell r="F108" t="str">
            <v>8481802190</v>
          </cell>
        </row>
        <row r="108">
          <cell r="I108">
            <v>3</v>
          </cell>
          <cell r="J108" t="str">
            <v>件/PC</v>
          </cell>
          <cell r="K108">
            <v>15</v>
          </cell>
          <cell r="L108">
            <v>16.55</v>
          </cell>
        </row>
        <row r="108">
          <cell r="N108">
            <v>1153.84615384615</v>
          </cell>
        </row>
        <row r="109">
          <cell r="C109" t="str">
            <v>接头</v>
          </cell>
          <cell r="D109" t="str">
            <v>DP communication connector</v>
          </cell>
        </row>
        <row r="109">
          <cell r="F109" t="str">
            <v>7609000000</v>
          </cell>
        </row>
        <row r="109">
          <cell r="I109">
            <v>13</v>
          </cell>
          <cell r="J109" t="str">
            <v>件/PC</v>
          </cell>
          <cell r="K109">
            <v>2.5</v>
          </cell>
          <cell r="L109">
            <v>2.75</v>
          </cell>
        </row>
        <row r="109">
          <cell r="N109">
            <v>493.846153846154</v>
          </cell>
        </row>
        <row r="110">
          <cell r="C110" t="str">
            <v>球阀</v>
          </cell>
          <cell r="D110" t="str">
            <v>High pressure hydraulic ball valve</v>
          </cell>
        </row>
        <row r="110">
          <cell r="F110" t="str">
            <v>8481804090</v>
          </cell>
        </row>
        <row r="110">
          <cell r="I110">
            <v>5</v>
          </cell>
          <cell r="J110" t="str">
            <v>套/SET</v>
          </cell>
          <cell r="K110">
            <v>10</v>
          </cell>
          <cell r="L110">
            <v>11.03</v>
          </cell>
        </row>
        <row r="110">
          <cell r="N110">
            <v>246.153846153846</v>
          </cell>
        </row>
        <row r="111">
          <cell r="C111" t="str">
            <v>压力变送器</v>
          </cell>
          <cell r="D111" t="str">
            <v>Pressure transmitter</v>
          </cell>
        </row>
        <row r="111">
          <cell r="F111" t="str">
            <v>9026201090</v>
          </cell>
        </row>
        <row r="111">
          <cell r="I111">
            <v>6</v>
          </cell>
          <cell r="J111" t="str">
            <v>件/PC</v>
          </cell>
          <cell r="K111">
            <v>6</v>
          </cell>
          <cell r="L111">
            <v>6.62</v>
          </cell>
        </row>
        <row r="111">
          <cell r="N111">
            <v>904.615384615385</v>
          </cell>
        </row>
        <row r="112">
          <cell r="C112" t="str">
            <v>电流表</v>
          </cell>
          <cell r="D112" t="str">
            <v>Ammeter</v>
          </cell>
        </row>
        <row r="112">
          <cell r="F112" t="str">
            <v>9030331000</v>
          </cell>
        </row>
        <row r="112">
          <cell r="I112">
            <v>3</v>
          </cell>
          <cell r="J112" t="str">
            <v>件/PC</v>
          </cell>
          <cell r="K112">
            <v>1</v>
          </cell>
          <cell r="L112">
            <v>1.1</v>
          </cell>
        </row>
        <row r="112">
          <cell r="N112">
            <v>41.5384615384615</v>
          </cell>
        </row>
        <row r="113">
          <cell r="C113" t="str">
            <v>快速熔断器</v>
          </cell>
          <cell r="D113" t="str">
            <v>Fast-acting fuse</v>
          </cell>
        </row>
        <row r="113">
          <cell r="F113" t="str">
            <v>8535100000</v>
          </cell>
        </row>
        <row r="113">
          <cell r="I113">
            <v>30</v>
          </cell>
          <cell r="J113" t="str">
            <v>件/PC</v>
          </cell>
          <cell r="K113">
            <v>15</v>
          </cell>
          <cell r="L113">
            <v>16.55</v>
          </cell>
        </row>
        <row r="113">
          <cell r="N113">
            <v>5076.92307692308</v>
          </cell>
        </row>
        <row r="114">
          <cell r="C114" t="str">
            <v>高压真空接触器</v>
          </cell>
          <cell r="D114" t="str">
            <v>High-pressure vacuum contactor</v>
          </cell>
        </row>
        <row r="114">
          <cell r="F114" t="str">
            <v>8536909000</v>
          </cell>
        </row>
        <row r="114">
          <cell r="I114">
            <v>4</v>
          </cell>
          <cell r="J114" t="str">
            <v>件/PC</v>
          </cell>
          <cell r="K114">
            <v>100</v>
          </cell>
          <cell r="L114">
            <v>110.32</v>
          </cell>
        </row>
        <row r="114">
          <cell r="N114">
            <v>2923.07692307692</v>
          </cell>
        </row>
        <row r="115">
          <cell r="C115" t="str">
            <v>骨架油封</v>
          </cell>
          <cell r="D115" t="str">
            <v>framework oil seal</v>
          </cell>
        </row>
        <row r="115">
          <cell r="F115" t="str">
            <v>8487900000</v>
          </cell>
        </row>
        <row r="115">
          <cell r="I115">
            <v>60</v>
          </cell>
          <cell r="J115" t="str">
            <v>件/PC</v>
          </cell>
          <cell r="K115">
            <v>5</v>
          </cell>
          <cell r="L115">
            <v>5.52</v>
          </cell>
        </row>
        <row r="115">
          <cell r="N115">
            <v>64.6153846153846</v>
          </cell>
        </row>
        <row r="116">
          <cell r="C116" t="str">
            <v>电抗器</v>
          </cell>
          <cell r="D116" t="str">
            <v>Incoming line reactance</v>
          </cell>
        </row>
        <row r="116">
          <cell r="F116" t="str">
            <v>8504319000</v>
          </cell>
        </row>
        <row r="116">
          <cell r="I116">
            <v>1</v>
          </cell>
          <cell r="J116" t="str">
            <v>个/PC</v>
          </cell>
          <cell r="K116">
            <v>25</v>
          </cell>
          <cell r="L116">
            <v>27.58</v>
          </cell>
        </row>
        <row r="116">
          <cell r="N116">
            <v>584.615384615385</v>
          </cell>
        </row>
        <row r="117">
          <cell r="C117" t="str">
            <v>电流互感器</v>
          </cell>
          <cell r="D117" t="str">
            <v>Current Transformer</v>
          </cell>
        </row>
        <row r="117">
          <cell r="F117" t="str">
            <v>8504311000</v>
          </cell>
        </row>
        <row r="117">
          <cell r="I117">
            <v>2</v>
          </cell>
          <cell r="J117" t="str">
            <v>个/PC</v>
          </cell>
          <cell r="K117">
            <v>5</v>
          </cell>
          <cell r="L117">
            <v>5.52</v>
          </cell>
        </row>
        <row r="117">
          <cell r="N117">
            <v>107.692307692308</v>
          </cell>
        </row>
        <row r="118">
          <cell r="C118" t="str">
            <v>保护器</v>
          </cell>
          <cell r="D118" t="str">
            <v>Electric shock (leakage) protector for welding machine</v>
          </cell>
        </row>
        <row r="118">
          <cell r="F118" t="str">
            <v>8536300000</v>
          </cell>
        </row>
        <row r="118">
          <cell r="I118">
            <v>5</v>
          </cell>
          <cell r="J118" t="str">
            <v>个/PC</v>
          </cell>
          <cell r="K118">
            <v>1</v>
          </cell>
          <cell r="L118">
            <v>1.08</v>
          </cell>
        </row>
        <row r="118">
          <cell r="N118">
            <v>1153.84615384615</v>
          </cell>
        </row>
        <row r="119">
          <cell r="C119" t="str">
            <v>法兰盘</v>
          </cell>
          <cell r="D119" t="str">
            <v>ring flange</v>
          </cell>
        </row>
        <row r="119">
          <cell r="F119" t="str">
            <v>7307910000</v>
          </cell>
        </row>
        <row r="119">
          <cell r="I119">
            <v>300</v>
          </cell>
          <cell r="J119" t="str">
            <v>件/PC</v>
          </cell>
          <cell r="K119">
            <v>1350</v>
          </cell>
          <cell r="L119">
            <v>1396.55</v>
          </cell>
        </row>
        <row r="119">
          <cell r="N119">
            <v>753.846153846154</v>
          </cell>
        </row>
        <row r="119">
          <cell r="P119">
            <v>1</v>
          </cell>
          <cell r="Q119">
            <v>0.432</v>
          </cell>
        </row>
        <row r="120">
          <cell r="C120" t="str">
            <v>缠绕式金属法兰垫片</v>
          </cell>
          <cell r="D120" t="str">
            <v>flange gasket</v>
          </cell>
        </row>
        <row r="120">
          <cell r="F120">
            <v>4016931000</v>
          </cell>
        </row>
        <row r="120">
          <cell r="I120">
            <v>50</v>
          </cell>
          <cell r="J120" t="str">
            <v>片/PC</v>
          </cell>
          <cell r="K120">
            <v>100</v>
          </cell>
          <cell r="L120">
            <v>103.45</v>
          </cell>
        </row>
        <row r="120">
          <cell r="N120">
            <v>38.4615384615385</v>
          </cell>
        </row>
        <row r="121">
          <cell r="C121" t="str">
            <v>柱塞密封件</v>
          </cell>
          <cell r="D121" t="str">
            <v>Plungerseal</v>
          </cell>
        </row>
        <row r="121">
          <cell r="F121" t="str">
            <v>8484200090</v>
          </cell>
        </row>
        <row r="121">
          <cell r="I121">
            <v>4</v>
          </cell>
          <cell r="J121" t="str">
            <v>件/PC</v>
          </cell>
          <cell r="K121">
            <v>0.1</v>
          </cell>
          <cell r="L121">
            <v>2.5</v>
          </cell>
        </row>
        <row r="121">
          <cell r="N121">
            <v>142.153846153846</v>
          </cell>
        </row>
        <row r="121">
          <cell r="P121">
            <v>1</v>
          </cell>
          <cell r="Q121">
            <v>0.095</v>
          </cell>
        </row>
        <row r="122">
          <cell r="C122" t="str">
            <v>U型插销</v>
          </cell>
          <cell r="D122" t="str">
            <v>U-BOLT</v>
          </cell>
        </row>
        <row r="122">
          <cell r="F122" t="str">
            <v>7318240000</v>
          </cell>
        </row>
        <row r="122">
          <cell r="I122">
            <v>60</v>
          </cell>
          <cell r="J122" t="str">
            <v>件/PC</v>
          </cell>
          <cell r="K122">
            <v>0.2</v>
          </cell>
          <cell r="L122">
            <v>5</v>
          </cell>
        </row>
        <row r="122">
          <cell r="N122">
            <v>26.3076923076923</v>
          </cell>
        </row>
        <row r="123">
          <cell r="C123" t="str">
            <v>O型圈</v>
          </cell>
          <cell r="D123" t="str">
            <v>O-ring</v>
          </cell>
        </row>
        <row r="123">
          <cell r="F123" t="str">
            <v>7318210001</v>
          </cell>
        </row>
        <row r="123">
          <cell r="I123">
            <v>120</v>
          </cell>
          <cell r="J123" t="str">
            <v>件/PC</v>
          </cell>
          <cell r="K123">
            <v>0.1</v>
          </cell>
          <cell r="L123">
            <v>2.5</v>
          </cell>
        </row>
        <row r="123">
          <cell r="N123">
            <v>43.0769230769231</v>
          </cell>
        </row>
        <row r="124">
          <cell r="C124" t="str">
            <v>管接套</v>
          </cell>
          <cell r="D124" t="str">
            <v>Pipe joint</v>
          </cell>
        </row>
        <row r="124">
          <cell r="F124">
            <v>7307990000</v>
          </cell>
        </row>
        <row r="124">
          <cell r="I124">
            <v>50</v>
          </cell>
          <cell r="J124" t="str">
            <v>件/PC</v>
          </cell>
          <cell r="K124">
            <v>8</v>
          </cell>
          <cell r="L124">
            <v>9</v>
          </cell>
        </row>
        <row r="124">
          <cell r="N124">
            <v>60.3076923076923</v>
          </cell>
        </row>
        <row r="124">
          <cell r="P124">
            <v>1</v>
          </cell>
          <cell r="Q124">
            <v>0.012</v>
          </cell>
        </row>
        <row r="125">
          <cell r="C125" t="str">
            <v>钢丝绳</v>
          </cell>
          <cell r="D125" t="str">
            <v>Wire rope</v>
          </cell>
        </row>
        <row r="125">
          <cell r="F125" t="str">
            <v>7312100000</v>
          </cell>
        </row>
        <row r="125">
          <cell r="I125">
            <v>1710</v>
          </cell>
          <cell r="J125" t="str">
            <v>公斤/KG</v>
          </cell>
          <cell r="K125">
            <v>1710</v>
          </cell>
          <cell r="L125">
            <v>1900</v>
          </cell>
        </row>
        <row r="125">
          <cell r="N125">
            <v>3407.69230769231</v>
          </cell>
        </row>
        <row r="125">
          <cell r="P125">
            <v>3</v>
          </cell>
          <cell r="Q125">
            <v>2.478</v>
          </cell>
        </row>
        <row r="126">
          <cell r="C126" t="str">
            <v>机油滤芯</v>
          </cell>
          <cell r="D126" t="str">
            <v>Oilfilter</v>
          </cell>
        </row>
        <row r="126">
          <cell r="F126" t="str">
            <v>8421999090</v>
          </cell>
        </row>
        <row r="126">
          <cell r="I126">
            <v>270</v>
          </cell>
          <cell r="J126" t="str">
            <v>件/PC</v>
          </cell>
          <cell r="K126">
            <v>427.5</v>
          </cell>
          <cell r="L126">
            <v>427.7</v>
          </cell>
        </row>
        <row r="126">
          <cell r="N126">
            <v>2824.61538461538</v>
          </cell>
        </row>
        <row r="126">
          <cell r="P126">
            <v>30</v>
          </cell>
          <cell r="Q126">
            <v>1.811</v>
          </cell>
        </row>
        <row r="127">
          <cell r="C127" t="str">
            <v>油水分离器</v>
          </cell>
          <cell r="D127" t="str">
            <v>Waterseparator</v>
          </cell>
        </row>
        <row r="127">
          <cell r="F127" t="str">
            <v>8421999090</v>
          </cell>
        </row>
        <row r="127">
          <cell r="I127">
            <v>108</v>
          </cell>
          <cell r="J127" t="str">
            <v>件/PC</v>
          </cell>
          <cell r="K127">
            <v>169.2</v>
          </cell>
          <cell r="L127">
            <v>169.3</v>
          </cell>
        </row>
        <row r="127">
          <cell r="N127">
            <v>1578.46153846154</v>
          </cell>
        </row>
        <row r="128">
          <cell r="C128" t="str">
            <v>机油旁通滤芯</v>
          </cell>
          <cell r="D128" t="str">
            <v>oil bypass filter</v>
          </cell>
        </row>
        <row r="128">
          <cell r="F128" t="str">
            <v>8421999090</v>
          </cell>
        </row>
        <row r="128">
          <cell r="I128">
            <v>108</v>
          </cell>
          <cell r="J128" t="str">
            <v>件/PC</v>
          </cell>
          <cell r="K128">
            <v>138.6</v>
          </cell>
          <cell r="L128">
            <v>138.6</v>
          </cell>
        </row>
        <row r="128">
          <cell r="N128">
            <v>930.461538461538</v>
          </cell>
        </row>
        <row r="128">
          <cell r="P128">
            <v>9</v>
          </cell>
          <cell r="Q128">
            <v>0.684</v>
          </cell>
        </row>
        <row r="129">
          <cell r="C129" t="str">
            <v>空气滤芯</v>
          </cell>
          <cell r="D129" t="str">
            <v>airfilter</v>
          </cell>
        </row>
        <row r="129">
          <cell r="F129" t="str">
            <v>8421999090</v>
          </cell>
        </row>
        <row r="129">
          <cell r="I129">
            <v>108</v>
          </cell>
          <cell r="J129" t="str">
            <v>件/PC</v>
          </cell>
          <cell r="K129">
            <v>700</v>
          </cell>
          <cell r="L129">
            <v>704</v>
          </cell>
        </row>
        <row r="129">
          <cell r="N129">
            <v>6629.53846153846</v>
          </cell>
        </row>
        <row r="129">
          <cell r="P129">
            <v>54</v>
          </cell>
          <cell r="Q129">
            <v>13.125</v>
          </cell>
        </row>
        <row r="130">
          <cell r="C130" t="str">
            <v>水滤</v>
          </cell>
          <cell r="D130" t="str">
            <v>Waterfilter</v>
          </cell>
        </row>
        <row r="130">
          <cell r="F130" t="str">
            <v>8421999090</v>
          </cell>
        </row>
        <row r="130">
          <cell r="I130">
            <v>108</v>
          </cell>
          <cell r="J130" t="str">
            <v>件/PC</v>
          </cell>
          <cell r="K130">
            <v>85</v>
          </cell>
          <cell r="L130">
            <v>86</v>
          </cell>
        </row>
        <row r="130">
          <cell r="N130">
            <v>1296</v>
          </cell>
        </row>
        <row r="130">
          <cell r="P130">
            <v>5</v>
          </cell>
          <cell r="Q130">
            <v>0.252</v>
          </cell>
        </row>
      </sheetData>
      <sheetData sheetId="1">
        <row r="13">
          <cell r="A13" t="str">
            <v>JMBMT20210129S-4-A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JMBMT20210129S-4-A</v>
          </cell>
        </row>
        <row r="8">
          <cell r="H8">
            <v>44242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"/>
  <sheetViews>
    <sheetView tabSelected="1" workbookViewId="0">
      <selection activeCell="G6" sqref="G6:I6"/>
    </sheetView>
  </sheetViews>
  <sheetFormatPr defaultColWidth="8.625" defaultRowHeight="10.8"/>
  <cols>
    <col min="1" max="1" width="6.5" style="71" customWidth="1"/>
    <col min="2" max="2" width="15.625" style="71" customWidth="1"/>
    <col min="3" max="3" width="13.625" style="71" customWidth="1"/>
    <col min="4" max="4" width="14.125" style="71" customWidth="1"/>
    <col min="5" max="5" width="13.625" style="71" customWidth="1"/>
    <col min="6" max="6" width="10.375" style="71" customWidth="1"/>
    <col min="7" max="7" width="10.125" style="71" customWidth="1"/>
    <col min="8" max="8" width="9.5" style="71" customWidth="1"/>
    <col min="9" max="9" width="11.375" style="71" customWidth="1"/>
    <col min="10" max="16384" width="8.625" style="71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72"/>
      <c r="F1" s="7"/>
      <c r="G1" s="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3"/>
      <c r="F2" s="9"/>
      <c r="G2" s="9"/>
      <c r="H2" s="9"/>
      <c r="I2" s="9"/>
    </row>
    <row r="3" ht="17.4" spans="1:9">
      <c r="A3" s="74" t="str">
        <f>[1]报关发票!A3</f>
        <v>北京众诚城商贸有限公司</v>
      </c>
      <c r="B3" s="8"/>
      <c r="C3" s="8"/>
      <c r="D3" s="8"/>
      <c r="E3" s="72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72"/>
      <c r="F4" s="7"/>
      <c r="G4" s="8"/>
      <c r="H4" s="8"/>
      <c r="I4" s="8"/>
    </row>
    <row r="5" ht="18.15" spans="1:9">
      <c r="A5" s="74" t="s">
        <v>1</v>
      </c>
      <c r="B5" s="8"/>
      <c r="C5" s="8"/>
      <c r="D5" s="8"/>
      <c r="E5" s="72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5" t="s">
        <v>3</v>
      </c>
      <c r="F6" s="75"/>
      <c r="G6" s="76" t="str">
        <f>[1]报关发票!G6</f>
        <v>JMBMT20210129S-4-A</v>
      </c>
      <c r="H6" s="76"/>
      <c r="I6" s="76"/>
    </row>
    <row r="7" ht="11.4" spans="1:9">
      <c r="A7" s="18" t="s">
        <v>4</v>
      </c>
      <c r="B7" s="18"/>
      <c r="C7" s="18"/>
      <c r="D7" s="18"/>
      <c r="E7" s="77" t="s">
        <v>5</v>
      </c>
      <c r="F7" s="77"/>
      <c r="G7" s="20" t="str">
        <f>G6</f>
        <v>JMBMT20210129S-4-A</v>
      </c>
      <c r="H7" s="20"/>
      <c r="I7" s="20"/>
    </row>
    <row r="8" ht="11.4" spans="1:9">
      <c r="A8" s="21" t="s">
        <v>6</v>
      </c>
      <c r="B8" s="21"/>
      <c r="C8" s="21"/>
      <c r="D8" s="21"/>
      <c r="E8" s="77" t="s">
        <v>7</v>
      </c>
      <c r="F8" s="22"/>
      <c r="G8" s="22"/>
      <c r="H8" s="78">
        <f>[1]报关发票!H8</f>
        <v>44242</v>
      </c>
      <c r="I8" s="78"/>
    </row>
    <row r="9" ht="11.4" spans="1:9">
      <c r="A9" s="24" t="s">
        <v>8</v>
      </c>
      <c r="B9" s="24"/>
      <c r="C9" s="24"/>
      <c r="D9" s="24"/>
      <c r="E9" s="77" t="s">
        <v>9</v>
      </c>
      <c r="F9" s="22"/>
      <c r="G9" s="22"/>
      <c r="H9" s="78">
        <f>H8</f>
        <v>44242</v>
      </c>
      <c r="I9" s="78"/>
    </row>
    <row r="10" ht="27" customHeight="1" spans="1:9">
      <c r="A10" s="25" t="s">
        <v>10</v>
      </c>
      <c r="B10" s="26" t="s">
        <v>11</v>
      </c>
      <c r="C10" s="26"/>
      <c r="D10" s="26"/>
      <c r="E10" s="77" t="s">
        <v>12</v>
      </c>
      <c r="F10" s="22"/>
      <c r="G10" s="22"/>
      <c r="H10" s="78"/>
      <c r="I10" s="78"/>
    </row>
    <row r="11" ht="49" customHeight="1" spans="1:9">
      <c r="A11" s="24" t="s">
        <v>13</v>
      </c>
      <c r="B11" s="24"/>
      <c r="C11" s="24"/>
      <c r="D11" s="24"/>
      <c r="E11" s="79" t="s">
        <v>14</v>
      </c>
      <c r="F11" s="19"/>
      <c r="G11" s="19"/>
      <c r="H11" s="78"/>
      <c r="I11" s="78"/>
    </row>
    <row r="12" ht="13.2" spans="1:9">
      <c r="A12" s="34" t="s">
        <v>15</v>
      </c>
      <c r="B12" s="34"/>
      <c r="C12" s="34"/>
      <c r="D12" s="34"/>
      <c r="E12" s="77" t="s">
        <v>16</v>
      </c>
      <c r="F12" s="22"/>
      <c r="G12" s="80"/>
      <c r="H12" s="80"/>
      <c r="I12" s="80"/>
    </row>
    <row r="13" ht="13.2" spans="1:9">
      <c r="A13" s="34" t="s">
        <v>17</v>
      </c>
      <c r="B13" s="34"/>
      <c r="C13" s="34"/>
      <c r="D13" s="34"/>
      <c r="E13" s="77" t="s">
        <v>18</v>
      </c>
      <c r="F13" s="22"/>
      <c r="G13" s="80"/>
      <c r="H13" s="80"/>
      <c r="I13" s="80"/>
    </row>
    <row r="14" ht="11.4" spans="1:9">
      <c r="A14" s="22" t="s">
        <v>19</v>
      </c>
      <c r="B14" s="22"/>
      <c r="C14" s="40"/>
      <c r="D14" s="40"/>
      <c r="E14" s="40"/>
      <c r="F14" s="40"/>
      <c r="G14" s="40"/>
      <c r="H14" s="40"/>
      <c r="I14" s="40"/>
    </row>
    <row r="15" ht="12.15" spans="1:9">
      <c r="A15" s="22" t="s">
        <v>20</v>
      </c>
      <c r="B15" s="22"/>
      <c r="C15" s="22"/>
      <c r="D15" s="22"/>
      <c r="E15" s="81"/>
      <c r="F15" s="82"/>
      <c r="G15" s="35"/>
      <c r="H15" s="35"/>
      <c r="I15" s="35"/>
    </row>
    <row r="16" ht="12.15" spans="1:9">
      <c r="A16" s="83" t="s">
        <v>21</v>
      </c>
      <c r="B16" s="84" t="s">
        <v>22</v>
      </c>
      <c r="C16" s="84"/>
      <c r="D16" s="85" t="s">
        <v>23</v>
      </c>
      <c r="E16" s="86" t="s">
        <v>24</v>
      </c>
      <c r="F16" s="40" t="s">
        <v>25</v>
      </c>
      <c r="G16" s="39" t="s">
        <v>26</v>
      </c>
      <c r="H16" s="38" t="s">
        <v>27</v>
      </c>
      <c r="I16" s="38"/>
    </row>
    <row r="17" ht="22.8" spans="1:9">
      <c r="A17" s="40" t="s">
        <v>28</v>
      </c>
      <c r="B17" s="42" t="s">
        <v>29</v>
      </c>
      <c r="C17" s="42"/>
      <c r="D17" s="86" t="s">
        <v>30</v>
      </c>
      <c r="E17" s="86" t="s">
        <v>31</v>
      </c>
      <c r="F17" s="40" t="s">
        <v>32</v>
      </c>
      <c r="G17" s="43" t="s">
        <v>33</v>
      </c>
      <c r="H17" s="3" t="s">
        <v>34</v>
      </c>
      <c r="I17" s="3"/>
    </row>
    <row r="18" s="70" customFormat="1" ht="19.95" customHeight="1" spans="1:9">
      <c r="A18" s="44">
        <v>1</v>
      </c>
      <c r="B18" s="45" t="str">
        <f>[1]汇总信息!C2</f>
        <v>深度指示器</v>
      </c>
      <c r="C18" s="45"/>
      <c r="D18" s="87">
        <f>[1]汇总信息!L2</f>
        <v>2.33</v>
      </c>
      <c r="E18" s="87">
        <f>[1]汇总信息!K2</f>
        <v>2</v>
      </c>
      <c r="F18" s="88">
        <f>[1]汇总信息!Q2</f>
        <v>0.011</v>
      </c>
      <c r="G18" s="89">
        <f>[1]汇总信息!P2</f>
        <v>1</v>
      </c>
      <c r="H18" s="87">
        <f>[1]汇总信息!I2</f>
        <v>1</v>
      </c>
      <c r="I18" s="96" t="str">
        <f>[1]汇总信息!J2</f>
        <v>件/PC</v>
      </c>
    </row>
    <row r="19" s="70" customFormat="1" ht="19.95" customHeight="1" spans="1:9">
      <c r="A19" s="44">
        <v>2</v>
      </c>
      <c r="B19" s="45" t="str">
        <f>[1]汇总信息!C3</f>
        <v>压力变送器</v>
      </c>
      <c r="C19" s="45"/>
      <c r="D19" s="87">
        <f>[1]汇总信息!L3</f>
        <v>1.17</v>
      </c>
      <c r="E19" s="87">
        <f>[1]汇总信息!K3</f>
        <v>1</v>
      </c>
      <c r="F19" s="90"/>
      <c r="G19" s="91"/>
      <c r="H19" s="87">
        <f>[1]汇总信息!I3</f>
        <v>2</v>
      </c>
      <c r="I19" s="96" t="str">
        <f>[1]汇总信息!J3</f>
        <v>件/PC</v>
      </c>
    </row>
    <row r="20" s="70" customFormat="1" ht="19.95" customHeight="1" spans="1:9">
      <c r="A20" s="44">
        <v>3</v>
      </c>
      <c r="B20" s="45" t="str">
        <f>[1]汇总信息!C4</f>
        <v>空滤芯</v>
      </c>
      <c r="C20" s="45"/>
      <c r="D20" s="87">
        <f>[1]汇总信息!L4</f>
        <v>48.26</v>
      </c>
      <c r="E20" s="87">
        <f>[1]汇总信息!K4</f>
        <v>45</v>
      </c>
      <c r="F20" s="88">
        <f>[1]汇总信息!Q4</f>
        <v>2.259</v>
      </c>
      <c r="G20" s="89">
        <f>[1]汇总信息!P4</f>
        <v>1</v>
      </c>
      <c r="H20" s="87">
        <f>[1]汇总信息!I4</f>
        <v>5</v>
      </c>
      <c r="I20" s="96" t="str">
        <f>[1]汇总信息!J4</f>
        <v>件/PC</v>
      </c>
    </row>
    <row r="21" s="70" customFormat="1" ht="19.95" customHeight="1" spans="1:9">
      <c r="A21" s="44">
        <v>4</v>
      </c>
      <c r="B21" s="45" t="str">
        <f>[1]汇总信息!C5</f>
        <v>机油滤芯</v>
      </c>
      <c r="C21" s="45"/>
      <c r="D21" s="87">
        <f>[1]汇总信息!L5</f>
        <v>75.07</v>
      </c>
      <c r="E21" s="87">
        <f>[1]汇总信息!K5</f>
        <v>70</v>
      </c>
      <c r="F21" s="92"/>
      <c r="G21" s="93"/>
      <c r="H21" s="87">
        <f>[1]汇总信息!I5</f>
        <v>6</v>
      </c>
      <c r="I21" s="96" t="str">
        <f>[1]汇总信息!J5</f>
        <v>件/PC</v>
      </c>
    </row>
    <row r="22" s="70" customFormat="1" ht="19.95" customHeight="1" spans="1:9">
      <c r="A22" s="44">
        <v>5</v>
      </c>
      <c r="B22" s="45" t="str">
        <f>[1]汇总信息!C6</f>
        <v>油分芯</v>
      </c>
      <c r="C22" s="45"/>
      <c r="D22" s="87">
        <f>[1]汇总信息!L6</f>
        <v>82.57</v>
      </c>
      <c r="E22" s="87">
        <f>[1]汇总信息!K6</f>
        <v>77</v>
      </c>
      <c r="F22" s="92"/>
      <c r="G22" s="93"/>
      <c r="H22" s="87">
        <f>[1]汇总信息!I6</f>
        <v>3</v>
      </c>
      <c r="I22" s="96" t="str">
        <f>[1]汇总信息!J6</f>
        <v>件/PC</v>
      </c>
    </row>
    <row r="23" s="70" customFormat="1" ht="19.95" customHeight="1" spans="1:9">
      <c r="A23" s="44">
        <v>6</v>
      </c>
      <c r="B23" s="45" t="str">
        <f>[1]汇总信息!C7</f>
        <v>进气阀密封圈</v>
      </c>
      <c r="C23" s="45"/>
      <c r="D23" s="87">
        <f>[1]汇总信息!L7</f>
        <v>1.07</v>
      </c>
      <c r="E23" s="87">
        <f>[1]汇总信息!K7</f>
        <v>1</v>
      </c>
      <c r="F23" s="92"/>
      <c r="G23" s="93"/>
      <c r="H23" s="87">
        <f>[1]汇总信息!I7</f>
        <v>10</v>
      </c>
      <c r="I23" s="96" t="str">
        <f>[1]汇总信息!J7</f>
        <v>件/PC</v>
      </c>
    </row>
    <row r="24" s="70" customFormat="1" ht="19.95" customHeight="1" spans="1:9">
      <c r="A24" s="44">
        <v>7</v>
      </c>
      <c r="B24" s="45" t="str">
        <f>[1]汇总信息!C8</f>
        <v>油分芯密封圈</v>
      </c>
      <c r="C24" s="45"/>
      <c r="D24" s="87">
        <f>[1]汇总信息!L8</f>
        <v>2.14</v>
      </c>
      <c r="E24" s="87">
        <f>[1]汇总信息!K8</f>
        <v>2</v>
      </c>
      <c r="F24" s="92"/>
      <c r="G24" s="93"/>
      <c r="H24" s="87">
        <f>[1]汇总信息!I8</f>
        <v>5</v>
      </c>
      <c r="I24" s="96" t="str">
        <f>[1]汇总信息!J8</f>
        <v>件/PC</v>
      </c>
    </row>
    <row r="25" s="70" customFormat="1" ht="19.95" customHeight="1" spans="1:9">
      <c r="A25" s="44">
        <v>8</v>
      </c>
      <c r="B25" s="45" t="str">
        <f>[1]汇总信息!C9</f>
        <v>最小压力阀</v>
      </c>
      <c r="C25" s="45"/>
      <c r="D25" s="87">
        <f>[1]汇总信息!L9</f>
        <v>32.17</v>
      </c>
      <c r="E25" s="87">
        <f>[1]汇总信息!K9</f>
        <v>30</v>
      </c>
      <c r="F25" s="92"/>
      <c r="G25" s="93"/>
      <c r="H25" s="87">
        <f>[1]汇总信息!I9</f>
        <v>2</v>
      </c>
      <c r="I25" s="96" t="str">
        <f>[1]汇总信息!J9</f>
        <v>件/PC</v>
      </c>
    </row>
    <row r="26" s="70" customFormat="1" ht="19.95" customHeight="1" spans="1:9">
      <c r="A26" s="44">
        <v>9</v>
      </c>
      <c r="B26" s="45" t="str">
        <f>[1]汇总信息!C10</f>
        <v>油标</v>
      </c>
      <c r="C26" s="45"/>
      <c r="D26" s="87">
        <f>[1]汇总信息!L10</f>
        <v>3.22</v>
      </c>
      <c r="E26" s="87">
        <f>[1]汇总信息!K10</f>
        <v>3</v>
      </c>
      <c r="F26" s="92"/>
      <c r="G26" s="93"/>
      <c r="H26" s="87">
        <f>[1]汇总信息!I10</f>
        <v>2</v>
      </c>
      <c r="I26" s="96" t="str">
        <f>[1]汇总信息!J10</f>
        <v>件/PC</v>
      </c>
    </row>
    <row r="27" s="70" customFormat="1" ht="19.95" customHeight="1" spans="1:9">
      <c r="A27" s="44">
        <v>10</v>
      </c>
      <c r="B27" s="45" t="str">
        <f>[1]汇总信息!C11</f>
        <v>进气管</v>
      </c>
      <c r="C27" s="45"/>
      <c r="D27" s="87">
        <f>[1]汇总信息!L11</f>
        <v>1.07</v>
      </c>
      <c r="E27" s="87">
        <f>[1]汇总信息!K11</f>
        <v>1</v>
      </c>
      <c r="F27" s="92"/>
      <c r="G27" s="93"/>
      <c r="H27" s="87">
        <f>[1]汇总信息!I11</f>
        <v>3</v>
      </c>
      <c r="I27" s="96" t="str">
        <f>[1]汇总信息!J11</f>
        <v>件/PC</v>
      </c>
    </row>
    <row r="28" s="70" customFormat="1" ht="19.95" customHeight="1" spans="1:9">
      <c r="A28" s="44">
        <v>11</v>
      </c>
      <c r="B28" s="45" t="str">
        <f>[1]汇总信息!C12</f>
        <v>电磁阀</v>
      </c>
      <c r="C28" s="45"/>
      <c r="D28" s="87">
        <f>[1]汇总信息!L12</f>
        <v>4.29</v>
      </c>
      <c r="E28" s="87">
        <f>[1]汇总信息!K12</f>
        <v>4</v>
      </c>
      <c r="F28" s="92"/>
      <c r="G28" s="93"/>
      <c r="H28" s="87">
        <f>[1]汇总信息!I12</f>
        <v>5</v>
      </c>
      <c r="I28" s="96" t="str">
        <f>[1]汇总信息!J12</f>
        <v>件/PC</v>
      </c>
    </row>
    <row r="29" s="70" customFormat="1" ht="19.95" customHeight="1" spans="1:9">
      <c r="A29" s="44">
        <v>12</v>
      </c>
      <c r="B29" s="45" t="str">
        <f>[1]汇总信息!C13</f>
        <v>回油单向阀</v>
      </c>
      <c r="C29" s="45"/>
      <c r="D29" s="87">
        <f>[1]汇总信息!L13</f>
        <v>2.14</v>
      </c>
      <c r="E29" s="87">
        <f>[1]汇总信息!K13</f>
        <v>2</v>
      </c>
      <c r="F29" s="92"/>
      <c r="G29" s="93"/>
      <c r="H29" s="87">
        <f>[1]汇总信息!I13</f>
        <v>3</v>
      </c>
      <c r="I29" s="96" t="str">
        <f>[1]汇总信息!J13</f>
        <v>件/PC</v>
      </c>
    </row>
    <row r="30" s="70" customFormat="1" ht="19.95" customHeight="1" spans="1:9">
      <c r="A30" s="44">
        <v>13</v>
      </c>
      <c r="B30" s="45" t="str">
        <f>[1]汇总信息!C14</f>
        <v>温控阀</v>
      </c>
      <c r="C30" s="45"/>
      <c r="D30" s="87">
        <f>[1]汇总信息!L14</f>
        <v>8.58</v>
      </c>
      <c r="E30" s="87">
        <f>[1]汇总信息!K14</f>
        <v>8</v>
      </c>
      <c r="F30" s="92"/>
      <c r="G30" s="93"/>
      <c r="H30" s="87">
        <f>[1]汇总信息!I14</f>
        <v>3</v>
      </c>
      <c r="I30" s="96" t="str">
        <f>[1]汇总信息!J14</f>
        <v>件/PC</v>
      </c>
    </row>
    <row r="31" s="70" customFormat="1" ht="19.95" customHeight="1" spans="1:9">
      <c r="A31" s="44">
        <v>14</v>
      </c>
      <c r="B31" s="45" t="str">
        <f>[1]汇总信息!C15</f>
        <v>高压编织钢丝胶管</v>
      </c>
      <c r="C31" s="45"/>
      <c r="D31" s="87">
        <f>[1]汇总信息!L15</f>
        <v>12.87</v>
      </c>
      <c r="E31" s="87">
        <f>[1]汇总信息!K15</f>
        <v>12</v>
      </c>
      <c r="F31" s="92"/>
      <c r="G31" s="93"/>
      <c r="H31" s="87">
        <f>[1]汇总信息!I15</f>
        <v>2</v>
      </c>
      <c r="I31" s="96" t="str">
        <f>[1]汇总信息!J15</f>
        <v>件/PC</v>
      </c>
    </row>
    <row r="32" s="70" customFormat="1" ht="19.95" customHeight="1" spans="1:9">
      <c r="A32" s="44">
        <v>15</v>
      </c>
      <c r="B32" s="45" t="str">
        <f>[1]汇总信息!C16</f>
        <v>显示屏</v>
      </c>
      <c r="C32" s="45"/>
      <c r="D32" s="87">
        <f>[1]汇总信息!L16</f>
        <v>2.14</v>
      </c>
      <c r="E32" s="87">
        <f>[1]汇总信息!K16</f>
        <v>2</v>
      </c>
      <c r="F32" s="92"/>
      <c r="G32" s="93"/>
      <c r="H32" s="87">
        <f>[1]汇总信息!I16</f>
        <v>1</v>
      </c>
      <c r="I32" s="96" t="str">
        <f>[1]汇总信息!J16</f>
        <v>件/PC</v>
      </c>
    </row>
    <row r="33" s="70" customFormat="1" ht="19.95" customHeight="1" spans="1:9">
      <c r="A33" s="44">
        <v>16</v>
      </c>
      <c r="B33" s="45" t="str">
        <f>[1]汇总信息!C17</f>
        <v>进气管弯头</v>
      </c>
      <c r="C33" s="45"/>
      <c r="D33" s="87">
        <f>[1]汇总信息!L17</f>
        <v>4.29</v>
      </c>
      <c r="E33" s="87">
        <f>[1]汇总信息!K17</f>
        <v>4</v>
      </c>
      <c r="F33" s="92"/>
      <c r="G33" s="93"/>
      <c r="H33" s="87">
        <f>[1]汇总信息!I17</f>
        <v>2</v>
      </c>
      <c r="I33" s="96" t="str">
        <f>[1]汇总信息!J17</f>
        <v>件/PC</v>
      </c>
    </row>
    <row r="34" s="70" customFormat="1" ht="19.95" customHeight="1" spans="1:9">
      <c r="A34" s="44">
        <v>17</v>
      </c>
      <c r="B34" s="45" t="str">
        <f>[1]汇总信息!C18</f>
        <v>交流接触器</v>
      </c>
      <c r="C34" s="45"/>
      <c r="D34" s="87">
        <f>[1]汇总信息!L18</f>
        <v>40.76</v>
      </c>
      <c r="E34" s="87">
        <f>[1]汇总信息!K18</f>
        <v>38</v>
      </c>
      <c r="F34" s="92"/>
      <c r="G34" s="93"/>
      <c r="H34" s="87">
        <f>[1]汇总信息!I18</f>
        <v>4</v>
      </c>
      <c r="I34" s="96" t="str">
        <f>[1]汇总信息!J18</f>
        <v>件/PC</v>
      </c>
    </row>
    <row r="35" s="70" customFormat="1" ht="19.95" customHeight="1" spans="1:9">
      <c r="A35" s="44">
        <v>18</v>
      </c>
      <c r="B35" s="45" t="str">
        <f>[1]汇总信息!C19</f>
        <v>压力传感器</v>
      </c>
      <c r="C35" s="45"/>
      <c r="D35" s="87">
        <f>[1]汇总信息!L19</f>
        <v>1.07</v>
      </c>
      <c r="E35" s="87">
        <f>[1]汇总信息!K19</f>
        <v>1</v>
      </c>
      <c r="F35" s="92"/>
      <c r="G35" s="93"/>
      <c r="H35" s="87">
        <f>[1]汇总信息!I19</f>
        <v>2</v>
      </c>
      <c r="I35" s="96" t="str">
        <f>[1]汇总信息!J19</f>
        <v>件/PC</v>
      </c>
    </row>
    <row r="36" s="70" customFormat="1" ht="19.95" customHeight="1" spans="1:9">
      <c r="A36" s="44">
        <v>19</v>
      </c>
      <c r="B36" s="45" t="str">
        <f>[1]汇总信息!C20</f>
        <v>温度传感器</v>
      </c>
      <c r="C36" s="45"/>
      <c r="D36" s="87">
        <f>[1]汇总信息!L20</f>
        <v>1.07</v>
      </c>
      <c r="E36" s="87">
        <f>[1]汇总信息!K20</f>
        <v>1</v>
      </c>
      <c r="F36" s="92"/>
      <c r="G36" s="93"/>
      <c r="H36" s="87">
        <f>[1]汇总信息!I20</f>
        <v>2</v>
      </c>
      <c r="I36" s="96" t="str">
        <f>[1]汇总信息!J20</f>
        <v>件/PC</v>
      </c>
    </row>
    <row r="37" s="70" customFormat="1" ht="19.95" customHeight="1" spans="1:9">
      <c r="A37" s="44">
        <v>20</v>
      </c>
      <c r="B37" s="45" t="str">
        <f>[1]汇总信息!C21</f>
        <v>放空阀控制管</v>
      </c>
      <c r="C37" s="45"/>
      <c r="D37" s="87">
        <f>[1]汇总信息!L21</f>
        <v>2.14</v>
      </c>
      <c r="E37" s="87">
        <f>[1]汇总信息!K21</f>
        <v>2</v>
      </c>
      <c r="F37" s="92"/>
      <c r="G37" s="93"/>
      <c r="H37" s="87">
        <f>[1]汇总信息!I21</f>
        <v>3</v>
      </c>
      <c r="I37" s="96" t="str">
        <f>[1]汇总信息!J21</f>
        <v>件/PC</v>
      </c>
    </row>
    <row r="38" s="70" customFormat="1" ht="19.95" customHeight="1" spans="1:9">
      <c r="A38" s="44">
        <v>21</v>
      </c>
      <c r="B38" s="45" t="str">
        <f>[1]汇总信息!C22</f>
        <v>放空阀接头</v>
      </c>
      <c r="C38" s="45"/>
      <c r="D38" s="87">
        <f>[1]汇总信息!L22</f>
        <v>1.08</v>
      </c>
      <c r="E38" s="87">
        <f>[1]汇总信息!K22</f>
        <v>1</v>
      </c>
      <c r="F38" s="90"/>
      <c r="G38" s="91"/>
      <c r="H38" s="87">
        <f>[1]汇总信息!I22</f>
        <v>3</v>
      </c>
      <c r="I38" s="96" t="str">
        <f>[1]汇总信息!J22</f>
        <v>件/PC</v>
      </c>
    </row>
    <row r="39" s="70" customFormat="1" ht="19.95" customHeight="1" spans="1:9">
      <c r="A39" s="44">
        <v>22</v>
      </c>
      <c r="B39" s="45" t="str">
        <f>[1]汇总信息!C23</f>
        <v>钢丝绳</v>
      </c>
      <c r="C39" s="45"/>
      <c r="D39" s="87">
        <f>[1]汇总信息!L23</f>
        <v>1120</v>
      </c>
      <c r="E39" s="87">
        <f>[1]汇总信息!K23</f>
        <v>1064</v>
      </c>
      <c r="F39" s="94">
        <f>[1]汇总信息!Q23</f>
        <v>0.798</v>
      </c>
      <c r="G39" s="95">
        <f>[1]汇总信息!P23</f>
        <v>2</v>
      </c>
      <c r="H39" s="87">
        <f>[1]汇总信息!I23</f>
        <v>1064</v>
      </c>
      <c r="I39" s="96" t="str">
        <f>[1]汇总信息!J23</f>
        <v>公斤/KG</v>
      </c>
    </row>
    <row r="40" s="70" customFormat="1" ht="19.95" customHeight="1" spans="1:9">
      <c r="A40" s="44">
        <v>23</v>
      </c>
      <c r="B40" s="45" t="str">
        <f>[1]汇总信息!C24</f>
        <v>空气滤芯</v>
      </c>
      <c r="C40" s="45"/>
      <c r="D40" s="87">
        <f>[1]汇总信息!L24</f>
        <v>260</v>
      </c>
      <c r="E40" s="87">
        <f>[1]汇总信息!K24</f>
        <v>240</v>
      </c>
      <c r="F40" s="94">
        <f>[1]汇总信息!Q24</f>
        <v>5</v>
      </c>
      <c r="G40" s="95">
        <f>[1]汇总信息!P24</f>
        <v>20</v>
      </c>
      <c r="H40" s="87">
        <f>[1]汇总信息!I24</f>
        <v>40</v>
      </c>
      <c r="I40" s="96" t="str">
        <f>[1]汇总信息!J24</f>
        <v>件/PC</v>
      </c>
    </row>
    <row r="41" s="70" customFormat="1" ht="19.95" customHeight="1" spans="1:9">
      <c r="A41" s="44">
        <v>24</v>
      </c>
      <c r="B41" s="45" t="str">
        <f>[1]汇总信息!C25</f>
        <v>机油滤芯</v>
      </c>
      <c r="C41" s="45"/>
      <c r="D41" s="87">
        <f>[1]汇总信息!L25</f>
        <v>107</v>
      </c>
      <c r="E41" s="87">
        <f>[1]汇总信息!K25</f>
        <v>100</v>
      </c>
      <c r="F41" s="88">
        <f>[1]汇总信息!Q25</f>
        <v>1.093</v>
      </c>
      <c r="G41" s="89">
        <f>[1]汇总信息!P25</f>
        <v>17</v>
      </c>
      <c r="H41" s="87">
        <f>[1]汇总信息!I25</f>
        <v>80</v>
      </c>
      <c r="I41" s="96" t="str">
        <f>[1]汇总信息!J25</f>
        <v>件/PC</v>
      </c>
    </row>
    <row r="42" s="70" customFormat="1" ht="19.95" customHeight="1" spans="1:9">
      <c r="A42" s="44">
        <v>25</v>
      </c>
      <c r="B42" s="45" t="str">
        <f>[1]汇总信息!C26</f>
        <v>机油旁通滤芯</v>
      </c>
      <c r="C42" s="45"/>
      <c r="D42" s="87">
        <f>[1]汇总信息!L26</f>
        <v>53</v>
      </c>
      <c r="E42" s="87">
        <f>[1]汇总信息!K26</f>
        <v>50</v>
      </c>
      <c r="F42" s="92"/>
      <c r="G42" s="93"/>
      <c r="H42" s="87">
        <f>[1]汇总信息!I26</f>
        <v>40</v>
      </c>
      <c r="I42" s="96" t="str">
        <f>[1]汇总信息!J26</f>
        <v>件/PC</v>
      </c>
    </row>
    <row r="43" s="70" customFormat="1" ht="19.95" customHeight="1" spans="1:9">
      <c r="A43" s="44">
        <v>26</v>
      </c>
      <c r="B43" s="45" t="str">
        <f>[1]汇总信息!C27</f>
        <v>油水分离器</v>
      </c>
      <c r="C43" s="45"/>
      <c r="D43" s="87">
        <f>[1]汇总信息!L27</f>
        <v>60</v>
      </c>
      <c r="E43" s="87">
        <f>[1]汇总信息!K27</f>
        <v>56</v>
      </c>
      <c r="F43" s="92"/>
      <c r="G43" s="93"/>
      <c r="H43" s="87">
        <f>[1]汇总信息!I27</f>
        <v>40</v>
      </c>
      <c r="I43" s="96" t="str">
        <f>[1]汇总信息!J27</f>
        <v>件/PC</v>
      </c>
    </row>
    <row r="44" s="70" customFormat="1" ht="19.95" customHeight="1" spans="1:9">
      <c r="A44" s="44">
        <v>27</v>
      </c>
      <c r="B44" s="45" t="str">
        <f>[1]汇总信息!C28</f>
        <v>水滤</v>
      </c>
      <c r="C44" s="45"/>
      <c r="D44" s="87">
        <f>[1]汇总信息!L28</f>
        <v>66</v>
      </c>
      <c r="E44" s="87">
        <f>[1]汇总信息!K28</f>
        <v>61</v>
      </c>
      <c r="F44" s="90"/>
      <c r="G44" s="91"/>
      <c r="H44" s="87">
        <f>[1]汇总信息!I28</f>
        <v>80</v>
      </c>
      <c r="I44" s="96" t="str">
        <f>[1]汇总信息!J28</f>
        <v>件/PC</v>
      </c>
    </row>
    <row r="45" s="70" customFormat="1" ht="19.95" customHeight="1" spans="1:9">
      <c r="A45" s="44">
        <v>28</v>
      </c>
      <c r="B45" s="45" t="str">
        <f>[1]汇总信息!C29</f>
        <v>电动套丝机板牙</v>
      </c>
      <c r="C45" s="45"/>
      <c r="D45" s="87">
        <f>[1]汇总信息!L29</f>
        <v>1.18</v>
      </c>
      <c r="E45" s="87">
        <f>[1]汇总信息!K29</f>
        <v>1</v>
      </c>
      <c r="F45" s="88">
        <f>[1]汇总信息!Q29</f>
        <v>0.164</v>
      </c>
      <c r="G45" s="89">
        <f>[1]汇总信息!P29</f>
        <v>3</v>
      </c>
      <c r="H45" s="87">
        <f>[1]汇总信息!I29</f>
        <v>4</v>
      </c>
      <c r="I45" s="96" t="str">
        <f>[1]汇总信息!J29</f>
        <v>件/PC</v>
      </c>
    </row>
    <row r="46" s="70" customFormat="1" ht="19.95" customHeight="1" spans="1:9">
      <c r="A46" s="44">
        <v>29</v>
      </c>
      <c r="B46" s="45" t="str">
        <f>[1]汇总信息!C30</f>
        <v>整流器</v>
      </c>
      <c r="C46" s="45"/>
      <c r="D46" s="87">
        <f>[1]汇总信息!L30</f>
        <v>23.53</v>
      </c>
      <c r="E46" s="87">
        <f>[1]汇总信息!K30</f>
        <v>20</v>
      </c>
      <c r="F46" s="92"/>
      <c r="G46" s="93"/>
      <c r="H46" s="87">
        <f>[1]汇总信息!I30</f>
        <v>16</v>
      </c>
      <c r="I46" s="96" t="str">
        <f>[1]汇总信息!J30</f>
        <v>件/PC</v>
      </c>
    </row>
    <row r="47" s="70" customFormat="1" ht="19.95" customHeight="1" spans="1:9">
      <c r="A47" s="44">
        <v>30</v>
      </c>
      <c r="B47" s="45" t="str">
        <f>[1]汇总信息!C31</f>
        <v>扁平排线</v>
      </c>
      <c r="C47" s="45"/>
      <c r="D47" s="87">
        <f>[1]汇总信息!L31</f>
        <v>3.53</v>
      </c>
      <c r="E47" s="87">
        <f>[1]汇总信息!K31</f>
        <v>3</v>
      </c>
      <c r="F47" s="92"/>
      <c r="G47" s="93"/>
      <c r="H47" s="87">
        <f>[1]汇总信息!I31</f>
        <v>3</v>
      </c>
      <c r="I47" s="96" t="str">
        <f>[1]汇总信息!J31</f>
        <v>根/PC</v>
      </c>
    </row>
    <row r="48" s="70" customFormat="1" ht="19.95" customHeight="1" spans="1:9">
      <c r="A48" s="44">
        <v>31</v>
      </c>
      <c r="B48" s="45" t="str">
        <f>[1]汇总信息!C32</f>
        <v>快速接头密封圈</v>
      </c>
      <c r="C48" s="45"/>
      <c r="D48" s="87">
        <f>[1]汇总信息!L32</f>
        <v>11.76</v>
      </c>
      <c r="E48" s="87">
        <f>[1]汇总信息!K32</f>
        <v>10</v>
      </c>
      <c r="F48" s="92"/>
      <c r="G48" s="93"/>
      <c r="H48" s="87">
        <f>[1]汇总信息!I32</f>
        <v>220</v>
      </c>
      <c r="I48" s="96" t="str">
        <f>[1]汇总信息!J32</f>
        <v>件/PC</v>
      </c>
    </row>
    <row r="49" s="70" customFormat="1" ht="19.95" customHeight="1" spans="1:9">
      <c r="A49" s="44">
        <v>32</v>
      </c>
      <c r="B49" s="45" t="str">
        <f>[1]汇总信息!C33</f>
        <v>控制变压器</v>
      </c>
      <c r="C49" s="45"/>
      <c r="D49" s="87">
        <f>[1]汇总信息!L33</f>
        <v>15</v>
      </c>
      <c r="E49" s="87">
        <f>[1]汇总信息!K33</f>
        <v>13</v>
      </c>
      <c r="F49" s="92"/>
      <c r="G49" s="93"/>
      <c r="H49" s="87">
        <f>[1]汇总信息!I33</f>
        <v>2</v>
      </c>
      <c r="I49" s="96" t="str">
        <f>[1]汇总信息!J33</f>
        <v>台/SET</v>
      </c>
    </row>
    <row r="50" s="70" customFormat="1" ht="19.95" customHeight="1" spans="1:9">
      <c r="A50" s="44">
        <v>33</v>
      </c>
      <c r="B50" s="45" t="str">
        <f>[1]汇总信息!C34</f>
        <v>整流变压器</v>
      </c>
      <c r="C50" s="45"/>
      <c r="D50" s="87">
        <f>[1]汇总信息!L34</f>
        <v>105</v>
      </c>
      <c r="E50" s="87">
        <f>[1]汇总信息!K34</f>
        <v>100</v>
      </c>
      <c r="F50" s="90"/>
      <c r="G50" s="91"/>
      <c r="H50" s="87">
        <f>[1]汇总信息!I34</f>
        <v>1</v>
      </c>
      <c r="I50" s="96" t="str">
        <f>[1]汇总信息!J34</f>
        <v>台/SET</v>
      </c>
    </row>
    <row r="51" s="70" customFormat="1" ht="19.95" customHeight="1" spans="1:9">
      <c r="A51" s="44">
        <v>34</v>
      </c>
      <c r="B51" s="45" t="str">
        <f>[1]汇总信息!C35</f>
        <v>回转减速机</v>
      </c>
      <c r="C51" s="45"/>
      <c r="D51" s="87">
        <f>[1]汇总信息!L35</f>
        <v>78</v>
      </c>
      <c r="E51" s="87">
        <f>[1]汇总信息!K35</f>
        <v>69</v>
      </c>
      <c r="F51" s="94">
        <f>[1]汇总信息!Q35</f>
        <v>0.082</v>
      </c>
      <c r="G51" s="95">
        <f>[1]汇总信息!P35</f>
        <v>1</v>
      </c>
      <c r="H51" s="87">
        <f>[1]汇总信息!I35</f>
        <v>1</v>
      </c>
      <c r="I51" s="96" t="str">
        <f>[1]汇总信息!J35</f>
        <v>件/PC</v>
      </c>
    </row>
    <row r="52" s="70" customFormat="1" ht="19.95" customHeight="1" spans="1:9">
      <c r="A52" s="44">
        <v>35</v>
      </c>
      <c r="B52" s="45" t="str">
        <f>[1]汇总信息!C36</f>
        <v>回转减速机</v>
      </c>
      <c r="C52" s="45"/>
      <c r="D52" s="87">
        <f>[1]汇总信息!L36</f>
        <v>78</v>
      </c>
      <c r="E52" s="87">
        <f>[1]汇总信息!K36</f>
        <v>69</v>
      </c>
      <c r="F52" s="94">
        <f>[1]汇总信息!Q36</f>
        <v>0.082</v>
      </c>
      <c r="G52" s="95">
        <f>[1]汇总信息!P36</f>
        <v>1</v>
      </c>
      <c r="H52" s="87">
        <f>[1]汇总信息!I36</f>
        <v>1</v>
      </c>
      <c r="I52" s="96" t="str">
        <f>[1]汇总信息!J36</f>
        <v>件/PC</v>
      </c>
    </row>
    <row r="53" s="70" customFormat="1" ht="19.95" customHeight="1" spans="1:9">
      <c r="A53" s="44">
        <v>36</v>
      </c>
      <c r="B53" s="45" t="str">
        <f>[1]汇总信息!C37</f>
        <v>气动马达</v>
      </c>
      <c r="C53" s="45"/>
      <c r="D53" s="87">
        <f>[1]汇总信息!L37</f>
        <v>1215</v>
      </c>
      <c r="E53" s="87">
        <f>[1]汇总信息!K37</f>
        <v>1057.5</v>
      </c>
      <c r="F53" s="94">
        <f>[1]汇总信息!Q37</f>
        <v>1.425</v>
      </c>
      <c r="G53" s="95">
        <f>[1]汇总信息!P37</f>
        <v>15</v>
      </c>
      <c r="H53" s="87">
        <f>[1]汇总信息!I37</f>
        <v>15</v>
      </c>
      <c r="I53" s="96" t="str">
        <f>[1]汇总信息!J37</f>
        <v>件/PC</v>
      </c>
    </row>
    <row r="54" s="70" customFormat="1" ht="19.95" customHeight="1" spans="1:9">
      <c r="A54" s="44">
        <v>37</v>
      </c>
      <c r="B54" s="45" t="str">
        <f>[1]汇总信息!C38</f>
        <v>密封</v>
      </c>
      <c r="C54" s="45"/>
      <c r="D54" s="87">
        <f>[1]汇总信息!L38</f>
        <v>18.67</v>
      </c>
      <c r="E54" s="87">
        <f>[1]汇总信息!K38</f>
        <v>15</v>
      </c>
      <c r="F54" s="88">
        <f>[1]汇总信息!Q38</f>
        <v>0.3</v>
      </c>
      <c r="G54" s="89">
        <f>[1]汇总信息!P38</f>
        <v>1</v>
      </c>
      <c r="H54" s="87">
        <f>[1]汇总信息!I38</f>
        <v>4</v>
      </c>
      <c r="I54" s="96" t="str">
        <f>[1]汇总信息!J38</f>
        <v>件/PC</v>
      </c>
    </row>
    <row r="55" s="70" customFormat="1" ht="19.95" customHeight="1" spans="1:9">
      <c r="A55" s="44">
        <v>38</v>
      </c>
      <c r="B55" s="45" t="str">
        <f>[1]汇总信息!C39</f>
        <v>弹簧</v>
      </c>
      <c r="C55" s="45"/>
      <c r="D55" s="87">
        <f>[1]汇总信息!L39</f>
        <v>37.34</v>
      </c>
      <c r="E55" s="87">
        <f>[1]汇总信息!K39</f>
        <v>30</v>
      </c>
      <c r="F55" s="92"/>
      <c r="G55" s="93"/>
      <c r="H55" s="87">
        <f>[1]汇总信息!I39</f>
        <v>20</v>
      </c>
      <c r="I55" s="96" t="str">
        <f>[1]汇总信息!J39</f>
        <v>件/PC</v>
      </c>
    </row>
    <row r="56" s="70" customFormat="1" ht="19.95" customHeight="1" spans="1:9">
      <c r="A56" s="44">
        <v>39</v>
      </c>
      <c r="B56" s="45" t="str">
        <f>[1]汇总信息!C40</f>
        <v>油管</v>
      </c>
      <c r="C56" s="45"/>
      <c r="D56" s="87">
        <f>[1]汇总信息!L40</f>
        <v>18.67</v>
      </c>
      <c r="E56" s="87">
        <f>[1]汇总信息!K40</f>
        <v>15</v>
      </c>
      <c r="F56" s="92"/>
      <c r="G56" s="93"/>
      <c r="H56" s="87">
        <f>[1]汇总信息!I40</f>
        <v>6</v>
      </c>
      <c r="I56" s="96" t="str">
        <f>[1]汇总信息!J40</f>
        <v>套/SET</v>
      </c>
    </row>
    <row r="57" s="70" customFormat="1" ht="19.95" customHeight="1" spans="1:9">
      <c r="A57" s="44">
        <v>40</v>
      </c>
      <c r="B57" s="45" t="str">
        <f>[1]汇总信息!C41</f>
        <v>接头</v>
      </c>
      <c r="C57" s="45"/>
      <c r="D57" s="87">
        <f>[1]汇总信息!L41</f>
        <v>18.67</v>
      </c>
      <c r="E57" s="87">
        <f>[1]汇总信息!K41</f>
        <v>15</v>
      </c>
      <c r="F57" s="92"/>
      <c r="G57" s="93"/>
      <c r="H57" s="87">
        <f>[1]汇总信息!I41</f>
        <v>2</v>
      </c>
      <c r="I57" s="96" t="str">
        <f>[1]汇总信息!J41</f>
        <v>件/PC</v>
      </c>
    </row>
    <row r="58" s="70" customFormat="1" ht="19.95" customHeight="1" spans="1:9">
      <c r="A58" s="44">
        <v>41</v>
      </c>
      <c r="B58" s="45" t="str">
        <f>[1]汇总信息!C42</f>
        <v>液压锁</v>
      </c>
      <c r="C58" s="45"/>
      <c r="D58" s="87">
        <f>[1]汇总信息!L42</f>
        <v>18.65</v>
      </c>
      <c r="E58" s="87">
        <f>[1]汇总信息!K42</f>
        <v>15</v>
      </c>
      <c r="F58" s="90"/>
      <c r="G58" s="91"/>
      <c r="H58" s="87">
        <f>[1]汇总信息!I42</f>
        <v>2</v>
      </c>
      <c r="I58" s="96" t="str">
        <f>[1]汇总信息!J42</f>
        <v>件/PC</v>
      </c>
    </row>
    <row r="59" s="70" customFormat="1" ht="19.95" customHeight="1" spans="1:9">
      <c r="A59" s="44">
        <v>42</v>
      </c>
      <c r="B59" s="45" t="str">
        <f>[1]汇总信息!C43</f>
        <v>轴流风机</v>
      </c>
      <c r="C59" s="45"/>
      <c r="D59" s="87">
        <f>[1]汇总信息!L43</f>
        <v>4</v>
      </c>
      <c r="E59" s="87">
        <f>[1]汇总信息!K43</f>
        <v>3</v>
      </c>
      <c r="F59" s="94">
        <f>[1]汇总信息!Q43</f>
        <v>0.006</v>
      </c>
      <c r="G59" s="95">
        <f>[1]汇总信息!P43</f>
        <v>2</v>
      </c>
      <c r="H59" s="87">
        <f>[1]汇总信息!I43</f>
        <v>2</v>
      </c>
      <c r="I59" s="96" t="str">
        <f>[1]汇总信息!J43</f>
        <v>台/SET</v>
      </c>
    </row>
    <row r="60" s="70" customFormat="1" ht="19.95" customHeight="1" spans="1:9">
      <c r="A60" s="44">
        <v>43</v>
      </c>
      <c r="B60" s="45" t="str">
        <f>[1]汇总信息!C44</f>
        <v>普通电焊条</v>
      </c>
      <c r="C60" s="45"/>
      <c r="D60" s="87">
        <f>[1]汇总信息!L44</f>
        <v>430</v>
      </c>
      <c r="E60" s="87">
        <f>[1]汇总信息!K44</f>
        <v>400</v>
      </c>
      <c r="F60" s="88">
        <f>[1]汇总信息!Q44</f>
        <v>0.567</v>
      </c>
      <c r="G60" s="89">
        <f>[1]汇总信息!P44</f>
        <v>4</v>
      </c>
      <c r="H60" s="87">
        <f>[1]汇总信息!I44</f>
        <v>400</v>
      </c>
      <c r="I60" s="96" t="str">
        <f>[1]汇总信息!J44</f>
        <v>公斤/KG</v>
      </c>
    </row>
    <row r="61" s="70" customFormat="1" ht="19.95" customHeight="1" spans="1:9">
      <c r="A61" s="44">
        <v>44</v>
      </c>
      <c r="B61" s="45" t="str">
        <f>[1]汇总信息!C45</f>
        <v>平面胶</v>
      </c>
      <c r="C61" s="45"/>
      <c r="D61" s="87">
        <f>[1]汇总信息!L45</f>
        <v>12</v>
      </c>
      <c r="E61" s="87">
        <f>[1]汇总信息!K45</f>
        <v>10</v>
      </c>
      <c r="F61" s="92"/>
      <c r="G61" s="93"/>
      <c r="H61" s="87">
        <f>[1]汇总信息!I45</f>
        <v>20</v>
      </c>
      <c r="I61" s="96" t="str">
        <f>[1]汇总信息!J45</f>
        <v>支/PC</v>
      </c>
    </row>
    <row r="62" s="70" customFormat="1" ht="19.95" customHeight="1" spans="1:9">
      <c r="A62" s="44">
        <v>45</v>
      </c>
      <c r="B62" s="45" t="str">
        <f>[1]汇总信息!C46</f>
        <v>石棉板</v>
      </c>
      <c r="C62" s="45"/>
      <c r="D62" s="87">
        <f>[1]汇总信息!L46</f>
        <v>25</v>
      </c>
      <c r="E62" s="87">
        <f>[1]汇总信息!K46</f>
        <v>20</v>
      </c>
      <c r="F62" s="92"/>
      <c r="G62" s="93"/>
      <c r="H62" s="87">
        <f>[1]汇总信息!I46</f>
        <v>20</v>
      </c>
      <c r="I62" s="96" t="str">
        <f>[1]汇总信息!J46</f>
        <v>公斤/KG</v>
      </c>
    </row>
    <row r="63" s="70" customFormat="1" ht="19.95" customHeight="1" spans="1:9">
      <c r="A63" s="44">
        <v>46</v>
      </c>
      <c r="B63" s="45" t="str">
        <f>[1]汇总信息!C47</f>
        <v>声光电铃</v>
      </c>
      <c r="C63" s="45"/>
      <c r="D63" s="87">
        <f>[1]汇总信息!L47</f>
        <v>19.8</v>
      </c>
      <c r="E63" s="87">
        <f>[1]汇总信息!K47</f>
        <v>16</v>
      </c>
      <c r="F63" s="92"/>
      <c r="G63" s="93"/>
      <c r="H63" s="87">
        <f>[1]汇总信息!I47</f>
        <v>3</v>
      </c>
      <c r="I63" s="96" t="str">
        <f>[1]汇总信息!J47</f>
        <v>件/PC</v>
      </c>
    </row>
    <row r="64" s="70" customFormat="1" ht="19.95" customHeight="1" spans="1:9">
      <c r="A64" s="44">
        <v>47</v>
      </c>
      <c r="B64" s="45" t="str">
        <f>[1]汇总信息!C48</f>
        <v>信号指示灯</v>
      </c>
      <c r="C64" s="45"/>
      <c r="D64" s="87">
        <f>[1]汇总信息!L48</f>
        <v>0.62</v>
      </c>
      <c r="E64" s="87">
        <f>[1]汇总信息!K48</f>
        <v>0.5</v>
      </c>
      <c r="F64" s="92"/>
      <c r="G64" s="93"/>
      <c r="H64" s="87">
        <f>[1]汇总信息!I48</f>
        <v>10</v>
      </c>
      <c r="I64" s="96" t="str">
        <f>[1]汇总信息!J48</f>
        <v>只/PC</v>
      </c>
    </row>
    <row r="65" s="70" customFormat="1" ht="19.95" customHeight="1" spans="1:9">
      <c r="A65" s="44">
        <v>48</v>
      </c>
      <c r="B65" s="45" t="str">
        <f>[1]汇总信息!C49</f>
        <v>整流桥</v>
      </c>
      <c r="C65" s="45"/>
      <c r="D65" s="87">
        <f>[1]汇总信息!L49</f>
        <v>1.86</v>
      </c>
      <c r="E65" s="87">
        <f>[1]汇总信息!K49</f>
        <v>1.5</v>
      </c>
      <c r="F65" s="92"/>
      <c r="G65" s="93"/>
      <c r="H65" s="87">
        <f>[1]汇总信息!I49</f>
        <v>40</v>
      </c>
      <c r="I65" s="96" t="str">
        <f>[1]汇总信息!J49</f>
        <v>件/PC</v>
      </c>
    </row>
    <row r="66" s="70" customFormat="1" ht="19.95" customHeight="1" spans="1:9">
      <c r="A66" s="44">
        <v>49</v>
      </c>
      <c r="B66" s="45" t="str">
        <f>[1]汇总信息!C50</f>
        <v>路灯光控开关</v>
      </c>
      <c r="C66" s="45"/>
      <c r="D66" s="87">
        <f>[1]汇总信息!L50</f>
        <v>2.48</v>
      </c>
      <c r="E66" s="87">
        <f>[1]汇总信息!K50</f>
        <v>2</v>
      </c>
      <c r="F66" s="92"/>
      <c r="G66" s="93"/>
      <c r="H66" s="87">
        <f>[1]汇总信息!I50</f>
        <v>20</v>
      </c>
      <c r="I66" s="96" t="str">
        <f>[1]汇总信息!J50</f>
        <v>件/PC</v>
      </c>
    </row>
    <row r="67" s="70" customFormat="1" ht="19.95" customHeight="1" spans="1:9">
      <c r="A67" s="44">
        <v>50</v>
      </c>
      <c r="B67" s="45" t="str">
        <f>[1]汇总信息!C51</f>
        <v>黄蜡管</v>
      </c>
      <c r="C67" s="45"/>
      <c r="D67" s="87">
        <f>[1]汇总信息!L51</f>
        <v>0.24</v>
      </c>
      <c r="E67" s="87">
        <f>[1]汇总信息!K51</f>
        <v>0.2</v>
      </c>
      <c r="F67" s="90"/>
      <c r="G67" s="91"/>
      <c r="H67" s="87">
        <f>[1]汇总信息!I51</f>
        <v>10</v>
      </c>
      <c r="I67" s="96" t="str">
        <f>[1]汇总信息!J51</f>
        <v>根/PC</v>
      </c>
    </row>
    <row r="68" s="70" customFormat="1" ht="19.95" customHeight="1" spans="1:9">
      <c r="A68" s="44">
        <v>51</v>
      </c>
      <c r="B68" s="45" t="str">
        <f>[1]汇总信息!C52</f>
        <v>座钩头</v>
      </c>
      <c r="C68" s="45"/>
      <c r="D68" s="87">
        <f>[1]汇总信息!L52</f>
        <v>28</v>
      </c>
      <c r="E68" s="87">
        <f>[1]汇总信息!K52</f>
        <v>25</v>
      </c>
      <c r="F68" s="94">
        <f>[1]汇总信息!Q52</f>
        <v>0.036</v>
      </c>
      <c r="G68" s="95">
        <f>[1]汇总信息!P52</f>
        <v>1</v>
      </c>
      <c r="H68" s="87">
        <f>[1]汇总信息!I52</f>
        <v>2</v>
      </c>
      <c r="I68" s="96" t="str">
        <f>[1]汇总信息!J52</f>
        <v>件/PC</v>
      </c>
    </row>
    <row r="69" s="70" customFormat="1" ht="19.95" customHeight="1" spans="1:9">
      <c r="A69" s="44">
        <v>52</v>
      </c>
      <c r="B69" s="45" t="str">
        <f>[1]汇总信息!C53</f>
        <v>时间继电器</v>
      </c>
      <c r="C69" s="45"/>
      <c r="D69" s="87">
        <f>[1]汇总信息!L53</f>
        <v>0.67</v>
      </c>
      <c r="E69" s="87">
        <f>[1]汇总信息!K53</f>
        <v>0.5</v>
      </c>
      <c r="F69" s="88">
        <f>[1]汇总信息!Q53</f>
        <v>0.014</v>
      </c>
      <c r="G69" s="89">
        <f>[1]汇总信息!P53</f>
        <v>1</v>
      </c>
      <c r="H69" s="87">
        <f>[1]汇总信息!I53</f>
        <v>1</v>
      </c>
      <c r="I69" s="96" t="str">
        <f>[1]汇总信息!J53</f>
        <v>个/PC</v>
      </c>
    </row>
    <row r="70" s="70" customFormat="1" ht="19.95" customHeight="1" spans="1:9">
      <c r="A70" s="44">
        <v>53</v>
      </c>
      <c r="B70" s="45" t="str">
        <f>[1]汇总信息!C54</f>
        <v>压敏电阻</v>
      </c>
      <c r="C70" s="45"/>
      <c r="D70" s="87">
        <f>[1]汇总信息!L54</f>
        <v>2.67</v>
      </c>
      <c r="E70" s="87">
        <f>[1]汇总信息!K54</f>
        <v>2</v>
      </c>
      <c r="F70" s="92"/>
      <c r="G70" s="93"/>
      <c r="H70" s="87">
        <f>[1]汇总信息!I54</f>
        <v>2</v>
      </c>
      <c r="I70" s="96" t="str">
        <f>[1]汇总信息!J54</f>
        <v>个/PC</v>
      </c>
    </row>
    <row r="71" s="70" customFormat="1" ht="19.95" customHeight="1" spans="1:9">
      <c r="A71" s="44">
        <v>54</v>
      </c>
      <c r="B71" s="45" t="str">
        <f>[1]汇总信息!C55</f>
        <v>电路板</v>
      </c>
      <c r="C71" s="45"/>
      <c r="D71" s="87">
        <f>[1]汇总信息!L55</f>
        <v>0.66</v>
      </c>
      <c r="E71" s="87">
        <f>[1]汇总信息!K55</f>
        <v>0.5</v>
      </c>
      <c r="F71" s="90"/>
      <c r="G71" s="91"/>
      <c r="H71" s="87">
        <f>[1]汇总信息!I55</f>
        <v>1</v>
      </c>
      <c r="I71" s="96" t="str">
        <f>[1]汇总信息!J55</f>
        <v>个/PC</v>
      </c>
    </row>
    <row r="72" s="70" customFormat="1" ht="19.95" customHeight="1" spans="1:9">
      <c r="A72" s="44">
        <v>55</v>
      </c>
      <c r="B72" s="45" t="str">
        <f>[1]汇总信息!C56</f>
        <v>进水段</v>
      </c>
      <c r="C72" s="45"/>
      <c r="D72" s="87">
        <f>[1]汇总信息!L56</f>
        <v>251.77</v>
      </c>
      <c r="E72" s="87">
        <f>[1]汇总信息!K56</f>
        <v>243</v>
      </c>
      <c r="F72" s="88">
        <f>[1]汇总信息!Q56</f>
        <v>4.272</v>
      </c>
      <c r="G72" s="89">
        <f>[1]汇总信息!P56</f>
        <v>3</v>
      </c>
      <c r="H72" s="87">
        <f>[1]汇总信息!I56</f>
        <v>3</v>
      </c>
      <c r="I72" s="96" t="str">
        <f>[1]汇总信息!J56</f>
        <v>件/PC</v>
      </c>
    </row>
    <row r="73" s="70" customFormat="1" ht="19.95" customHeight="1" spans="1:9">
      <c r="A73" s="44">
        <v>56</v>
      </c>
      <c r="B73" s="45" t="str">
        <f>[1]汇总信息!C57</f>
        <v>出水段</v>
      </c>
      <c r="C73" s="45"/>
      <c r="D73" s="87">
        <f>[1]汇总信息!L57</f>
        <v>393.72</v>
      </c>
      <c r="E73" s="87">
        <f>[1]汇总信息!K57</f>
        <v>380</v>
      </c>
      <c r="F73" s="92"/>
      <c r="G73" s="93"/>
      <c r="H73" s="87">
        <f>[1]汇总信息!I57</f>
        <v>4</v>
      </c>
      <c r="I73" s="96" t="str">
        <f>[1]汇总信息!J57</f>
        <v>件/PC</v>
      </c>
    </row>
    <row r="74" s="70" customFormat="1" ht="19.95" customHeight="1" spans="1:9">
      <c r="A74" s="44">
        <v>57</v>
      </c>
      <c r="B74" s="45" t="str">
        <f>[1]汇总信息!C58</f>
        <v>轴乙</v>
      </c>
      <c r="C74" s="45"/>
      <c r="D74" s="87">
        <f>[1]汇总信息!L58</f>
        <v>167.85</v>
      </c>
      <c r="E74" s="87">
        <f>[1]汇总信息!K58</f>
        <v>162</v>
      </c>
      <c r="F74" s="92"/>
      <c r="G74" s="93"/>
      <c r="H74" s="87">
        <f>[1]汇总信息!I58</f>
        <v>5</v>
      </c>
      <c r="I74" s="96" t="str">
        <f>[1]汇总信息!J58</f>
        <v>件/PC</v>
      </c>
    </row>
    <row r="75" s="70" customFormat="1" ht="19.95" customHeight="1" spans="1:9">
      <c r="A75" s="44">
        <v>58</v>
      </c>
      <c r="B75" s="45" t="str">
        <f>[1]汇总信息!C59</f>
        <v>泵轴</v>
      </c>
      <c r="C75" s="45"/>
      <c r="D75" s="87">
        <f>[1]汇总信息!L59</f>
        <v>64.24</v>
      </c>
      <c r="E75" s="87">
        <f>[1]汇总信息!K59</f>
        <v>62</v>
      </c>
      <c r="F75" s="92"/>
      <c r="G75" s="93"/>
      <c r="H75" s="87">
        <f>[1]汇总信息!I59</f>
        <v>2</v>
      </c>
      <c r="I75" s="96" t="str">
        <f>[1]汇总信息!J59</f>
        <v>件/PC</v>
      </c>
    </row>
    <row r="76" s="70" customFormat="1" ht="19.95" customHeight="1" spans="1:9">
      <c r="A76" s="44">
        <v>59</v>
      </c>
      <c r="B76" s="45" t="str">
        <f>[1]汇总信息!C60</f>
        <v>中间泵段</v>
      </c>
      <c r="C76" s="45"/>
      <c r="D76" s="87">
        <f>[1]汇总信息!L60</f>
        <v>366.78</v>
      </c>
      <c r="E76" s="87">
        <f>[1]汇总信息!K60</f>
        <v>354</v>
      </c>
      <c r="F76" s="92"/>
      <c r="G76" s="93"/>
      <c r="H76" s="87">
        <f>[1]汇总信息!I60</f>
        <v>12</v>
      </c>
      <c r="I76" s="96" t="str">
        <f>[1]汇总信息!J60</f>
        <v>件/PC</v>
      </c>
    </row>
    <row r="77" s="70" customFormat="1" ht="19.95" customHeight="1" spans="1:9">
      <c r="A77" s="44">
        <v>60</v>
      </c>
      <c r="B77" s="45" t="str">
        <f>[1]汇总信息!C61</f>
        <v>中间泵段</v>
      </c>
      <c r="C77" s="45"/>
      <c r="D77" s="87">
        <f>[1]汇总信息!L61</f>
        <v>305.64</v>
      </c>
      <c r="E77" s="87">
        <f>[1]汇总信息!K61</f>
        <v>295</v>
      </c>
      <c r="F77" s="92"/>
      <c r="G77" s="93"/>
      <c r="H77" s="87">
        <f>[1]汇总信息!I61</f>
        <v>10</v>
      </c>
      <c r="I77" s="96" t="str">
        <f>[1]汇总信息!J61</f>
        <v>件/PC</v>
      </c>
    </row>
    <row r="78" s="70" customFormat="1" ht="19.95" customHeight="1" spans="1:9">
      <c r="A78" s="44">
        <v>61</v>
      </c>
      <c r="B78" s="45" t="str">
        <f>[1]汇总信息!C62</f>
        <v>平衡环</v>
      </c>
      <c r="C78" s="45"/>
      <c r="D78" s="87">
        <f>[1]汇总信息!L62</f>
        <v>115.77</v>
      </c>
      <c r="E78" s="87">
        <f>[1]汇总信息!K62</f>
        <v>105</v>
      </c>
      <c r="F78" s="92"/>
      <c r="G78" s="93"/>
      <c r="H78" s="87">
        <f>[1]汇总信息!I62</f>
        <v>50</v>
      </c>
      <c r="I78" s="96" t="str">
        <f>[1]汇总信息!J62</f>
        <v>件/PC</v>
      </c>
    </row>
    <row r="79" s="70" customFormat="1" ht="19.95" customHeight="1" spans="1:9">
      <c r="A79" s="44">
        <v>62</v>
      </c>
      <c r="B79" s="45" t="str">
        <f>[1]汇总信息!C63</f>
        <v>平衡盘</v>
      </c>
      <c r="C79" s="45"/>
      <c r="D79" s="87">
        <f>[1]汇总信息!L63</f>
        <v>74.42</v>
      </c>
      <c r="E79" s="87">
        <f>[1]汇总信息!K63</f>
        <v>67.5</v>
      </c>
      <c r="F79" s="92"/>
      <c r="G79" s="93"/>
      <c r="H79" s="87">
        <f>[1]汇总信息!I63</f>
        <v>25</v>
      </c>
      <c r="I79" s="96" t="str">
        <f>[1]汇总信息!J63</f>
        <v>件/PC</v>
      </c>
    </row>
    <row r="80" s="70" customFormat="1" ht="19.95" customHeight="1" spans="1:9">
      <c r="A80" s="44">
        <v>63</v>
      </c>
      <c r="B80" s="45" t="str">
        <f>[1]汇总信息!C64</f>
        <v>平衡盘套</v>
      </c>
      <c r="C80" s="45"/>
      <c r="D80" s="87">
        <f>[1]汇总信息!L64</f>
        <v>72.77</v>
      </c>
      <c r="E80" s="87">
        <f>[1]汇总信息!K64</f>
        <v>66</v>
      </c>
      <c r="F80" s="92"/>
      <c r="G80" s="93"/>
      <c r="H80" s="87">
        <f>[1]汇总信息!I64</f>
        <v>60</v>
      </c>
      <c r="I80" s="96" t="str">
        <f>[1]汇总信息!J64</f>
        <v>件/PC</v>
      </c>
    </row>
    <row r="81" s="70" customFormat="1" ht="19.95" customHeight="1" spans="1:9">
      <c r="A81" s="44">
        <v>64</v>
      </c>
      <c r="B81" s="45" t="str">
        <f>[1]汇总信息!C65</f>
        <v>填料环</v>
      </c>
      <c r="C81" s="45"/>
      <c r="D81" s="87">
        <f>[1]汇总信息!L65</f>
        <v>18.74</v>
      </c>
      <c r="E81" s="87">
        <f>[1]汇总信息!K65</f>
        <v>17</v>
      </c>
      <c r="F81" s="92"/>
      <c r="G81" s="93"/>
      <c r="H81" s="87">
        <f>[1]汇总信息!I65</f>
        <v>60</v>
      </c>
      <c r="I81" s="96" t="str">
        <f>[1]汇总信息!J65</f>
        <v>件/PC</v>
      </c>
    </row>
    <row r="82" s="70" customFormat="1" ht="19.95" customHeight="1" spans="1:9">
      <c r="A82" s="44">
        <v>65</v>
      </c>
      <c r="B82" s="45" t="str">
        <f>[1]汇总信息!C66</f>
        <v>填料压盖</v>
      </c>
      <c r="C82" s="45"/>
      <c r="D82" s="87">
        <f>[1]汇总信息!L66</f>
        <v>11.03</v>
      </c>
      <c r="E82" s="87">
        <f>[1]汇总信息!K66</f>
        <v>10</v>
      </c>
      <c r="F82" s="92"/>
      <c r="G82" s="93"/>
      <c r="H82" s="87">
        <f>[1]汇总信息!I66</f>
        <v>10</v>
      </c>
      <c r="I82" s="96" t="str">
        <f>[1]汇总信息!J66</f>
        <v>件/PC</v>
      </c>
    </row>
    <row r="83" s="70" customFormat="1" ht="19.95" customHeight="1" spans="1:9">
      <c r="A83" s="44">
        <v>66</v>
      </c>
      <c r="B83" s="45" t="str">
        <f>[1]汇总信息!C67</f>
        <v>轴套</v>
      </c>
      <c r="C83" s="45"/>
      <c r="D83" s="87">
        <f>[1]汇总信息!L67</f>
        <v>62.84</v>
      </c>
      <c r="E83" s="87">
        <f>[1]汇总信息!K67</f>
        <v>57</v>
      </c>
      <c r="F83" s="92"/>
      <c r="G83" s="93"/>
      <c r="H83" s="87">
        <f>[1]汇总信息!I67</f>
        <v>30</v>
      </c>
      <c r="I83" s="96" t="str">
        <f>[1]汇总信息!J67</f>
        <v>件/PC</v>
      </c>
    </row>
    <row r="84" s="70" customFormat="1" ht="19.95" customHeight="1" spans="1:9">
      <c r="A84" s="44">
        <v>67</v>
      </c>
      <c r="B84" s="45" t="str">
        <f>[1]汇总信息!C68</f>
        <v>前端盖</v>
      </c>
      <c r="C84" s="45"/>
      <c r="D84" s="87">
        <f>[1]汇总信息!L68</f>
        <v>108.05</v>
      </c>
      <c r="E84" s="87">
        <f>[1]汇总信息!K68</f>
        <v>98</v>
      </c>
      <c r="F84" s="92"/>
      <c r="G84" s="93"/>
      <c r="H84" s="87">
        <f>[1]汇总信息!I68</f>
        <v>4</v>
      </c>
      <c r="I84" s="96" t="str">
        <f>[1]汇总信息!J68</f>
        <v>件/PC</v>
      </c>
    </row>
    <row r="85" s="70" customFormat="1" ht="19.95" customHeight="1" spans="1:9">
      <c r="A85" s="44">
        <v>68</v>
      </c>
      <c r="B85" s="45" t="str">
        <f>[1]汇总信息!C69</f>
        <v>后端盖</v>
      </c>
      <c r="C85" s="45"/>
      <c r="D85" s="87">
        <f>[1]汇总信息!L69</f>
        <v>538.03</v>
      </c>
      <c r="E85" s="87">
        <f>[1]汇总信息!K69</f>
        <v>488</v>
      </c>
      <c r="F85" s="92"/>
      <c r="G85" s="93"/>
      <c r="H85" s="87">
        <f>[1]汇总信息!I69</f>
        <v>20</v>
      </c>
      <c r="I85" s="96" t="str">
        <f>[1]汇总信息!J69</f>
        <v>件/PC</v>
      </c>
    </row>
    <row r="86" s="70" customFormat="1" ht="19.95" customHeight="1" spans="1:9">
      <c r="A86" s="44">
        <v>69</v>
      </c>
      <c r="B86" s="45" t="str">
        <f>[1]汇总信息!C70</f>
        <v>挡水套</v>
      </c>
      <c r="C86" s="45"/>
      <c r="D86" s="87">
        <f>[1]汇总信息!L70</f>
        <v>22.05</v>
      </c>
      <c r="E86" s="87">
        <f>[1]汇总信息!K70</f>
        <v>20</v>
      </c>
      <c r="F86" s="92"/>
      <c r="G86" s="93"/>
      <c r="H86" s="87">
        <f>[1]汇总信息!I70</f>
        <v>40</v>
      </c>
      <c r="I86" s="96" t="str">
        <f>[1]汇总信息!J70</f>
        <v>件/PC</v>
      </c>
    </row>
    <row r="87" s="70" customFormat="1" ht="19.95" customHeight="1" spans="1:9">
      <c r="A87" s="44">
        <v>70</v>
      </c>
      <c r="B87" s="45" t="str">
        <f>[1]汇总信息!C71</f>
        <v>电联器</v>
      </c>
      <c r="C87" s="45"/>
      <c r="D87" s="87">
        <f>[1]汇总信息!L71</f>
        <v>46.3</v>
      </c>
      <c r="E87" s="87">
        <f>[1]汇总信息!K71</f>
        <v>42</v>
      </c>
      <c r="F87" s="92"/>
      <c r="G87" s="93"/>
      <c r="H87" s="87">
        <f>[1]汇总信息!I71</f>
        <v>3</v>
      </c>
      <c r="I87" s="96" t="str">
        <f>[1]汇总信息!J71</f>
        <v>件/PC</v>
      </c>
    </row>
    <row r="88" s="70" customFormat="1" ht="19.95" customHeight="1" spans="1:9">
      <c r="A88" s="44">
        <v>71</v>
      </c>
      <c r="B88" s="45" t="str">
        <f>[1]汇总信息!C72</f>
        <v>平衡短管</v>
      </c>
      <c r="C88" s="45"/>
      <c r="D88" s="87">
        <f>[1]汇总信息!L72</f>
        <v>30</v>
      </c>
      <c r="E88" s="87">
        <f>[1]汇总信息!K72</f>
        <v>30</v>
      </c>
      <c r="F88" s="92"/>
      <c r="G88" s="93"/>
      <c r="H88" s="87">
        <f>[1]汇总信息!I72</f>
        <v>10</v>
      </c>
      <c r="I88" s="96" t="str">
        <f>[1]汇总信息!J72</f>
        <v>件/PC</v>
      </c>
    </row>
    <row r="89" s="70" customFormat="1" ht="19.95" customHeight="1" spans="1:9">
      <c r="A89" s="44">
        <v>72</v>
      </c>
      <c r="B89" s="45" t="str">
        <f>[1]汇总信息!C73</f>
        <v>平衡管部件</v>
      </c>
      <c r="C89" s="45"/>
      <c r="D89" s="87">
        <f>[1]汇总信息!L73</f>
        <v>50</v>
      </c>
      <c r="E89" s="87">
        <f>[1]汇总信息!K73</f>
        <v>50</v>
      </c>
      <c r="F89" s="90"/>
      <c r="G89" s="91"/>
      <c r="H89" s="87">
        <f>[1]汇总信息!I73</f>
        <v>10</v>
      </c>
      <c r="I89" s="96" t="str">
        <f>[1]汇总信息!J73</f>
        <v>件/PC</v>
      </c>
    </row>
    <row r="90" s="70" customFormat="1" ht="19.95" customHeight="1" spans="1:9">
      <c r="A90" s="44">
        <v>73</v>
      </c>
      <c r="B90" s="45" t="str">
        <f>[1]汇总信息!C74</f>
        <v>高压熔断器</v>
      </c>
      <c r="C90" s="45"/>
      <c r="D90" s="87">
        <f>[1]汇总信息!L74</f>
        <v>6</v>
      </c>
      <c r="E90" s="87">
        <f>[1]汇总信息!K74</f>
        <v>5.4</v>
      </c>
      <c r="F90" s="88">
        <f>[1]汇总信息!Q74</f>
        <v>0.118</v>
      </c>
      <c r="G90" s="89">
        <f>[1]汇总信息!P74</f>
        <v>4</v>
      </c>
      <c r="H90" s="87">
        <f>[1]汇总信息!I74</f>
        <v>9</v>
      </c>
      <c r="I90" s="96" t="str">
        <f>[1]汇总信息!J74</f>
        <v>件/PC</v>
      </c>
    </row>
    <row r="91" s="70" customFormat="1" ht="19.95" customHeight="1" spans="1:9">
      <c r="A91" s="44">
        <v>74</v>
      </c>
      <c r="B91" s="45" t="str">
        <f>[1]汇总信息!C75</f>
        <v>硼砂</v>
      </c>
      <c r="C91" s="45"/>
      <c r="D91" s="87">
        <f>[1]汇总信息!L75</f>
        <v>0.57</v>
      </c>
      <c r="E91" s="87">
        <f>[1]汇总信息!K75</f>
        <v>0.55</v>
      </c>
      <c r="F91" s="92"/>
      <c r="G91" s="93"/>
      <c r="H91" s="87">
        <f>[1]汇总信息!I75</f>
        <v>1</v>
      </c>
      <c r="I91" s="96" t="str">
        <f>[1]汇总信息!J75</f>
        <v>件/PC</v>
      </c>
    </row>
    <row r="92" s="70" customFormat="1" ht="19.95" customHeight="1" spans="1:9">
      <c r="A92" s="44">
        <v>75</v>
      </c>
      <c r="B92" s="45" t="str">
        <f>[1]汇总信息!C76</f>
        <v>制动电磁线圈</v>
      </c>
      <c r="C92" s="45"/>
      <c r="D92" s="87">
        <f>[1]汇总信息!L76</f>
        <v>10.97</v>
      </c>
      <c r="E92" s="87">
        <f>[1]汇总信息!K76</f>
        <v>10.6</v>
      </c>
      <c r="F92" s="92"/>
      <c r="G92" s="93"/>
      <c r="H92" s="87">
        <f>[1]汇总信息!I76</f>
        <v>6</v>
      </c>
      <c r="I92" s="96" t="str">
        <f>[1]汇总信息!J76</f>
        <v>件/PC</v>
      </c>
    </row>
    <row r="93" s="70" customFormat="1" ht="19.95" customHeight="1" spans="1:9">
      <c r="A93" s="44">
        <v>76</v>
      </c>
      <c r="B93" s="45" t="str">
        <f>[1]汇总信息!C77</f>
        <v>信号指示灯</v>
      </c>
      <c r="C93" s="45"/>
      <c r="D93" s="87">
        <f>[1]汇总信息!L77</f>
        <v>0.1</v>
      </c>
      <c r="E93" s="87">
        <f>[1]汇总信息!K77</f>
        <v>0.1</v>
      </c>
      <c r="F93" s="92"/>
      <c r="G93" s="93"/>
      <c r="H93" s="87">
        <f>[1]汇总信息!I77</f>
        <v>20</v>
      </c>
      <c r="I93" s="96" t="str">
        <f>[1]汇总信息!J77</f>
        <v>件/PC</v>
      </c>
    </row>
    <row r="94" s="70" customFormat="1" ht="19.95" customHeight="1" spans="1:9">
      <c r="A94" s="44">
        <v>77</v>
      </c>
      <c r="B94" s="45" t="str">
        <f>[1]汇总信息!C78</f>
        <v>行程开关</v>
      </c>
      <c r="C94" s="45"/>
      <c r="D94" s="87">
        <f>[1]汇总信息!L78</f>
        <v>3.83</v>
      </c>
      <c r="E94" s="87">
        <f>[1]汇总信息!K78</f>
        <v>3.7</v>
      </c>
      <c r="F94" s="92"/>
      <c r="G94" s="93"/>
      <c r="H94" s="87">
        <f>[1]汇总信息!I78</f>
        <v>4</v>
      </c>
      <c r="I94" s="96" t="str">
        <f>[1]汇总信息!J78</f>
        <v>个/PC</v>
      </c>
    </row>
    <row r="95" s="70" customFormat="1" ht="19.95" customHeight="1" spans="1:9">
      <c r="A95" s="44">
        <v>78</v>
      </c>
      <c r="B95" s="45" t="str">
        <f>[1]汇总信息!C79</f>
        <v>数字式钳形电流表</v>
      </c>
      <c r="C95" s="45"/>
      <c r="D95" s="87">
        <f>[1]汇总信息!L79</f>
        <v>1.81</v>
      </c>
      <c r="E95" s="87">
        <f>[1]汇总信息!K79</f>
        <v>1.75</v>
      </c>
      <c r="F95" s="92"/>
      <c r="G95" s="93"/>
      <c r="H95" s="87">
        <f>[1]汇总信息!I79</f>
        <v>2</v>
      </c>
      <c r="I95" s="96" t="str">
        <f>[1]汇总信息!J79</f>
        <v>件/PC</v>
      </c>
    </row>
    <row r="96" s="70" customFormat="1" ht="19.95" customHeight="1" spans="1:9">
      <c r="A96" s="44">
        <v>79</v>
      </c>
      <c r="B96" s="45" t="str">
        <f>[1]汇总信息!C80</f>
        <v>双联按钮</v>
      </c>
      <c r="C96" s="45"/>
      <c r="D96" s="87">
        <f>[1]汇总信息!L80</f>
        <v>4</v>
      </c>
      <c r="E96" s="87">
        <f>[1]汇总信息!K80</f>
        <v>3.9</v>
      </c>
      <c r="F96" s="92"/>
      <c r="G96" s="93"/>
      <c r="H96" s="87">
        <f>[1]汇总信息!I80</f>
        <v>20</v>
      </c>
      <c r="I96" s="96" t="str">
        <f>[1]汇总信息!J80</f>
        <v>件/PC</v>
      </c>
    </row>
    <row r="97" s="70" customFormat="1" ht="19.95" customHeight="1" spans="1:9">
      <c r="A97" s="44">
        <v>80</v>
      </c>
      <c r="B97" s="45" t="str">
        <f>[1]汇总信息!C81</f>
        <v>电铃</v>
      </c>
      <c r="C97" s="45"/>
      <c r="D97" s="87">
        <f>[1]汇总信息!L81</f>
        <v>8.7</v>
      </c>
      <c r="E97" s="87">
        <f>[1]汇总信息!K81</f>
        <v>8</v>
      </c>
      <c r="F97" s="92"/>
      <c r="G97" s="93"/>
      <c r="H97" s="87">
        <f>[1]汇总信息!I81</f>
        <v>20</v>
      </c>
      <c r="I97" s="96" t="str">
        <f>[1]汇总信息!J81</f>
        <v>件/PC</v>
      </c>
    </row>
    <row r="98" s="70" customFormat="1" ht="19.95" customHeight="1" spans="1:9">
      <c r="A98" s="44">
        <v>81</v>
      </c>
      <c r="B98" s="45" t="str">
        <f>[1]汇总信息!C82</f>
        <v>控制变压器</v>
      </c>
      <c r="C98" s="45"/>
      <c r="D98" s="87">
        <f>[1]汇总信息!L82</f>
        <v>6.72</v>
      </c>
      <c r="E98" s="87">
        <f>[1]汇总信息!K82</f>
        <v>6.5</v>
      </c>
      <c r="F98" s="90"/>
      <c r="G98" s="91"/>
      <c r="H98" s="87">
        <f>[1]汇总信息!I82</f>
        <v>1</v>
      </c>
      <c r="I98" s="96" t="str">
        <f>[1]汇总信息!J82</f>
        <v>台/SET</v>
      </c>
    </row>
    <row r="99" s="70" customFormat="1" ht="19.95" customHeight="1" spans="1:9">
      <c r="A99" s="44">
        <v>82</v>
      </c>
      <c r="B99" s="45" t="str">
        <f>[1]汇总信息!C83</f>
        <v>限位开关</v>
      </c>
      <c r="C99" s="45"/>
      <c r="D99" s="87">
        <f>[1]汇总信息!L83</f>
        <v>4.12</v>
      </c>
      <c r="E99" s="87">
        <f>[1]汇总信息!K83</f>
        <v>4</v>
      </c>
      <c r="F99" s="88">
        <f>[1]汇总信息!Q83</f>
        <v>0.046</v>
      </c>
      <c r="G99" s="89">
        <f>[1]汇总信息!P83</f>
        <v>1</v>
      </c>
      <c r="H99" s="87">
        <f>[1]汇总信息!I83</f>
        <v>1</v>
      </c>
      <c r="I99" s="96" t="str">
        <f>[1]汇总信息!J83</f>
        <v>件/PC</v>
      </c>
    </row>
    <row r="100" s="70" customFormat="1" ht="19.95" customHeight="1" spans="1:9">
      <c r="A100" s="44">
        <v>83</v>
      </c>
      <c r="B100" s="45" t="str">
        <f>[1]汇总信息!C84</f>
        <v>行程开关</v>
      </c>
      <c r="C100" s="45"/>
      <c r="D100" s="87">
        <f>[1]汇总信息!L84</f>
        <v>15.88</v>
      </c>
      <c r="E100" s="87">
        <f>[1]汇总信息!K84</f>
        <v>15.4</v>
      </c>
      <c r="F100" s="90"/>
      <c r="G100" s="91"/>
      <c r="H100" s="87">
        <f>[1]汇总信息!I84</f>
        <v>7</v>
      </c>
      <c r="I100" s="96" t="str">
        <f>[1]汇总信息!J84</f>
        <v>个/PC</v>
      </c>
    </row>
    <row r="101" s="70" customFormat="1" ht="19.95" customHeight="1" spans="1:9">
      <c r="A101" s="44">
        <v>84</v>
      </c>
      <c r="B101" s="45" t="str">
        <f>[1]汇总信息!C85</f>
        <v>时间继电器</v>
      </c>
      <c r="C101" s="45"/>
      <c r="D101" s="87">
        <f>[1]汇总信息!L85</f>
        <v>1.08</v>
      </c>
      <c r="E101" s="87">
        <f>[1]汇总信息!K85</f>
        <v>1</v>
      </c>
      <c r="F101" s="88">
        <f>[1]汇总信息!Q85</f>
        <v>0.07</v>
      </c>
      <c r="G101" s="89">
        <f>[1]汇总信息!P85</f>
        <v>2</v>
      </c>
      <c r="H101" s="87">
        <f>[1]汇总信息!I85</f>
        <v>2</v>
      </c>
      <c r="I101" s="96" t="str">
        <f>[1]汇总信息!J85</f>
        <v>件/PC</v>
      </c>
    </row>
    <row r="102" s="70" customFormat="1" ht="19.95" customHeight="1" spans="1:9">
      <c r="A102" s="44">
        <v>85</v>
      </c>
      <c r="B102" s="45" t="str">
        <f>[1]汇总信息!C86</f>
        <v>交流继电器</v>
      </c>
      <c r="C102" s="45"/>
      <c r="D102" s="87">
        <f>[1]汇总信息!L86</f>
        <v>6.23</v>
      </c>
      <c r="E102" s="87">
        <f>[1]汇总信息!K86</f>
        <v>6</v>
      </c>
      <c r="F102" s="92"/>
      <c r="G102" s="93"/>
      <c r="H102" s="87">
        <f>[1]汇总信息!I86</f>
        <v>11</v>
      </c>
      <c r="I102" s="96" t="str">
        <f>[1]汇总信息!J86</f>
        <v>件/PC</v>
      </c>
    </row>
    <row r="103" s="70" customFormat="1" ht="19.95" customHeight="1" spans="1:9">
      <c r="A103" s="44">
        <v>86</v>
      </c>
      <c r="B103" s="45" t="str">
        <f>[1]汇总信息!C87</f>
        <v>二极管</v>
      </c>
      <c r="C103" s="45"/>
      <c r="D103" s="87">
        <f>[1]汇总信息!L87</f>
        <v>0.54</v>
      </c>
      <c r="E103" s="87">
        <f>[1]汇总信息!K87</f>
        <v>0.5</v>
      </c>
      <c r="F103" s="92"/>
      <c r="G103" s="93"/>
      <c r="H103" s="87">
        <f>[1]汇总信息!I87</f>
        <v>1</v>
      </c>
      <c r="I103" s="96" t="str">
        <f>[1]汇总信息!J87</f>
        <v>件/PC</v>
      </c>
    </row>
    <row r="104" s="70" customFormat="1" ht="19.95" customHeight="1" spans="1:9">
      <c r="A104" s="44">
        <v>87</v>
      </c>
      <c r="B104" s="45" t="str">
        <f>[1]汇总信息!C88</f>
        <v>溢流阀</v>
      </c>
      <c r="C104" s="45"/>
      <c r="D104" s="87">
        <f>[1]汇总信息!L88</f>
        <v>5.19</v>
      </c>
      <c r="E104" s="87">
        <f>[1]汇总信息!K88</f>
        <v>5</v>
      </c>
      <c r="F104" s="92"/>
      <c r="G104" s="93"/>
      <c r="H104" s="87">
        <f>[1]汇总信息!I88</f>
        <v>1</v>
      </c>
      <c r="I104" s="96" t="str">
        <f>[1]汇总信息!J88</f>
        <v>套/SET</v>
      </c>
    </row>
    <row r="105" s="70" customFormat="1" ht="19.95" customHeight="1" spans="1:9">
      <c r="A105" s="44">
        <v>88</v>
      </c>
      <c r="B105" s="45" t="str">
        <f>[1]汇总信息!C89</f>
        <v>比例溢流阀</v>
      </c>
      <c r="C105" s="45"/>
      <c r="D105" s="87">
        <f>[1]汇总信息!L89</f>
        <v>15.58</v>
      </c>
      <c r="E105" s="87">
        <f>[1]汇总信息!K89</f>
        <v>15</v>
      </c>
      <c r="F105" s="92"/>
      <c r="G105" s="93"/>
      <c r="H105" s="87">
        <f>[1]汇总信息!I89</f>
        <v>3</v>
      </c>
      <c r="I105" s="96" t="str">
        <f>[1]汇总信息!J89</f>
        <v>件/PC</v>
      </c>
    </row>
    <row r="106" s="70" customFormat="1" ht="19.95" customHeight="1" spans="1:9">
      <c r="A106" s="44">
        <v>89</v>
      </c>
      <c r="B106" s="45" t="str">
        <f>[1]汇总信息!C90</f>
        <v>电压表</v>
      </c>
      <c r="C106" s="45"/>
      <c r="D106" s="87">
        <f>[1]汇总信息!L90</f>
        <v>1.07</v>
      </c>
      <c r="E106" s="87">
        <f>[1]汇总信息!K90</f>
        <v>1</v>
      </c>
      <c r="F106" s="92"/>
      <c r="G106" s="93"/>
      <c r="H106" s="87">
        <f>[1]汇总信息!I90</f>
        <v>3</v>
      </c>
      <c r="I106" s="96" t="str">
        <f>[1]汇总信息!J90</f>
        <v>件/PC</v>
      </c>
    </row>
    <row r="107" s="70" customFormat="1" ht="19.95" customHeight="1" spans="1:9">
      <c r="A107" s="44">
        <v>90</v>
      </c>
      <c r="B107" s="45" t="str">
        <f>[1]汇总信息!C91</f>
        <v>电流表</v>
      </c>
      <c r="C107" s="45"/>
      <c r="D107" s="87">
        <f>[1]汇总信息!L91</f>
        <v>2.14</v>
      </c>
      <c r="E107" s="87">
        <f>[1]汇总信息!K91</f>
        <v>2</v>
      </c>
      <c r="F107" s="92"/>
      <c r="G107" s="93"/>
      <c r="H107" s="87">
        <f>[1]汇总信息!I91</f>
        <v>6</v>
      </c>
      <c r="I107" s="96" t="str">
        <f>[1]汇总信息!J91</f>
        <v>件/PC</v>
      </c>
    </row>
    <row r="108" s="70" customFormat="1" ht="19.95" customHeight="1" spans="1:9">
      <c r="A108" s="44">
        <v>91</v>
      </c>
      <c r="B108" s="45" t="str">
        <f>[1]汇总信息!C92</f>
        <v>储存卡</v>
      </c>
      <c r="C108" s="45"/>
      <c r="D108" s="87">
        <f>[1]汇总信息!L92</f>
        <v>0.54</v>
      </c>
      <c r="E108" s="87">
        <f>[1]汇总信息!K92</f>
        <v>0.5</v>
      </c>
      <c r="F108" s="92"/>
      <c r="G108" s="93"/>
      <c r="H108" s="87">
        <f>[1]汇总信息!I92</f>
        <v>2</v>
      </c>
      <c r="I108" s="96" t="str">
        <f>[1]汇总信息!J92</f>
        <v>套/SET</v>
      </c>
    </row>
    <row r="109" s="70" customFormat="1" ht="19.95" customHeight="1" spans="1:9">
      <c r="A109" s="44">
        <v>92</v>
      </c>
      <c r="B109" s="45" t="str">
        <f>[1]汇总信息!C93</f>
        <v>电源模块</v>
      </c>
      <c r="C109" s="45"/>
      <c r="D109" s="87">
        <f>[1]汇总信息!L93</f>
        <v>1.07</v>
      </c>
      <c r="E109" s="87">
        <f>[1]汇总信息!K93</f>
        <v>1</v>
      </c>
      <c r="F109" s="92"/>
      <c r="G109" s="93"/>
      <c r="H109" s="87">
        <f>[1]汇总信息!I93</f>
        <v>4</v>
      </c>
      <c r="I109" s="96" t="str">
        <f>[1]汇总信息!J93</f>
        <v>件/PC</v>
      </c>
    </row>
    <row r="110" s="70" customFormat="1" ht="19.95" customHeight="1" spans="1:9">
      <c r="A110" s="44">
        <v>93</v>
      </c>
      <c r="B110" s="45" t="str">
        <f>[1]汇总信息!C94</f>
        <v>输出模块</v>
      </c>
      <c r="C110" s="45"/>
      <c r="D110" s="87">
        <f>[1]汇总信息!L94</f>
        <v>1.06</v>
      </c>
      <c r="E110" s="87">
        <f>[1]汇总信息!K94</f>
        <v>1</v>
      </c>
      <c r="F110" s="90"/>
      <c r="G110" s="91"/>
      <c r="H110" s="87">
        <f>[1]汇总信息!I94</f>
        <v>4</v>
      </c>
      <c r="I110" s="96" t="str">
        <f>[1]汇总信息!J94</f>
        <v>件/PC</v>
      </c>
    </row>
    <row r="111" s="70" customFormat="1" ht="19.95" customHeight="1" spans="1:9">
      <c r="A111" s="44">
        <v>94</v>
      </c>
      <c r="B111" s="45" t="str">
        <f>[1]汇总信息!C95</f>
        <v>插入式振动器</v>
      </c>
      <c r="C111" s="45"/>
      <c r="D111" s="87">
        <f>[1]汇总信息!L95</f>
        <v>102</v>
      </c>
      <c r="E111" s="87">
        <f>[1]汇总信息!K95</f>
        <v>90</v>
      </c>
      <c r="F111" s="88">
        <f>[1]汇总信息!Q95</f>
        <v>1.61</v>
      </c>
      <c r="G111" s="89">
        <f>[1]汇总信息!P95</f>
        <v>18</v>
      </c>
      <c r="H111" s="87">
        <f>[1]汇总信息!I95</f>
        <v>6</v>
      </c>
      <c r="I111" s="96" t="str">
        <f>[1]汇总信息!J95</f>
        <v>台/SET</v>
      </c>
    </row>
    <row r="112" s="70" customFormat="1" ht="19.95" customHeight="1" spans="1:9">
      <c r="A112" s="44">
        <v>95</v>
      </c>
      <c r="B112" s="45" t="str">
        <f>[1]汇总信息!C96</f>
        <v>振动棒</v>
      </c>
      <c r="C112" s="45"/>
      <c r="D112" s="87">
        <f>[1]汇总信息!L96</f>
        <v>200</v>
      </c>
      <c r="E112" s="87">
        <f>[1]汇总信息!K96</f>
        <v>180</v>
      </c>
      <c r="F112" s="92"/>
      <c r="G112" s="93"/>
      <c r="H112" s="87">
        <f>[1]汇总信息!I96</f>
        <v>10</v>
      </c>
      <c r="I112" s="96" t="str">
        <f>[1]汇总信息!J96</f>
        <v>件/PC</v>
      </c>
    </row>
    <row r="113" s="70" customFormat="1" ht="19.95" customHeight="1" spans="1:9">
      <c r="A113" s="44">
        <v>96</v>
      </c>
      <c r="B113" s="45" t="str">
        <f>[1]汇总信息!C97</f>
        <v>三相异步电动机</v>
      </c>
      <c r="C113" s="45"/>
      <c r="D113" s="87">
        <f>[1]汇总信息!L97</f>
        <v>180</v>
      </c>
      <c r="E113" s="87">
        <f>[1]汇总信息!K97</f>
        <v>160</v>
      </c>
      <c r="F113" s="92"/>
      <c r="G113" s="93"/>
      <c r="H113" s="87">
        <f>[1]汇总信息!I97</f>
        <v>4</v>
      </c>
      <c r="I113" s="96" t="str">
        <f>[1]汇总信息!J97</f>
        <v>台/SET</v>
      </c>
    </row>
    <row r="114" s="70" customFormat="1" ht="19.95" customHeight="1" spans="1:9">
      <c r="A114" s="44">
        <v>97</v>
      </c>
      <c r="B114" s="45" t="str">
        <f>[1]汇总信息!C98</f>
        <v>行灯变压器</v>
      </c>
      <c r="C114" s="45"/>
      <c r="D114" s="87">
        <f>[1]汇总信息!L98</f>
        <v>130</v>
      </c>
      <c r="E114" s="87">
        <f>[1]汇总信息!K98</f>
        <v>120</v>
      </c>
      <c r="F114" s="90"/>
      <c r="G114" s="91"/>
      <c r="H114" s="87">
        <f>[1]汇总信息!I98</f>
        <v>3</v>
      </c>
      <c r="I114" s="96" t="str">
        <f>[1]汇总信息!J98</f>
        <v>台/SET</v>
      </c>
    </row>
    <row r="115" s="70" customFormat="1" ht="19.95" customHeight="1" spans="1:9">
      <c r="A115" s="44">
        <v>98</v>
      </c>
      <c r="B115" s="45" t="str">
        <f>[1]汇总信息!C99</f>
        <v>交流接触器</v>
      </c>
      <c r="C115" s="45"/>
      <c r="D115" s="87">
        <f>[1]汇总信息!L99</f>
        <v>2.11</v>
      </c>
      <c r="E115" s="87">
        <f>[1]汇总信息!K99</f>
        <v>2</v>
      </c>
      <c r="F115" s="94">
        <f>[1]汇总信息!Q99</f>
        <v>0.018</v>
      </c>
      <c r="G115" s="95">
        <f>[1]汇总信息!P99</f>
        <v>1</v>
      </c>
      <c r="H115" s="87">
        <f>[1]汇总信息!I99</f>
        <v>1</v>
      </c>
      <c r="I115" s="96" t="str">
        <f>[1]汇总信息!J99</f>
        <v>件/PC</v>
      </c>
    </row>
    <row r="116" s="70" customFormat="1" ht="19.95" customHeight="1" spans="1:9">
      <c r="A116" s="44">
        <v>99</v>
      </c>
      <c r="B116" s="45" t="str">
        <f>[1]汇总信息!C100</f>
        <v>交流接触器</v>
      </c>
      <c r="C116" s="45"/>
      <c r="D116" s="87">
        <f>[1]汇总信息!L100</f>
        <v>4.22</v>
      </c>
      <c r="E116" s="87">
        <f>[1]汇总信息!K100</f>
        <v>4</v>
      </c>
      <c r="F116" s="94">
        <f>[1]汇总信息!Q100</f>
        <v>0</v>
      </c>
      <c r="G116" s="95">
        <f>[1]汇总信息!P100</f>
        <v>0</v>
      </c>
      <c r="H116" s="87">
        <f>[1]汇总信息!I100</f>
        <v>2</v>
      </c>
      <c r="I116" s="96" t="str">
        <f>[1]汇总信息!J100</f>
        <v>件/PC</v>
      </c>
    </row>
    <row r="117" s="70" customFormat="1" ht="19.95" customHeight="1" spans="1:9">
      <c r="A117" s="44">
        <v>100</v>
      </c>
      <c r="B117" s="45" t="str">
        <f>[1]汇总信息!C101</f>
        <v>O型圈</v>
      </c>
      <c r="C117" s="45"/>
      <c r="D117" s="87">
        <f>[1]汇总信息!L101</f>
        <v>13.25</v>
      </c>
      <c r="E117" s="87">
        <f>[1]汇总信息!K101</f>
        <v>12</v>
      </c>
      <c r="F117" s="88">
        <f>[1]汇总信息!Q101</f>
        <v>1.589</v>
      </c>
      <c r="G117" s="89">
        <f>[1]汇总信息!P101</f>
        <v>1</v>
      </c>
      <c r="H117" s="87">
        <f>[1]汇总信息!I101</f>
        <v>660</v>
      </c>
      <c r="I117" s="96" t="str">
        <f>[1]汇总信息!J101</f>
        <v>件/PC</v>
      </c>
    </row>
    <row r="118" s="70" customFormat="1" ht="19.95" customHeight="1" spans="1:9">
      <c r="A118" s="44">
        <v>101</v>
      </c>
      <c r="B118" s="45" t="str">
        <f>[1]汇总信息!C102</f>
        <v>YX型密封圈</v>
      </c>
      <c r="C118" s="45"/>
      <c r="D118" s="87">
        <f>[1]汇总信息!L102</f>
        <v>4.41</v>
      </c>
      <c r="E118" s="87">
        <f>[1]汇总信息!K102</f>
        <v>4</v>
      </c>
      <c r="F118" s="92"/>
      <c r="G118" s="93"/>
      <c r="H118" s="87">
        <f>[1]汇总信息!I102</f>
        <v>140</v>
      </c>
      <c r="I118" s="96" t="str">
        <f>[1]汇总信息!J102</f>
        <v>件/PC</v>
      </c>
    </row>
    <row r="119" s="70" customFormat="1" ht="19.95" customHeight="1" spans="1:9">
      <c r="A119" s="44">
        <v>102</v>
      </c>
      <c r="B119" s="45" t="str">
        <f>[1]汇总信息!C103</f>
        <v>连接器</v>
      </c>
      <c r="C119" s="45"/>
      <c r="D119" s="87">
        <f>[1]汇总信息!L103</f>
        <v>0.55</v>
      </c>
      <c r="E119" s="87">
        <f>[1]汇总信息!K103</f>
        <v>0.5</v>
      </c>
      <c r="F119" s="92"/>
      <c r="G119" s="93"/>
      <c r="H119" s="87">
        <f>[1]汇总信息!I103</f>
        <v>2</v>
      </c>
      <c r="I119" s="96" t="str">
        <f>[1]汇总信息!J103</f>
        <v>件/PC</v>
      </c>
    </row>
    <row r="120" s="70" customFormat="1" ht="19.95" customHeight="1" spans="1:9">
      <c r="A120" s="44">
        <v>103</v>
      </c>
      <c r="B120" s="45" t="str">
        <f>[1]汇总信息!C104</f>
        <v>电容</v>
      </c>
      <c r="C120" s="45"/>
      <c r="D120" s="87">
        <f>[1]汇总信息!L104</f>
        <v>5.52</v>
      </c>
      <c r="E120" s="87">
        <f>[1]汇总信息!K104</f>
        <v>5</v>
      </c>
      <c r="F120" s="92"/>
      <c r="G120" s="93"/>
      <c r="H120" s="87">
        <f>[1]汇总信息!I104</f>
        <v>1</v>
      </c>
      <c r="I120" s="96" t="str">
        <f>[1]汇总信息!J104</f>
        <v>件/PC</v>
      </c>
    </row>
    <row r="121" s="70" customFormat="1" ht="19.95" customHeight="1" spans="1:9">
      <c r="A121" s="44">
        <v>104</v>
      </c>
      <c r="B121" s="45" t="str">
        <f>[1]汇总信息!C105</f>
        <v>继电器</v>
      </c>
      <c r="C121" s="45"/>
      <c r="D121" s="87">
        <f>[1]汇总信息!L105</f>
        <v>0.55</v>
      </c>
      <c r="E121" s="87">
        <f>[1]汇总信息!K105</f>
        <v>0.5</v>
      </c>
      <c r="F121" s="92"/>
      <c r="G121" s="93"/>
      <c r="H121" s="87">
        <f>[1]汇总信息!I105</f>
        <v>1</v>
      </c>
      <c r="I121" s="96" t="str">
        <f>[1]汇总信息!J105</f>
        <v>套/SET</v>
      </c>
    </row>
    <row r="122" s="70" customFormat="1" ht="19.95" customHeight="1" spans="1:9">
      <c r="A122" s="44">
        <v>105</v>
      </c>
      <c r="B122" s="45" t="str">
        <f>[1]汇总信息!C106</f>
        <v>压敏电阻</v>
      </c>
      <c r="C122" s="45"/>
      <c r="D122" s="87">
        <f>[1]汇总信息!L106</f>
        <v>0.55</v>
      </c>
      <c r="E122" s="87">
        <f>[1]汇总信息!K106</f>
        <v>0.5</v>
      </c>
      <c r="F122" s="92"/>
      <c r="G122" s="93"/>
      <c r="H122" s="87">
        <f>[1]汇总信息!I106</f>
        <v>3</v>
      </c>
      <c r="I122" s="96" t="str">
        <f>[1]汇总信息!J106</f>
        <v>件/PC</v>
      </c>
    </row>
    <row r="123" s="70" customFormat="1" ht="19.95" customHeight="1" spans="1:9">
      <c r="A123" s="44">
        <v>106</v>
      </c>
      <c r="B123" s="45" t="str">
        <f>[1]汇总信息!C107</f>
        <v>油封</v>
      </c>
      <c r="C123" s="45"/>
      <c r="D123" s="87">
        <f>[1]汇总信息!L107</f>
        <v>0.55</v>
      </c>
      <c r="E123" s="87">
        <f>[1]汇总信息!K107</f>
        <v>0.5</v>
      </c>
      <c r="F123" s="92"/>
      <c r="G123" s="93"/>
      <c r="H123" s="87">
        <f>[1]汇总信息!I107</f>
        <v>5</v>
      </c>
      <c r="I123" s="96" t="str">
        <f>[1]汇总信息!J107</f>
        <v>套/SET</v>
      </c>
    </row>
    <row r="124" s="70" customFormat="1" ht="19.95" customHeight="1" spans="1:9">
      <c r="A124" s="44">
        <v>107</v>
      </c>
      <c r="B124" s="45" t="str">
        <f>[1]汇总信息!C108</f>
        <v>换向阀</v>
      </c>
      <c r="C124" s="45"/>
      <c r="D124" s="87">
        <f>[1]汇总信息!L108</f>
        <v>16.55</v>
      </c>
      <c r="E124" s="87">
        <f>[1]汇总信息!K108</f>
        <v>15</v>
      </c>
      <c r="F124" s="92"/>
      <c r="G124" s="93"/>
      <c r="H124" s="87">
        <f>[1]汇总信息!I108</f>
        <v>3</v>
      </c>
      <c r="I124" s="96" t="str">
        <f>[1]汇总信息!J108</f>
        <v>件/PC</v>
      </c>
    </row>
    <row r="125" s="70" customFormat="1" ht="19.95" customHeight="1" spans="1:9">
      <c r="A125" s="44">
        <v>108</v>
      </c>
      <c r="B125" s="45" t="str">
        <f>[1]汇总信息!C109</f>
        <v>接头</v>
      </c>
      <c r="C125" s="45"/>
      <c r="D125" s="87">
        <f>[1]汇总信息!L109</f>
        <v>2.75</v>
      </c>
      <c r="E125" s="87">
        <f>[1]汇总信息!K109</f>
        <v>2.5</v>
      </c>
      <c r="F125" s="92"/>
      <c r="G125" s="93"/>
      <c r="H125" s="87">
        <f>[1]汇总信息!I109</f>
        <v>13</v>
      </c>
      <c r="I125" s="96" t="str">
        <f>[1]汇总信息!J109</f>
        <v>件/PC</v>
      </c>
    </row>
    <row r="126" s="70" customFormat="1" ht="19.95" customHeight="1" spans="1:9">
      <c r="A126" s="44">
        <v>109</v>
      </c>
      <c r="B126" s="45" t="str">
        <f>[1]汇总信息!C110</f>
        <v>球阀</v>
      </c>
      <c r="C126" s="45"/>
      <c r="D126" s="87">
        <f>[1]汇总信息!L110</f>
        <v>11.03</v>
      </c>
      <c r="E126" s="87">
        <f>[1]汇总信息!K110</f>
        <v>10</v>
      </c>
      <c r="F126" s="92"/>
      <c r="G126" s="93"/>
      <c r="H126" s="87">
        <f>[1]汇总信息!I110</f>
        <v>5</v>
      </c>
      <c r="I126" s="96" t="str">
        <f>[1]汇总信息!J110</f>
        <v>套/SET</v>
      </c>
    </row>
    <row r="127" s="70" customFormat="1" ht="19.95" customHeight="1" spans="1:9">
      <c r="A127" s="44">
        <v>110</v>
      </c>
      <c r="B127" s="45" t="str">
        <f>[1]汇总信息!C111</f>
        <v>压力变送器</v>
      </c>
      <c r="C127" s="45"/>
      <c r="D127" s="87">
        <f>[1]汇总信息!L111</f>
        <v>6.62</v>
      </c>
      <c r="E127" s="87">
        <f>[1]汇总信息!K111</f>
        <v>6</v>
      </c>
      <c r="F127" s="92"/>
      <c r="G127" s="93"/>
      <c r="H127" s="87">
        <f>[1]汇总信息!I111</f>
        <v>6</v>
      </c>
      <c r="I127" s="96" t="str">
        <f>[1]汇总信息!J111</f>
        <v>件/PC</v>
      </c>
    </row>
    <row r="128" s="70" customFormat="1" ht="19.95" customHeight="1" spans="1:9">
      <c r="A128" s="44">
        <v>111</v>
      </c>
      <c r="B128" s="45" t="str">
        <f>[1]汇总信息!C112</f>
        <v>电流表</v>
      </c>
      <c r="C128" s="45"/>
      <c r="D128" s="87">
        <f>[1]汇总信息!L112</f>
        <v>1.1</v>
      </c>
      <c r="E128" s="87">
        <f>[1]汇总信息!K112</f>
        <v>1</v>
      </c>
      <c r="F128" s="92"/>
      <c r="G128" s="93"/>
      <c r="H128" s="87">
        <f>[1]汇总信息!I112</f>
        <v>3</v>
      </c>
      <c r="I128" s="96" t="str">
        <f>[1]汇总信息!J112</f>
        <v>件/PC</v>
      </c>
    </row>
    <row r="129" s="70" customFormat="1" ht="19.95" customHeight="1" spans="1:9">
      <c r="A129" s="44">
        <v>112</v>
      </c>
      <c r="B129" s="45" t="str">
        <f>[1]汇总信息!C113</f>
        <v>快速熔断器</v>
      </c>
      <c r="C129" s="45"/>
      <c r="D129" s="87">
        <f>[1]汇总信息!L113</f>
        <v>16.55</v>
      </c>
      <c r="E129" s="87">
        <f>[1]汇总信息!K113</f>
        <v>15</v>
      </c>
      <c r="F129" s="92"/>
      <c r="G129" s="93"/>
      <c r="H129" s="87">
        <f>[1]汇总信息!I113</f>
        <v>30</v>
      </c>
      <c r="I129" s="96" t="str">
        <f>[1]汇总信息!J113</f>
        <v>件/PC</v>
      </c>
    </row>
    <row r="130" s="70" customFormat="1" ht="19.95" customHeight="1" spans="1:9">
      <c r="A130" s="44">
        <v>113</v>
      </c>
      <c r="B130" s="45" t="str">
        <f>[1]汇总信息!C114</f>
        <v>高压真空接触器</v>
      </c>
      <c r="C130" s="45"/>
      <c r="D130" s="87">
        <f>[1]汇总信息!L114</f>
        <v>110.32</v>
      </c>
      <c r="E130" s="87">
        <f>[1]汇总信息!K114</f>
        <v>100</v>
      </c>
      <c r="F130" s="92"/>
      <c r="G130" s="93"/>
      <c r="H130" s="87">
        <f>[1]汇总信息!I114</f>
        <v>4</v>
      </c>
      <c r="I130" s="96" t="str">
        <f>[1]汇总信息!J114</f>
        <v>件/PC</v>
      </c>
    </row>
    <row r="131" s="70" customFormat="1" ht="19.95" customHeight="1" spans="1:9">
      <c r="A131" s="44">
        <v>114</v>
      </c>
      <c r="B131" s="45" t="str">
        <f>[1]汇总信息!C115</f>
        <v>骨架油封</v>
      </c>
      <c r="C131" s="45"/>
      <c r="D131" s="87">
        <f>[1]汇总信息!L115</f>
        <v>5.52</v>
      </c>
      <c r="E131" s="87">
        <f>[1]汇总信息!K115</f>
        <v>5</v>
      </c>
      <c r="F131" s="92"/>
      <c r="G131" s="93"/>
      <c r="H131" s="87">
        <f>[1]汇总信息!I115</f>
        <v>60</v>
      </c>
      <c r="I131" s="96" t="str">
        <f>[1]汇总信息!J115</f>
        <v>件/PC</v>
      </c>
    </row>
    <row r="132" s="70" customFormat="1" ht="19.95" customHeight="1" spans="1:9">
      <c r="A132" s="44">
        <v>115</v>
      </c>
      <c r="B132" s="45" t="str">
        <f>[1]汇总信息!C116</f>
        <v>电抗器</v>
      </c>
      <c r="C132" s="45"/>
      <c r="D132" s="87">
        <f>[1]汇总信息!L116</f>
        <v>27.58</v>
      </c>
      <c r="E132" s="87">
        <f>[1]汇总信息!K116</f>
        <v>25</v>
      </c>
      <c r="F132" s="92"/>
      <c r="G132" s="93"/>
      <c r="H132" s="87">
        <f>[1]汇总信息!I116</f>
        <v>1</v>
      </c>
      <c r="I132" s="96" t="str">
        <f>[1]汇总信息!J116</f>
        <v>个/PC</v>
      </c>
    </row>
    <row r="133" s="70" customFormat="1" ht="19.95" customHeight="1" spans="1:9">
      <c r="A133" s="44">
        <v>116</v>
      </c>
      <c r="B133" s="45" t="str">
        <f>[1]汇总信息!C117</f>
        <v>电流互感器</v>
      </c>
      <c r="C133" s="45"/>
      <c r="D133" s="87">
        <f>[1]汇总信息!L117</f>
        <v>5.52</v>
      </c>
      <c r="E133" s="87">
        <f>[1]汇总信息!K117</f>
        <v>5</v>
      </c>
      <c r="F133" s="92"/>
      <c r="G133" s="93"/>
      <c r="H133" s="87">
        <f>[1]汇总信息!I117</f>
        <v>2</v>
      </c>
      <c r="I133" s="96" t="str">
        <f>[1]汇总信息!J117</f>
        <v>个/PC</v>
      </c>
    </row>
    <row r="134" s="70" customFormat="1" ht="19.95" customHeight="1" spans="1:9">
      <c r="A134" s="44">
        <v>117</v>
      </c>
      <c r="B134" s="45" t="str">
        <f>[1]汇总信息!C118</f>
        <v>保护器</v>
      </c>
      <c r="C134" s="45"/>
      <c r="D134" s="87">
        <f>[1]汇总信息!L118</f>
        <v>1.08</v>
      </c>
      <c r="E134" s="87">
        <f>[1]汇总信息!K118</f>
        <v>1</v>
      </c>
      <c r="F134" s="90"/>
      <c r="G134" s="91"/>
      <c r="H134" s="87">
        <f>[1]汇总信息!I118</f>
        <v>5</v>
      </c>
      <c r="I134" s="96" t="str">
        <f>[1]汇总信息!J118</f>
        <v>个/PC</v>
      </c>
    </row>
    <row r="135" s="70" customFormat="1" ht="19.95" customHeight="1" spans="1:9">
      <c r="A135" s="44">
        <v>118</v>
      </c>
      <c r="B135" s="45" t="str">
        <f>[1]汇总信息!C119</f>
        <v>法兰盘</v>
      </c>
      <c r="C135" s="45"/>
      <c r="D135" s="87">
        <f>[1]汇总信息!L119</f>
        <v>1396.55</v>
      </c>
      <c r="E135" s="87">
        <f>[1]汇总信息!K119</f>
        <v>1350</v>
      </c>
      <c r="F135" s="88">
        <f>[1]汇总信息!Q119</f>
        <v>0.432</v>
      </c>
      <c r="G135" s="89">
        <f>[1]汇总信息!P119</f>
        <v>1</v>
      </c>
      <c r="H135" s="87">
        <f>[1]汇总信息!I119</f>
        <v>300</v>
      </c>
      <c r="I135" s="96" t="str">
        <f>[1]汇总信息!J119</f>
        <v>件/PC</v>
      </c>
    </row>
    <row r="136" s="70" customFormat="1" ht="19.95" customHeight="1" spans="1:9">
      <c r="A136" s="44">
        <v>119</v>
      </c>
      <c r="B136" s="45" t="str">
        <f>[1]汇总信息!C120</f>
        <v>缠绕式金属法兰垫片</v>
      </c>
      <c r="C136" s="45"/>
      <c r="D136" s="87">
        <f>[1]汇总信息!L120</f>
        <v>103.45</v>
      </c>
      <c r="E136" s="87">
        <f>[1]汇总信息!K120</f>
        <v>100</v>
      </c>
      <c r="F136" s="90"/>
      <c r="G136" s="91"/>
      <c r="H136" s="87">
        <f>[1]汇总信息!I120</f>
        <v>50</v>
      </c>
      <c r="I136" s="96" t="str">
        <f>[1]汇总信息!J120</f>
        <v>片/PC</v>
      </c>
    </row>
    <row r="137" s="70" customFormat="1" ht="19.95" customHeight="1" spans="1:9">
      <c r="A137" s="44">
        <v>120</v>
      </c>
      <c r="B137" s="45" t="str">
        <f>[1]汇总信息!C121</f>
        <v>柱塞密封件</v>
      </c>
      <c r="C137" s="45"/>
      <c r="D137" s="87">
        <f>[1]汇总信息!L121</f>
        <v>2.5</v>
      </c>
      <c r="E137" s="87">
        <f>[1]汇总信息!K121</f>
        <v>0.1</v>
      </c>
      <c r="F137" s="88">
        <f>[1]汇总信息!Q121</f>
        <v>0.095</v>
      </c>
      <c r="G137" s="89">
        <f>[1]汇总信息!P121</f>
        <v>1</v>
      </c>
      <c r="H137" s="87">
        <f>[1]汇总信息!I121</f>
        <v>4</v>
      </c>
      <c r="I137" s="96" t="str">
        <f>[1]汇总信息!J121</f>
        <v>件/PC</v>
      </c>
    </row>
    <row r="138" s="70" customFormat="1" ht="19.95" customHeight="1" spans="1:9">
      <c r="A138" s="44">
        <v>121</v>
      </c>
      <c r="B138" s="45" t="str">
        <f>[1]汇总信息!C122</f>
        <v>U型插销</v>
      </c>
      <c r="C138" s="45"/>
      <c r="D138" s="87">
        <f>[1]汇总信息!L122</f>
        <v>5</v>
      </c>
      <c r="E138" s="87">
        <f>[1]汇总信息!K122</f>
        <v>0.2</v>
      </c>
      <c r="F138" s="92"/>
      <c r="G138" s="93"/>
      <c r="H138" s="87">
        <f>[1]汇总信息!I122</f>
        <v>60</v>
      </c>
      <c r="I138" s="96" t="str">
        <f>[1]汇总信息!J122</f>
        <v>件/PC</v>
      </c>
    </row>
    <row r="139" s="70" customFormat="1" ht="19.95" customHeight="1" spans="1:9">
      <c r="A139" s="44">
        <v>122</v>
      </c>
      <c r="B139" s="45" t="str">
        <f>[1]汇总信息!C123</f>
        <v>O型圈</v>
      </c>
      <c r="C139" s="45"/>
      <c r="D139" s="87">
        <f>[1]汇总信息!L123</f>
        <v>2.5</v>
      </c>
      <c r="E139" s="87">
        <f>[1]汇总信息!K123</f>
        <v>0.1</v>
      </c>
      <c r="F139" s="90"/>
      <c r="G139" s="91"/>
      <c r="H139" s="87">
        <f>[1]汇总信息!I123</f>
        <v>120</v>
      </c>
      <c r="I139" s="96" t="str">
        <f>[1]汇总信息!J123</f>
        <v>件/PC</v>
      </c>
    </row>
    <row r="140" s="70" customFormat="1" ht="19.95" customHeight="1" spans="1:9">
      <c r="A140" s="44">
        <v>123</v>
      </c>
      <c r="B140" s="45" t="str">
        <f>[1]汇总信息!C124</f>
        <v>管接套</v>
      </c>
      <c r="C140" s="45"/>
      <c r="D140" s="87">
        <f>[1]汇总信息!L124</f>
        <v>9</v>
      </c>
      <c r="E140" s="87">
        <f>[1]汇总信息!K124</f>
        <v>8</v>
      </c>
      <c r="F140" s="94">
        <f>[1]汇总信息!Q124</f>
        <v>0.012</v>
      </c>
      <c r="G140" s="95">
        <f>[1]汇总信息!P124</f>
        <v>1</v>
      </c>
      <c r="H140" s="87">
        <f>[1]汇总信息!I124</f>
        <v>50</v>
      </c>
      <c r="I140" s="96" t="str">
        <f>[1]汇总信息!J124</f>
        <v>件/PC</v>
      </c>
    </row>
    <row r="141" s="70" customFormat="1" ht="19.95" customHeight="1" spans="1:9">
      <c r="A141" s="44">
        <v>124</v>
      </c>
      <c r="B141" s="45" t="str">
        <f>[1]汇总信息!C125</f>
        <v>钢丝绳</v>
      </c>
      <c r="C141" s="45"/>
      <c r="D141" s="87">
        <f>[1]汇总信息!L125</f>
        <v>1900</v>
      </c>
      <c r="E141" s="87">
        <f>[1]汇总信息!K125</f>
        <v>1710</v>
      </c>
      <c r="F141" s="94">
        <f>[1]汇总信息!Q125</f>
        <v>2.478</v>
      </c>
      <c r="G141" s="95">
        <f>[1]汇总信息!P125</f>
        <v>3</v>
      </c>
      <c r="H141" s="87">
        <f>[1]汇总信息!I125</f>
        <v>1710</v>
      </c>
      <c r="I141" s="96" t="str">
        <f>[1]汇总信息!J125</f>
        <v>公斤/KG</v>
      </c>
    </row>
    <row r="142" s="70" customFormat="1" ht="19.95" customHeight="1" spans="1:9">
      <c r="A142" s="44">
        <v>125</v>
      </c>
      <c r="B142" s="45" t="str">
        <f>[1]汇总信息!C126</f>
        <v>机油滤芯</v>
      </c>
      <c r="C142" s="45"/>
      <c r="D142" s="87">
        <f>[1]汇总信息!L126</f>
        <v>427.7</v>
      </c>
      <c r="E142" s="87">
        <f>[1]汇总信息!K126</f>
        <v>427.5</v>
      </c>
      <c r="F142" s="94">
        <f>[1]汇总信息!Q126</f>
        <v>1.811</v>
      </c>
      <c r="G142" s="89">
        <f>[1]汇总信息!P126</f>
        <v>30</v>
      </c>
      <c r="H142" s="87">
        <f>[1]汇总信息!I126</f>
        <v>270</v>
      </c>
      <c r="I142" s="96" t="str">
        <f>[1]汇总信息!J126</f>
        <v>件/PC</v>
      </c>
    </row>
    <row r="143" s="70" customFormat="1" ht="19.95" customHeight="1" spans="1:9">
      <c r="A143" s="44">
        <v>126</v>
      </c>
      <c r="B143" s="45" t="str">
        <f>[1]汇总信息!C127</f>
        <v>油水分离器</v>
      </c>
      <c r="C143" s="45"/>
      <c r="D143" s="87">
        <f>[1]汇总信息!L127</f>
        <v>169.3</v>
      </c>
      <c r="E143" s="87">
        <f>[1]汇总信息!K127</f>
        <v>169.2</v>
      </c>
      <c r="F143" s="94">
        <f>[1]汇总信息!Q127</f>
        <v>0</v>
      </c>
      <c r="G143" s="91"/>
      <c r="H143" s="87">
        <f>[1]汇总信息!I127</f>
        <v>108</v>
      </c>
      <c r="I143" s="96" t="str">
        <f>[1]汇总信息!J127</f>
        <v>件/PC</v>
      </c>
    </row>
    <row r="144" s="70" customFormat="1" ht="19.95" customHeight="1" spans="1:9">
      <c r="A144" s="44">
        <v>127</v>
      </c>
      <c r="B144" s="45" t="str">
        <f>[1]汇总信息!C128</f>
        <v>机油旁通滤芯</v>
      </c>
      <c r="C144" s="45"/>
      <c r="D144" s="87">
        <f>[1]汇总信息!L128</f>
        <v>138.6</v>
      </c>
      <c r="E144" s="87">
        <f>[1]汇总信息!K128</f>
        <v>138.6</v>
      </c>
      <c r="F144" s="94">
        <f>[1]汇总信息!Q128</f>
        <v>0.684</v>
      </c>
      <c r="G144" s="95">
        <f>[1]汇总信息!P128</f>
        <v>9</v>
      </c>
      <c r="H144" s="87">
        <f>[1]汇总信息!I128</f>
        <v>108</v>
      </c>
      <c r="I144" s="96" t="str">
        <f>[1]汇总信息!J128</f>
        <v>件/PC</v>
      </c>
    </row>
    <row r="145" s="70" customFormat="1" ht="19.95" customHeight="1" spans="1:9">
      <c r="A145" s="44">
        <v>128</v>
      </c>
      <c r="B145" s="45" t="str">
        <f>[1]汇总信息!C129</f>
        <v>空气滤芯</v>
      </c>
      <c r="C145" s="45"/>
      <c r="D145" s="87">
        <f>[1]汇总信息!L129</f>
        <v>704</v>
      </c>
      <c r="E145" s="87">
        <f>[1]汇总信息!K129</f>
        <v>700</v>
      </c>
      <c r="F145" s="94">
        <f>[1]汇总信息!Q129</f>
        <v>13.125</v>
      </c>
      <c r="G145" s="95">
        <f>[1]汇总信息!P129</f>
        <v>54</v>
      </c>
      <c r="H145" s="87">
        <f>[1]汇总信息!I129</f>
        <v>108</v>
      </c>
      <c r="I145" s="96" t="str">
        <f>[1]汇总信息!J129</f>
        <v>件/PC</v>
      </c>
    </row>
    <row r="146" s="70" customFormat="1" ht="19.95" customHeight="1" spans="1:9">
      <c r="A146" s="44">
        <v>129</v>
      </c>
      <c r="B146" s="45" t="str">
        <f>[1]汇总信息!C130</f>
        <v>水滤</v>
      </c>
      <c r="C146" s="45"/>
      <c r="D146" s="87">
        <f>[1]汇总信息!L130</f>
        <v>86</v>
      </c>
      <c r="E146" s="87">
        <f>[1]汇总信息!K130</f>
        <v>85</v>
      </c>
      <c r="F146" s="94">
        <f>[1]汇总信息!Q130</f>
        <v>0.252</v>
      </c>
      <c r="G146" s="95">
        <f>[1]汇总信息!P130</f>
        <v>5</v>
      </c>
      <c r="H146" s="87">
        <f>[1]汇总信息!I130</f>
        <v>108</v>
      </c>
      <c r="I146" s="96" t="str">
        <f>[1]汇总信息!J130</f>
        <v>件/PC</v>
      </c>
    </row>
    <row r="147" ht="12" spans="1:9">
      <c r="A147" s="2"/>
      <c r="B147" s="49"/>
      <c r="C147" s="49"/>
      <c r="D147" s="97"/>
      <c r="E147" s="97"/>
      <c r="F147" s="98"/>
      <c r="G147" s="97"/>
      <c r="H147" s="99"/>
      <c r="I147" s="115"/>
    </row>
    <row r="148" ht="23.55" spans="1:9">
      <c r="A148" s="100" t="s">
        <v>35</v>
      </c>
      <c r="B148" s="52"/>
      <c r="C148" s="52"/>
      <c r="D148" s="101">
        <f t="shared" ref="D148:H148" si="0">SUM(D18:D147)</f>
        <v>12756.63</v>
      </c>
      <c r="E148" s="101">
        <f t="shared" si="0"/>
        <v>11884.3</v>
      </c>
      <c r="F148" s="101">
        <f t="shared" si="0"/>
        <v>38.449</v>
      </c>
      <c r="G148" s="102">
        <f t="shared" si="0"/>
        <v>204</v>
      </c>
      <c r="H148" s="101">
        <f t="shared" si="0"/>
        <v>6693</v>
      </c>
      <c r="I148" s="36"/>
    </row>
    <row r="149" ht="33.05" customHeight="1" spans="1:9">
      <c r="A149" s="103"/>
      <c r="B149" s="104"/>
      <c r="C149" s="49"/>
      <c r="D149" s="97"/>
      <c r="E149" s="97"/>
      <c r="F149" s="97"/>
      <c r="G149" s="2"/>
      <c r="H149" s="2"/>
      <c r="I149" s="97"/>
    </row>
    <row r="150" ht="18" customHeight="1" spans="1:9">
      <c r="A150" s="103"/>
      <c r="B150" s="49"/>
      <c r="C150" s="49"/>
      <c r="D150" s="97"/>
      <c r="E150" s="97"/>
      <c r="F150" s="97"/>
      <c r="G150" s="2"/>
      <c r="H150" s="2"/>
      <c r="I150" s="97"/>
    </row>
    <row r="151" ht="11.4" spans="1:9">
      <c r="A151" s="3"/>
      <c r="B151" s="55" t="s">
        <v>36</v>
      </c>
      <c r="C151" s="55"/>
      <c r="D151" s="105"/>
      <c r="E151" s="105"/>
      <c r="F151" s="105"/>
      <c r="G151" s="106"/>
      <c r="H151" s="106"/>
      <c r="I151" s="106"/>
    </row>
    <row r="152" ht="11.4" spans="1:9">
      <c r="A152" s="3"/>
      <c r="B152" s="55" t="s">
        <v>37</v>
      </c>
      <c r="C152" s="55"/>
      <c r="D152" s="105"/>
      <c r="E152" s="105"/>
      <c r="F152" s="107">
        <f>H8</f>
        <v>44242</v>
      </c>
      <c r="G152" s="107"/>
      <c r="H152" s="107"/>
      <c r="I152" s="107"/>
    </row>
    <row r="153" ht="12.75" spans="1:9">
      <c r="A153" s="108"/>
      <c r="B153" s="109"/>
      <c r="C153" s="109"/>
      <c r="D153" s="108"/>
      <c r="E153" s="110"/>
      <c r="F153" s="111"/>
      <c r="G153" s="108"/>
      <c r="H153" s="108"/>
      <c r="I153" s="108"/>
    </row>
    <row r="154" ht="16.35" spans="1:9">
      <c r="A154" s="69"/>
      <c r="B154" s="112"/>
      <c r="C154" s="112"/>
      <c r="D154" s="69"/>
      <c r="E154" s="113"/>
      <c r="F154" s="114"/>
      <c r="G154" s="69"/>
      <c r="H154" s="69"/>
      <c r="I154" s="69"/>
    </row>
  </sheetData>
  <autoFilter ref="A17:I146">
    <extLst/>
  </autoFilter>
  <mergeCells count="19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D151:E151"/>
    <mergeCell ref="D152:E152"/>
    <mergeCell ref="F152:I152"/>
    <mergeCell ref="F18:F19"/>
    <mergeCell ref="F20:F38"/>
    <mergeCell ref="F41:F44"/>
    <mergeCell ref="F45:F50"/>
    <mergeCell ref="F54:F58"/>
    <mergeCell ref="F60:F67"/>
    <mergeCell ref="F69:F71"/>
    <mergeCell ref="F72:F89"/>
    <mergeCell ref="F90:F98"/>
    <mergeCell ref="F99:F100"/>
    <mergeCell ref="F101:F110"/>
    <mergeCell ref="F111:F114"/>
    <mergeCell ref="F117:F134"/>
    <mergeCell ref="F135:F136"/>
    <mergeCell ref="F137:F139"/>
    <mergeCell ref="G18:G19"/>
    <mergeCell ref="G20:G38"/>
    <mergeCell ref="G41:G44"/>
    <mergeCell ref="G45:G50"/>
    <mergeCell ref="G54:G58"/>
    <mergeCell ref="G60:G67"/>
    <mergeCell ref="G69:G71"/>
    <mergeCell ref="G72:G89"/>
    <mergeCell ref="G90:G98"/>
    <mergeCell ref="G99:G100"/>
    <mergeCell ref="G101:G110"/>
    <mergeCell ref="G111:G114"/>
    <mergeCell ref="G117:G134"/>
    <mergeCell ref="G135:G136"/>
    <mergeCell ref="G137:G139"/>
    <mergeCell ref="G142:G14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14"/>
  <sheetViews>
    <sheetView topLeftCell="A139" workbookViewId="0">
      <selection activeCell="M15" sqref="M15"/>
    </sheetView>
  </sheetViews>
  <sheetFormatPr defaultColWidth="12" defaultRowHeight="12"/>
  <cols>
    <col min="1" max="1" width="6.875" style="4" customWidth="1"/>
    <col min="2" max="2" width="14.375" style="5" customWidth="1"/>
    <col min="3" max="3" width="15.875" style="5" customWidth="1"/>
    <col min="4" max="4" width="13.375" style="5" customWidth="1"/>
    <col min="5" max="5" width="9.875" style="4" customWidth="1"/>
    <col min="6" max="6" width="10.375" style="4" customWidth="1"/>
    <col min="7" max="7" width="14.125" style="6" customWidth="1"/>
    <col min="8" max="8" width="16.625" style="4" customWidth="1"/>
    <col min="9" max="12" width="12" style="4" customWidth="1"/>
    <col min="13" max="16384" width="12" style="4"/>
  </cols>
  <sheetData>
    <row r="1" ht="21" customHeight="1" spans="1:8">
      <c r="A1" s="7" t="s">
        <v>38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39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40</v>
      </c>
      <c r="B3" s="12"/>
      <c r="C3" s="12"/>
      <c r="D3" s="12"/>
      <c r="E3" s="12"/>
      <c r="F3" s="12"/>
      <c r="G3" s="12"/>
      <c r="H3" s="12"/>
    </row>
    <row r="4" ht="18.9" customHeight="1" spans="1:8">
      <c r="A4" s="13" t="s">
        <v>41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42</v>
      </c>
      <c r="B5" s="14"/>
      <c r="C5" s="14"/>
      <c r="D5" s="14"/>
      <c r="E5" s="14"/>
      <c r="F5" s="14"/>
      <c r="G5" s="14"/>
      <c r="H5" s="14"/>
      <c r="K5" s="47"/>
    </row>
    <row r="6" ht="15.8" customHeight="1" spans="1:10">
      <c r="A6" s="15" t="s">
        <v>2</v>
      </c>
      <c r="B6" s="15"/>
      <c r="C6" s="15"/>
      <c r="D6" s="15"/>
      <c r="E6" s="16" t="s">
        <v>43</v>
      </c>
      <c r="F6" s="16"/>
      <c r="G6" s="17" t="str">
        <f>[1]报关单!A13</f>
        <v>JMBMT20210129S-4-A</v>
      </c>
      <c r="H6" s="17"/>
      <c r="I6" s="19"/>
      <c r="J6" s="19"/>
    </row>
    <row r="7" ht="15.8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JMBMT20210129S-4-A</v>
      </c>
      <c r="H7" s="20"/>
    </row>
    <row r="8" ht="15.8" customHeight="1" spans="1:8">
      <c r="A8" s="21" t="s">
        <v>6</v>
      </c>
      <c r="B8" s="21"/>
      <c r="C8" s="21"/>
      <c r="D8" s="21"/>
      <c r="E8" s="22" t="s">
        <v>44</v>
      </c>
      <c r="F8" s="22"/>
      <c r="G8" s="22"/>
      <c r="H8" s="23">
        <v>44242</v>
      </c>
    </row>
    <row r="9" ht="15.8" customHeight="1" spans="1:8">
      <c r="A9" s="24" t="s">
        <v>8</v>
      </c>
      <c r="B9" s="24"/>
      <c r="C9" s="24"/>
      <c r="D9" s="24"/>
      <c r="E9" s="22" t="s">
        <v>9</v>
      </c>
      <c r="F9" s="22"/>
      <c r="G9" s="22"/>
      <c r="H9" s="23">
        <f>H8</f>
        <v>44242</v>
      </c>
    </row>
    <row r="10" ht="23" customHeight="1" spans="1:8">
      <c r="A10" s="25" t="s">
        <v>10</v>
      </c>
      <c r="B10" s="26" t="s">
        <v>11</v>
      </c>
      <c r="C10" s="26"/>
      <c r="D10" s="26"/>
      <c r="E10" s="27" t="s">
        <v>12</v>
      </c>
      <c r="F10" s="27"/>
      <c r="G10" s="28" t="s">
        <v>45</v>
      </c>
      <c r="H10" s="28"/>
    </row>
    <row r="11" ht="43" customHeight="1" spans="1:8">
      <c r="A11" s="24" t="s">
        <v>13</v>
      </c>
      <c r="B11" s="24"/>
      <c r="C11" s="24"/>
      <c r="D11" s="24"/>
      <c r="E11" s="19" t="s">
        <v>14</v>
      </c>
      <c r="F11" s="19"/>
      <c r="G11" s="19"/>
      <c r="H11" s="20"/>
    </row>
    <row r="12" ht="15.05" customHeight="1" spans="1:9">
      <c r="A12" s="29" t="s">
        <v>15</v>
      </c>
      <c r="B12" s="29"/>
      <c r="C12" s="29"/>
      <c r="D12" s="29"/>
      <c r="E12" s="22" t="s">
        <v>16</v>
      </c>
      <c r="F12" s="22"/>
      <c r="G12" s="30"/>
      <c r="H12" s="30"/>
      <c r="I12" s="48"/>
    </row>
    <row r="13" ht="15.05" customHeight="1" spans="1:9">
      <c r="A13" s="31" t="s">
        <v>17</v>
      </c>
      <c r="B13" s="32"/>
      <c r="C13" s="33"/>
      <c r="D13" s="33"/>
      <c r="E13" s="22" t="s">
        <v>18</v>
      </c>
      <c r="F13" s="22"/>
      <c r="G13" s="30"/>
      <c r="H13" s="30"/>
      <c r="I13" s="48"/>
    </row>
    <row r="14" ht="23.95" customHeight="1" spans="1:8">
      <c r="A14" s="34" t="s">
        <v>46</v>
      </c>
      <c r="B14" s="34"/>
      <c r="C14" s="34"/>
      <c r="D14" s="34"/>
      <c r="E14" s="34"/>
      <c r="F14" s="34"/>
      <c r="G14" s="34"/>
      <c r="H14" s="34"/>
    </row>
    <row r="15" ht="15.05" customHeight="1" spans="1:8">
      <c r="A15" s="35" t="s">
        <v>20</v>
      </c>
      <c r="B15" s="36"/>
      <c r="C15" s="35"/>
      <c r="D15" s="35"/>
      <c r="E15" s="35"/>
      <c r="F15" s="35"/>
      <c r="G15" s="35"/>
      <c r="H15" s="35"/>
    </row>
    <row r="16" s="1" customFormat="1" ht="15.05" customHeight="1" spans="1:8">
      <c r="A16" s="3" t="s">
        <v>47</v>
      </c>
      <c r="B16" s="37" t="s">
        <v>48</v>
      </c>
      <c r="C16" s="37" t="s">
        <v>22</v>
      </c>
      <c r="D16" s="37"/>
      <c r="E16" s="38" t="s">
        <v>27</v>
      </c>
      <c r="F16" s="38"/>
      <c r="G16" s="39" t="s">
        <v>49</v>
      </c>
      <c r="H16" s="3" t="s">
        <v>50</v>
      </c>
    </row>
    <row r="17" s="1" customFormat="1" ht="36.9" customHeight="1" spans="1:8">
      <c r="A17" s="40" t="s">
        <v>28</v>
      </c>
      <c r="B17" s="41" t="s">
        <v>51</v>
      </c>
      <c r="C17" s="42" t="s">
        <v>29</v>
      </c>
      <c r="D17" s="42"/>
      <c r="E17" s="40" t="s">
        <v>34</v>
      </c>
      <c r="F17" s="40"/>
      <c r="G17" s="43" t="s">
        <v>52</v>
      </c>
      <c r="H17" s="40" t="s">
        <v>53</v>
      </c>
    </row>
    <row r="18" s="2" customFormat="1" ht="21" customHeight="1" spans="1:8">
      <c r="A18" s="44">
        <v>1</v>
      </c>
      <c r="B18" s="45">
        <f>[1]汇总信息!F2</f>
        <v>8531200000</v>
      </c>
      <c r="C18" s="45" t="str">
        <f>[1]汇总信息!C2</f>
        <v>深度指示器</v>
      </c>
      <c r="D18" s="45" t="str">
        <f>[1]汇总信息!D2</f>
        <v>Depth indicator</v>
      </c>
      <c r="E18" s="45">
        <f>[1]汇总信息!I2</f>
        <v>1</v>
      </c>
      <c r="F18" s="45" t="str">
        <f>[1]汇总信息!J2</f>
        <v>件/PC</v>
      </c>
      <c r="G18" s="46">
        <f t="shared" ref="G18:G81" si="0">H18/E18</f>
        <v>969.230769230769</v>
      </c>
      <c r="H18" s="46">
        <f>[1]汇总信息!N2</f>
        <v>969.230769230769</v>
      </c>
    </row>
    <row r="19" s="2" customFormat="1" ht="21" customHeight="1" spans="1:8">
      <c r="A19" s="44">
        <v>2</v>
      </c>
      <c r="B19" s="45">
        <f>[1]汇总信息!F3</f>
        <v>9026201090</v>
      </c>
      <c r="C19" s="45" t="str">
        <f>[1]汇总信息!C3</f>
        <v>压力变送器</v>
      </c>
      <c r="D19" s="45" t="str">
        <f>[1]汇总信息!D3</f>
        <v>Pressure transmitter</v>
      </c>
      <c r="E19" s="45">
        <f>[1]汇总信息!I3</f>
        <v>2</v>
      </c>
      <c r="F19" s="45" t="str">
        <f>[1]汇总信息!J3</f>
        <v>件/PC</v>
      </c>
      <c r="G19" s="46">
        <f t="shared" si="0"/>
        <v>150.769230769231</v>
      </c>
      <c r="H19" s="46">
        <f>[1]汇总信息!N3</f>
        <v>301.538461538462</v>
      </c>
    </row>
    <row r="20" s="2" customFormat="1" ht="21" customHeight="1" spans="1:8">
      <c r="A20" s="44">
        <v>3</v>
      </c>
      <c r="B20" s="45" t="str">
        <f>[1]汇总信息!F4</f>
        <v>8421230000</v>
      </c>
      <c r="C20" s="45" t="str">
        <f>[1]汇总信息!C4</f>
        <v>空滤芯</v>
      </c>
      <c r="D20" s="45" t="str">
        <f>[1]汇总信息!D4</f>
        <v>filter</v>
      </c>
      <c r="E20" s="45">
        <f>[1]汇总信息!I4</f>
        <v>5</v>
      </c>
      <c r="F20" s="45" t="str">
        <f>[1]汇总信息!J4</f>
        <v>件/PC</v>
      </c>
      <c r="G20" s="46">
        <f t="shared" si="0"/>
        <v>51.0347692307692</v>
      </c>
      <c r="H20" s="46">
        <f>[1]汇总信息!N4</f>
        <v>255.173846153846</v>
      </c>
    </row>
    <row r="21" s="2" customFormat="1" ht="21" customHeight="1" spans="1:8">
      <c r="A21" s="44">
        <v>4</v>
      </c>
      <c r="B21" s="45" t="str">
        <f>[1]汇总信息!F5</f>
        <v>8421999090</v>
      </c>
      <c r="C21" s="45" t="str">
        <f>[1]汇总信息!C5</f>
        <v>机油滤芯</v>
      </c>
      <c r="D21" s="45" t="str">
        <f>[1]汇总信息!D5</f>
        <v>oil filter </v>
      </c>
      <c r="E21" s="45">
        <f>[1]汇总信息!I5</f>
        <v>6</v>
      </c>
      <c r="F21" s="45" t="str">
        <f>[1]汇总信息!J5</f>
        <v>件/PC</v>
      </c>
      <c r="G21" s="46">
        <f t="shared" si="0"/>
        <v>35.481282051282</v>
      </c>
      <c r="H21" s="46">
        <f>[1]汇总信息!N5</f>
        <v>212.887692307692</v>
      </c>
    </row>
    <row r="22" s="2" customFormat="1" ht="21" customHeight="1" spans="1:8">
      <c r="A22" s="44">
        <v>5</v>
      </c>
      <c r="B22" s="45" t="str">
        <f>[1]汇总信息!F6</f>
        <v>8421999090</v>
      </c>
      <c r="C22" s="45" t="str">
        <f>[1]汇总信息!C6</f>
        <v>油分芯</v>
      </c>
      <c r="D22" s="45" t="str">
        <f>[1]汇总信息!D6</f>
        <v>oil-gas separator filter </v>
      </c>
      <c r="E22" s="45">
        <f>[1]汇总信息!I6</f>
        <v>3</v>
      </c>
      <c r="F22" s="45" t="str">
        <f>[1]汇总信息!J6</f>
        <v>件/PC</v>
      </c>
      <c r="G22" s="46">
        <f t="shared" si="0"/>
        <v>364.533846153847</v>
      </c>
      <c r="H22" s="46">
        <f>[1]汇总信息!N6</f>
        <v>1093.60153846154</v>
      </c>
    </row>
    <row r="23" s="2" customFormat="1" ht="21" customHeight="1" spans="1:8">
      <c r="A23" s="44">
        <v>6</v>
      </c>
      <c r="B23" s="45">
        <f>[1]汇总信息!F7</f>
        <v>4016931000</v>
      </c>
      <c r="C23" s="45" t="str">
        <f>[1]汇总信息!C7</f>
        <v>进气阀密封圈</v>
      </c>
      <c r="D23" s="45" t="str">
        <f>[1]汇总信息!D7</f>
        <v>Intake Valve Seal</v>
      </c>
      <c r="E23" s="45">
        <f>[1]汇总信息!I7</f>
        <v>10</v>
      </c>
      <c r="F23" s="45" t="str">
        <f>[1]汇总信息!J7</f>
        <v>件/PC</v>
      </c>
      <c r="G23" s="46">
        <f t="shared" si="0"/>
        <v>2.91630769230769</v>
      </c>
      <c r="H23" s="46">
        <f>[1]汇总信息!N7</f>
        <v>29.1630769230769</v>
      </c>
    </row>
    <row r="24" s="2" customFormat="1" ht="21" customHeight="1" spans="1:8">
      <c r="A24" s="44">
        <v>7</v>
      </c>
      <c r="B24" s="45">
        <f>[1]汇总信息!F8</f>
        <v>4016931000</v>
      </c>
      <c r="C24" s="45" t="str">
        <f>[1]汇总信息!C8</f>
        <v>油分芯密封圈</v>
      </c>
      <c r="D24" s="45" t="str">
        <f>[1]汇总信息!D8</f>
        <v>Oil Air Seperator Seal</v>
      </c>
      <c r="E24" s="45">
        <f>[1]汇总信息!I8</f>
        <v>5</v>
      </c>
      <c r="F24" s="45" t="str">
        <f>[1]汇总信息!J8</f>
        <v>件/PC</v>
      </c>
      <c r="G24" s="46">
        <f t="shared" si="0"/>
        <v>2.43015384615384</v>
      </c>
      <c r="H24" s="46">
        <f>[1]汇总信息!N8</f>
        <v>12.1507692307692</v>
      </c>
    </row>
    <row r="25" s="2" customFormat="1" ht="21" customHeight="1" spans="1:8">
      <c r="A25" s="44">
        <v>8</v>
      </c>
      <c r="B25" s="45" t="str">
        <f>[1]汇总信息!F9</f>
        <v>8481400000</v>
      </c>
      <c r="C25" s="45" t="str">
        <f>[1]汇总信息!C9</f>
        <v>最小压力阀</v>
      </c>
      <c r="D25" s="45" t="str">
        <f>[1]汇总信息!D9</f>
        <v>Minimum Pressure Valve</v>
      </c>
      <c r="E25" s="45">
        <f>[1]汇总信息!I9</f>
        <v>2</v>
      </c>
      <c r="F25" s="45" t="str">
        <f>[1]汇总信息!J9</f>
        <v>件/PC</v>
      </c>
      <c r="G25" s="46">
        <f t="shared" si="0"/>
        <v>510.346923076925</v>
      </c>
      <c r="H25" s="46">
        <f>[1]汇总信息!N9</f>
        <v>1020.69384615385</v>
      </c>
    </row>
    <row r="26" s="2" customFormat="1" ht="21" customHeight="1" spans="1:8">
      <c r="A26" s="44">
        <v>9</v>
      </c>
      <c r="B26" s="45" t="str">
        <f>[1]汇总信息!F10</f>
        <v>3926901000</v>
      </c>
      <c r="C26" s="45" t="str">
        <f>[1]汇总信息!C10</f>
        <v>油标</v>
      </c>
      <c r="D26" s="45" t="str">
        <f>[1]汇总信息!D10</f>
        <v>oil indicator</v>
      </c>
      <c r="E26" s="45">
        <f>[1]汇总信息!I10</f>
        <v>2</v>
      </c>
      <c r="F26" s="45" t="str">
        <f>[1]汇总信息!J10</f>
        <v>件/PC</v>
      </c>
      <c r="G26" s="46">
        <f t="shared" si="0"/>
        <v>22.0338461538461</v>
      </c>
      <c r="H26" s="46">
        <f>[1]汇总信息!N10</f>
        <v>44.0676923076923</v>
      </c>
    </row>
    <row r="27" s="2" customFormat="1" ht="21" customHeight="1" spans="1:8">
      <c r="A27" s="44">
        <v>10</v>
      </c>
      <c r="B27" s="45" t="str">
        <f>[1]汇总信息!F11</f>
        <v>3917310000</v>
      </c>
      <c r="C27" s="45" t="str">
        <f>[1]汇总信息!C11</f>
        <v>进气管</v>
      </c>
      <c r="D27" s="45" t="str">
        <f>[1]汇总信息!D11</f>
        <v>type hose pipe</v>
      </c>
      <c r="E27" s="45">
        <f>[1]汇总信息!I11</f>
        <v>3</v>
      </c>
      <c r="F27" s="45" t="str">
        <f>[1]汇总信息!J11</f>
        <v>件/PC</v>
      </c>
      <c r="G27" s="46">
        <f t="shared" si="0"/>
        <v>89.108205128205</v>
      </c>
      <c r="H27" s="46">
        <f>[1]汇总信息!N11</f>
        <v>267.324615384615</v>
      </c>
    </row>
    <row r="28" s="2" customFormat="1" ht="21" customHeight="1" spans="1:8">
      <c r="A28" s="44">
        <v>11</v>
      </c>
      <c r="B28" s="45" t="str">
        <f>[1]汇总信息!F12</f>
        <v>8481400000</v>
      </c>
      <c r="C28" s="45" t="str">
        <f>[1]汇总信息!C12</f>
        <v>电磁阀</v>
      </c>
      <c r="D28" s="45" t="str">
        <f>[1]汇总信息!D12</f>
        <v>solenoid valve</v>
      </c>
      <c r="E28" s="45">
        <f>[1]汇总信息!I12</f>
        <v>5</v>
      </c>
      <c r="F28" s="45" t="str">
        <f>[1]汇总信息!J12</f>
        <v>件/PC</v>
      </c>
      <c r="G28" s="46">
        <f t="shared" si="0"/>
        <v>62.3756923076924</v>
      </c>
      <c r="H28" s="46">
        <f>[1]汇总信息!N12</f>
        <v>311.878461538462</v>
      </c>
    </row>
    <row r="29" s="2" customFormat="1" ht="21" customHeight="1" spans="1:8">
      <c r="A29" s="44">
        <v>12</v>
      </c>
      <c r="B29" s="45" t="str">
        <f>[1]汇总信息!F13</f>
        <v>8481400000</v>
      </c>
      <c r="C29" s="45" t="str">
        <f>[1]汇总信息!C13</f>
        <v>回油单向阀</v>
      </c>
      <c r="D29" s="45" t="str">
        <f>[1]汇总信息!D13</f>
        <v>Check Valve</v>
      </c>
      <c r="E29" s="45">
        <f>[1]汇总信息!I13</f>
        <v>3</v>
      </c>
      <c r="F29" s="45" t="str">
        <f>[1]汇总信息!J13</f>
        <v>件/PC</v>
      </c>
      <c r="G29" s="46">
        <f t="shared" si="0"/>
        <v>17.8215384615385</v>
      </c>
      <c r="H29" s="46">
        <f>[1]汇总信息!N13</f>
        <v>53.4646153846154</v>
      </c>
    </row>
    <row r="30" s="2" customFormat="1" ht="21" customHeight="1" spans="1:8">
      <c r="A30" s="44">
        <v>13</v>
      </c>
      <c r="B30" s="45" t="str">
        <f>[1]汇总信息!F14</f>
        <v>8481400000</v>
      </c>
      <c r="C30" s="45" t="str">
        <f>[1]汇总信息!C14</f>
        <v>温控阀</v>
      </c>
      <c r="D30" s="45" t="str">
        <f>[1]汇总信息!D14</f>
        <v>thermostat valve</v>
      </c>
      <c r="E30" s="45">
        <f>[1]汇总信息!I14</f>
        <v>3</v>
      </c>
      <c r="F30" s="45" t="str">
        <f>[1]汇总信息!J14</f>
        <v>件/PC</v>
      </c>
      <c r="G30" s="46">
        <f t="shared" si="0"/>
        <v>526.548717948717</v>
      </c>
      <c r="H30" s="46">
        <f>[1]汇总信息!N14</f>
        <v>1579.64615384615</v>
      </c>
    </row>
    <row r="31" s="2" customFormat="1" ht="21" customHeight="1" spans="1:8">
      <c r="A31" s="44">
        <v>14</v>
      </c>
      <c r="B31" s="45">
        <f>[1]汇总信息!F15</f>
        <v>4009210000</v>
      </c>
      <c r="C31" s="45" t="str">
        <f>[1]汇总信息!C15</f>
        <v>高压编织钢丝胶管</v>
      </c>
      <c r="D31" s="45" t="str">
        <f>[1]汇总信息!D15</f>
        <v>Hipressure Hose</v>
      </c>
      <c r="E31" s="45">
        <f>[1]汇总信息!I15</f>
        <v>2</v>
      </c>
      <c r="F31" s="45" t="str">
        <f>[1]汇总信息!J15</f>
        <v>件/PC</v>
      </c>
      <c r="G31" s="46">
        <f t="shared" si="0"/>
        <v>126.371538461539</v>
      </c>
      <c r="H31" s="46">
        <f>[1]汇总信息!N15</f>
        <v>252.743076923077</v>
      </c>
    </row>
    <row r="32" s="2" customFormat="1" ht="21" customHeight="1" spans="1:8">
      <c r="A32" s="44">
        <v>15</v>
      </c>
      <c r="B32" s="45" t="str">
        <f>[1]汇总信息!F16</f>
        <v>8531200000</v>
      </c>
      <c r="C32" s="45" t="str">
        <f>[1]汇总信息!C16</f>
        <v>显示屏</v>
      </c>
      <c r="D32" s="45" t="str">
        <f>[1]汇总信息!D16</f>
        <v>Monitor</v>
      </c>
      <c r="E32" s="45">
        <f>[1]汇总信息!I16</f>
        <v>1</v>
      </c>
      <c r="F32" s="45" t="str">
        <f>[1]汇总信息!J16</f>
        <v>件/PC</v>
      </c>
      <c r="G32" s="46">
        <f t="shared" si="0"/>
        <v>138.523076923077</v>
      </c>
      <c r="H32" s="46">
        <f>[1]汇总信息!N16</f>
        <v>138.523076923077</v>
      </c>
    </row>
    <row r="33" s="2" customFormat="1" ht="21" customHeight="1" spans="1:8">
      <c r="A33" s="44">
        <v>16</v>
      </c>
      <c r="B33" s="45" t="str">
        <f>[1]汇总信息!F17</f>
        <v>4017002000</v>
      </c>
      <c r="C33" s="45" t="str">
        <f>[1]汇总信息!C17</f>
        <v>进气管弯头</v>
      </c>
      <c r="D33" s="45" t="str">
        <f>[1]汇总信息!D17</f>
        <v>Intake Elbow</v>
      </c>
      <c r="E33" s="45">
        <f>[1]汇总信息!I17</f>
        <v>2</v>
      </c>
      <c r="F33" s="45" t="str">
        <f>[1]汇总信息!J17</f>
        <v>件/PC</v>
      </c>
      <c r="G33" s="46">
        <f t="shared" si="0"/>
        <v>59.9453846153845</v>
      </c>
      <c r="H33" s="46">
        <f>[1]汇总信息!N17</f>
        <v>119.890769230769</v>
      </c>
    </row>
    <row r="34" s="2" customFormat="1" ht="21" customHeight="1" spans="1:8">
      <c r="A34" s="44">
        <v>17</v>
      </c>
      <c r="B34" s="45" t="str">
        <f>[1]汇总信息!F18</f>
        <v>8536909000</v>
      </c>
      <c r="C34" s="45" t="str">
        <f>[1]汇总信息!C18</f>
        <v>交流接触器</v>
      </c>
      <c r="D34" s="45" t="str">
        <f>[1]汇总信息!D18</f>
        <v>AC Contactor</v>
      </c>
      <c r="E34" s="45">
        <f>[1]汇总信息!I18</f>
        <v>4</v>
      </c>
      <c r="F34" s="45" t="str">
        <f>[1]汇总信息!J18</f>
        <v>件/PC</v>
      </c>
      <c r="G34" s="46">
        <f t="shared" si="0"/>
        <v>829.516538461537</v>
      </c>
      <c r="H34" s="46">
        <f>[1]汇总信息!N18</f>
        <v>3318.06615384615</v>
      </c>
    </row>
    <row r="35" s="2" customFormat="1" ht="21" customHeight="1" spans="1:8">
      <c r="A35" s="44">
        <v>18</v>
      </c>
      <c r="B35" s="45" t="str">
        <f>[1]汇总信息!F19</f>
        <v>8421999090</v>
      </c>
      <c r="C35" s="45" t="str">
        <f>[1]汇总信息!C19</f>
        <v>压力传感器</v>
      </c>
      <c r="D35" s="45" t="str">
        <f>[1]汇总信息!D19</f>
        <v>pressure sensor</v>
      </c>
      <c r="E35" s="45">
        <f>[1]汇总信息!I19</f>
        <v>2</v>
      </c>
      <c r="F35" s="45" t="str">
        <f>[1]汇总信息!J19</f>
        <v>件/PC</v>
      </c>
      <c r="G35" s="46">
        <f t="shared" si="0"/>
        <v>71.286923076923</v>
      </c>
      <c r="H35" s="46">
        <f>[1]汇总信息!N19</f>
        <v>142.573846153846</v>
      </c>
    </row>
    <row r="36" s="2" customFormat="1" ht="21" customHeight="1" spans="1:8">
      <c r="A36" s="44">
        <v>19</v>
      </c>
      <c r="B36" s="45" t="str">
        <f>[1]汇总信息!F20</f>
        <v>8421999090</v>
      </c>
      <c r="C36" s="45" t="str">
        <f>[1]汇总信息!C20</f>
        <v>温度传感器</v>
      </c>
      <c r="D36" s="45" t="str">
        <f>[1]汇总信息!D20</f>
        <v>temperature sensor</v>
      </c>
      <c r="E36" s="45">
        <f>[1]汇总信息!I20</f>
        <v>2</v>
      </c>
      <c r="F36" s="45" t="str">
        <f>[1]汇总信息!J20</f>
        <v>件/PC</v>
      </c>
      <c r="G36" s="46">
        <f t="shared" si="0"/>
        <v>23.4923076923077</v>
      </c>
      <c r="H36" s="46">
        <f>[1]汇总信息!N20</f>
        <v>46.9846153846154</v>
      </c>
    </row>
    <row r="37" s="2" customFormat="1" ht="21" customHeight="1" spans="1:8">
      <c r="A37" s="44">
        <v>20</v>
      </c>
      <c r="B37" s="45" t="str">
        <f>[1]汇总信息!F21</f>
        <v>3917320000</v>
      </c>
      <c r="C37" s="45" t="str">
        <f>[1]汇总信息!C21</f>
        <v>放空阀控制管</v>
      </c>
      <c r="D37" s="45" t="str">
        <f>[1]汇总信息!D21</f>
        <v>Pneumatic Control Pipeline</v>
      </c>
      <c r="E37" s="45">
        <f>[1]汇总信息!I21</f>
        <v>3</v>
      </c>
      <c r="F37" s="45" t="str">
        <f>[1]汇总信息!J21</f>
        <v>件/PC</v>
      </c>
      <c r="G37" s="46">
        <f t="shared" si="0"/>
        <v>7.29076923076923</v>
      </c>
      <c r="H37" s="46">
        <f>[1]汇总信息!N21</f>
        <v>21.8723076923077</v>
      </c>
    </row>
    <row r="38" s="2" customFormat="1" ht="21" customHeight="1" spans="1:8">
      <c r="A38" s="44">
        <v>21</v>
      </c>
      <c r="B38" s="45" t="str">
        <f>[1]汇总信息!F22</f>
        <v>7307990000</v>
      </c>
      <c r="C38" s="45" t="str">
        <f>[1]汇总信息!C22</f>
        <v>放空阀接头</v>
      </c>
      <c r="D38" s="45" t="str">
        <f>[1]汇总信息!D22</f>
        <v>Pneumatic Control Pipeline Joint</v>
      </c>
      <c r="E38" s="45">
        <f>[1]汇总信息!I22</f>
        <v>3</v>
      </c>
      <c r="F38" s="45" t="str">
        <f>[1]汇总信息!J22</f>
        <v>件/PC</v>
      </c>
      <c r="G38" s="46">
        <f t="shared" si="0"/>
        <v>0.648205128205127</v>
      </c>
      <c r="H38" s="46">
        <f>[1]汇总信息!N22</f>
        <v>1.94461538461538</v>
      </c>
    </row>
    <row r="39" s="2" customFormat="1" ht="21" customHeight="1" spans="1:8">
      <c r="A39" s="44">
        <v>22</v>
      </c>
      <c r="B39" s="45">
        <f>[1]汇总信息!F23</f>
        <v>7312100000</v>
      </c>
      <c r="C39" s="45" t="str">
        <f>[1]汇总信息!C23</f>
        <v>钢丝绳</v>
      </c>
      <c r="D39" s="45" t="str">
        <f>[1]汇总信息!D23</f>
        <v>Wire rope</v>
      </c>
      <c r="E39" s="45">
        <f>[1]汇总信息!I23</f>
        <v>1064</v>
      </c>
      <c r="F39" s="45" t="str">
        <f>[1]汇总信息!J23</f>
        <v>公斤/KG</v>
      </c>
      <c r="G39" s="46">
        <f t="shared" si="0"/>
        <v>2.30231781376518</v>
      </c>
      <c r="H39" s="46">
        <f>[1]汇总信息!N23</f>
        <v>2449.66615384615</v>
      </c>
    </row>
    <row r="40" s="2" customFormat="1" ht="21" customHeight="1" spans="1:8">
      <c r="A40" s="44">
        <v>23</v>
      </c>
      <c r="B40" s="45">
        <f>[1]汇总信息!F24</f>
        <v>8421999090</v>
      </c>
      <c r="C40" s="45" t="str">
        <f>[1]汇总信息!C24</f>
        <v>空气滤芯</v>
      </c>
      <c r="D40" s="45" t="str">
        <f>[1]汇总信息!D24</f>
        <v>airfilter</v>
      </c>
      <c r="E40" s="45">
        <f>[1]汇总信息!I24</f>
        <v>40</v>
      </c>
      <c r="F40" s="45" t="str">
        <f>[1]汇总信息!J24</f>
        <v>件/PC</v>
      </c>
      <c r="G40" s="46">
        <f t="shared" si="0"/>
        <v>72.5826923076923</v>
      </c>
      <c r="H40" s="46">
        <f>[1]汇总信息!N24</f>
        <v>2903.30769230769</v>
      </c>
    </row>
    <row r="41" s="2" customFormat="1" ht="21" customHeight="1" spans="1:8">
      <c r="A41" s="44">
        <v>24</v>
      </c>
      <c r="B41" s="45" t="str">
        <f>[1]汇总信息!F25</f>
        <v>8421999090</v>
      </c>
      <c r="C41" s="45" t="str">
        <f>[1]汇总信息!C25</f>
        <v>机油滤芯</v>
      </c>
      <c r="D41" s="45" t="str">
        <f>[1]汇总信息!D25</f>
        <v>Oilfilter</v>
      </c>
      <c r="E41" s="45">
        <f>[1]汇总信息!I25</f>
        <v>80</v>
      </c>
      <c r="F41" s="45" t="str">
        <f>[1]汇总信息!J25</f>
        <v>件/PC</v>
      </c>
      <c r="G41" s="46">
        <f t="shared" si="0"/>
        <v>10.0449230769231</v>
      </c>
      <c r="H41" s="46">
        <f>[1]汇总信息!N25</f>
        <v>803.593846153846</v>
      </c>
    </row>
    <row r="42" s="2" customFormat="1" ht="21" customHeight="1" spans="1:8">
      <c r="A42" s="44">
        <v>25</v>
      </c>
      <c r="B42" s="45" t="str">
        <f>[1]汇总信息!F26</f>
        <v>8421999090</v>
      </c>
      <c r="C42" s="45" t="str">
        <f>[1]汇总信息!C26</f>
        <v>机油旁通滤芯</v>
      </c>
      <c r="D42" s="45" t="str">
        <f>[1]汇总信息!D26</f>
        <v>oil bypass filter</v>
      </c>
      <c r="E42" s="45">
        <f>[1]汇总信息!I26</f>
        <v>40</v>
      </c>
      <c r="F42" s="45" t="str">
        <f>[1]汇总信息!J26</f>
        <v>件/PC</v>
      </c>
      <c r="G42" s="46">
        <f t="shared" si="0"/>
        <v>15.3914230769231</v>
      </c>
      <c r="H42" s="46">
        <f>[1]汇总信息!N26</f>
        <v>615.656923076923</v>
      </c>
    </row>
    <row r="43" s="2" customFormat="1" ht="21" customHeight="1" spans="1:8">
      <c r="A43" s="44">
        <v>26</v>
      </c>
      <c r="B43" s="45" t="str">
        <f>[1]汇总信息!F27</f>
        <v>8421999090</v>
      </c>
      <c r="C43" s="45" t="str">
        <f>[1]汇总信息!C27</f>
        <v>油水分离器</v>
      </c>
      <c r="D43" s="45" t="str">
        <f>[1]汇总信息!D27</f>
        <v>Waterseparator</v>
      </c>
      <c r="E43" s="45">
        <f>[1]汇总信息!I27</f>
        <v>40</v>
      </c>
      <c r="F43" s="45" t="str">
        <f>[1]汇总信息!J27</f>
        <v>件/PC</v>
      </c>
      <c r="G43" s="46">
        <f t="shared" si="0"/>
        <v>27.2185</v>
      </c>
      <c r="H43" s="46">
        <f>[1]汇总信息!N27</f>
        <v>1088.74</v>
      </c>
    </row>
    <row r="44" s="2" customFormat="1" ht="21" customHeight="1" spans="1:8">
      <c r="A44" s="44">
        <v>27</v>
      </c>
      <c r="B44" s="45" t="str">
        <f>[1]汇总信息!F28</f>
        <v>8421999090</v>
      </c>
      <c r="C44" s="45" t="str">
        <f>[1]汇总信息!C28</f>
        <v>水滤</v>
      </c>
      <c r="D44" s="45" t="str">
        <f>[1]汇总信息!D28</f>
        <v>Waterfilter</v>
      </c>
      <c r="E44" s="45">
        <f>[1]汇总信息!I28</f>
        <v>80</v>
      </c>
      <c r="F44" s="45" t="str">
        <f>[1]汇总信息!J28</f>
        <v>件/PC</v>
      </c>
      <c r="G44" s="46">
        <f t="shared" si="0"/>
        <v>11.3410576923077</v>
      </c>
      <c r="H44" s="46">
        <f>[1]汇总信息!N28</f>
        <v>907.284615384615</v>
      </c>
    </row>
    <row r="45" s="2" customFormat="1" ht="21" customHeight="1" spans="1:8">
      <c r="A45" s="44">
        <v>28</v>
      </c>
      <c r="B45" s="45" t="str">
        <f>[1]汇总信息!F29</f>
        <v>8466100000</v>
      </c>
      <c r="C45" s="45" t="str">
        <f>[1]汇总信息!C29</f>
        <v>电动套丝机板牙</v>
      </c>
      <c r="D45" s="45" t="str">
        <f>[1]汇总信息!D29</f>
        <v>Electric thread setting machine die</v>
      </c>
      <c r="E45" s="45">
        <f>[1]汇总信息!I29</f>
        <v>4</v>
      </c>
      <c r="F45" s="45" t="str">
        <f>[1]汇总信息!J29</f>
        <v>件/PC</v>
      </c>
      <c r="G45" s="46">
        <f t="shared" si="0"/>
        <v>6.15384615384615</v>
      </c>
      <c r="H45" s="46">
        <f>[1]汇总信息!N29</f>
        <v>24.6153846153846</v>
      </c>
    </row>
    <row r="46" s="2" customFormat="1" ht="21" customHeight="1" spans="1:8">
      <c r="A46" s="44">
        <v>29</v>
      </c>
      <c r="B46" s="45" t="str">
        <f>[1]汇总信息!F30</f>
        <v>8504409999</v>
      </c>
      <c r="C46" s="45" t="str">
        <f>[1]汇总信息!C30</f>
        <v>整流器</v>
      </c>
      <c r="D46" s="45" t="str">
        <f>[1]汇总信息!D30</f>
        <v> rectifier </v>
      </c>
      <c r="E46" s="45">
        <f>[1]汇总信息!I30</f>
        <v>16</v>
      </c>
      <c r="F46" s="45" t="str">
        <f>[1]汇总信息!J30</f>
        <v>件/PC</v>
      </c>
      <c r="G46" s="46">
        <f t="shared" si="0"/>
        <v>29.2307692307693</v>
      </c>
      <c r="H46" s="46">
        <f>[1]汇总信息!N30</f>
        <v>467.692307692308</v>
      </c>
    </row>
    <row r="47" s="2" customFormat="1" ht="21" customHeight="1" spans="1:8">
      <c r="A47" s="44">
        <v>30</v>
      </c>
      <c r="B47" s="45" t="str">
        <f>[1]汇总信息!F31</f>
        <v>8471800000</v>
      </c>
      <c r="C47" s="45" t="str">
        <f>[1]汇总信息!C31</f>
        <v>扁平排线</v>
      </c>
      <c r="D47" s="45" t="str">
        <f>[1]汇总信息!D31</f>
        <v>Flat cable</v>
      </c>
      <c r="E47" s="45">
        <f>[1]汇总信息!I31</f>
        <v>3</v>
      </c>
      <c r="F47" s="45" t="str">
        <f>[1]汇总信息!J31</f>
        <v>根/PC</v>
      </c>
      <c r="G47" s="46">
        <f t="shared" si="0"/>
        <v>30.7692307692308</v>
      </c>
      <c r="H47" s="46">
        <f>[1]汇总信息!N31</f>
        <v>92.3076923076923</v>
      </c>
    </row>
    <row r="48" s="2" customFormat="1" ht="21" customHeight="1" spans="1:8">
      <c r="A48" s="44">
        <v>31</v>
      </c>
      <c r="B48" s="45" t="str">
        <f>[1]汇总信息!F32</f>
        <v>4016931000</v>
      </c>
      <c r="C48" s="45" t="str">
        <f>[1]汇总信息!C32</f>
        <v>快速接头密封圈</v>
      </c>
      <c r="D48" s="45" t="str">
        <f>[1]汇总信息!D32</f>
        <v>Quickconnectorsealingring</v>
      </c>
      <c r="E48" s="45">
        <f>[1]汇总信息!I32</f>
        <v>220</v>
      </c>
      <c r="F48" s="45" t="str">
        <f>[1]汇总信息!J32</f>
        <v>件/PC</v>
      </c>
      <c r="G48" s="46">
        <f t="shared" si="0"/>
        <v>1.06293706293706</v>
      </c>
      <c r="H48" s="46">
        <f>[1]汇总信息!N32</f>
        <v>233.846153846154</v>
      </c>
    </row>
    <row r="49" s="2" customFormat="1" ht="21" customHeight="1" spans="1:8">
      <c r="A49" s="44">
        <v>32</v>
      </c>
      <c r="B49" s="45" t="str">
        <f>[1]汇总信息!F33</f>
        <v>8504319000</v>
      </c>
      <c r="C49" s="45" t="str">
        <f>[1]汇总信息!C33</f>
        <v>控制变压器</v>
      </c>
      <c r="D49" s="45" t="str">
        <f>[1]汇总信息!D33</f>
        <v>Control transformer</v>
      </c>
      <c r="E49" s="45">
        <f>[1]汇总信息!I33</f>
        <v>2</v>
      </c>
      <c r="F49" s="45" t="str">
        <f>[1]汇总信息!J33</f>
        <v>台/SET</v>
      </c>
      <c r="G49" s="46">
        <f t="shared" si="0"/>
        <v>27.5769230769231</v>
      </c>
      <c r="H49" s="46">
        <f>[1]汇总信息!N33</f>
        <v>55.1538461538462</v>
      </c>
    </row>
    <row r="50" s="2" customFormat="1" ht="21" customHeight="1" spans="1:8">
      <c r="A50" s="44">
        <v>33</v>
      </c>
      <c r="B50" s="45" t="str">
        <f>[1]汇总信息!F34</f>
        <v>8504349000</v>
      </c>
      <c r="C50" s="45" t="str">
        <f>[1]汇总信息!C34</f>
        <v>整流变压器</v>
      </c>
      <c r="D50" s="45" t="str">
        <f>[1]汇总信息!D34</f>
        <v>RectiFiertansformer</v>
      </c>
      <c r="E50" s="45">
        <f>[1]汇总信息!I34</f>
        <v>1</v>
      </c>
      <c r="F50" s="45" t="str">
        <f>[1]汇总信息!J34</f>
        <v>台/SET</v>
      </c>
      <c r="G50" s="46">
        <f t="shared" si="0"/>
        <v>1000</v>
      </c>
      <c r="H50" s="46">
        <f>[1]汇总信息!N34</f>
        <v>1000</v>
      </c>
    </row>
    <row r="51" s="2" customFormat="1" ht="21" customHeight="1" spans="1:8">
      <c r="A51" s="44">
        <v>34</v>
      </c>
      <c r="B51" s="45">
        <f>[1]汇总信息!F35</f>
        <v>8511409900</v>
      </c>
      <c r="C51" s="45" t="str">
        <f>[1]汇总信息!C35</f>
        <v>回转减速机</v>
      </c>
      <c r="D51" s="45" t="str">
        <f>[1]汇总信息!D35</f>
        <v>rotary reducer</v>
      </c>
      <c r="E51" s="45">
        <f>[1]汇总信息!I35</f>
        <v>1</v>
      </c>
      <c r="F51" s="45" t="str">
        <f>[1]汇总信息!J35</f>
        <v>件/PC</v>
      </c>
      <c r="G51" s="46">
        <f t="shared" si="0"/>
        <v>538.461538461538</v>
      </c>
      <c r="H51" s="46">
        <f>[1]汇总信息!N35</f>
        <v>538.461538461538</v>
      </c>
    </row>
    <row r="52" s="2" customFormat="1" ht="21" customHeight="1" spans="1:8">
      <c r="A52" s="44">
        <v>35</v>
      </c>
      <c r="B52" s="45">
        <f>[1]汇总信息!F36</f>
        <v>8511409900</v>
      </c>
      <c r="C52" s="45" t="str">
        <f>[1]汇总信息!C36</f>
        <v>回转减速机</v>
      </c>
      <c r="D52" s="45" t="str">
        <f>[1]汇总信息!D36</f>
        <v>rotary reducer</v>
      </c>
      <c r="E52" s="45">
        <f>[1]汇总信息!I36</f>
        <v>1</v>
      </c>
      <c r="F52" s="45" t="str">
        <f>[1]汇总信息!J36</f>
        <v>件/PC</v>
      </c>
      <c r="G52" s="46">
        <f t="shared" si="0"/>
        <v>538.461538461538</v>
      </c>
      <c r="H52" s="46">
        <f>[1]汇总信息!N36</f>
        <v>538.461538461538</v>
      </c>
    </row>
    <row r="53" s="2" customFormat="1" ht="21" customHeight="1" spans="1:8">
      <c r="A53" s="44">
        <v>36</v>
      </c>
      <c r="B53" s="45">
        <f>[1]汇总信息!F37</f>
        <v>8413602190</v>
      </c>
      <c r="C53" s="45" t="str">
        <f>[1]汇总信息!C37</f>
        <v>气动马达</v>
      </c>
      <c r="D53" s="45" t="str">
        <f>[1]汇总信息!D37</f>
        <v>air motor</v>
      </c>
      <c r="E53" s="45">
        <f>[1]汇总信息!I37</f>
        <v>15</v>
      </c>
      <c r="F53" s="45" t="str">
        <f>[1]汇总信息!J37</f>
        <v>件/PC</v>
      </c>
      <c r="G53" s="46">
        <f t="shared" si="0"/>
        <v>769.230769230767</v>
      </c>
      <c r="H53" s="46">
        <f>[1]汇总信息!N37</f>
        <v>11538.4615384615</v>
      </c>
    </row>
    <row r="54" s="2" customFormat="1" ht="21" customHeight="1" spans="1:8">
      <c r="A54" s="44">
        <v>37</v>
      </c>
      <c r="B54" s="45">
        <f>[1]汇总信息!F38</f>
        <v>4016931000</v>
      </c>
      <c r="C54" s="45" t="str">
        <f>[1]汇总信息!C38</f>
        <v>密封</v>
      </c>
      <c r="D54" s="45" t="str">
        <f>[1]汇总信息!D38</f>
        <v>seal</v>
      </c>
      <c r="E54" s="45">
        <f>[1]汇总信息!I38</f>
        <v>4</v>
      </c>
      <c r="F54" s="45" t="str">
        <f>[1]汇总信息!J38</f>
        <v>件/PC</v>
      </c>
      <c r="G54" s="46">
        <f t="shared" si="0"/>
        <v>58.4615384615385</v>
      </c>
      <c r="H54" s="46">
        <f>[1]汇总信息!N38</f>
        <v>233.846153846154</v>
      </c>
    </row>
    <row r="55" s="2" customFormat="1" ht="21" customHeight="1" spans="1:8">
      <c r="A55" s="44">
        <v>38</v>
      </c>
      <c r="B55" s="45" t="str">
        <f>[1]汇总信息!F39</f>
        <v>8481400000</v>
      </c>
      <c r="C55" s="45" t="str">
        <f>[1]汇总信息!C39</f>
        <v>弹簧</v>
      </c>
      <c r="D55" s="45" t="str">
        <f>[1]汇总信息!D39</f>
        <v>Spring.</v>
      </c>
      <c r="E55" s="45">
        <f>[1]汇总信息!I39</f>
        <v>20</v>
      </c>
      <c r="F55" s="45" t="str">
        <f>[1]汇总信息!J39</f>
        <v>件/PC</v>
      </c>
      <c r="G55" s="46">
        <f t="shared" si="0"/>
        <v>0.384615384615384</v>
      </c>
      <c r="H55" s="46">
        <f>[1]汇总信息!N39</f>
        <v>7.69230769230769</v>
      </c>
    </row>
    <row r="56" s="2" customFormat="1" ht="21" customHeight="1" spans="1:8">
      <c r="A56" s="44">
        <v>39</v>
      </c>
      <c r="B56" s="45" t="str">
        <f>[1]汇总信息!F40</f>
        <v>4009310000</v>
      </c>
      <c r="C56" s="45" t="str">
        <f>[1]汇总信息!C40</f>
        <v>油管</v>
      </c>
      <c r="D56" s="45" t="str">
        <f>[1]汇总信息!D40</f>
        <v>tube</v>
      </c>
      <c r="E56" s="45">
        <f>[1]汇总信息!I40</f>
        <v>6</v>
      </c>
      <c r="F56" s="45" t="str">
        <f>[1]汇总信息!J40</f>
        <v>套/SET</v>
      </c>
      <c r="G56" s="46">
        <f t="shared" si="0"/>
        <v>182.153846153847</v>
      </c>
      <c r="H56" s="46">
        <f>[1]汇总信息!N40</f>
        <v>1092.92307692308</v>
      </c>
    </row>
    <row r="57" s="2" customFormat="1" ht="21" customHeight="1" spans="1:8">
      <c r="A57" s="44">
        <v>40</v>
      </c>
      <c r="B57" s="45" t="str">
        <f>[1]汇总信息!F41</f>
        <v>7609000000</v>
      </c>
      <c r="C57" s="45" t="str">
        <f>[1]汇总信息!C41</f>
        <v>接头</v>
      </c>
      <c r="D57" s="45" t="str">
        <f>[1]汇总信息!D41</f>
        <v>Quick joint</v>
      </c>
      <c r="E57" s="45">
        <f>[1]汇总信息!I41</f>
        <v>2</v>
      </c>
      <c r="F57" s="45" t="str">
        <f>[1]汇总信息!J41</f>
        <v>件/PC</v>
      </c>
      <c r="G57" s="46">
        <f t="shared" si="0"/>
        <v>13.8461538461539</v>
      </c>
      <c r="H57" s="46">
        <f>[1]汇总信息!N41</f>
        <v>27.6923076923077</v>
      </c>
    </row>
    <row r="58" s="2" customFormat="1" ht="21" customHeight="1" spans="1:8">
      <c r="A58" s="44">
        <v>41</v>
      </c>
      <c r="B58" s="45" t="str">
        <f>[1]汇总信息!F42</f>
        <v>8486901000</v>
      </c>
      <c r="C58" s="45" t="str">
        <f>[1]汇总信息!C42</f>
        <v>液压锁</v>
      </c>
      <c r="D58" s="45" t="str">
        <f>[1]汇总信息!D42</f>
        <v>hydraulic lock </v>
      </c>
      <c r="E58" s="45">
        <f>[1]汇总信息!I42</f>
        <v>2</v>
      </c>
      <c r="F58" s="45" t="str">
        <f>[1]汇总信息!J42</f>
        <v>件/PC</v>
      </c>
      <c r="G58" s="46">
        <f t="shared" si="0"/>
        <v>27.6923076923077</v>
      </c>
      <c r="H58" s="46">
        <f>[1]汇总信息!N42</f>
        <v>55.3846153846154</v>
      </c>
    </row>
    <row r="59" s="2" customFormat="1" ht="21" customHeight="1" spans="1:8">
      <c r="A59" s="44">
        <v>42</v>
      </c>
      <c r="B59" s="45">
        <f>[1]汇总信息!F43</f>
        <v>8414599099</v>
      </c>
      <c r="C59" s="45" t="str">
        <f>[1]汇总信息!C43</f>
        <v>轴流风机</v>
      </c>
      <c r="D59" s="45" t="str">
        <f>[1]汇总信息!D43</f>
        <v>Axial Fan</v>
      </c>
      <c r="E59" s="45">
        <f>[1]汇总信息!I43</f>
        <v>2</v>
      </c>
      <c r="F59" s="45" t="str">
        <f>[1]汇总信息!J43</f>
        <v>台/SET</v>
      </c>
      <c r="G59" s="46">
        <f t="shared" si="0"/>
        <v>107.692307692307</v>
      </c>
      <c r="H59" s="46">
        <f>[1]汇总信息!N43</f>
        <v>215.384615384615</v>
      </c>
    </row>
    <row r="60" s="2" customFormat="1" ht="21" customHeight="1" spans="1:8">
      <c r="A60" s="44">
        <v>43</v>
      </c>
      <c r="B60" s="45" t="str">
        <f>[1]汇总信息!F44</f>
        <v>8311100000</v>
      </c>
      <c r="C60" s="45" t="str">
        <f>[1]汇总信息!C44</f>
        <v>普通电焊条</v>
      </c>
      <c r="D60" s="45" t="str">
        <f>[1]汇总信息!D44</f>
        <v>ELECTRODS</v>
      </c>
      <c r="E60" s="45">
        <f>[1]汇总信息!I44</f>
        <v>400</v>
      </c>
      <c r="F60" s="45" t="str">
        <f>[1]汇总信息!J44</f>
        <v>公斤/KG</v>
      </c>
      <c r="G60" s="46">
        <f t="shared" si="0"/>
        <v>0.984615384615385</v>
      </c>
      <c r="H60" s="46">
        <f>[1]汇总信息!N44</f>
        <v>393.846153846154</v>
      </c>
    </row>
    <row r="61" s="2" customFormat="1" ht="21" customHeight="1" spans="1:8">
      <c r="A61" s="44">
        <v>44</v>
      </c>
      <c r="B61" s="45" t="str">
        <f>[1]汇总信息!F45</f>
        <v>3506919090</v>
      </c>
      <c r="C61" s="45" t="str">
        <f>[1]汇总信息!C45</f>
        <v>平面胶</v>
      </c>
      <c r="D61" s="45" t="str">
        <f>[1]汇总信息!D45</f>
        <v>Flat glue</v>
      </c>
      <c r="E61" s="45">
        <f>[1]汇总信息!I45</f>
        <v>20</v>
      </c>
      <c r="F61" s="45" t="str">
        <f>[1]汇总信息!J45</f>
        <v>支/PC</v>
      </c>
      <c r="G61" s="46">
        <f t="shared" si="0"/>
        <v>10</v>
      </c>
      <c r="H61" s="46">
        <f>[1]汇总信息!N45</f>
        <v>200</v>
      </c>
    </row>
    <row r="62" s="2" customFormat="1" ht="21" customHeight="1" spans="1:8">
      <c r="A62" s="44">
        <v>45</v>
      </c>
      <c r="B62" s="45" t="str">
        <f>[1]汇总信息!F46</f>
        <v>6811402000</v>
      </c>
      <c r="C62" s="45" t="str">
        <f>[1]汇总信息!C46</f>
        <v>石棉板</v>
      </c>
      <c r="D62" s="45" t="str">
        <f>[1]汇总信息!D46</f>
        <v>Asbestos board</v>
      </c>
      <c r="E62" s="45">
        <f>[1]汇总信息!I46</f>
        <v>20</v>
      </c>
      <c r="F62" s="45" t="str">
        <f>[1]汇总信息!J46</f>
        <v>公斤/KG</v>
      </c>
      <c r="G62" s="46">
        <f t="shared" si="0"/>
        <v>2.30769230769231</v>
      </c>
      <c r="H62" s="46">
        <f>[1]汇总信息!N46</f>
        <v>46.1538461538462</v>
      </c>
    </row>
    <row r="63" s="2" customFormat="1" ht="21" customHeight="1" spans="1:8">
      <c r="A63" s="44">
        <v>46</v>
      </c>
      <c r="B63" s="45" t="str">
        <f>[1]汇总信息!F47</f>
        <v>8531809000</v>
      </c>
      <c r="C63" s="45" t="str">
        <f>[1]汇总信息!C47</f>
        <v>声光电铃</v>
      </c>
      <c r="D63" s="45" t="str">
        <f>[1]汇总信息!D47</f>
        <v>Acousto-optic bell</v>
      </c>
      <c r="E63" s="45">
        <f>[1]汇总信息!I47</f>
        <v>3</v>
      </c>
      <c r="F63" s="45" t="str">
        <f>[1]汇总信息!J47</f>
        <v>件/PC</v>
      </c>
      <c r="G63" s="46">
        <f t="shared" si="0"/>
        <v>34.6153846153847</v>
      </c>
      <c r="H63" s="46">
        <f>[1]汇总信息!N47</f>
        <v>103.846153846154</v>
      </c>
    </row>
    <row r="64" s="2" customFormat="1" ht="21" customHeight="1" spans="1:8">
      <c r="A64" s="44">
        <v>47</v>
      </c>
      <c r="B64" s="45" t="str">
        <f>[1]汇总信息!F48</f>
        <v>8512209000</v>
      </c>
      <c r="C64" s="45" t="str">
        <f>[1]汇总信息!C48</f>
        <v>信号指示灯</v>
      </c>
      <c r="D64" s="45" t="str">
        <f>[1]汇总信息!D48</f>
        <v>Signal indicator lamp</v>
      </c>
      <c r="E64" s="45">
        <f>[1]汇总信息!I48</f>
        <v>10</v>
      </c>
      <c r="F64" s="45" t="str">
        <f>[1]汇总信息!J48</f>
        <v>只/PC</v>
      </c>
      <c r="G64" s="46">
        <f t="shared" si="0"/>
        <v>5.38461538461538</v>
      </c>
      <c r="H64" s="46">
        <f>[1]汇总信息!N48</f>
        <v>53.8461538461538</v>
      </c>
    </row>
    <row r="65" s="2" customFormat="1" ht="21" customHeight="1" spans="1:8">
      <c r="A65" s="44">
        <v>48</v>
      </c>
      <c r="B65" s="45" t="str">
        <f>[1]汇总信息!F49</f>
        <v>8537109090</v>
      </c>
      <c r="C65" s="45" t="str">
        <f>[1]汇总信息!C49</f>
        <v>整流桥</v>
      </c>
      <c r="D65" s="45" t="str">
        <f>[1]汇总信息!D49</f>
        <v>Rectifier bridge</v>
      </c>
      <c r="E65" s="45">
        <f>[1]汇总信息!I49</f>
        <v>40</v>
      </c>
      <c r="F65" s="45" t="str">
        <f>[1]汇总信息!J49</f>
        <v>件/PC</v>
      </c>
      <c r="G65" s="46">
        <f t="shared" si="0"/>
        <v>1.30769230769231</v>
      </c>
      <c r="H65" s="46">
        <f>[1]汇总信息!N49</f>
        <v>52.3076923076923</v>
      </c>
    </row>
    <row r="66" s="2" customFormat="1" ht="21" customHeight="1" spans="1:8">
      <c r="A66" s="44">
        <v>49</v>
      </c>
      <c r="B66" s="45" t="str">
        <f>[1]汇总信息!F50</f>
        <v>8537109090</v>
      </c>
      <c r="C66" s="45" t="str">
        <f>[1]汇总信息!C50</f>
        <v>路灯光控开关</v>
      </c>
      <c r="D66" s="45" t="str">
        <f>[1]汇总信息!D50</f>
        <v>Light control switch for street lamp</v>
      </c>
      <c r="E66" s="45">
        <f>[1]汇总信息!I50</f>
        <v>20</v>
      </c>
      <c r="F66" s="45" t="str">
        <f>[1]汇总信息!J50</f>
        <v>件/PC</v>
      </c>
      <c r="G66" s="46">
        <f t="shared" si="0"/>
        <v>8.46153846153845</v>
      </c>
      <c r="H66" s="46">
        <f>[1]汇总信息!N50</f>
        <v>169.230769230769</v>
      </c>
    </row>
    <row r="67" s="2" customFormat="1" ht="21" customHeight="1" spans="1:8">
      <c r="A67" s="44">
        <v>50</v>
      </c>
      <c r="B67" s="45" t="str">
        <f>[1]汇总信息!F51</f>
        <v>3917210000</v>
      </c>
      <c r="C67" s="45" t="str">
        <f>[1]汇总信息!C51</f>
        <v>黄蜡管</v>
      </c>
      <c r="D67" s="45" t="str">
        <f>[1]汇总信息!D51</f>
        <v>Yellow Wax Tube</v>
      </c>
      <c r="E67" s="45">
        <f>[1]汇总信息!I51</f>
        <v>10</v>
      </c>
      <c r="F67" s="45" t="str">
        <f>[1]汇总信息!J51</f>
        <v>根/PC</v>
      </c>
      <c r="G67" s="46">
        <f t="shared" si="0"/>
        <v>0.269230769230769</v>
      </c>
      <c r="H67" s="46">
        <f>[1]汇总信息!N51</f>
        <v>2.69230769230769</v>
      </c>
    </row>
    <row r="68" s="2" customFormat="1" ht="21" customHeight="1" spans="1:8">
      <c r="A68" s="44">
        <v>51</v>
      </c>
      <c r="B68" s="45">
        <f>[1]汇总信息!F52</f>
        <v>8428909090</v>
      </c>
      <c r="C68" s="45" t="str">
        <f>[1]汇总信息!C52</f>
        <v>座钩头</v>
      </c>
      <c r="D68" s="45" t="str">
        <f>[1]汇总信息!D52</f>
        <v>hook</v>
      </c>
      <c r="E68" s="45">
        <f>[1]汇总信息!I52</f>
        <v>2</v>
      </c>
      <c r="F68" s="45" t="str">
        <f>[1]汇总信息!J52</f>
        <v>件/PC</v>
      </c>
      <c r="G68" s="46">
        <f t="shared" si="0"/>
        <v>230.769230769231</v>
      </c>
      <c r="H68" s="46">
        <f>[1]汇总信息!N52</f>
        <v>461.538461538462</v>
      </c>
    </row>
    <row r="69" s="2" customFormat="1" ht="21" customHeight="1" spans="1:8">
      <c r="A69" s="44">
        <v>52</v>
      </c>
      <c r="B69" s="45" t="str">
        <f>[1]汇总信息!F53</f>
        <v>8536490000</v>
      </c>
      <c r="C69" s="45" t="str">
        <f>[1]汇总信息!C53</f>
        <v>时间继电器</v>
      </c>
      <c r="D69" s="45" t="str">
        <f>[1]汇总信息!D53</f>
        <v>Time Relay</v>
      </c>
      <c r="E69" s="45">
        <f>[1]汇总信息!I53</f>
        <v>1</v>
      </c>
      <c r="F69" s="45" t="str">
        <f>[1]汇总信息!J53</f>
        <v>个/PC</v>
      </c>
      <c r="G69" s="46">
        <f t="shared" si="0"/>
        <v>23.0769230769231</v>
      </c>
      <c r="H69" s="46">
        <f>[1]汇总信息!N53</f>
        <v>23.0769230769231</v>
      </c>
    </row>
    <row r="70" s="2" customFormat="1" ht="21" customHeight="1" spans="1:8">
      <c r="A70" s="44">
        <v>53</v>
      </c>
      <c r="B70" s="45" t="str">
        <f>[1]汇总信息!F54</f>
        <v>8533290000</v>
      </c>
      <c r="C70" s="45" t="str">
        <f>[1]汇总信息!C54</f>
        <v>压敏电阻</v>
      </c>
      <c r="D70" s="45" t="str">
        <f>[1]汇总信息!D54</f>
        <v>Varistor</v>
      </c>
      <c r="E70" s="45">
        <f>[1]汇总信息!I54</f>
        <v>2</v>
      </c>
      <c r="F70" s="45" t="str">
        <f>[1]汇总信息!J54</f>
        <v>个/PC</v>
      </c>
      <c r="G70" s="46">
        <f t="shared" si="0"/>
        <v>86.153846153846</v>
      </c>
      <c r="H70" s="46">
        <f>[1]汇总信息!N54</f>
        <v>172.307692307692</v>
      </c>
    </row>
    <row r="71" s="2" customFormat="1" ht="21" customHeight="1" spans="1:8">
      <c r="A71" s="44">
        <v>54</v>
      </c>
      <c r="B71" s="45" t="str">
        <f>[1]汇总信息!F55</f>
        <v>8537209000</v>
      </c>
      <c r="C71" s="45" t="str">
        <f>[1]汇总信息!C55</f>
        <v>电路板</v>
      </c>
      <c r="D71" s="45" t="str">
        <f>[1]汇总信息!D55</f>
        <v>Circuit board</v>
      </c>
      <c r="E71" s="45">
        <f>[1]汇总信息!I55</f>
        <v>1</v>
      </c>
      <c r="F71" s="45" t="str">
        <f>[1]汇总信息!J55</f>
        <v>个/PC</v>
      </c>
      <c r="G71" s="46">
        <f t="shared" si="0"/>
        <v>446.153846153846</v>
      </c>
      <c r="H71" s="46">
        <f>[1]汇总信息!N55</f>
        <v>446.153846153846</v>
      </c>
    </row>
    <row r="72" s="2" customFormat="1" ht="21" customHeight="1" spans="1:8">
      <c r="A72" s="44">
        <v>55</v>
      </c>
      <c r="B72" s="45" t="str">
        <f>[1]汇总信息!F56</f>
        <v>8413910000</v>
      </c>
      <c r="C72" s="45" t="str">
        <f>[1]汇总信息!C56</f>
        <v>进水段</v>
      </c>
      <c r="D72" s="45" t="str">
        <f>[1]汇总信息!D56</f>
        <v>The inlet section of the pump</v>
      </c>
      <c r="E72" s="45">
        <f>[1]汇总信息!I56</f>
        <v>3</v>
      </c>
      <c r="F72" s="45" t="str">
        <f>[1]汇总信息!J56</f>
        <v>件/PC</v>
      </c>
      <c r="G72" s="46">
        <f t="shared" si="0"/>
        <v>266.153846153846</v>
      </c>
      <c r="H72" s="46">
        <f>[1]汇总信息!N56</f>
        <v>798.461538461538</v>
      </c>
    </row>
    <row r="73" s="2" customFormat="1" ht="21" customHeight="1" spans="1:8">
      <c r="A73" s="44">
        <v>56</v>
      </c>
      <c r="B73" s="45" t="str">
        <f>[1]汇总信息!F57</f>
        <v>8413910000</v>
      </c>
      <c r="C73" s="45" t="str">
        <f>[1]汇总信息!C57</f>
        <v>出水段</v>
      </c>
      <c r="D73" s="45" t="str">
        <f>[1]汇总信息!D57</f>
        <v>The outlet section of the pump</v>
      </c>
      <c r="E73" s="45">
        <f>[1]汇总信息!I57</f>
        <v>4</v>
      </c>
      <c r="F73" s="45" t="str">
        <f>[1]汇总信息!J57</f>
        <v>件/PC</v>
      </c>
      <c r="G73" s="46">
        <f t="shared" si="0"/>
        <v>296.153846153845</v>
      </c>
      <c r="H73" s="46">
        <f>[1]汇总信息!N57</f>
        <v>1184.61538461538</v>
      </c>
    </row>
    <row r="74" s="2" customFormat="1" ht="21" customHeight="1" spans="1:8">
      <c r="A74" s="44">
        <v>57</v>
      </c>
      <c r="B74" s="45" t="str">
        <f>[1]汇总信息!F58</f>
        <v>8413910000</v>
      </c>
      <c r="C74" s="45" t="str">
        <f>[1]汇总信息!C58</f>
        <v>轴乙</v>
      </c>
      <c r="D74" s="45" t="str">
        <f>[1]汇总信息!D58</f>
        <v>Axis B</v>
      </c>
      <c r="E74" s="45">
        <f>[1]汇总信息!I58</f>
        <v>5</v>
      </c>
      <c r="F74" s="45" t="str">
        <f>[1]汇总信息!J58</f>
        <v>件/PC</v>
      </c>
      <c r="G74" s="46">
        <f t="shared" si="0"/>
        <v>206.923076923076</v>
      </c>
      <c r="H74" s="46">
        <f>[1]汇总信息!N58</f>
        <v>1034.61538461538</v>
      </c>
    </row>
    <row r="75" s="2" customFormat="1" ht="21" customHeight="1" spans="1:8">
      <c r="A75" s="44">
        <v>58</v>
      </c>
      <c r="B75" s="45" t="str">
        <f>[1]汇总信息!F59</f>
        <v>8413910000</v>
      </c>
      <c r="C75" s="45" t="str">
        <f>[1]汇总信息!C59</f>
        <v>泵轴</v>
      </c>
      <c r="D75" s="45" t="str">
        <f>[1]汇总信息!D59</f>
        <v>pump spindle</v>
      </c>
      <c r="E75" s="45">
        <f>[1]汇总信息!I59</f>
        <v>2</v>
      </c>
      <c r="F75" s="45" t="str">
        <f>[1]汇总信息!J59</f>
        <v>件/PC</v>
      </c>
      <c r="G75" s="46">
        <f t="shared" si="0"/>
        <v>206.923076923077</v>
      </c>
      <c r="H75" s="46">
        <f>[1]汇总信息!N59</f>
        <v>413.846153846154</v>
      </c>
    </row>
    <row r="76" s="2" customFormat="1" ht="21" customHeight="1" spans="1:8">
      <c r="A76" s="44">
        <v>59</v>
      </c>
      <c r="B76" s="45" t="str">
        <f>[1]汇总信息!F60</f>
        <v>8413910000</v>
      </c>
      <c r="C76" s="45" t="str">
        <f>[1]汇总信息!C60</f>
        <v>中间泵段</v>
      </c>
      <c r="D76" s="45" t="str">
        <f>[1]汇总信息!D60</f>
        <v>Middle pump section</v>
      </c>
      <c r="E76" s="45">
        <f>[1]汇总信息!I60</f>
        <v>12</v>
      </c>
      <c r="F76" s="45" t="str">
        <f>[1]汇总信息!J60</f>
        <v>件/PC</v>
      </c>
      <c r="G76" s="46">
        <f t="shared" si="0"/>
        <v>131.538461538462</v>
      </c>
      <c r="H76" s="46">
        <f>[1]汇总信息!N60</f>
        <v>1578.46153846154</v>
      </c>
    </row>
    <row r="77" s="2" customFormat="1" ht="21" customHeight="1" spans="1:8">
      <c r="A77" s="44">
        <v>60</v>
      </c>
      <c r="B77" s="45" t="str">
        <f>[1]汇总信息!F61</f>
        <v>8413910000</v>
      </c>
      <c r="C77" s="45" t="str">
        <f>[1]汇总信息!C61</f>
        <v>中间泵段</v>
      </c>
      <c r="D77" s="45" t="str">
        <f>[1]汇总信息!D61</f>
        <v>Middle pump section</v>
      </c>
      <c r="E77" s="45">
        <f>[1]汇总信息!I61</f>
        <v>10</v>
      </c>
      <c r="F77" s="45" t="str">
        <f>[1]汇总信息!J61</f>
        <v>件/PC</v>
      </c>
      <c r="G77" s="46">
        <f t="shared" si="0"/>
        <v>131.538461538462</v>
      </c>
      <c r="H77" s="46">
        <f>[1]汇总信息!N61</f>
        <v>1315.38461538462</v>
      </c>
    </row>
    <row r="78" s="2" customFormat="1" ht="21" customHeight="1" spans="1:8">
      <c r="A78" s="44">
        <v>61</v>
      </c>
      <c r="B78" s="45" t="str">
        <f>[1]汇总信息!F62</f>
        <v>8413910000</v>
      </c>
      <c r="C78" s="45" t="str">
        <f>[1]汇总信息!C62</f>
        <v>平衡环</v>
      </c>
      <c r="D78" s="45" t="str">
        <f>[1]汇总信息!D62</f>
        <v>Balance ring</v>
      </c>
      <c r="E78" s="45">
        <f>[1]汇总信息!I62</f>
        <v>50</v>
      </c>
      <c r="F78" s="45" t="str">
        <f>[1]汇总信息!J62</f>
        <v>件/PC</v>
      </c>
      <c r="G78" s="46">
        <f t="shared" si="0"/>
        <v>110</v>
      </c>
      <c r="H78" s="46">
        <f>[1]汇总信息!N62</f>
        <v>5500</v>
      </c>
    </row>
    <row r="79" s="2" customFormat="1" ht="21" customHeight="1" spans="1:8">
      <c r="A79" s="44">
        <v>62</v>
      </c>
      <c r="B79" s="45" t="str">
        <f>[1]汇总信息!F63</f>
        <v>8413910000</v>
      </c>
      <c r="C79" s="45" t="str">
        <f>[1]汇总信息!C63</f>
        <v>平衡盘</v>
      </c>
      <c r="D79" s="45" t="str">
        <f>[1]汇总信息!D63</f>
        <v>Balance plate</v>
      </c>
      <c r="E79" s="45">
        <f>[1]汇总信息!I63</f>
        <v>25</v>
      </c>
      <c r="F79" s="45" t="str">
        <f>[1]汇总信息!J63</f>
        <v>件/PC</v>
      </c>
      <c r="G79" s="46">
        <f t="shared" si="0"/>
        <v>96.4615384615384</v>
      </c>
      <c r="H79" s="46">
        <f>[1]汇总信息!N63</f>
        <v>2411.53846153846</v>
      </c>
    </row>
    <row r="80" s="2" customFormat="1" ht="21" customHeight="1" spans="1:8">
      <c r="A80" s="44">
        <v>63</v>
      </c>
      <c r="B80" s="45" t="str">
        <f>[1]汇总信息!F64</f>
        <v>8413910000</v>
      </c>
      <c r="C80" s="45" t="str">
        <f>[1]汇总信息!C64</f>
        <v>平衡盘套</v>
      </c>
      <c r="D80" s="45" t="str">
        <f>[1]汇总信息!D64</f>
        <v>Balance disc set</v>
      </c>
      <c r="E80" s="45">
        <f>[1]汇总信息!I64</f>
        <v>60</v>
      </c>
      <c r="F80" s="45" t="str">
        <f>[1]汇总信息!J64</f>
        <v>件/PC</v>
      </c>
      <c r="G80" s="46">
        <f t="shared" si="0"/>
        <v>35.5384615384615</v>
      </c>
      <c r="H80" s="46">
        <f>[1]汇总信息!N64</f>
        <v>2132.30769230769</v>
      </c>
    </row>
    <row r="81" s="2" customFormat="1" ht="21" customHeight="1" spans="1:8">
      <c r="A81" s="44">
        <v>64</v>
      </c>
      <c r="B81" s="45" t="str">
        <f>[1]汇总信息!F65</f>
        <v>8413910000</v>
      </c>
      <c r="C81" s="45" t="str">
        <f>[1]汇总信息!C65</f>
        <v>填料环</v>
      </c>
      <c r="D81" s="45" t="str">
        <f>[1]汇总信息!D65</f>
        <v>packing ring</v>
      </c>
      <c r="E81" s="45">
        <f>[1]汇总信息!I65</f>
        <v>60</v>
      </c>
      <c r="F81" s="45" t="str">
        <f>[1]汇总信息!J65</f>
        <v>件/PC</v>
      </c>
      <c r="G81" s="46">
        <f t="shared" si="0"/>
        <v>5.07692307692308</v>
      </c>
      <c r="H81" s="46">
        <f>[1]汇总信息!N65</f>
        <v>304.615384615385</v>
      </c>
    </row>
    <row r="82" s="2" customFormat="1" ht="21" customHeight="1" spans="1:8">
      <c r="A82" s="44">
        <v>65</v>
      </c>
      <c r="B82" s="45" t="str">
        <f>[1]汇总信息!F66</f>
        <v>8413910000</v>
      </c>
      <c r="C82" s="45" t="str">
        <f>[1]汇总信息!C66</f>
        <v>填料压盖</v>
      </c>
      <c r="D82" s="45" t="str">
        <f>[1]汇总信息!D66</f>
        <v>stuffing box gland </v>
      </c>
      <c r="E82" s="45">
        <f>[1]汇总信息!I66</f>
        <v>10</v>
      </c>
      <c r="F82" s="45" t="str">
        <f>[1]汇总信息!J66</f>
        <v>件/PC</v>
      </c>
      <c r="G82" s="46">
        <f t="shared" ref="G82:G145" si="1">H82/E82</f>
        <v>8.92307692307692</v>
      </c>
      <c r="H82" s="46">
        <f>[1]汇总信息!N66</f>
        <v>89.2307692307692</v>
      </c>
    </row>
    <row r="83" s="2" customFormat="1" ht="21" customHeight="1" spans="1:8">
      <c r="A83" s="44">
        <v>66</v>
      </c>
      <c r="B83" s="45" t="str">
        <f>[1]汇总信息!F67</f>
        <v>8413910000</v>
      </c>
      <c r="C83" s="45" t="str">
        <f>[1]汇总信息!C67</f>
        <v>轴套</v>
      </c>
      <c r="D83" s="45" t="str">
        <f>[1]汇总信息!D67</f>
        <v>axle sleeve </v>
      </c>
      <c r="E83" s="45">
        <f>[1]汇总信息!I67</f>
        <v>30</v>
      </c>
      <c r="F83" s="45" t="str">
        <f>[1]汇总信息!J67</f>
        <v>件/PC</v>
      </c>
      <c r="G83" s="46">
        <f t="shared" si="1"/>
        <v>46.6153846153847</v>
      </c>
      <c r="H83" s="46">
        <f>[1]汇总信息!N67</f>
        <v>1398.46153846154</v>
      </c>
    </row>
    <row r="84" s="2" customFormat="1" ht="21" customHeight="1" spans="1:8">
      <c r="A84" s="44">
        <v>67</v>
      </c>
      <c r="B84" s="45" t="str">
        <f>[1]汇总信息!F68</f>
        <v>8413910000</v>
      </c>
      <c r="C84" s="45" t="str">
        <f>[1]汇总信息!C68</f>
        <v>前端盖</v>
      </c>
      <c r="D84" s="45" t="str">
        <f>[1]汇总信息!D68</f>
        <v>Front End Cover</v>
      </c>
      <c r="E84" s="45">
        <f>[1]汇总信息!I68</f>
        <v>4</v>
      </c>
      <c r="F84" s="45" t="str">
        <f>[1]汇总信息!J68</f>
        <v>件/PC</v>
      </c>
      <c r="G84" s="46">
        <f t="shared" si="1"/>
        <v>8.46153846153845</v>
      </c>
      <c r="H84" s="46">
        <f>[1]汇总信息!N68</f>
        <v>33.8461538461538</v>
      </c>
    </row>
    <row r="85" s="2" customFormat="1" ht="21" customHeight="1" spans="1:8">
      <c r="A85" s="44">
        <v>68</v>
      </c>
      <c r="B85" s="45" t="str">
        <f>[1]汇总信息!F69</f>
        <v>8413910000</v>
      </c>
      <c r="C85" s="45" t="str">
        <f>[1]汇总信息!C69</f>
        <v>后端盖</v>
      </c>
      <c r="D85" s="45" t="str">
        <f>[1]汇总信息!D69</f>
        <v>Read End Cover</v>
      </c>
      <c r="E85" s="45">
        <f>[1]汇总信息!I69</f>
        <v>20</v>
      </c>
      <c r="F85" s="45" t="str">
        <f>[1]汇总信息!J69</f>
        <v>件/PC</v>
      </c>
      <c r="G85" s="46">
        <f t="shared" si="1"/>
        <v>9.3846153846154</v>
      </c>
      <c r="H85" s="46">
        <f>[1]汇总信息!N69</f>
        <v>187.692307692308</v>
      </c>
    </row>
    <row r="86" s="2" customFormat="1" ht="21" customHeight="1" spans="1:8">
      <c r="A86" s="44">
        <v>69</v>
      </c>
      <c r="B86" s="45" t="str">
        <f>[1]汇总信息!F70</f>
        <v>8413910000</v>
      </c>
      <c r="C86" s="45" t="str">
        <f>[1]汇总信息!C70</f>
        <v>挡水套</v>
      </c>
      <c r="D86" s="45" t="str">
        <f>[1]汇总信息!D70</f>
        <v>centre-board case</v>
      </c>
      <c r="E86" s="45">
        <f>[1]汇总信息!I70</f>
        <v>40</v>
      </c>
      <c r="F86" s="45" t="str">
        <f>[1]汇总信息!J70</f>
        <v>件/PC</v>
      </c>
      <c r="G86" s="46">
        <f t="shared" si="1"/>
        <v>6.46153846153845</v>
      </c>
      <c r="H86" s="46">
        <f>[1]汇总信息!N70</f>
        <v>258.461538461538</v>
      </c>
    </row>
    <row r="87" s="2" customFormat="1" ht="21" customHeight="1" spans="1:8">
      <c r="A87" s="44">
        <v>70</v>
      </c>
      <c r="B87" s="45" t="str">
        <f>[1]汇总信息!F71</f>
        <v>8413910000</v>
      </c>
      <c r="C87" s="45" t="str">
        <f>[1]汇总信息!C71</f>
        <v>电联器</v>
      </c>
      <c r="D87" s="45" t="str">
        <f>[1]汇总信息!D71</f>
        <v>shunt capacitor</v>
      </c>
      <c r="E87" s="45">
        <f>[1]汇总信息!I71</f>
        <v>3</v>
      </c>
      <c r="F87" s="45" t="str">
        <f>[1]汇总信息!J71</f>
        <v>件/PC</v>
      </c>
      <c r="G87" s="46">
        <f t="shared" si="1"/>
        <v>67.076923076923</v>
      </c>
      <c r="H87" s="46">
        <f>[1]汇总信息!N71</f>
        <v>201.230769230769</v>
      </c>
    </row>
    <row r="88" s="2" customFormat="1" ht="21" customHeight="1" spans="1:8">
      <c r="A88" s="44">
        <v>71</v>
      </c>
      <c r="B88" s="45" t="str">
        <f>[1]汇总信息!F72</f>
        <v>8413910000</v>
      </c>
      <c r="C88" s="45" t="str">
        <f>[1]汇总信息!C72</f>
        <v>平衡短管</v>
      </c>
      <c r="D88" s="45" t="str">
        <f>[1]汇总信息!D72</f>
        <v>Balanced short tube.</v>
      </c>
      <c r="E88" s="45">
        <f>[1]汇总信息!I72</f>
        <v>10</v>
      </c>
      <c r="F88" s="45" t="str">
        <f>[1]汇总信息!J72</f>
        <v>件/PC</v>
      </c>
      <c r="G88" s="46">
        <f t="shared" si="1"/>
        <v>15.2307692307692</v>
      </c>
      <c r="H88" s="46">
        <f>[1]汇总信息!N72</f>
        <v>152.307692307692</v>
      </c>
    </row>
    <row r="89" s="2" customFormat="1" ht="21" customHeight="1" spans="1:8">
      <c r="A89" s="44">
        <v>72</v>
      </c>
      <c r="B89" s="45" t="str">
        <f>[1]汇总信息!F73</f>
        <v>8413910000</v>
      </c>
      <c r="C89" s="45" t="str">
        <f>[1]汇总信息!C73</f>
        <v>平衡管部件</v>
      </c>
      <c r="D89" s="45" t="str">
        <f>[1]汇总信息!D73</f>
        <v>Balance pipe assembly</v>
      </c>
      <c r="E89" s="45">
        <f>[1]汇总信息!I73</f>
        <v>10</v>
      </c>
      <c r="F89" s="45" t="str">
        <f>[1]汇总信息!J73</f>
        <v>件/PC</v>
      </c>
      <c r="G89" s="46">
        <f t="shared" si="1"/>
        <v>15.2307692307692</v>
      </c>
      <c r="H89" s="46">
        <f>[1]汇总信息!N73</f>
        <v>152.307692307692</v>
      </c>
    </row>
    <row r="90" s="2" customFormat="1" ht="21" customHeight="1" spans="1:8">
      <c r="A90" s="44">
        <v>73</v>
      </c>
      <c r="B90" s="45" t="str">
        <f>[1]汇总信息!F74</f>
        <v>8535100000</v>
      </c>
      <c r="C90" s="45" t="str">
        <f>[1]汇总信息!C74</f>
        <v>高压熔断器</v>
      </c>
      <c r="D90" s="45" t="str">
        <f>[1]汇总信息!D74</f>
        <v> high voltage fuse</v>
      </c>
      <c r="E90" s="45">
        <f>[1]汇总信息!I74</f>
        <v>9</v>
      </c>
      <c r="F90" s="45" t="str">
        <f>[1]汇总信息!J74</f>
        <v>件/PC</v>
      </c>
      <c r="G90" s="46">
        <f t="shared" si="1"/>
        <v>8.2051282051282</v>
      </c>
      <c r="H90" s="46">
        <f>[1]汇总信息!N74</f>
        <v>73.8461538461538</v>
      </c>
    </row>
    <row r="91" s="2" customFormat="1" ht="21" customHeight="1" spans="1:8">
      <c r="A91" s="44">
        <v>74</v>
      </c>
      <c r="B91" s="45" t="str">
        <f>[1]汇总信息!F75</f>
        <v>2840190000</v>
      </c>
      <c r="C91" s="45" t="str">
        <f>[1]汇总信息!C75</f>
        <v>硼砂</v>
      </c>
      <c r="D91" s="45" t="str">
        <f>[1]汇总信息!D75</f>
        <v>Borate</v>
      </c>
      <c r="E91" s="45">
        <f>[1]汇总信息!I75</f>
        <v>1</v>
      </c>
      <c r="F91" s="45" t="str">
        <f>[1]汇总信息!J75</f>
        <v>件/PC</v>
      </c>
      <c r="G91" s="46">
        <f t="shared" si="1"/>
        <v>1.53846153846154</v>
      </c>
      <c r="H91" s="46">
        <f>[1]汇总信息!N75</f>
        <v>1.53846153846154</v>
      </c>
    </row>
    <row r="92" s="2" customFormat="1" ht="21" customHeight="1" spans="1:8">
      <c r="A92" s="44">
        <v>75</v>
      </c>
      <c r="B92" s="45" t="str">
        <f>[1]汇总信息!F76</f>
        <v>8503009090</v>
      </c>
      <c r="C92" s="45" t="str">
        <f>[1]汇总信息!C76</f>
        <v>制动电磁线圈</v>
      </c>
      <c r="D92" s="45" t="str">
        <f>[1]汇总信息!D76</f>
        <v>Brake electromagnetic coil</v>
      </c>
      <c r="E92" s="45">
        <f>[1]汇总信息!I76</f>
        <v>6</v>
      </c>
      <c r="F92" s="45" t="str">
        <f>[1]汇总信息!J76</f>
        <v>件/PC</v>
      </c>
      <c r="G92" s="46">
        <f t="shared" si="1"/>
        <v>26.1538461538462</v>
      </c>
      <c r="H92" s="46">
        <f>[1]汇总信息!N76</f>
        <v>156.923076923077</v>
      </c>
    </row>
    <row r="93" s="2" customFormat="1" ht="21" customHeight="1" spans="1:8">
      <c r="A93" s="44">
        <v>76</v>
      </c>
      <c r="B93" s="45" t="str">
        <f>[1]汇总信息!F77</f>
        <v>8536610000</v>
      </c>
      <c r="C93" s="45" t="str">
        <f>[1]汇总信息!C77</f>
        <v>信号指示灯</v>
      </c>
      <c r="D93" s="45" t="str">
        <f>[1]汇总信息!D77</f>
        <v>Signal indicator lamp</v>
      </c>
      <c r="E93" s="45">
        <f>[1]汇总信息!I77</f>
        <v>20</v>
      </c>
      <c r="F93" s="45" t="str">
        <f>[1]汇总信息!J77</f>
        <v>件/PC</v>
      </c>
      <c r="G93" s="46">
        <f t="shared" si="1"/>
        <v>0.923076923076925</v>
      </c>
      <c r="H93" s="46">
        <f>[1]汇总信息!N77</f>
        <v>18.4615384615385</v>
      </c>
    </row>
    <row r="94" s="2" customFormat="1" ht="21" customHeight="1" spans="1:8">
      <c r="A94" s="44">
        <v>77</v>
      </c>
      <c r="B94" s="45" t="str">
        <f>[1]汇总信息!F78</f>
        <v>8536500000</v>
      </c>
      <c r="C94" s="45" t="str">
        <f>[1]汇总信息!C78</f>
        <v>行程开关</v>
      </c>
      <c r="D94" s="45" t="str">
        <f>[1]汇总信息!D78</f>
        <v>Limit switch</v>
      </c>
      <c r="E94" s="45">
        <f>[1]汇总信息!I78</f>
        <v>4</v>
      </c>
      <c r="F94" s="45" t="str">
        <f>[1]汇总信息!J78</f>
        <v>个/PC</v>
      </c>
      <c r="G94" s="46">
        <f t="shared" si="1"/>
        <v>8</v>
      </c>
      <c r="H94" s="46">
        <f>[1]汇总信息!N78</f>
        <v>32</v>
      </c>
    </row>
    <row r="95" s="2" customFormat="1" ht="21" customHeight="1" spans="1:8">
      <c r="A95" s="44">
        <v>78</v>
      </c>
      <c r="B95" s="45" t="str">
        <f>[1]汇总信息!F79</f>
        <v>9030311000</v>
      </c>
      <c r="C95" s="45" t="str">
        <f>[1]汇总信息!C79</f>
        <v>数字式钳形电流表</v>
      </c>
      <c r="D95" s="45" t="str">
        <f>[1]汇总信息!D79</f>
        <v>Digital Clamp ammeter</v>
      </c>
      <c r="E95" s="45">
        <f>[1]汇总信息!I79</f>
        <v>2</v>
      </c>
      <c r="F95" s="45" t="str">
        <f>[1]汇总信息!J79</f>
        <v>件/PC</v>
      </c>
      <c r="G95" s="46">
        <f t="shared" si="1"/>
        <v>616.923076923075</v>
      </c>
      <c r="H95" s="46">
        <f>[1]汇总信息!N79</f>
        <v>1233.84615384615</v>
      </c>
    </row>
    <row r="96" s="2" customFormat="1" ht="21" customHeight="1" spans="1:8">
      <c r="A96" s="44">
        <v>79</v>
      </c>
      <c r="B96" s="45" t="str">
        <f>[1]汇总信息!F80</f>
        <v>8536500000</v>
      </c>
      <c r="C96" s="45" t="str">
        <f>[1]汇总信息!C80</f>
        <v>双联按钮</v>
      </c>
      <c r="D96" s="45" t="str">
        <f>[1]汇总信息!D80</f>
        <v>Duplex Button</v>
      </c>
      <c r="E96" s="45">
        <f>[1]汇总信息!I80</f>
        <v>20</v>
      </c>
      <c r="F96" s="45" t="str">
        <f>[1]汇总信息!J80</f>
        <v>件/PC</v>
      </c>
      <c r="G96" s="46">
        <f t="shared" si="1"/>
        <v>2</v>
      </c>
      <c r="H96" s="46">
        <f>[1]汇总信息!N80</f>
        <v>40</v>
      </c>
    </row>
    <row r="97" s="2" customFormat="1" ht="21" customHeight="1" spans="1:8">
      <c r="A97" s="44">
        <v>80</v>
      </c>
      <c r="B97" s="45" t="str">
        <f>[1]汇总信息!F81</f>
        <v>8531809000</v>
      </c>
      <c r="C97" s="45" t="str">
        <f>[1]汇总信息!C81</f>
        <v>电铃</v>
      </c>
      <c r="D97" s="45" t="str">
        <f>[1]汇总信息!D81</f>
        <v>bell</v>
      </c>
      <c r="E97" s="45">
        <f>[1]汇总信息!I81</f>
        <v>20</v>
      </c>
      <c r="F97" s="45" t="str">
        <f>[1]汇总信息!J81</f>
        <v>件/PC</v>
      </c>
      <c r="G97" s="46">
        <f t="shared" si="1"/>
        <v>4.30769230769231</v>
      </c>
      <c r="H97" s="46">
        <f>[1]汇总信息!N81</f>
        <v>86.1538461538462</v>
      </c>
    </row>
    <row r="98" s="2" customFormat="1" ht="21" customHeight="1" spans="1:8">
      <c r="A98" s="44">
        <v>81</v>
      </c>
      <c r="B98" s="45" t="str">
        <f>[1]汇总信息!F82</f>
        <v>8504319000</v>
      </c>
      <c r="C98" s="45" t="str">
        <f>[1]汇总信息!C82</f>
        <v>控制变压器</v>
      </c>
      <c r="D98" s="45" t="str">
        <f>[1]汇总信息!D82</f>
        <v>Control transformer</v>
      </c>
      <c r="E98" s="45">
        <f>[1]汇总信息!I82</f>
        <v>1</v>
      </c>
      <c r="F98" s="45" t="str">
        <f>[1]汇总信息!J82</f>
        <v>台/SET</v>
      </c>
      <c r="G98" s="46">
        <f t="shared" si="1"/>
        <v>28.4615384615385</v>
      </c>
      <c r="H98" s="46">
        <f>[1]汇总信息!N82</f>
        <v>28.4615384615385</v>
      </c>
    </row>
    <row r="99" s="2" customFormat="1" ht="21" customHeight="1" spans="1:8">
      <c r="A99" s="44">
        <v>82</v>
      </c>
      <c r="B99" s="45" t="str">
        <f>[1]汇总信息!F83</f>
        <v>8536500000</v>
      </c>
      <c r="C99" s="45" t="str">
        <f>[1]汇总信息!C83</f>
        <v>限位开关</v>
      </c>
      <c r="D99" s="45" t="str">
        <f>[1]汇总信息!D83</f>
        <v>Limit switch</v>
      </c>
      <c r="E99" s="45">
        <f>[1]汇总信息!I83</f>
        <v>1</v>
      </c>
      <c r="F99" s="45" t="str">
        <f>[1]汇总信息!J83</f>
        <v>件/PC</v>
      </c>
      <c r="G99" s="46">
        <f t="shared" si="1"/>
        <v>35.3846153846154</v>
      </c>
      <c r="H99" s="46">
        <f>[1]汇总信息!N83</f>
        <v>35.3846153846154</v>
      </c>
    </row>
    <row r="100" s="2" customFormat="1" ht="21" customHeight="1" spans="1:8">
      <c r="A100" s="44">
        <v>83</v>
      </c>
      <c r="B100" s="45" t="str">
        <f>[1]汇总信息!F84</f>
        <v>8536500000</v>
      </c>
      <c r="C100" s="45" t="str">
        <f>[1]汇总信息!C84</f>
        <v>行程开关</v>
      </c>
      <c r="D100" s="45" t="str">
        <f>[1]汇总信息!D84</f>
        <v>Limit switch</v>
      </c>
      <c r="E100" s="45">
        <f>[1]汇总信息!I84</f>
        <v>7</v>
      </c>
      <c r="F100" s="45" t="str">
        <f>[1]汇总信息!J84</f>
        <v>个/PC</v>
      </c>
      <c r="G100" s="46">
        <f t="shared" si="1"/>
        <v>11.956043956044</v>
      </c>
      <c r="H100" s="46">
        <f>[1]汇总信息!N84</f>
        <v>83.6923076923077</v>
      </c>
    </row>
    <row r="101" s="2" customFormat="1" ht="21" customHeight="1" spans="1:8">
      <c r="A101" s="44">
        <v>84</v>
      </c>
      <c r="B101" s="45" t="str">
        <f>[1]汇总信息!F85</f>
        <v>8536490000</v>
      </c>
      <c r="C101" s="45" t="str">
        <f>[1]汇总信息!C85</f>
        <v>时间继电器</v>
      </c>
      <c r="D101" s="45" t="str">
        <f>[1]汇总信息!D85</f>
        <v> time relay</v>
      </c>
      <c r="E101" s="45">
        <f>[1]汇总信息!I85</f>
        <v>2</v>
      </c>
      <c r="F101" s="45" t="str">
        <f>[1]汇总信息!J85</f>
        <v>件/PC</v>
      </c>
      <c r="G101" s="46">
        <f t="shared" si="1"/>
        <v>23.0769230769231</v>
      </c>
      <c r="H101" s="46">
        <f>[1]汇总信息!N85</f>
        <v>46.1538461538462</v>
      </c>
    </row>
    <row r="102" s="2" customFormat="1" ht="21" customHeight="1" spans="1:8">
      <c r="A102" s="44">
        <v>85</v>
      </c>
      <c r="B102" s="45" t="str">
        <f>[1]汇总信息!F86</f>
        <v>8536490000</v>
      </c>
      <c r="C102" s="45" t="str">
        <f>[1]汇总信息!C86</f>
        <v>交流继电器</v>
      </c>
      <c r="D102" s="45" t="str">
        <f>[1]汇总信息!D86</f>
        <v>AC relay</v>
      </c>
      <c r="E102" s="45">
        <f>[1]汇总信息!I86</f>
        <v>11</v>
      </c>
      <c r="F102" s="45" t="str">
        <f>[1]汇总信息!J86</f>
        <v>件/PC</v>
      </c>
      <c r="G102" s="46">
        <f t="shared" si="1"/>
        <v>9.23076923076927</v>
      </c>
      <c r="H102" s="46">
        <f>[1]汇总信息!N86</f>
        <v>101.538461538462</v>
      </c>
    </row>
    <row r="103" s="2" customFormat="1" ht="21" customHeight="1" spans="1:8">
      <c r="A103" s="44">
        <v>86</v>
      </c>
      <c r="B103" s="45" t="str">
        <f>[1]汇总信息!F87</f>
        <v>8543709990</v>
      </c>
      <c r="C103" s="45" t="str">
        <f>[1]汇总信息!C87</f>
        <v>二极管</v>
      </c>
      <c r="D103" s="45" t="str">
        <f>[1]汇总信息!D87</f>
        <v>diode</v>
      </c>
      <c r="E103" s="45">
        <f>[1]汇总信息!I87</f>
        <v>1</v>
      </c>
      <c r="F103" s="45" t="str">
        <f>[1]汇总信息!J87</f>
        <v>件/PC</v>
      </c>
      <c r="G103" s="46">
        <f t="shared" si="1"/>
        <v>1.53846153846154</v>
      </c>
      <c r="H103" s="46">
        <f>[1]汇总信息!N87</f>
        <v>1.53846153846154</v>
      </c>
    </row>
    <row r="104" s="2" customFormat="1" ht="21" customHeight="1" spans="1:8">
      <c r="A104" s="44">
        <v>87</v>
      </c>
      <c r="B104" s="45" t="str">
        <f>[1]汇总信息!F88</f>
        <v>8481400000</v>
      </c>
      <c r="C104" s="45" t="str">
        <f>[1]汇总信息!C88</f>
        <v>溢流阀</v>
      </c>
      <c r="D104" s="45" t="str">
        <f>[1]汇总信息!D88</f>
        <v>Overflow valve</v>
      </c>
      <c r="E104" s="45">
        <f>[1]汇总信息!I88</f>
        <v>1</v>
      </c>
      <c r="F104" s="45" t="str">
        <f>[1]汇总信息!J88</f>
        <v>套/SET</v>
      </c>
      <c r="G104" s="46">
        <f t="shared" si="1"/>
        <v>1000</v>
      </c>
      <c r="H104" s="46">
        <f>[1]汇总信息!N88</f>
        <v>1000</v>
      </c>
    </row>
    <row r="105" s="2" customFormat="1" ht="21" customHeight="1" spans="1:8">
      <c r="A105" s="44">
        <v>88</v>
      </c>
      <c r="B105" s="45" t="str">
        <f>[1]汇总信息!F89</f>
        <v>8481400000</v>
      </c>
      <c r="C105" s="45" t="str">
        <f>[1]汇总信息!C89</f>
        <v>比例溢流阀</v>
      </c>
      <c r="D105" s="45" t="str">
        <f>[1]汇总信息!D89</f>
        <v>Proportional relief valve</v>
      </c>
      <c r="E105" s="45">
        <f>[1]汇总信息!I89</f>
        <v>3</v>
      </c>
      <c r="F105" s="45" t="str">
        <f>[1]汇总信息!J89</f>
        <v>件/PC</v>
      </c>
      <c r="G105" s="46">
        <f t="shared" si="1"/>
        <v>1000</v>
      </c>
      <c r="H105" s="46">
        <f>[1]汇总信息!N89</f>
        <v>3000</v>
      </c>
    </row>
    <row r="106" s="2" customFormat="1" ht="21" customHeight="1" spans="1:8">
      <c r="A106" s="44">
        <v>89</v>
      </c>
      <c r="B106" s="45" t="str">
        <f>[1]汇总信息!F90</f>
        <v>9030331000</v>
      </c>
      <c r="C106" s="45" t="str">
        <f>[1]汇总信息!C90</f>
        <v>电压表</v>
      </c>
      <c r="D106" s="45" t="str">
        <f>[1]汇总信息!D90</f>
        <v>Voltmeter</v>
      </c>
      <c r="E106" s="45">
        <f>[1]汇总信息!I90</f>
        <v>3</v>
      </c>
      <c r="F106" s="45" t="str">
        <f>[1]汇总信息!J90</f>
        <v>件/PC</v>
      </c>
      <c r="G106" s="46">
        <f t="shared" si="1"/>
        <v>10.7692307692308</v>
      </c>
      <c r="H106" s="46">
        <f>[1]汇总信息!N90</f>
        <v>32.3076923076923</v>
      </c>
    </row>
    <row r="107" s="2" customFormat="1" ht="21" customHeight="1" spans="1:8">
      <c r="A107" s="44">
        <v>90</v>
      </c>
      <c r="B107" s="45" t="str">
        <f>[1]汇总信息!F91</f>
        <v>9030331000</v>
      </c>
      <c r="C107" s="45" t="str">
        <f>[1]汇总信息!C91</f>
        <v>电流表</v>
      </c>
      <c r="D107" s="45" t="str">
        <f>[1]汇总信息!D91</f>
        <v>Ammeter</v>
      </c>
      <c r="E107" s="45">
        <f>[1]汇总信息!I91</f>
        <v>6</v>
      </c>
      <c r="F107" s="45" t="str">
        <f>[1]汇总信息!J91</f>
        <v>件/PC</v>
      </c>
      <c r="G107" s="46">
        <f t="shared" si="1"/>
        <v>10.7692307692308</v>
      </c>
      <c r="H107" s="46">
        <f>[1]汇总信息!N91</f>
        <v>64.6153846153846</v>
      </c>
    </row>
    <row r="108" s="2" customFormat="1" ht="21" customHeight="1" spans="1:8">
      <c r="A108" s="44">
        <v>91</v>
      </c>
      <c r="B108" s="45" t="str">
        <f>[1]汇总信息!F92</f>
        <v>8471800000</v>
      </c>
      <c r="C108" s="45" t="str">
        <f>[1]汇总信息!C92</f>
        <v>储存卡</v>
      </c>
      <c r="D108" s="45" t="str">
        <f>[1]汇总信息!D92</f>
        <v>Storage card</v>
      </c>
      <c r="E108" s="45">
        <f>[1]汇总信息!I92</f>
        <v>2</v>
      </c>
      <c r="F108" s="45" t="str">
        <f>[1]汇总信息!J92</f>
        <v>套/SET</v>
      </c>
      <c r="G108" s="46">
        <f t="shared" si="1"/>
        <v>209.230769230769</v>
      </c>
      <c r="H108" s="46">
        <f>[1]汇总信息!N92</f>
        <v>418.461538461538</v>
      </c>
    </row>
    <row r="109" s="2" customFormat="1" ht="21" customHeight="1" spans="1:8">
      <c r="A109" s="44">
        <v>92</v>
      </c>
      <c r="B109" s="45" t="str">
        <f>[1]汇总信息!F93</f>
        <v>8504401990</v>
      </c>
      <c r="C109" s="45" t="str">
        <f>[1]汇总信息!C93</f>
        <v>电源模块</v>
      </c>
      <c r="D109" s="45" t="str">
        <f>[1]汇总信息!D93</f>
        <v>Input Module</v>
      </c>
      <c r="E109" s="45">
        <f>[1]汇总信息!I93</f>
        <v>4</v>
      </c>
      <c r="F109" s="45" t="str">
        <f>[1]汇总信息!J93</f>
        <v>件/PC</v>
      </c>
      <c r="G109" s="46">
        <f t="shared" si="1"/>
        <v>198.461538461539</v>
      </c>
      <c r="H109" s="46">
        <f>[1]汇总信息!N93</f>
        <v>793.846153846154</v>
      </c>
    </row>
    <row r="110" s="2" customFormat="1" ht="21" customHeight="1" spans="1:8">
      <c r="A110" s="44">
        <v>93</v>
      </c>
      <c r="B110" s="45" t="str">
        <f>[1]汇总信息!F94</f>
        <v>9032899090</v>
      </c>
      <c r="C110" s="45" t="str">
        <f>[1]汇总信息!C94</f>
        <v>输出模块</v>
      </c>
      <c r="D110" s="45" t="str">
        <f>[1]汇总信息!D94</f>
        <v>Output Module</v>
      </c>
      <c r="E110" s="45">
        <f>[1]汇总信息!I94</f>
        <v>4</v>
      </c>
      <c r="F110" s="45" t="str">
        <f>[1]汇总信息!J94</f>
        <v>件/PC</v>
      </c>
      <c r="G110" s="46">
        <f t="shared" si="1"/>
        <v>410.76923076923</v>
      </c>
      <c r="H110" s="46">
        <f>[1]汇总信息!N94</f>
        <v>1643.07692307692</v>
      </c>
    </row>
    <row r="111" s="2" customFormat="1" ht="21" customHeight="1" spans="1:8">
      <c r="A111" s="44">
        <v>94</v>
      </c>
      <c r="B111" s="45" t="str">
        <f>[1]汇总信息!F95</f>
        <v>8501109990</v>
      </c>
      <c r="C111" s="45" t="str">
        <f>[1]汇总信息!C95</f>
        <v>插入式振动器</v>
      </c>
      <c r="D111" s="45" t="str">
        <f>[1]汇总信息!D95</f>
        <v>Plug-in vibrator</v>
      </c>
      <c r="E111" s="45">
        <f>[1]汇总信息!I95</f>
        <v>6</v>
      </c>
      <c r="F111" s="45" t="str">
        <f>[1]汇总信息!J95</f>
        <v>台/SET</v>
      </c>
      <c r="G111" s="46">
        <f t="shared" si="1"/>
        <v>105.384615384615</v>
      </c>
      <c r="H111" s="46">
        <f>[1]汇总信息!N95</f>
        <v>632.307692307692</v>
      </c>
    </row>
    <row r="112" s="2" customFormat="1" ht="21" customHeight="1" spans="1:8">
      <c r="A112" s="44">
        <v>95</v>
      </c>
      <c r="B112" s="45" t="str">
        <f>[1]汇总信息!F96</f>
        <v>8501109990</v>
      </c>
      <c r="C112" s="45" t="str">
        <f>[1]汇总信息!C96</f>
        <v>振动棒</v>
      </c>
      <c r="D112" s="45" t="str">
        <f>[1]汇总信息!D96</f>
        <v>Vibrating rod</v>
      </c>
      <c r="E112" s="45">
        <f>[1]汇总信息!I96</f>
        <v>10</v>
      </c>
      <c r="F112" s="45" t="str">
        <f>[1]汇总信息!J96</f>
        <v>件/PC</v>
      </c>
      <c r="G112" s="46">
        <f t="shared" si="1"/>
        <v>69.2307692307692</v>
      </c>
      <c r="H112" s="46">
        <f>[1]汇总信息!N96</f>
        <v>692.307692307692</v>
      </c>
    </row>
    <row r="113" s="2" customFormat="1" ht="21" customHeight="1" spans="1:8">
      <c r="A113" s="44">
        <v>96</v>
      </c>
      <c r="B113" s="45" t="str">
        <f>[1]汇总信息!F97</f>
        <v>85015200</v>
      </c>
      <c r="C113" s="45" t="str">
        <f>[1]汇总信息!C97</f>
        <v>三相异步电动机</v>
      </c>
      <c r="D113" s="45" t="str">
        <f>[1]汇总信息!D97</f>
        <v>Three-phase asynchronous motor</v>
      </c>
      <c r="E113" s="45">
        <f>[1]汇总信息!I97</f>
        <v>4</v>
      </c>
      <c r="F113" s="45" t="str">
        <f>[1]汇总信息!J97</f>
        <v>台/SET</v>
      </c>
      <c r="G113" s="46">
        <f t="shared" si="1"/>
        <v>164.307692307692</v>
      </c>
      <c r="H113" s="46">
        <f>[1]汇总信息!N97</f>
        <v>657.230769230769</v>
      </c>
    </row>
    <row r="114" s="2" customFormat="1" ht="21" customHeight="1" spans="1:8">
      <c r="A114" s="44">
        <v>97</v>
      </c>
      <c r="B114" s="45" t="str">
        <f>[1]汇总信息!F98</f>
        <v>8504329000</v>
      </c>
      <c r="C114" s="45" t="str">
        <f>[1]汇总信息!C98</f>
        <v>行灯变压器</v>
      </c>
      <c r="D114" s="45" t="str">
        <f>[1]汇总信息!D98</f>
        <v>Line light transformer</v>
      </c>
      <c r="E114" s="45">
        <f>[1]汇总信息!I98</f>
        <v>3</v>
      </c>
      <c r="F114" s="45" t="str">
        <f>[1]汇总信息!J98</f>
        <v>台/SET</v>
      </c>
      <c r="G114" s="46">
        <f t="shared" si="1"/>
        <v>146.153846153846</v>
      </c>
      <c r="H114" s="46">
        <f>[1]汇总信息!N98</f>
        <v>438.461538461538</v>
      </c>
    </row>
    <row r="115" s="2" customFormat="1" ht="21" customHeight="1" spans="1:8">
      <c r="A115" s="44">
        <v>98</v>
      </c>
      <c r="B115" s="45" t="str">
        <f>[1]汇总信息!F99</f>
        <v>8536909000</v>
      </c>
      <c r="C115" s="45" t="str">
        <f>[1]汇总信息!C99</f>
        <v>交流接触器</v>
      </c>
      <c r="D115" s="45" t="str">
        <f>[1]汇总信息!D99</f>
        <v>alternating current contactor</v>
      </c>
      <c r="E115" s="45">
        <f>[1]汇总信息!I99</f>
        <v>1</v>
      </c>
      <c r="F115" s="45" t="str">
        <f>[1]汇总信息!J99</f>
        <v>件/PC</v>
      </c>
      <c r="G115" s="46">
        <f t="shared" si="1"/>
        <v>80.6153846153846</v>
      </c>
      <c r="H115" s="46">
        <f>[1]汇总信息!N99</f>
        <v>80.6153846153846</v>
      </c>
    </row>
    <row r="116" s="2" customFormat="1" ht="21" customHeight="1" spans="1:8">
      <c r="A116" s="44">
        <v>99</v>
      </c>
      <c r="B116" s="45" t="str">
        <f>[1]汇总信息!F100</f>
        <v>8536909000</v>
      </c>
      <c r="C116" s="45" t="str">
        <f>[1]汇总信息!C100</f>
        <v>交流接触器</v>
      </c>
      <c r="D116" s="45" t="str">
        <f>[1]汇总信息!D100</f>
        <v>AC contactor</v>
      </c>
      <c r="E116" s="45">
        <f>[1]汇总信息!I100</f>
        <v>2</v>
      </c>
      <c r="F116" s="45" t="str">
        <f>[1]汇总信息!J100</f>
        <v>件/PC</v>
      </c>
      <c r="G116" s="46">
        <f t="shared" si="1"/>
        <v>14.6153846153846</v>
      </c>
      <c r="H116" s="46">
        <f>[1]汇总信息!N100</f>
        <v>29.2307692307692</v>
      </c>
    </row>
    <row r="117" s="2" customFormat="1" ht="21" customHeight="1" spans="1:8">
      <c r="A117" s="44">
        <v>100</v>
      </c>
      <c r="B117" s="45" t="str">
        <f>[1]汇总信息!F101</f>
        <v>8413910000</v>
      </c>
      <c r="C117" s="45" t="str">
        <f>[1]汇总信息!C101</f>
        <v>O型圈</v>
      </c>
      <c r="D117" s="45" t="str">
        <f>[1]汇总信息!D101</f>
        <v>O-ring</v>
      </c>
      <c r="E117" s="45">
        <f>[1]汇总信息!I101</f>
        <v>660</v>
      </c>
      <c r="F117" s="45" t="str">
        <f>[1]汇总信息!J101</f>
        <v>件/PC</v>
      </c>
      <c r="G117" s="46">
        <f t="shared" si="1"/>
        <v>0.325174825174826</v>
      </c>
      <c r="H117" s="46">
        <f>[1]汇总信息!N101</f>
        <v>214.615384615385</v>
      </c>
    </row>
    <row r="118" s="2" customFormat="1" ht="21" customHeight="1" spans="1:8">
      <c r="A118" s="44">
        <v>101</v>
      </c>
      <c r="B118" s="45" t="str">
        <f>[1]汇总信息!F102</f>
        <v>4016931000</v>
      </c>
      <c r="C118" s="45" t="str">
        <f>[1]汇总信息!C102</f>
        <v>YX型密封圈</v>
      </c>
      <c r="D118" s="45" t="str">
        <f>[1]汇总信息!D102</f>
        <v>YX type sealing ring</v>
      </c>
      <c r="E118" s="45">
        <f>[1]汇总信息!I102</f>
        <v>140</v>
      </c>
      <c r="F118" s="45" t="str">
        <f>[1]汇总信息!J102</f>
        <v>件/PC</v>
      </c>
      <c r="G118" s="46">
        <f t="shared" si="1"/>
        <v>0.593406593406594</v>
      </c>
      <c r="H118" s="46">
        <f>[1]汇总信息!N102</f>
        <v>83.0769230769231</v>
      </c>
    </row>
    <row r="119" s="2" customFormat="1" ht="21" customHeight="1" spans="1:8">
      <c r="A119" s="44">
        <v>102</v>
      </c>
      <c r="B119" s="45" t="str">
        <f>[1]汇总信息!F103</f>
        <v>8544422900</v>
      </c>
      <c r="C119" s="45" t="str">
        <f>[1]汇总信息!C103</f>
        <v>连接器</v>
      </c>
      <c r="D119" s="45" t="str">
        <f>[1]汇总信息!D103</f>
        <v>connector</v>
      </c>
      <c r="E119" s="45">
        <f>[1]汇总信息!I103</f>
        <v>2</v>
      </c>
      <c r="F119" s="45" t="str">
        <f>[1]汇总信息!J103</f>
        <v>件/PC</v>
      </c>
      <c r="G119" s="46">
        <f t="shared" si="1"/>
        <v>23.0769230769231</v>
      </c>
      <c r="H119" s="46">
        <f>[1]汇总信息!N103</f>
        <v>46.1538461538462</v>
      </c>
    </row>
    <row r="120" s="2" customFormat="1" ht="21" customHeight="1" spans="1:8">
      <c r="A120" s="44">
        <v>103</v>
      </c>
      <c r="B120" s="45" t="str">
        <f>[1]汇总信息!F104</f>
        <v>8532290000</v>
      </c>
      <c r="C120" s="45" t="str">
        <f>[1]汇总信息!C104</f>
        <v>电容</v>
      </c>
      <c r="D120" s="45" t="str">
        <f>[1]汇总信息!D104</f>
        <v>capacitance</v>
      </c>
      <c r="E120" s="45">
        <f>[1]汇总信息!I104</f>
        <v>1</v>
      </c>
      <c r="F120" s="45" t="str">
        <f>[1]汇总信息!J104</f>
        <v>件/PC</v>
      </c>
      <c r="G120" s="46">
        <f t="shared" si="1"/>
        <v>7.69230769230769</v>
      </c>
      <c r="H120" s="46">
        <f>[1]汇总信息!N104</f>
        <v>7.69230769230769</v>
      </c>
    </row>
    <row r="121" s="2" customFormat="1" ht="21" customHeight="1" spans="1:8">
      <c r="A121" s="44">
        <v>104</v>
      </c>
      <c r="B121" s="45" t="str">
        <f>[1]汇总信息!F105</f>
        <v>8536490000</v>
      </c>
      <c r="C121" s="45" t="str">
        <f>[1]汇总信息!C105</f>
        <v>继电器</v>
      </c>
      <c r="D121" s="45" t="str">
        <f>[1]汇总信息!D105</f>
        <v>relay</v>
      </c>
      <c r="E121" s="45">
        <f>[1]汇总信息!I105</f>
        <v>1</v>
      </c>
      <c r="F121" s="45" t="str">
        <f>[1]汇总信息!J105</f>
        <v>套/SET</v>
      </c>
      <c r="G121" s="46">
        <f t="shared" si="1"/>
        <v>23.0769230769231</v>
      </c>
      <c r="H121" s="46">
        <f>[1]汇总信息!N105</f>
        <v>23.0769230769231</v>
      </c>
    </row>
    <row r="122" s="2" customFormat="1" ht="21" customHeight="1" spans="1:8">
      <c r="A122" s="44">
        <v>105</v>
      </c>
      <c r="B122" s="45" t="str">
        <f>[1]汇总信息!F106</f>
        <v>8533290000</v>
      </c>
      <c r="C122" s="45" t="str">
        <f>[1]汇总信息!C106</f>
        <v>压敏电阻</v>
      </c>
      <c r="D122" s="45" t="str">
        <f>[1]汇总信息!D106</f>
        <v>piezoresistor </v>
      </c>
      <c r="E122" s="45">
        <f>[1]汇总信息!I106</f>
        <v>3</v>
      </c>
      <c r="F122" s="45" t="str">
        <f>[1]汇总信息!J106</f>
        <v>件/PC</v>
      </c>
      <c r="G122" s="46">
        <f t="shared" si="1"/>
        <v>123.076923076923</v>
      </c>
      <c r="H122" s="46">
        <f>[1]汇总信息!N106</f>
        <v>369.230769230769</v>
      </c>
    </row>
    <row r="123" s="2" customFormat="1" ht="21" customHeight="1" spans="1:8">
      <c r="A123" s="44">
        <v>106</v>
      </c>
      <c r="B123" s="45" t="str">
        <f>[1]汇总信息!F107</f>
        <v>8484200090</v>
      </c>
      <c r="C123" s="45" t="str">
        <f>[1]汇总信息!C107</f>
        <v>油封</v>
      </c>
      <c r="D123" s="45" t="str">
        <f>[1]汇总信息!D107</f>
        <v>Oil seal</v>
      </c>
      <c r="E123" s="45">
        <f>[1]汇总信息!I107</f>
        <v>5</v>
      </c>
      <c r="F123" s="45" t="str">
        <f>[1]汇总信息!J107</f>
        <v>套/SET</v>
      </c>
      <c r="G123" s="46">
        <f t="shared" si="1"/>
        <v>0.923076923076922</v>
      </c>
      <c r="H123" s="46">
        <f>[1]汇总信息!N107</f>
        <v>4.61538461538461</v>
      </c>
    </row>
    <row r="124" s="2" customFormat="1" ht="21" customHeight="1" spans="1:8">
      <c r="A124" s="44">
        <v>107</v>
      </c>
      <c r="B124" s="45" t="str">
        <f>[1]汇总信息!F108</f>
        <v>8481802190</v>
      </c>
      <c r="C124" s="45" t="str">
        <f>[1]汇总信息!C108</f>
        <v>换向阀</v>
      </c>
      <c r="D124" s="45" t="str">
        <f>[1]汇总信息!D108</f>
        <v>Electro-hydraulic directional valve</v>
      </c>
      <c r="E124" s="45">
        <f>[1]汇总信息!I108</f>
        <v>3</v>
      </c>
      <c r="F124" s="45" t="str">
        <f>[1]汇总信息!J108</f>
        <v>件/PC</v>
      </c>
      <c r="G124" s="46">
        <f t="shared" si="1"/>
        <v>384.615384615383</v>
      </c>
      <c r="H124" s="46">
        <f>[1]汇总信息!N108</f>
        <v>1153.84615384615</v>
      </c>
    </row>
    <row r="125" s="2" customFormat="1" ht="21" customHeight="1" spans="1:8">
      <c r="A125" s="44">
        <v>108</v>
      </c>
      <c r="B125" s="45" t="str">
        <f>[1]汇总信息!F109</f>
        <v>7609000000</v>
      </c>
      <c r="C125" s="45" t="str">
        <f>[1]汇总信息!C109</f>
        <v>接头</v>
      </c>
      <c r="D125" s="45" t="str">
        <f>[1]汇总信息!D109</f>
        <v>DP communication connector</v>
      </c>
      <c r="E125" s="45">
        <f>[1]汇总信息!I109</f>
        <v>13</v>
      </c>
      <c r="F125" s="45" t="str">
        <f>[1]汇总信息!J109</f>
        <v>件/PC</v>
      </c>
      <c r="G125" s="46">
        <f t="shared" si="1"/>
        <v>37.9881656804734</v>
      </c>
      <c r="H125" s="46">
        <f>[1]汇总信息!N109</f>
        <v>493.846153846154</v>
      </c>
    </row>
    <row r="126" s="2" customFormat="1" ht="21" customHeight="1" spans="1:8">
      <c r="A126" s="44">
        <v>109</v>
      </c>
      <c r="B126" s="45" t="str">
        <f>[1]汇总信息!F110</f>
        <v>8481804090</v>
      </c>
      <c r="C126" s="45" t="str">
        <f>[1]汇总信息!C110</f>
        <v>球阀</v>
      </c>
      <c r="D126" s="45" t="str">
        <f>[1]汇总信息!D110</f>
        <v>High pressure hydraulic ball valve</v>
      </c>
      <c r="E126" s="45">
        <f>[1]汇总信息!I110</f>
        <v>5</v>
      </c>
      <c r="F126" s="45" t="str">
        <f>[1]汇总信息!J110</f>
        <v>套/SET</v>
      </c>
      <c r="G126" s="46">
        <f t="shared" si="1"/>
        <v>49.2307692307692</v>
      </c>
      <c r="H126" s="46">
        <f>[1]汇总信息!N110</f>
        <v>246.153846153846</v>
      </c>
    </row>
    <row r="127" s="2" customFormat="1" ht="21" customHeight="1" spans="1:8">
      <c r="A127" s="44">
        <v>110</v>
      </c>
      <c r="B127" s="45" t="str">
        <f>[1]汇总信息!F111</f>
        <v>9026201090</v>
      </c>
      <c r="C127" s="45" t="str">
        <f>[1]汇总信息!C111</f>
        <v>压力变送器</v>
      </c>
      <c r="D127" s="45" t="str">
        <f>[1]汇总信息!D111</f>
        <v>Pressure transmitter</v>
      </c>
      <c r="E127" s="45">
        <f>[1]汇总信息!I111</f>
        <v>6</v>
      </c>
      <c r="F127" s="45" t="str">
        <f>[1]汇总信息!J111</f>
        <v>件/PC</v>
      </c>
      <c r="G127" s="46">
        <f t="shared" si="1"/>
        <v>150.769230769231</v>
      </c>
      <c r="H127" s="46">
        <f>[1]汇总信息!N111</f>
        <v>904.615384615385</v>
      </c>
    </row>
    <row r="128" s="2" customFormat="1" ht="21" customHeight="1" spans="1:8">
      <c r="A128" s="44">
        <v>111</v>
      </c>
      <c r="B128" s="45" t="str">
        <f>[1]汇总信息!F112</f>
        <v>9030331000</v>
      </c>
      <c r="C128" s="45" t="str">
        <f>[1]汇总信息!C112</f>
        <v>电流表</v>
      </c>
      <c r="D128" s="45" t="str">
        <f>[1]汇总信息!D112</f>
        <v>Ammeter</v>
      </c>
      <c r="E128" s="45">
        <f>[1]汇总信息!I112</f>
        <v>3</v>
      </c>
      <c r="F128" s="45" t="str">
        <f>[1]汇总信息!J112</f>
        <v>件/PC</v>
      </c>
      <c r="G128" s="46">
        <f t="shared" si="1"/>
        <v>13.8461538461538</v>
      </c>
      <c r="H128" s="46">
        <f>[1]汇总信息!N112</f>
        <v>41.5384615384615</v>
      </c>
    </row>
    <row r="129" s="2" customFormat="1" ht="21" customHeight="1" spans="1:8">
      <c r="A129" s="44">
        <v>112</v>
      </c>
      <c r="B129" s="45" t="str">
        <f>[1]汇总信息!F113</f>
        <v>8535100000</v>
      </c>
      <c r="C129" s="45" t="str">
        <f>[1]汇总信息!C113</f>
        <v>快速熔断器</v>
      </c>
      <c r="D129" s="45" t="str">
        <f>[1]汇总信息!D113</f>
        <v>Fast-acting fuse</v>
      </c>
      <c r="E129" s="45">
        <f>[1]汇总信息!I113</f>
        <v>30</v>
      </c>
      <c r="F129" s="45" t="str">
        <f>[1]汇总信息!J113</f>
        <v>件/PC</v>
      </c>
      <c r="G129" s="46">
        <f t="shared" si="1"/>
        <v>169.230769230769</v>
      </c>
      <c r="H129" s="46">
        <f>[1]汇总信息!N113</f>
        <v>5076.92307692308</v>
      </c>
    </row>
    <row r="130" s="2" customFormat="1" ht="21" customHeight="1" spans="1:8">
      <c r="A130" s="44">
        <v>113</v>
      </c>
      <c r="B130" s="45" t="str">
        <f>[1]汇总信息!F114</f>
        <v>8536909000</v>
      </c>
      <c r="C130" s="45" t="str">
        <f>[1]汇总信息!C114</f>
        <v>高压真空接触器</v>
      </c>
      <c r="D130" s="45" t="str">
        <f>[1]汇总信息!D114</f>
        <v>High-pressure vacuum contactor</v>
      </c>
      <c r="E130" s="45">
        <f>[1]汇总信息!I114</f>
        <v>4</v>
      </c>
      <c r="F130" s="45" t="str">
        <f>[1]汇总信息!J114</f>
        <v>件/PC</v>
      </c>
      <c r="G130" s="46">
        <f t="shared" si="1"/>
        <v>730.76923076923</v>
      </c>
      <c r="H130" s="46">
        <f>[1]汇总信息!N114</f>
        <v>2923.07692307692</v>
      </c>
    </row>
    <row r="131" s="2" customFormat="1" ht="21" customHeight="1" spans="1:8">
      <c r="A131" s="44">
        <v>114</v>
      </c>
      <c r="B131" s="45" t="str">
        <f>[1]汇总信息!F115</f>
        <v>8487900000</v>
      </c>
      <c r="C131" s="45" t="str">
        <f>[1]汇总信息!C115</f>
        <v>骨架油封</v>
      </c>
      <c r="D131" s="45" t="str">
        <f>[1]汇总信息!D115</f>
        <v>framework oil seal</v>
      </c>
      <c r="E131" s="45">
        <f>[1]汇总信息!I115</f>
        <v>60</v>
      </c>
      <c r="F131" s="45" t="str">
        <f>[1]汇总信息!J115</f>
        <v>件/PC</v>
      </c>
      <c r="G131" s="46">
        <f t="shared" si="1"/>
        <v>1.07692307692308</v>
      </c>
      <c r="H131" s="46">
        <f>[1]汇总信息!N115</f>
        <v>64.6153846153846</v>
      </c>
    </row>
    <row r="132" s="2" customFormat="1" ht="21" customHeight="1" spans="1:8">
      <c r="A132" s="44">
        <v>115</v>
      </c>
      <c r="B132" s="45" t="str">
        <f>[1]汇总信息!F116</f>
        <v>8504319000</v>
      </c>
      <c r="C132" s="45" t="str">
        <f>[1]汇总信息!C116</f>
        <v>电抗器</v>
      </c>
      <c r="D132" s="45" t="str">
        <f>[1]汇总信息!D116</f>
        <v>Incoming line reactance</v>
      </c>
      <c r="E132" s="45">
        <f>[1]汇总信息!I116</f>
        <v>1</v>
      </c>
      <c r="F132" s="45" t="str">
        <f>[1]汇总信息!J116</f>
        <v>个/PC</v>
      </c>
      <c r="G132" s="46">
        <f t="shared" si="1"/>
        <v>584.615384615385</v>
      </c>
      <c r="H132" s="46">
        <f>[1]汇总信息!N116</f>
        <v>584.615384615385</v>
      </c>
    </row>
    <row r="133" s="2" customFormat="1" ht="21" customHeight="1" spans="1:8">
      <c r="A133" s="44">
        <v>116</v>
      </c>
      <c r="B133" s="45" t="str">
        <f>[1]汇总信息!F117</f>
        <v>8504311000</v>
      </c>
      <c r="C133" s="45" t="str">
        <f>[1]汇总信息!C117</f>
        <v>电流互感器</v>
      </c>
      <c r="D133" s="45" t="str">
        <f>[1]汇总信息!D117</f>
        <v>Current Transformer</v>
      </c>
      <c r="E133" s="45">
        <f>[1]汇总信息!I117</f>
        <v>2</v>
      </c>
      <c r="F133" s="45" t="str">
        <f>[1]汇总信息!J117</f>
        <v>个/PC</v>
      </c>
      <c r="G133" s="46">
        <f t="shared" si="1"/>
        <v>53.846153846154</v>
      </c>
      <c r="H133" s="46">
        <f>[1]汇总信息!N117</f>
        <v>107.692307692308</v>
      </c>
    </row>
    <row r="134" s="2" customFormat="1" ht="21" customHeight="1" spans="1:8">
      <c r="A134" s="44">
        <v>117</v>
      </c>
      <c r="B134" s="45" t="str">
        <f>[1]汇总信息!F118</f>
        <v>8536300000</v>
      </c>
      <c r="C134" s="45" t="str">
        <f>[1]汇总信息!C118</f>
        <v>保护器</v>
      </c>
      <c r="D134" s="45" t="str">
        <f>[1]汇总信息!D118</f>
        <v>Electric shock (leakage) protector for welding machine</v>
      </c>
      <c r="E134" s="45">
        <f>[1]汇总信息!I118</f>
        <v>5</v>
      </c>
      <c r="F134" s="45" t="str">
        <f>[1]汇总信息!J118</f>
        <v>个/PC</v>
      </c>
      <c r="G134" s="46">
        <f t="shared" si="1"/>
        <v>230.76923076923</v>
      </c>
      <c r="H134" s="46">
        <f>[1]汇总信息!N118</f>
        <v>1153.84615384615</v>
      </c>
    </row>
    <row r="135" s="2" customFormat="1" ht="21" customHeight="1" spans="1:8">
      <c r="A135" s="44">
        <v>118</v>
      </c>
      <c r="B135" s="45" t="str">
        <f>[1]汇总信息!F119</f>
        <v>7307910000</v>
      </c>
      <c r="C135" s="45" t="str">
        <f>[1]汇总信息!C119</f>
        <v>法兰盘</v>
      </c>
      <c r="D135" s="45" t="str">
        <f>[1]汇总信息!D119</f>
        <v>ring flange</v>
      </c>
      <c r="E135" s="45">
        <f>[1]汇总信息!I119</f>
        <v>300</v>
      </c>
      <c r="F135" s="45" t="str">
        <f>[1]汇总信息!J119</f>
        <v>件/PC</v>
      </c>
      <c r="G135" s="46">
        <f t="shared" si="1"/>
        <v>2.51282051282051</v>
      </c>
      <c r="H135" s="46">
        <f>[1]汇总信息!N119</f>
        <v>753.846153846154</v>
      </c>
    </row>
    <row r="136" s="2" customFormat="1" ht="21" customHeight="1" spans="1:8">
      <c r="A136" s="44">
        <v>119</v>
      </c>
      <c r="B136" s="45">
        <f>[1]汇总信息!F120</f>
        <v>4016931000</v>
      </c>
      <c r="C136" s="45" t="str">
        <f>[1]汇总信息!C120</f>
        <v>缠绕式金属法兰垫片</v>
      </c>
      <c r="D136" s="45" t="str">
        <f>[1]汇总信息!D120</f>
        <v>flange gasket</v>
      </c>
      <c r="E136" s="45">
        <f>[1]汇总信息!I120</f>
        <v>50</v>
      </c>
      <c r="F136" s="45" t="str">
        <f>[1]汇总信息!J120</f>
        <v>片/PC</v>
      </c>
      <c r="G136" s="46">
        <f t="shared" si="1"/>
        <v>0.76923076923077</v>
      </c>
      <c r="H136" s="46">
        <f>[1]汇总信息!N120</f>
        <v>38.4615384615385</v>
      </c>
    </row>
    <row r="137" s="2" customFormat="1" ht="21" customHeight="1" spans="1:8">
      <c r="A137" s="44">
        <v>120</v>
      </c>
      <c r="B137" s="45" t="str">
        <f>[1]汇总信息!F121</f>
        <v>8484200090</v>
      </c>
      <c r="C137" s="45" t="str">
        <f>[1]汇总信息!C121</f>
        <v>柱塞密封件</v>
      </c>
      <c r="D137" s="45" t="str">
        <f>[1]汇总信息!D121</f>
        <v>Plungerseal</v>
      </c>
      <c r="E137" s="45">
        <f>[1]汇总信息!I121</f>
        <v>4</v>
      </c>
      <c r="F137" s="45" t="str">
        <f>[1]汇总信息!J121</f>
        <v>件/PC</v>
      </c>
      <c r="G137" s="46">
        <f t="shared" si="1"/>
        <v>35.5384615384615</v>
      </c>
      <c r="H137" s="46">
        <f>[1]汇总信息!N121</f>
        <v>142.153846153846</v>
      </c>
    </row>
    <row r="138" s="2" customFormat="1" ht="21" customHeight="1" spans="1:8">
      <c r="A138" s="44">
        <v>121</v>
      </c>
      <c r="B138" s="45" t="str">
        <f>[1]汇总信息!F122</f>
        <v>7318240000</v>
      </c>
      <c r="C138" s="45" t="str">
        <f>[1]汇总信息!C122</f>
        <v>U型插销</v>
      </c>
      <c r="D138" s="45" t="str">
        <f>[1]汇总信息!D122</f>
        <v>U-BOLT</v>
      </c>
      <c r="E138" s="45">
        <f>[1]汇总信息!I122</f>
        <v>60</v>
      </c>
      <c r="F138" s="45" t="str">
        <f>[1]汇总信息!J122</f>
        <v>件/PC</v>
      </c>
      <c r="G138" s="46">
        <f t="shared" si="1"/>
        <v>0.438461538461538</v>
      </c>
      <c r="H138" s="46">
        <f>[1]汇总信息!N122</f>
        <v>26.3076923076923</v>
      </c>
    </row>
    <row r="139" s="2" customFormat="1" ht="21" customHeight="1" spans="1:8">
      <c r="A139" s="44">
        <v>122</v>
      </c>
      <c r="B139" s="45" t="str">
        <f>[1]汇总信息!F123</f>
        <v>7318210001</v>
      </c>
      <c r="C139" s="45" t="str">
        <f>[1]汇总信息!C123</f>
        <v>O型圈</v>
      </c>
      <c r="D139" s="45" t="str">
        <f>[1]汇总信息!D123</f>
        <v>O-ring</v>
      </c>
      <c r="E139" s="45">
        <f>[1]汇总信息!I123</f>
        <v>120</v>
      </c>
      <c r="F139" s="45" t="str">
        <f>[1]汇总信息!J123</f>
        <v>件/PC</v>
      </c>
      <c r="G139" s="46">
        <f t="shared" si="1"/>
        <v>0.358974358974359</v>
      </c>
      <c r="H139" s="46">
        <f>[1]汇总信息!N123</f>
        <v>43.0769230769231</v>
      </c>
    </row>
    <row r="140" s="2" customFormat="1" ht="21" customHeight="1" spans="1:8">
      <c r="A140" s="44">
        <v>123</v>
      </c>
      <c r="B140" s="45">
        <f>[1]汇总信息!F124</f>
        <v>7307990000</v>
      </c>
      <c r="C140" s="45" t="str">
        <f>[1]汇总信息!C124</f>
        <v>管接套</v>
      </c>
      <c r="D140" s="45" t="str">
        <f>[1]汇总信息!D124</f>
        <v>Pipe joint</v>
      </c>
      <c r="E140" s="45">
        <f>[1]汇总信息!I124</f>
        <v>50</v>
      </c>
      <c r="F140" s="45" t="str">
        <f>[1]汇总信息!J124</f>
        <v>件/PC</v>
      </c>
      <c r="G140" s="46">
        <f t="shared" si="1"/>
        <v>1.20615384615385</v>
      </c>
      <c r="H140" s="46">
        <f>[1]汇总信息!N124</f>
        <v>60.3076923076923</v>
      </c>
    </row>
    <row r="141" s="2" customFormat="1" ht="21" customHeight="1" spans="1:8">
      <c r="A141" s="44">
        <v>124</v>
      </c>
      <c r="B141" s="45" t="str">
        <f>[1]汇总信息!F125</f>
        <v>7312100000</v>
      </c>
      <c r="C141" s="45" t="str">
        <f>[1]汇总信息!C125</f>
        <v>钢丝绳</v>
      </c>
      <c r="D141" s="45" t="str">
        <f>[1]汇总信息!D125</f>
        <v>Wire rope</v>
      </c>
      <c r="E141" s="45">
        <f>[1]汇总信息!I125</f>
        <v>1710</v>
      </c>
      <c r="F141" s="45" t="str">
        <f>[1]汇总信息!J125</f>
        <v>公斤/KG</v>
      </c>
      <c r="G141" s="46">
        <f t="shared" si="1"/>
        <v>1.99280251911831</v>
      </c>
      <c r="H141" s="46">
        <f>[1]汇总信息!N125</f>
        <v>3407.69230769231</v>
      </c>
    </row>
    <row r="142" s="2" customFormat="1" ht="21" customHeight="1" spans="1:8">
      <c r="A142" s="44">
        <v>125</v>
      </c>
      <c r="B142" s="45" t="str">
        <f>[1]汇总信息!F126</f>
        <v>8421999090</v>
      </c>
      <c r="C142" s="45" t="str">
        <f>[1]汇总信息!C126</f>
        <v>机油滤芯</v>
      </c>
      <c r="D142" s="45" t="str">
        <f>[1]汇总信息!D126</f>
        <v>Oilfilter</v>
      </c>
      <c r="E142" s="45">
        <f>[1]汇总信息!I126</f>
        <v>270</v>
      </c>
      <c r="F142" s="45" t="str">
        <f>[1]汇总信息!J126</f>
        <v>件/PC</v>
      </c>
      <c r="G142" s="46">
        <f t="shared" si="1"/>
        <v>10.4615384615384</v>
      </c>
      <c r="H142" s="46">
        <f>[1]汇总信息!N126</f>
        <v>2824.61538461538</v>
      </c>
    </row>
    <row r="143" s="2" customFormat="1" ht="21" customHeight="1" spans="1:8">
      <c r="A143" s="44">
        <v>126</v>
      </c>
      <c r="B143" s="45" t="str">
        <f>[1]汇总信息!F127</f>
        <v>8421999090</v>
      </c>
      <c r="C143" s="45" t="str">
        <f>[1]汇总信息!C127</f>
        <v>油水分离器</v>
      </c>
      <c r="D143" s="45" t="str">
        <f>[1]汇总信息!D127</f>
        <v>Waterseparator</v>
      </c>
      <c r="E143" s="45">
        <f>[1]汇总信息!I127</f>
        <v>108</v>
      </c>
      <c r="F143" s="45" t="str">
        <f>[1]汇总信息!J127</f>
        <v>件/PC</v>
      </c>
      <c r="G143" s="46">
        <f t="shared" si="1"/>
        <v>14.6153846153846</v>
      </c>
      <c r="H143" s="46">
        <f>[1]汇总信息!N127</f>
        <v>1578.46153846154</v>
      </c>
    </row>
    <row r="144" s="2" customFormat="1" ht="21" customHeight="1" spans="1:8">
      <c r="A144" s="44">
        <v>127</v>
      </c>
      <c r="B144" s="45" t="str">
        <f>[1]汇总信息!F128</f>
        <v>8421999090</v>
      </c>
      <c r="C144" s="45" t="str">
        <f>[1]汇总信息!C128</f>
        <v>机油旁通滤芯</v>
      </c>
      <c r="D144" s="45" t="str">
        <f>[1]汇总信息!D128</f>
        <v>oil bypass filter</v>
      </c>
      <c r="E144" s="45">
        <f>[1]汇总信息!I128</f>
        <v>108</v>
      </c>
      <c r="F144" s="45" t="str">
        <f>[1]汇总信息!J128</f>
        <v>件/PC</v>
      </c>
      <c r="G144" s="46">
        <f t="shared" si="1"/>
        <v>8.61538461538461</v>
      </c>
      <c r="H144" s="46">
        <f>[1]汇总信息!N128</f>
        <v>930.461538461538</v>
      </c>
    </row>
    <row r="145" s="2" customFormat="1" ht="21" customHeight="1" spans="1:8">
      <c r="A145" s="44">
        <v>128</v>
      </c>
      <c r="B145" s="45" t="str">
        <f>[1]汇总信息!F129</f>
        <v>8421999090</v>
      </c>
      <c r="C145" s="45" t="str">
        <f>[1]汇总信息!C129</f>
        <v>空气滤芯</v>
      </c>
      <c r="D145" s="45" t="str">
        <f>[1]汇总信息!D129</f>
        <v>airfilter</v>
      </c>
      <c r="E145" s="45">
        <f>[1]汇总信息!I129</f>
        <v>108</v>
      </c>
      <c r="F145" s="45" t="str">
        <f>[1]汇总信息!J129</f>
        <v>件/PC</v>
      </c>
      <c r="G145" s="46">
        <f t="shared" si="1"/>
        <v>61.3846153846154</v>
      </c>
      <c r="H145" s="46">
        <f>[1]汇总信息!N129</f>
        <v>6629.53846153846</v>
      </c>
    </row>
    <row r="146" s="2" customFormat="1" ht="21" customHeight="1" spans="1:8">
      <c r="A146" s="44">
        <v>129</v>
      </c>
      <c r="B146" s="45" t="str">
        <f>[1]汇总信息!F130</f>
        <v>8421999090</v>
      </c>
      <c r="C146" s="45" t="str">
        <f>[1]汇总信息!C130</f>
        <v>水滤</v>
      </c>
      <c r="D146" s="45" t="str">
        <f>[1]汇总信息!D130</f>
        <v>Waterfilter</v>
      </c>
      <c r="E146" s="45">
        <f>[1]汇总信息!I130</f>
        <v>108</v>
      </c>
      <c r="F146" s="45" t="str">
        <f>[1]汇总信息!J130</f>
        <v>件/PC</v>
      </c>
      <c r="G146" s="46">
        <f>H146/E146</f>
        <v>12</v>
      </c>
      <c r="H146" s="46">
        <f>[1]汇总信息!N130</f>
        <v>1296</v>
      </c>
    </row>
    <row r="147" s="2" customFormat="1" ht="25" customHeight="1" spans="2:8">
      <c r="B147" s="49"/>
      <c r="C147" s="49"/>
      <c r="D147" s="49"/>
      <c r="E147" s="49"/>
      <c r="F147" s="49"/>
      <c r="G147" s="50"/>
      <c r="H147" s="50"/>
    </row>
    <row r="148" s="3" customFormat="1" ht="17.15" customHeight="1" spans="1:13">
      <c r="A148" s="36" t="s">
        <v>35</v>
      </c>
      <c r="B148" s="51"/>
      <c r="C148" s="52"/>
      <c r="D148" s="52"/>
      <c r="E148" s="36">
        <f>SUM(E18:E147)</f>
        <v>6693</v>
      </c>
      <c r="F148" s="36"/>
      <c r="G148" s="53"/>
      <c r="H148" s="53">
        <f>SUM(H18:H147)</f>
        <v>99008.1307692307</v>
      </c>
      <c r="M148" s="68"/>
    </row>
    <row r="149" s="1" customFormat="1" ht="12.75" spans="2:8">
      <c r="B149" s="54"/>
      <c r="C149" s="55"/>
      <c r="D149" s="56"/>
      <c r="G149" s="57" t="s">
        <v>54</v>
      </c>
      <c r="H149" s="58"/>
    </row>
    <row r="150" s="1" customFormat="1" spans="2:13">
      <c r="B150" s="54"/>
      <c r="C150" s="55"/>
      <c r="D150" s="56"/>
      <c r="G150" s="57" t="s">
        <v>55</v>
      </c>
      <c r="H150" s="59">
        <f>60000/6.5-H151</f>
        <v>9121.86028692308</v>
      </c>
      <c r="M150" s="63"/>
    </row>
    <row r="151" s="1" customFormat="1" spans="2:13">
      <c r="B151" s="54"/>
      <c r="C151" s="55"/>
      <c r="D151" s="56"/>
      <c r="G151" s="57" t="s">
        <v>56</v>
      </c>
      <c r="H151" s="59">
        <f>H148*1.1/1000</f>
        <v>108.908943846154</v>
      </c>
      <c r="M151" s="63"/>
    </row>
    <row r="152" s="1" customFormat="1" spans="2:13">
      <c r="B152" s="60" t="s">
        <v>36</v>
      </c>
      <c r="C152" s="55"/>
      <c r="D152" s="56"/>
      <c r="G152" s="39" t="s">
        <v>57</v>
      </c>
      <c r="H152" s="61">
        <f>H148+H150+H151</f>
        <v>108238.9</v>
      </c>
      <c r="M152" s="63"/>
    </row>
    <row r="153" s="1" customFormat="1" spans="2:14">
      <c r="B153" s="55" t="s">
        <v>37</v>
      </c>
      <c r="G153" s="62"/>
      <c r="H153" s="63"/>
      <c r="N153" s="63"/>
    </row>
    <row r="154" s="1" customFormat="1" spans="2:8">
      <c r="B154" s="54"/>
      <c r="G154" s="64">
        <f>H8</f>
        <v>44242</v>
      </c>
      <c r="H154" s="64"/>
    </row>
    <row r="155" s="1" customFormat="1" ht="12.75" spans="2:8">
      <c r="B155" s="54"/>
      <c r="C155" s="56"/>
      <c r="D155" s="56"/>
      <c r="G155" s="39"/>
      <c r="H155" s="39"/>
    </row>
    <row r="156" s="1" customFormat="1" ht="16.35" spans="1:9">
      <c r="A156" s="65"/>
      <c r="B156" s="65"/>
      <c r="C156" s="66"/>
      <c r="D156" s="66"/>
      <c r="E156" s="65"/>
      <c r="F156" s="66"/>
      <c r="G156" s="65"/>
      <c r="H156" s="65"/>
      <c r="I156" s="69"/>
    </row>
    <row r="157" spans="3:4">
      <c r="C157" s="67"/>
      <c r="D157" s="67"/>
    </row>
    <row r="158" spans="3:4">
      <c r="C158" s="67"/>
      <c r="D158" s="67"/>
    </row>
    <row r="159" spans="3:4">
      <c r="C159" s="67"/>
      <c r="D159" s="67"/>
    </row>
    <row r="160" spans="3:4">
      <c r="C160" s="67"/>
      <c r="D160" s="67"/>
    </row>
    <row r="161" spans="3:4">
      <c r="C161" s="67"/>
      <c r="D161" s="67"/>
    </row>
    <row r="162" spans="3:4">
      <c r="C162" s="67"/>
      <c r="D162" s="67"/>
    </row>
    <row r="163" spans="3:4">
      <c r="C163" s="67"/>
      <c r="D163" s="67"/>
    </row>
    <row r="164" spans="3:4">
      <c r="C164" s="67"/>
      <c r="D164" s="67"/>
    </row>
    <row r="165" spans="3:4">
      <c r="C165" s="67"/>
      <c r="D165" s="67"/>
    </row>
    <row r="166" spans="3:4">
      <c r="C166" s="67"/>
      <c r="D166" s="67"/>
    </row>
    <row r="167" spans="3:4">
      <c r="C167" s="67"/>
      <c r="D167" s="67"/>
    </row>
    <row r="168" spans="3:4">
      <c r="C168" s="67"/>
      <c r="D168" s="67"/>
    </row>
    <row r="169" spans="3:4">
      <c r="C169" s="67"/>
      <c r="D169" s="67"/>
    </row>
    <row r="170" spans="3:4">
      <c r="C170" s="67"/>
      <c r="D170" s="67"/>
    </row>
    <row r="171" spans="3:4">
      <c r="C171" s="67"/>
      <c r="D171" s="67"/>
    </row>
    <row r="172" spans="3:4">
      <c r="C172" s="67"/>
      <c r="D172" s="67"/>
    </row>
    <row r="173" spans="3:4">
      <c r="C173" s="67"/>
      <c r="D173" s="67"/>
    </row>
    <row r="174" spans="3:4">
      <c r="C174" s="67"/>
      <c r="D174" s="67"/>
    </row>
    <row r="175" spans="3:4">
      <c r="C175" s="67"/>
      <c r="D175" s="67"/>
    </row>
    <row r="176" spans="3:4">
      <c r="C176" s="67"/>
      <c r="D176" s="67"/>
    </row>
    <row r="177" spans="3:4">
      <c r="C177" s="67"/>
      <c r="D177" s="67"/>
    </row>
    <row r="178" spans="3:4">
      <c r="C178" s="67"/>
      <c r="D178" s="67"/>
    </row>
    <row r="179" spans="3:4">
      <c r="C179" s="67"/>
      <c r="D179" s="67"/>
    </row>
    <row r="180" spans="3:4">
      <c r="C180" s="67"/>
      <c r="D180" s="67"/>
    </row>
    <row r="181" spans="3:4">
      <c r="C181" s="67"/>
      <c r="D181" s="67"/>
    </row>
    <row r="182" spans="3:4">
      <c r="C182" s="67"/>
      <c r="D182" s="67"/>
    </row>
    <row r="183" spans="3:4">
      <c r="C183" s="67"/>
      <c r="D183" s="67"/>
    </row>
    <row r="184" spans="3:4">
      <c r="C184" s="67"/>
      <c r="D184" s="67"/>
    </row>
    <row r="185" spans="3:4">
      <c r="C185" s="67"/>
      <c r="D185" s="67"/>
    </row>
    <row r="186" spans="3:4">
      <c r="C186" s="67"/>
      <c r="D186" s="67"/>
    </row>
    <row r="187" spans="3:4">
      <c r="C187" s="67"/>
      <c r="D187" s="67"/>
    </row>
    <row r="188" spans="3:4">
      <c r="C188" s="67"/>
      <c r="D188" s="67"/>
    </row>
    <row r="189" spans="3:4">
      <c r="C189" s="67"/>
      <c r="D189" s="67"/>
    </row>
    <row r="190" spans="3:4">
      <c r="C190" s="67"/>
      <c r="D190" s="67"/>
    </row>
    <row r="191" spans="3:4">
      <c r="C191" s="67"/>
      <c r="D191" s="67"/>
    </row>
    <row r="192" spans="3:4">
      <c r="C192" s="67"/>
      <c r="D192" s="67"/>
    </row>
    <row r="193" spans="3:4">
      <c r="C193" s="67"/>
      <c r="D193" s="67"/>
    </row>
    <row r="194" spans="3:4">
      <c r="C194" s="67"/>
      <c r="D194" s="67"/>
    </row>
    <row r="195" spans="3:4">
      <c r="C195" s="67"/>
      <c r="D195" s="67"/>
    </row>
    <row r="196" spans="3:4">
      <c r="C196" s="67"/>
      <c r="D196" s="67"/>
    </row>
    <row r="197" spans="3:4">
      <c r="C197" s="67"/>
      <c r="D197" s="67"/>
    </row>
    <row r="198" spans="3:4">
      <c r="C198" s="67"/>
      <c r="D198" s="67"/>
    </row>
    <row r="199" spans="3:4">
      <c r="C199" s="67"/>
      <c r="D199" s="67"/>
    </row>
    <row r="200" spans="3:4">
      <c r="C200" s="67"/>
      <c r="D200" s="67"/>
    </row>
    <row r="201" spans="3:4">
      <c r="C201" s="67"/>
      <c r="D201" s="67"/>
    </row>
    <row r="202" spans="3:4">
      <c r="C202" s="67"/>
      <c r="D202" s="67"/>
    </row>
    <row r="203" spans="3:4">
      <c r="C203" s="67"/>
      <c r="D203" s="67"/>
    </row>
    <row r="204" spans="3:4">
      <c r="C204" s="67"/>
      <c r="D204" s="67"/>
    </row>
    <row r="205" spans="3:4">
      <c r="C205" s="67"/>
      <c r="D205" s="67"/>
    </row>
    <row r="206" spans="3:4">
      <c r="C206" s="67"/>
      <c r="D206" s="67"/>
    </row>
    <row r="207" spans="3:4">
      <c r="C207" s="67"/>
      <c r="D207" s="67"/>
    </row>
    <row r="208" spans="3:4">
      <c r="C208" s="67"/>
      <c r="D208" s="67"/>
    </row>
    <row r="209" spans="3:4">
      <c r="C209" s="67"/>
      <c r="D209" s="67"/>
    </row>
    <row r="210" spans="3:4">
      <c r="C210" s="67"/>
      <c r="D210" s="67"/>
    </row>
    <row r="211" spans="3:4">
      <c r="C211" s="67"/>
      <c r="D211" s="67"/>
    </row>
    <row r="212" spans="3:4">
      <c r="C212" s="67"/>
      <c r="D212" s="67"/>
    </row>
    <row r="213" spans="3:4">
      <c r="C213" s="67"/>
      <c r="D213" s="67"/>
    </row>
    <row r="214" spans="3:4">
      <c r="C214" s="67"/>
      <c r="D214" s="67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154:H15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2021-02-19T10:03:31Z</dcterms:created>
  <dcterms:modified xsi:type="dcterms:W3CDTF">2021-02-19T10:04:00Z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