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箱单" sheetId="1" r:id="rId1"/>
    <sheet name="清关发票" sheetId="2" r:id="rId2"/>
  </sheets>
  <externalReferences>
    <externalReference r:id="rId3"/>
  </externalReferences>
  <definedNames>
    <definedName name="_xlnm._FilterDatabase" localSheetId="0" hidden="1">箱单!$A$17:$I$26</definedName>
  </definedNames>
  <calcPr calcId="144525"/>
</workbook>
</file>

<file path=xl/sharedStrings.xml><?xml version="1.0" encoding="utf-8"?>
<sst xmlns="http://schemas.openxmlformats.org/spreadsheetml/2006/main" count="84" uniqueCount="61">
  <si>
    <t>LIST OF PACKAGES</t>
  </si>
  <si>
    <t>箱件清单</t>
  </si>
  <si>
    <t>项目名称：刚果金民主共和国穆松尼矿</t>
  </si>
  <si>
    <t>发票号:</t>
  </si>
  <si>
    <t>PROJECT: Musonoi project</t>
  </si>
  <si>
    <t>2) INVOICE NO.:</t>
  </si>
  <si>
    <t>由中国运至刚果金</t>
  </si>
  <si>
    <r>
      <rPr>
        <b/>
        <sz val="9"/>
        <rFont val="Lingoes Unicode"/>
        <charset val="134"/>
      </rPr>
      <t>日期</t>
    </r>
    <r>
      <rPr>
        <b/>
        <sz val="9"/>
        <rFont val="Times New Roman"/>
        <charset val="134"/>
      </rPr>
      <t>:</t>
    </r>
  </si>
  <si>
    <t>FROM CHINA TO DRC</t>
  </si>
  <si>
    <t>3) INVOICE DATE:</t>
  </si>
  <si>
    <t>TO:</t>
  </si>
  <si>
    <t>JIMOND MINING MANAGEMENT COMPANY SARL</t>
  </si>
  <si>
    <t>4) P.O.L.:</t>
  </si>
  <si>
    <t>Musonoi Mining plant, kolwezi , DRC Consignee:Jackii Mobile: +243 820311134 Mail: chencong@jchxmc.com</t>
  </si>
  <si>
    <t>5) P.O.D.:</t>
  </si>
  <si>
    <t>6) SHIPPING MARK: BMT</t>
  </si>
  <si>
    <t>7) ORIGINAL OF CHINA</t>
  </si>
  <si>
    <t>CHINA</t>
  </si>
  <si>
    <t>8) TERMS: CIF</t>
  </si>
  <si>
    <t>9) B/L NO.:</t>
  </si>
  <si>
    <t>10) TOTAL:</t>
  </si>
  <si>
    <t>DETAILS AS FOLLOWING</t>
  </si>
  <si>
    <r>
      <rPr>
        <b/>
        <sz val="9"/>
        <rFont val="Lingoes Unicode"/>
        <charset val="134"/>
      </rPr>
      <t>序号</t>
    </r>
  </si>
  <si>
    <t>货物名称</t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</si>
  <si>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</si>
  <si>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</si>
  <si>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</si>
  <si>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</si>
  <si>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</si>
  <si>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</si>
  <si>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</si>
  <si>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</si>
  <si>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</si>
  <si>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</si>
  <si>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</si>
  <si>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</si>
  <si>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t>TOTAL</t>
  </si>
  <si>
    <t>SIGNATURE:</t>
  </si>
  <si>
    <t>DATE:</t>
  </si>
  <si>
    <t>BEIJING MENERGY TRADING LIMITED</t>
  </si>
  <si>
    <t>Add.: PROCUREMENT CENTER, 8F, JINCHENGXIN BUILDING, WUQUAN ROAD, FENGTAI DISTRICT,  Post code: 100070, BEIJING, CHINA                                                          
 Contact:Mr Zou       E-MAIL: zouqingchun@jchxmc.com      CELL PHONE:0086-10-8320 3999 ext 9329</t>
  </si>
  <si>
    <t>北京众诚城商贸有限公司</t>
  </si>
  <si>
    <t>COMMERCIAL INVOICE</t>
  </si>
  <si>
    <r>
      <rPr>
        <b/>
        <u/>
        <sz val="16"/>
        <rFont val="宋体"/>
        <charset val="134"/>
      </rPr>
      <t>商业发票</t>
    </r>
  </si>
  <si>
    <r>
      <rPr>
        <b/>
        <sz val="9"/>
        <rFont val="宋体"/>
        <charset val="134"/>
      </rPr>
      <t>发票号</t>
    </r>
    <r>
      <rPr>
        <b/>
        <sz val="9"/>
        <rFont val="Times New Roman"/>
        <charset val="134"/>
      </rPr>
      <t>:</t>
    </r>
  </si>
  <si>
    <r>
      <rPr>
        <b/>
        <sz val="9"/>
        <rFont val="宋体"/>
        <charset val="134"/>
      </rPr>
      <t>日期</t>
    </r>
    <r>
      <rPr>
        <b/>
        <sz val="9"/>
        <rFont val="Times New Roman"/>
        <charset val="134"/>
      </rPr>
      <t>:</t>
    </r>
  </si>
  <si>
    <t>SHANGHAI, CHINA</t>
  </si>
  <si>
    <t>Musonoi Mining plant, kolwezi , DRC Consignee: huwenxuan Mobile: +260 762165006 Mail: chencong@jchxmc.com</t>
  </si>
  <si>
    <t>7) ORIGINAL OF COUNTRY</t>
  </si>
  <si>
    <t>10) TOTAL AMOUNT:</t>
  </si>
  <si>
    <r>
      <rPr>
        <b/>
        <sz val="9"/>
        <rFont val="宋体"/>
        <charset val="134"/>
      </rPr>
      <t>序号</t>
    </r>
  </si>
  <si>
    <r>
      <rPr>
        <b/>
        <sz val="9"/>
        <rFont val="宋体"/>
        <charset val="134"/>
      </rPr>
      <t>商品编码</t>
    </r>
  </si>
  <si>
    <r>
      <rPr>
        <b/>
        <sz val="9"/>
        <rFont val="宋体"/>
        <charset val="134"/>
      </rPr>
      <t>单价</t>
    </r>
  </si>
  <si>
    <r>
      <rPr>
        <b/>
        <sz val="9"/>
        <rFont val="宋体"/>
        <charset val="134"/>
      </rPr>
      <t>总价</t>
    </r>
  </si>
  <si>
    <t>HS CODE</t>
  </si>
  <si>
    <t>UNIT PRICE(USD)
FOB</t>
  </si>
  <si>
    <t>AMOUNT (USD)
FOB</t>
  </si>
  <si>
    <r>
      <rPr>
        <b/>
        <sz val="9"/>
        <rFont val="宋体"/>
        <charset val="134"/>
      </rPr>
      <t>其中</t>
    </r>
  </si>
  <si>
    <r>
      <rPr>
        <b/>
        <sz val="9"/>
        <rFont val="宋体"/>
        <charset val="134"/>
      </rPr>
      <t>运费</t>
    </r>
    <r>
      <rPr>
        <b/>
        <sz val="9"/>
        <rFont val="Times New Roman"/>
        <charset val="134"/>
      </rPr>
      <t>FREIGHT</t>
    </r>
  </si>
  <si>
    <r>
      <rPr>
        <b/>
        <sz val="9"/>
        <rFont val="宋体"/>
        <charset val="134"/>
      </rPr>
      <t>保费</t>
    </r>
    <r>
      <rPr>
        <b/>
        <sz val="9"/>
        <rFont val="Times New Roman"/>
        <charset val="134"/>
      </rPr>
      <t>INSURANCE</t>
    </r>
  </si>
  <si>
    <t>cif</t>
  </si>
</sst>
</file>

<file path=xl/styles.xml><?xml version="1.0" encoding="utf-8"?>
<styleSheet xmlns="http://schemas.openxmlformats.org/spreadsheetml/2006/main">
  <numFmts count="12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[$-409]d/mmm/yy;@"/>
    <numFmt numFmtId="177" formatCode="0.00_ "/>
    <numFmt numFmtId="178" formatCode="0.00_);[Red]\(0.00\)"/>
    <numFmt numFmtId="179" formatCode="#,##0.00_ "/>
    <numFmt numFmtId="180" formatCode="m/d/yyyy;@"/>
    <numFmt numFmtId="181" formatCode="0.000_ "/>
    <numFmt numFmtId="182" formatCode="0_ "/>
    <numFmt numFmtId="183" formatCode="[$-409]d\-mmm\-yy;@"/>
  </numFmts>
  <fonts count="37">
    <font>
      <sz val="11"/>
      <color indexed="8"/>
      <name val="宋体"/>
      <charset val="134"/>
      <scheme val="minor"/>
    </font>
    <font>
      <sz val="9"/>
      <name val="Times New Roman"/>
      <charset val="134"/>
    </font>
    <font>
      <b/>
      <sz val="9"/>
      <name val="Times New Roman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6"/>
      <name val="Times New Roman"/>
      <charset val="134"/>
    </font>
    <font>
      <b/>
      <sz val="14"/>
      <name val="宋体"/>
      <charset val="134"/>
    </font>
    <font>
      <b/>
      <i/>
      <u/>
      <sz val="16"/>
      <name val="Times New Roman"/>
      <charset val="134"/>
    </font>
    <font>
      <b/>
      <u/>
      <sz val="16"/>
      <name val="Times New Roman"/>
      <charset val="134"/>
    </font>
    <font>
      <b/>
      <sz val="9"/>
      <name val="宋体"/>
      <charset val="134"/>
    </font>
    <font>
      <b/>
      <sz val="9"/>
      <name val="Times New Roman"/>
      <charset val="0"/>
    </font>
    <font>
      <b/>
      <sz val="10"/>
      <name val="Times New Roman"/>
      <charset val="134"/>
    </font>
    <font>
      <sz val="12"/>
      <name val="Times New Roman"/>
      <charset val="134"/>
    </font>
    <font>
      <sz val="9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0"/>
      <name val="VNI-Helve-Condense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u/>
      <sz val="16"/>
      <name val="宋体"/>
      <charset val="134"/>
    </font>
    <font>
      <b/>
      <sz val="9"/>
      <name val="Lingoes Unicode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6" fillId="7" borderId="1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10" applyNumberFormat="0" applyFont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4" fillId="28" borderId="14" applyNumberFormat="0" applyAlignment="0" applyProtection="0">
      <alignment vertical="center"/>
    </xf>
    <xf numFmtId="0" fontId="33" fillId="28" borderId="12" applyNumberFormat="0" applyAlignment="0" applyProtection="0">
      <alignment vertical="center"/>
    </xf>
    <xf numFmtId="0" fontId="15" fillId="2" borderId="8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32" fillId="0" borderId="0"/>
    <xf numFmtId="0" fontId="20" fillId="4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78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9" fillId="0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58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58" fontId="2" fillId="0" borderId="0" xfId="0" applyNumberFormat="1" applyFont="1" applyFill="1" applyAlignment="1">
      <alignment horizontal="right" vertical="center" wrapText="1"/>
    </xf>
    <xf numFmtId="0" fontId="2" fillId="0" borderId="0" xfId="0" applyFont="1" applyFill="1" applyBorder="1" applyAlignment="1">
      <alignment horizontal="left" wrapText="1"/>
    </xf>
    <xf numFmtId="177" fontId="2" fillId="0" borderId="0" xfId="0" applyNumberFormat="1" applyFont="1" applyFill="1" applyBorder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36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43" fontId="1" fillId="0" borderId="4" xfId="8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43" fontId="2" fillId="0" borderId="2" xfId="8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2" fillId="0" borderId="0" xfId="36" applyNumberFormat="1" applyFont="1" applyFill="1" applyBorder="1" applyAlignment="1">
      <alignment horizontal="center" vertical="center" wrapText="1"/>
    </xf>
    <xf numFmtId="0" fontId="2" fillId="0" borderId="0" xfId="36" applyNumberFormat="1" applyFont="1" applyFill="1" applyAlignment="1">
      <alignment horizontal="center" vertical="center" wrapText="1"/>
    </xf>
    <xf numFmtId="43" fontId="2" fillId="0" borderId="0" xfId="8" applyFont="1" applyFill="1" applyAlignment="1">
      <alignment horizontal="center" vertical="center"/>
    </xf>
    <xf numFmtId="43" fontId="1" fillId="0" borderId="0" xfId="8" applyFont="1" applyFill="1" applyAlignment="1">
      <alignment vertical="center"/>
    </xf>
    <xf numFmtId="0" fontId="2" fillId="0" borderId="0" xfId="36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vertical="center"/>
    </xf>
    <xf numFmtId="178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vertical="center"/>
    </xf>
    <xf numFmtId="180" fontId="2" fillId="0" borderId="0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/>
    </xf>
    <xf numFmtId="0" fontId="12" fillId="0" borderId="3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wrapText="1"/>
    </xf>
    <xf numFmtId="40" fontId="1" fillId="0" borderId="0" xfId="0" applyNumberFormat="1" applyFont="1" applyFill="1" applyBorder="1" applyAlignment="1"/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/>
    <xf numFmtId="40" fontId="2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 applyProtection="1">
      <alignment vertical="top"/>
      <protection locked="0"/>
    </xf>
    <xf numFmtId="177" fontId="3" fillId="0" borderId="0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 wrapText="1"/>
    </xf>
    <xf numFmtId="176" fontId="2" fillId="0" borderId="0" xfId="0" applyNumberFormat="1" applyFont="1" applyFill="1" applyBorder="1" applyAlignment="1">
      <alignment horizontal="right" vertical="center" wrapText="1"/>
    </xf>
    <xf numFmtId="177" fontId="2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177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77" fontId="2" fillId="0" borderId="3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vertical="center" wrapText="1"/>
    </xf>
    <xf numFmtId="177" fontId="1" fillId="0" borderId="4" xfId="0" applyNumberFormat="1" applyFont="1" applyFill="1" applyBorder="1" applyAlignment="1">
      <alignment horizontal="center" vertical="center" wrapText="1"/>
    </xf>
    <xf numFmtId="181" fontId="1" fillId="0" borderId="5" xfId="0" applyNumberFormat="1" applyFont="1" applyFill="1" applyBorder="1" applyAlignment="1">
      <alignment horizontal="center" vertical="center" wrapText="1"/>
    </xf>
    <xf numFmtId="182" fontId="1" fillId="0" borderId="5" xfId="0" applyNumberFormat="1" applyFont="1" applyFill="1" applyBorder="1" applyAlignment="1">
      <alignment horizontal="center" vertical="center" wrapText="1"/>
    </xf>
    <xf numFmtId="181" fontId="1" fillId="0" borderId="6" xfId="0" applyNumberFormat="1" applyFont="1" applyFill="1" applyBorder="1" applyAlignment="1">
      <alignment horizontal="center" vertical="center" wrapText="1"/>
    </xf>
    <xf numFmtId="182" fontId="1" fillId="0" borderId="6" xfId="0" applyNumberFormat="1" applyFont="1" applyFill="1" applyBorder="1" applyAlignment="1">
      <alignment horizontal="center" vertical="center" wrapText="1"/>
    </xf>
    <xf numFmtId="181" fontId="1" fillId="0" borderId="4" xfId="0" applyNumberFormat="1" applyFont="1" applyFill="1" applyBorder="1" applyAlignment="1">
      <alignment horizontal="center" vertical="center" wrapText="1"/>
    </xf>
    <xf numFmtId="182" fontId="1" fillId="0" borderId="4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177" fontId="1" fillId="0" borderId="0" xfId="0" applyNumberFormat="1" applyFont="1" applyFill="1" applyBorder="1" applyAlignment="1">
      <alignment horizontal="center" vertical="center" wrapText="1"/>
    </xf>
    <xf numFmtId="181" fontId="1" fillId="0" borderId="0" xfId="0" applyNumberFormat="1" applyFont="1" applyFill="1" applyBorder="1" applyAlignment="1">
      <alignment horizontal="center" vertical="center" wrapText="1"/>
    </xf>
    <xf numFmtId="182" fontId="1" fillId="0" borderId="0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182" fontId="2" fillId="0" borderId="2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0" fontId="2" fillId="0" borderId="0" xfId="36" applyFont="1" applyFill="1" applyBorder="1" applyAlignment="1">
      <alignment horizontal="center" vertical="center" wrapText="1"/>
    </xf>
    <xf numFmtId="183" fontId="2" fillId="0" borderId="0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77" fontId="1" fillId="0" borderId="2" xfId="0" applyNumberFormat="1" applyFont="1" applyFill="1" applyBorder="1" applyAlignment="1">
      <alignment horizontal="center" vertical="center"/>
    </xf>
    <xf numFmtId="177" fontId="1" fillId="0" borderId="2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177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177" fontId="13" fillId="0" borderId="4" xfId="0" applyNumberFormat="1" applyFont="1" applyFill="1" applyBorder="1" applyAlignment="1">
      <alignment horizontal="center" vertical="center" wrapText="1"/>
    </xf>
    <xf numFmtId="182" fontId="13" fillId="0" borderId="0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Normal_BGIA_UBS" xfId="36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MBMT20210316S-2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装箱单#单据头(FBillHead)"/>
      <sheetName val="汇总信息"/>
      <sheetName val="报关单"/>
      <sheetName val="报关发票"/>
      <sheetName val="箱单"/>
      <sheetName val="清关发票"/>
    </sheetNames>
    <sheetDataSet>
      <sheetData sheetId="0"/>
      <sheetData sheetId="1">
        <row r="2">
          <cell r="K2">
            <v>120</v>
          </cell>
        </row>
        <row r="2">
          <cell r="N2">
            <v>19</v>
          </cell>
          <cell r="O2">
            <v>20</v>
          </cell>
        </row>
        <row r="2">
          <cell r="V2">
            <v>3</v>
          </cell>
          <cell r="W2">
            <v>0.06</v>
          </cell>
        </row>
        <row r="3">
          <cell r="K3">
            <v>46.1538461538462</v>
          </cell>
        </row>
        <row r="3">
          <cell r="N3">
            <v>0.3</v>
          </cell>
          <cell r="O3">
            <v>0.15</v>
          </cell>
        </row>
        <row r="4">
          <cell r="K4">
            <v>55.3846153846154</v>
          </cell>
        </row>
        <row r="4">
          <cell r="N4">
            <v>0.3</v>
          </cell>
          <cell r="O4">
            <v>0.15</v>
          </cell>
        </row>
        <row r="5">
          <cell r="K5">
            <v>64.6153846153846</v>
          </cell>
        </row>
        <row r="5">
          <cell r="N5">
            <v>0.4</v>
          </cell>
          <cell r="O5">
            <v>0.2</v>
          </cell>
        </row>
        <row r="6">
          <cell r="K6">
            <v>230.769230769231</v>
          </cell>
        </row>
        <row r="6">
          <cell r="N6">
            <v>17.5</v>
          </cell>
          <cell r="O6">
            <v>18</v>
          </cell>
        </row>
        <row r="7">
          <cell r="K7">
            <v>1241.53846153846</v>
          </cell>
        </row>
        <row r="7">
          <cell r="N7">
            <v>186</v>
          </cell>
          <cell r="O7">
            <v>191</v>
          </cell>
        </row>
        <row r="7">
          <cell r="V7">
            <v>2</v>
          </cell>
          <cell r="W7">
            <v>0.17</v>
          </cell>
        </row>
        <row r="8">
          <cell r="K8">
            <v>992.307692307692</v>
          </cell>
        </row>
        <row r="8">
          <cell r="N8">
            <v>6</v>
          </cell>
          <cell r="O8">
            <v>6.2</v>
          </cell>
        </row>
        <row r="9">
          <cell r="K9">
            <v>304.615384615385</v>
          </cell>
        </row>
        <row r="9">
          <cell r="N9">
            <v>38</v>
          </cell>
          <cell r="O9">
            <v>39.28</v>
          </cell>
        </row>
        <row r="10">
          <cell r="K10">
            <v>304.615384615385</v>
          </cell>
        </row>
        <row r="10">
          <cell r="N10">
            <v>104</v>
          </cell>
          <cell r="O10">
            <v>107.52</v>
          </cell>
        </row>
      </sheetData>
      <sheetData sheetId="2">
        <row r="13">
          <cell r="A13" t="str">
            <v>JMBMT20210316S-29</v>
          </cell>
        </row>
      </sheetData>
      <sheetData sheetId="3">
        <row r="1">
          <cell r="A1" t="str">
            <v>BEIJING MENERGY TRADING LIMITED</v>
          </cell>
        </row>
        <row r="2">
          <cell r="A2" t="str">
    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    </cell>
        </row>
        <row r="3">
          <cell r="A3" t="str">
            <v>北京众诚城商贸有限公司</v>
          </cell>
        </row>
        <row r="6">
          <cell r="G6" t="str">
            <v>JMBMT20210316S-29</v>
          </cell>
        </row>
        <row r="8">
          <cell r="H8">
            <v>44271</v>
          </cell>
        </row>
        <row r="18">
          <cell r="B18" t="str">
            <v>8504319000</v>
          </cell>
          <cell r="C18" t="str">
            <v>控制变压器</v>
          </cell>
          <cell r="D18" t="str">
            <v>Control transformer</v>
          </cell>
          <cell r="E18">
            <v>2</v>
          </cell>
          <cell r="F18" t="str">
            <v>台/set</v>
          </cell>
        </row>
        <row r="19">
          <cell r="B19" t="str">
            <v>8535100000</v>
          </cell>
          <cell r="C19" t="str">
            <v>快速熔断器</v>
          </cell>
          <cell r="D19" t="str">
            <v>Fast-acting fuse</v>
          </cell>
          <cell r="E19">
            <v>2</v>
          </cell>
          <cell r="F19" t="str">
            <v>件/pc</v>
          </cell>
        </row>
        <row r="20">
          <cell r="B20" t="str">
            <v>9032899090</v>
          </cell>
          <cell r="C20" t="str">
            <v>可控硅</v>
          </cell>
          <cell r="D20" t="str">
            <v>Thyristor</v>
          </cell>
          <cell r="E20">
            <v>2</v>
          </cell>
          <cell r="F20" t="str">
            <v>件/pc</v>
          </cell>
        </row>
        <row r="21">
          <cell r="B21" t="str">
            <v>8541100000</v>
          </cell>
          <cell r="C21" t="str">
            <v> 整流二极管</v>
          </cell>
          <cell r="D21" t="str">
            <v>rectifier diode</v>
          </cell>
          <cell r="E21">
            <v>2</v>
          </cell>
          <cell r="F21" t="str">
            <v>件/pc</v>
          </cell>
        </row>
        <row r="22">
          <cell r="B22" t="str">
            <v>8537109090</v>
          </cell>
          <cell r="C22" t="str">
            <v>接触器</v>
          </cell>
          <cell r="D22" t="str">
            <v>Contactor</v>
          </cell>
          <cell r="E22">
            <v>1</v>
          </cell>
          <cell r="F22" t="str">
            <v>个/pc</v>
          </cell>
        </row>
        <row r="23">
          <cell r="B23" t="str">
            <v>8413910000</v>
          </cell>
          <cell r="C23" t="str">
            <v>泵轴</v>
          </cell>
          <cell r="D23" t="str">
            <v>Pump shaft</v>
          </cell>
          <cell r="E23">
            <v>6</v>
          </cell>
          <cell r="F23" t="str">
            <v>件/pc</v>
          </cell>
        </row>
        <row r="24">
          <cell r="B24" t="str">
            <v>8413910000</v>
          </cell>
          <cell r="C24" t="str">
            <v>出水段导叶</v>
          </cell>
          <cell r="D24" t="str">
            <v>Outlet guide vane</v>
          </cell>
          <cell r="E24">
            <v>15</v>
          </cell>
          <cell r="F24" t="str">
            <v>件/pc</v>
          </cell>
        </row>
        <row r="25">
          <cell r="B25" t="str">
            <v>8413910000</v>
          </cell>
          <cell r="C25" t="str">
            <v>回水管部件</v>
          </cell>
          <cell r="D25" t="str">
            <v>Return pipe parts</v>
          </cell>
          <cell r="E25">
            <v>20</v>
          </cell>
          <cell r="F25" t="str">
            <v>件/pc</v>
          </cell>
        </row>
        <row r="26">
          <cell r="B26" t="str">
            <v>8413910000</v>
          </cell>
          <cell r="C26" t="str">
            <v>水封管部件</v>
          </cell>
          <cell r="D26" t="str">
            <v>Water seal pipe parts</v>
          </cell>
          <cell r="E26">
            <v>20</v>
          </cell>
          <cell r="F26" t="str">
            <v>件/pc</v>
          </cell>
        </row>
        <row r="31">
          <cell r="H31">
            <v>4299.25784615404</v>
          </cell>
        </row>
        <row r="32">
          <cell r="H32">
            <v>8.434461538272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workbookViewId="0">
      <selection activeCell="K6" sqref="K6"/>
    </sheetView>
  </sheetViews>
  <sheetFormatPr defaultColWidth="7.7037037037037" defaultRowHeight="10.8"/>
  <cols>
    <col min="1" max="1" width="7.85185185185185" style="72" customWidth="1"/>
    <col min="2" max="2" width="13.9259259259259" style="72" customWidth="1"/>
    <col min="3" max="3" width="12.1481481481481" style="72" customWidth="1"/>
    <col min="4" max="4" width="12.5925925925926" style="72" customWidth="1"/>
    <col min="5" max="5" width="12.1481481481481" style="72" customWidth="1"/>
    <col min="6" max="6" width="9.18518518518519" style="72" customWidth="1"/>
    <col min="7" max="7" width="9.03703703703704" style="72" customWidth="1"/>
    <col min="8" max="8" width="8.44444444444444" style="72" customWidth="1"/>
    <col min="9" max="9" width="10.0740740740741" style="72" customWidth="1"/>
    <col min="10" max="16384" width="7.7037037037037" style="72"/>
  </cols>
  <sheetData>
    <row r="1" ht="17.4" spans="1:9">
      <c r="A1" s="8" t="str">
        <f>[1]报关发票!A1</f>
        <v>BEIJING MENERGY TRADING LIMITED</v>
      </c>
      <c r="B1" s="8"/>
      <c r="C1" s="8"/>
      <c r="D1" s="8"/>
      <c r="E1" s="73"/>
      <c r="F1" s="7"/>
      <c r="G1" s="8"/>
      <c r="H1" s="8"/>
      <c r="I1" s="8"/>
    </row>
    <row r="2" ht="36" customHeight="1" spans="1:9">
      <c r="A2" s="9" t="str">
        <f>[1]报关发票!A2</f>
        <v>Add.: PROCUREMENT CENTER, 8F, JINCHENGXIN BUILDING, WUQUAN ROAD, FENGTAI DISTRICT,  Post code: 100070, BEIJING, CHINA                                                          
 Contact:Mr Zou       E-MAIL: zouqingchun@jchxmc.com      CELL PHONE:0086-10-8320 3999 ext 9329</v>
      </c>
      <c r="B2" s="9"/>
      <c r="C2" s="9"/>
      <c r="D2" s="9"/>
      <c r="E2" s="74"/>
      <c r="F2" s="9"/>
      <c r="G2" s="9"/>
      <c r="H2" s="9"/>
      <c r="I2" s="9"/>
    </row>
    <row r="3" ht="17.4" spans="1:9">
      <c r="A3" s="75" t="str">
        <f>[1]报关发票!A3</f>
        <v>北京众诚城商贸有限公司</v>
      </c>
      <c r="B3" s="8"/>
      <c r="C3" s="8"/>
      <c r="D3" s="8"/>
      <c r="E3" s="73"/>
      <c r="F3" s="7"/>
      <c r="G3" s="8"/>
      <c r="H3" s="8"/>
      <c r="I3" s="8"/>
    </row>
    <row r="4" ht="17.4" spans="1:9">
      <c r="A4" s="8" t="s">
        <v>0</v>
      </c>
      <c r="B4" s="8"/>
      <c r="C4" s="8"/>
      <c r="D4" s="8"/>
      <c r="E4" s="73"/>
      <c r="F4" s="7"/>
      <c r="G4" s="8"/>
      <c r="H4" s="8"/>
      <c r="I4" s="8"/>
    </row>
    <row r="5" ht="18.15" spans="1:9">
      <c r="A5" s="75" t="s">
        <v>1</v>
      </c>
      <c r="B5" s="8"/>
      <c r="C5" s="8"/>
      <c r="D5" s="8"/>
      <c r="E5" s="73"/>
      <c r="F5" s="7"/>
      <c r="G5" s="8"/>
      <c r="H5" s="8"/>
      <c r="I5" s="8"/>
    </row>
    <row r="6" ht="11.4" spans="1:9">
      <c r="A6" s="15" t="s">
        <v>2</v>
      </c>
      <c r="B6" s="15"/>
      <c r="C6" s="15"/>
      <c r="D6" s="15"/>
      <c r="E6" s="76" t="s">
        <v>3</v>
      </c>
      <c r="F6" s="76"/>
      <c r="G6" s="77" t="str">
        <f>[1]报关发票!G6</f>
        <v>JMBMT20210316S-29</v>
      </c>
      <c r="H6" s="77"/>
      <c r="I6" s="77"/>
    </row>
    <row r="7" ht="11.4" spans="1:9">
      <c r="A7" s="18" t="s">
        <v>4</v>
      </c>
      <c r="B7" s="18"/>
      <c r="C7" s="18"/>
      <c r="D7" s="18"/>
      <c r="E7" s="30" t="s">
        <v>5</v>
      </c>
      <c r="F7" s="30"/>
      <c r="G7" s="20" t="str">
        <f>G6</f>
        <v>JMBMT20210316S-29</v>
      </c>
      <c r="H7" s="20"/>
      <c r="I7" s="20"/>
    </row>
    <row r="8" ht="11.4" spans="1:9">
      <c r="A8" s="21" t="s">
        <v>6</v>
      </c>
      <c r="B8" s="21"/>
      <c r="C8" s="21"/>
      <c r="D8" s="21"/>
      <c r="E8" s="30" t="s">
        <v>7</v>
      </c>
      <c r="F8" s="22"/>
      <c r="G8" s="22"/>
      <c r="H8" s="78">
        <f>[1]报关发票!H8</f>
        <v>44271</v>
      </c>
      <c r="I8" s="78"/>
    </row>
    <row r="9" ht="11.4" spans="1:9">
      <c r="A9" s="24" t="s">
        <v>8</v>
      </c>
      <c r="B9" s="24"/>
      <c r="C9" s="24"/>
      <c r="D9" s="24"/>
      <c r="E9" s="30" t="s">
        <v>9</v>
      </c>
      <c r="F9" s="22"/>
      <c r="G9" s="22"/>
      <c r="H9" s="78">
        <f>H8</f>
        <v>44271</v>
      </c>
      <c r="I9" s="78"/>
    </row>
    <row r="10" ht="25" customHeight="1" spans="1:9">
      <c r="A10" s="25" t="s">
        <v>10</v>
      </c>
      <c r="B10" s="26" t="s">
        <v>11</v>
      </c>
      <c r="C10" s="26"/>
      <c r="D10" s="26"/>
      <c r="E10" s="30" t="s">
        <v>12</v>
      </c>
      <c r="F10" s="22"/>
      <c r="G10" s="22"/>
      <c r="H10" s="78"/>
      <c r="I10" s="78"/>
    </row>
    <row r="11" ht="38" customHeight="1" spans="1:9">
      <c r="A11" s="24" t="s">
        <v>13</v>
      </c>
      <c r="B11" s="24"/>
      <c r="C11" s="24"/>
      <c r="D11" s="24"/>
      <c r="E11" s="79" t="s">
        <v>14</v>
      </c>
      <c r="F11" s="19"/>
      <c r="G11" s="19"/>
      <c r="H11" s="78"/>
      <c r="I11" s="78"/>
    </row>
    <row r="12" ht="13.2" spans="1:9">
      <c r="A12" s="36" t="s">
        <v>15</v>
      </c>
      <c r="B12" s="36"/>
      <c r="C12" s="36"/>
      <c r="D12" s="36"/>
      <c r="E12" s="30" t="s">
        <v>16</v>
      </c>
      <c r="F12" s="22"/>
      <c r="G12" s="80" t="s">
        <v>17</v>
      </c>
      <c r="H12" s="80"/>
      <c r="I12" s="80"/>
    </row>
    <row r="13" ht="13.2" spans="1:9">
      <c r="A13" s="36" t="s">
        <v>18</v>
      </c>
      <c r="B13" s="36"/>
      <c r="C13" s="36"/>
      <c r="D13" s="36"/>
      <c r="E13" s="30" t="s">
        <v>19</v>
      </c>
      <c r="F13" s="22"/>
      <c r="G13" s="80"/>
      <c r="H13" s="80"/>
      <c r="I13" s="80"/>
    </row>
    <row r="14" ht="11.4" spans="1:9">
      <c r="A14" s="22" t="s">
        <v>20</v>
      </c>
      <c r="B14" s="22"/>
      <c r="C14" s="42"/>
      <c r="D14" s="42"/>
      <c r="E14" s="42"/>
      <c r="F14" s="42"/>
      <c r="G14" s="42"/>
      <c r="H14" s="42"/>
      <c r="I14" s="42"/>
    </row>
    <row r="15" ht="12.15" spans="1:9">
      <c r="A15" s="22" t="s">
        <v>21</v>
      </c>
      <c r="B15" s="22"/>
      <c r="C15" s="22"/>
      <c r="D15" s="22"/>
      <c r="E15" s="81"/>
      <c r="F15" s="82"/>
      <c r="G15" s="37"/>
      <c r="H15" s="37"/>
      <c r="I15" s="37"/>
    </row>
    <row r="16" ht="12.15" spans="1:9">
      <c r="A16" s="83" t="s">
        <v>22</v>
      </c>
      <c r="B16" s="84" t="s">
        <v>23</v>
      </c>
      <c r="C16" s="84"/>
      <c r="D16" s="85" t="s">
        <v>24</v>
      </c>
      <c r="E16" s="86" t="s">
        <v>25</v>
      </c>
      <c r="F16" s="42" t="s">
        <v>26</v>
      </c>
      <c r="G16" s="41" t="s">
        <v>27</v>
      </c>
      <c r="H16" s="40" t="s">
        <v>28</v>
      </c>
      <c r="I16" s="40"/>
    </row>
    <row r="17" ht="22.8" spans="1:9">
      <c r="A17" s="42" t="s">
        <v>29</v>
      </c>
      <c r="B17" s="44" t="s">
        <v>30</v>
      </c>
      <c r="C17" s="44"/>
      <c r="D17" s="86" t="s">
        <v>31</v>
      </c>
      <c r="E17" s="86" t="s">
        <v>32</v>
      </c>
      <c r="F17" s="42" t="s">
        <v>33</v>
      </c>
      <c r="G17" s="45" t="s">
        <v>34</v>
      </c>
      <c r="H17" s="3" t="s">
        <v>35</v>
      </c>
      <c r="I17" s="3"/>
    </row>
    <row r="18" s="71" customFormat="1" ht="20" customHeight="1" spans="1:9">
      <c r="A18" s="46">
        <v>1</v>
      </c>
      <c r="B18" s="87" t="str">
        <f>[1]报关发票!C18</f>
        <v>控制变压器</v>
      </c>
      <c r="C18" s="87" t="str">
        <f>[1]报关发票!D18</f>
        <v>Control transformer</v>
      </c>
      <c r="D18" s="88">
        <f>[1]汇总信息!O2</f>
        <v>20</v>
      </c>
      <c r="E18" s="88">
        <f>[1]汇总信息!N2</f>
        <v>19</v>
      </c>
      <c r="F18" s="89">
        <f>[1]汇总信息!W2</f>
        <v>0.06</v>
      </c>
      <c r="G18" s="90">
        <f>[1]汇总信息!V2</f>
        <v>3</v>
      </c>
      <c r="H18" s="88">
        <f>[1]报关发票!E18</f>
        <v>2</v>
      </c>
      <c r="I18" s="114" t="str">
        <f>[1]报关发票!F18</f>
        <v>台/set</v>
      </c>
    </row>
    <row r="19" s="71" customFormat="1" ht="20" customHeight="1" spans="1:9">
      <c r="A19" s="46">
        <v>2</v>
      </c>
      <c r="B19" s="87" t="str">
        <f>[1]报关发票!C19</f>
        <v>快速熔断器</v>
      </c>
      <c r="C19" s="87" t="str">
        <f>[1]报关发票!D19</f>
        <v>Fast-acting fuse</v>
      </c>
      <c r="D19" s="88">
        <f>[1]汇总信息!O3</f>
        <v>0.15</v>
      </c>
      <c r="E19" s="88">
        <f>[1]汇总信息!N3</f>
        <v>0.3</v>
      </c>
      <c r="F19" s="91"/>
      <c r="G19" s="92"/>
      <c r="H19" s="88">
        <f>[1]报关发票!E19</f>
        <v>2</v>
      </c>
      <c r="I19" s="114" t="str">
        <f>[1]报关发票!F19</f>
        <v>件/pc</v>
      </c>
    </row>
    <row r="20" s="71" customFormat="1" ht="20" customHeight="1" spans="1:9">
      <c r="A20" s="46">
        <v>3</v>
      </c>
      <c r="B20" s="87" t="str">
        <f>[1]报关发票!C20</f>
        <v>可控硅</v>
      </c>
      <c r="C20" s="87" t="str">
        <f>[1]报关发票!D20</f>
        <v>Thyristor</v>
      </c>
      <c r="D20" s="88">
        <f>[1]汇总信息!O4</f>
        <v>0.15</v>
      </c>
      <c r="E20" s="88">
        <f>[1]汇总信息!N4</f>
        <v>0.3</v>
      </c>
      <c r="F20" s="91"/>
      <c r="G20" s="92"/>
      <c r="H20" s="88">
        <f>[1]报关发票!E20</f>
        <v>2</v>
      </c>
      <c r="I20" s="114" t="str">
        <f>[1]报关发票!F20</f>
        <v>件/pc</v>
      </c>
    </row>
    <row r="21" s="71" customFormat="1" ht="20" customHeight="1" spans="1:9">
      <c r="A21" s="46">
        <v>4</v>
      </c>
      <c r="B21" s="87" t="str">
        <f>[1]报关发票!C21</f>
        <v> 整流二极管</v>
      </c>
      <c r="C21" s="87" t="str">
        <f>[1]报关发票!D21</f>
        <v>rectifier diode</v>
      </c>
      <c r="D21" s="88">
        <f>[1]汇总信息!O5</f>
        <v>0.2</v>
      </c>
      <c r="E21" s="88">
        <f>[1]汇总信息!N5</f>
        <v>0.4</v>
      </c>
      <c r="F21" s="91"/>
      <c r="G21" s="92"/>
      <c r="H21" s="88">
        <f>[1]报关发票!E21</f>
        <v>2</v>
      </c>
      <c r="I21" s="114" t="str">
        <f>[1]报关发票!F21</f>
        <v>件/pc</v>
      </c>
    </row>
    <row r="22" s="71" customFormat="1" ht="20" customHeight="1" spans="1:9">
      <c r="A22" s="46">
        <v>5</v>
      </c>
      <c r="B22" s="87" t="str">
        <f>[1]报关发票!C22</f>
        <v>接触器</v>
      </c>
      <c r="C22" s="87" t="str">
        <f>[1]报关发票!D22</f>
        <v>Contactor</v>
      </c>
      <c r="D22" s="88">
        <f>[1]汇总信息!O6</f>
        <v>18</v>
      </c>
      <c r="E22" s="88">
        <f>[1]汇总信息!N6</f>
        <v>17.5</v>
      </c>
      <c r="F22" s="91"/>
      <c r="G22" s="92"/>
      <c r="H22" s="88">
        <f>[1]报关发票!E22</f>
        <v>1</v>
      </c>
      <c r="I22" s="114" t="str">
        <f>[1]报关发票!F22</f>
        <v>个/pc</v>
      </c>
    </row>
    <row r="23" s="71" customFormat="1" ht="20" customHeight="1" spans="1:9">
      <c r="A23" s="46">
        <v>6</v>
      </c>
      <c r="B23" s="87" t="str">
        <f>[1]报关发票!C23</f>
        <v>泵轴</v>
      </c>
      <c r="C23" s="87" t="str">
        <f>[1]报关发票!D23</f>
        <v>Pump shaft</v>
      </c>
      <c r="D23" s="88">
        <f>[1]汇总信息!O7</f>
        <v>191</v>
      </c>
      <c r="E23" s="88">
        <f>[1]汇总信息!N7</f>
        <v>186</v>
      </c>
      <c r="F23" s="89">
        <f>[1]汇总信息!W7</f>
        <v>0.17</v>
      </c>
      <c r="G23" s="90">
        <f>[1]汇总信息!V7</f>
        <v>2</v>
      </c>
      <c r="H23" s="88">
        <f>[1]报关发票!E23</f>
        <v>6</v>
      </c>
      <c r="I23" s="114" t="str">
        <f>[1]报关发票!F23</f>
        <v>件/pc</v>
      </c>
    </row>
    <row r="24" s="71" customFormat="1" ht="20" customHeight="1" spans="1:9">
      <c r="A24" s="46">
        <v>7</v>
      </c>
      <c r="B24" s="87" t="str">
        <f>[1]报关发票!C24</f>
        <v>出水段导叶</v>
      </c>
      <c r="C24" s="87" t="str">
        <f>[1]报关发票!D24</f>
        <v>Outlet guide vane</v>
      </c>
      <c r="D24" s="88">
        <f>[1]汇总信息!O8</f>
        <v>6.2</v>
      </c>
      <c r="E24" s="88">
        <f>[1]汇总信息!N8</f>
        <v>6</v>
      </c>
      <c r="F24" s="91"/>
      <c r="G24" s="92"/>
      <c r="H24" s="88">
        <f>[1]报关发票!E24</f>
        <v>15</v>
      </c>
      <c r="I24" s="114" t="str">
        <f>[1]报关发票!F24</f>
        <v>件/pc</v>
      </c>
    </row>
    <row r="25" s="71" customFormat="1" ht="20" customHeight="1" spans="1:9">
      <c r="A25" s="46">
        <v>8</v>
      </c>
      <c r="B25" s="87" t="str">
        <f>[1]报关发票!C25</f>
        <v>回水管部件</v>
      </c>
      <c r="C25" s="87" t="str">
        <f>[1]报关发票!D25</f>
        <v>Return pipe parts</v>
      </c>
      <c r="D25" s="88">
        <f>[1]汇总信息!O9</f>
        <v>39.28</v>
      </c>
      <c r="E25" s="88">
        <f>[1]汇总信息!N9</f>
        <v>38</v>
      </c>
      <c r="F25" s="91"/>
      <c r="G25" s="92"/>
      <c r="H25" s="88">
        <f>[1]报关发票!E25</f>
        <v>20</v>
      </c>
      <c r="I25" s="114" t="str">
        <f>[1]报关发票!F25</f>
        <v>件/pc</v>
      </c>
    </row>
    <row r="26" s="71" customFormat="1" ht="20" customHeight="1" spans="1:9">
      <c r="A26" s="46">
        <v>9</v>
      </c>
      <c r="B26" s="87" t="str">
        <f>[1]报关发票!C26</f>
        <v>水封管部件</v>
      </c>
      <c r="C26" s="87" t="str">
        <f>[1]报关发票!D26</f>
        <v>Water seal pipe parts</v>
      </c>
      <c r="D26" s="88">
        <f>[1]汇总信息!O10</f>
        <v>107.52</v>
      </c>
      <c r="E26" s="88">
        <f>[1]汇总信息!N10</f>
        <v>104</v>
      </c>
      <c r="F26" s="91"/>
      <c r="G26" s="92"/>
      <c r="H26" s="88">
        <f>[1]报关发票!E26</f>
        <v>20</v>
      </c>
      <c r="I26" s="114" t="str">
        <f>[1]报关发票!F26</f>
        <v>件/pc</v>
      </c>
    </row>
    <row r="27" s="71" customFormat="1" ht="20" customHeight="1" spans="1:9">
      <c r="A27" s="46"/>
      <c r="B27" s="87"/>
      <c r="C27" s="87"/>
      <c r="D27" s="88"/>
      <c r="E27" s="88"/>
      <c r="F27" s="93"/>
      <c r="G27" s="94"/>
      <c r="H27" s="88"/>
      <c r="I27" s="114"/>
    </row>
    <row r="28" ht="12" spans="1:9">
      <c r="A28" s="2"/>
      <c r="B28" s="95"/>
      <c r="C28" s="95"/>
      <c r="D28" s="96"/>
      <c r="E28" s="96"/>
      <c r="F28" s="97"/>
      <c r="G28" s="96"/>
      <c r="H28" s="98"/>
      <c r="I28" s="115"/>
    </row>
    <row r="29" ht="12.15" spans="1:9">
      <c r="A29" s="99" t="s">
        <v>36</v>
      </c>
      <c r="B29" s="50"/>
      <c r="C29" s="50"/>
      <c r="D29" s="100">
        <f t="shared" ref="D29:H29" si="0">SUM(D18:D28)</f>
        <v>382.5</v>
      </c>
      <c r="E29" s="100">
        <f t="shared" si="0"/>
        <v>371.5</v>
      </c>
      <c r="F29" s="100">
        <f t="shared" si="0"/>
        <v>0.23</v>
      </c>
      <c r="G29" s="101">
        <f t="shared" si="0"/>
        <v>5</v>
      </c>
      <c r="H29" s="100">
        <f t="shared" si="0"/>
        <v>70</v>
      </c>
      <c r="I29" s="38"/>
    </row>
    <row r="30" ht="33" customHeight="1" spans="1:9">
      <c r="A30" s="102"/>
      <c r="B30" s="103"/>
      <c r="C30" s="95"/>
      <c r="D30" s="96"/>
      <c r="E30" s="96"/>
      <c r="F30" s="96"/>
      <c r="G30" s="2"/>
      <c r="H30" s="2"/>
      <c r="I30" s="96"/>
    </row>
    <row r="31" ht="18" customHeight="1" spans="1:9">
      <c r="A31" s="102"/>
      <c r="B31" s="95"/>
      <c r="C31" s="95"/>
      <c r="D31" s="96"/>
      <c r="E31" s="96"/>
      <c r="F31" s="96"/>
      <c r="G31" s="2"/>
      <c r="H31" s="2"/>
      <c r="I31" s="96"/>
    </row>
    <row r="32" ht="11.4" spans="1:9">
      <c r="A32" s="3"/>
      <c r="B32" s="53" t="s">
        <v>37</v>
      </c>
      <c r="C32" s="53"/>
      <c r="D32" s="104"/>
      <c r="E32" s="104"/>
      <c r="F32" s="104"/>
      <c r="G32" s="105"/>
      <c r="H32" s="105"/>
      <c r="I32" s="105"/>
    </row>
    <row r="33" ht="11.4" spans="1:9">
      <c r="A33" s="3"/>
      <c r="B33" s="53" t="s">
        <v>38</v>
      </c>
      <c r="C33" s="53"/>
      <c r="D33" s="104"/>
      <c r="E33" s="104"/>
      <c r="F33" s="106">
        <f>H8</f>
        <v>44271</v>
      </c>
      <c r="G33" s="106"/>
      <c r="H33" s="106"/>
      <c r="I33" s="106"/>
    </row>
    <row r="34" ht="12.75" spans="1:9">
      <c r="A34" s="107"/>
      <c r="B34" s="108"/>
      <c r="C34" s="108"/>
      <c r="D34" s="107"/>
      <c r="E34" s="109"/>
      <c r="F34" s="110"/>
      <c r="G34" s="107"/>
      <c r="H34" s="107"/>
      <c r="I34" s="107"/>
    </row>
    <row r="35" ht="16.35" spans="1:9">
      <c r="A35" s="70"/>
      <c r="B35" s="111"/>
      <c r="C35" s="111"/>
      <c r="D35" s="70"/>
      <c r="E35" s="112"/>
      <c r="F35" s="113"/>
      <c r="G35" s="70"/>
      <c r="H35" s="70"/>
      <c r="I35" s="70"/>
    </row>
  </sheetData>
  <autoFilter ref="A17:I26">
    <extLst/>
  </autoFilter>
  <mergeCells count="42">
    <mergeCell ref="A1:I1"/>
    <mergeCell ref="A2:I2"/>
    <mergeCell ref="A3:I3"/>
    <mergeCell ref="A4:I4"/>
    <mergeCell ref="A5:I5"/>
    <mergeCell ref="A6:D6"/>
    <mergeCell ref="E6:F6"/>
    <mergeCell ref="G6:I6"/>
    <mergeCell ref="A7:D7"/>
    <mergeCell ref="G7:I7"/>
    <mergeCell ref="A8:D8"/>
    <mergeCell ref="E8:G8"/>
    <mergeCell ref="H8:I8"/>
    <mergeCell ref="A9:D9"/>
    <mergeCell ref="E9:G9"/>
    <mergeCell ref="H9:I9"/>
    <mergeCell ref="B10:D10"/>
    <mergeCell ref="E10:G10"/>
    <mergeCell ref="H10:I10"/>
    <mergeCell ref="A11:D11"/>
    <mergeCell ref="E11:G11"/>
    <mergeCell ref="H11:I11"/>
    <mergeCell ref="A12:D12"/>
    <mergeCell ref="E12:F12"/>
    <mergeCell ref="G12:I12"/>
    <mergeCell ref="A13:D13"/>
    <mergeCell ref="E13:F13"/>
    <mergeCell ref="G13:I13"/>
    <mergeCell ref="A14:B14"/>
    <mergeCell ref="C14:I14"/>
    <mergeCell ref="A15:I15"/>
    <mergeCell ref="B16:C16"/>
    <mergeCell ref="H16:I16"/>
    <mergeCell ref="B17:C17"/>
    <mergeCell ref="H17:I17"/>
    <mergeCell ref="D32:E32"/>
    <mergeCell ref="D33:E33"/>
    <mergeCell ref="F33:I33"/>
    <mergeCell ref="F18:F22"/>
    <mergeCell ref="F23:F26"/>
    <mergeCell ref="G18:G22"/>
    <mergeCell ref="G23:G26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N94"/>
  <sheetViews>
    <sheetView topLeftCell="A16" workbookViewId="0">
      <selection activeCell="K6" sqref="K6"/>
    </sheetView>
  </sheetViews>
  <sheetFormatPr defaultColWidth="10.6666666666667" defaultRowHeight="12"/>
  <cols>
    <col min="1" max="1" width="6.07407407407407" style="4" customWidth="1"/>
    <col min="2" max="2" width="12.7407407407407" style="5" customWidth="1"/>
    <col min="3" max="3" width="14.0740740740741" style="5" customWidth="1"/>
    <col min="4" max="4" width="11.8518518518519" style="5" customWidth="1"/>
    <col min="5" max="5" width="8.74074074074074" style="4" customWidth="1"/>
    <col min="6" max="6" width="10.2222222222222" style="4" customWidth="1"/>
    <col min="7" max="7" width="12.5925925925926" style="6" customWidth="1"/>
    <col min="8" max="8" width="14.8148148148148" style="4" customWidth="1"/>
    <col min="9" max="12" width="10.6666666666667" style="4" customWidth="1"/>
    <col min="13" max="16384" width="10.6666666666667" style="4"/>
  </cols>
  <sheetData>
    <row r="1" ht="21" customHeight="1" spans="1:8">
      <c r="A1" s="7" t="s">
        <v>39</v>
      </c>
      <c r="B1" s="8"/>
      <c r="C1" s="8"/>
      <c r="D1" s="8"/>
      <c r="E1" s="8"/>
      <c r="F1" s="8"/>
      <c r="G1" s="8"/>
      <c r="H1" s="8"/>
    </row>
    <row r="2" ht="41.1" customHeight="1" spans="1:8">
      <c r="A2" s="9" t="s">
        <v>40</v>
      </c>
      <c r="B2" s="10"/>
      <c r="C2" s="10"/>
      <c r="D2" s="10"/>
      <c r="E2" s="10"/>
      <c r="F2" s="10"/>
      <c r="G2" s="10"/>
      <c r="H2" s="10"/>
    </row>
    <row r="3" ht="17.4" spans="1:8">
      <c r="A3" s="11" t="s">
        <v>41</v>
      </c>
      <c r="B3" s="12"/>
      <c r="C3" s="12"/>
      <c r="D3" s="12"/>
      <c r="E3" s="12"/>
      <c r="F3" s="12"/>
      <c r="G3" s="12"/>
      <c r="H3" s="12"/>
    </row>
    <row r="4" ht="18.95" customHeight="1" spans="1:8">
      <c r="A4" s="13" t="s">
        <v>42</v>
      </c>
      <c r="B4" s="13"/>
      <c r="C4" s="13"/>
      <c r="D4" s="13"/>
      <c r="E4" s="13"/>
      <c r="F4" s="13"/>
      <c r="G4" s="13"/>
      <c r="H4" s="13"/>
    </row>
    <row r="5" ht="18" customHeight="1" spans="1:11">
      <c r="A5" s="14" t="s">
        <v>43</v>
      </c>
      <c r="B5" s="14"/>
      <c r="C5" s="14"/>
      <c r="D5" s="14"/>
      <c r="E5" s="14"/>
      <c r="F5" s="14"/>
      <c r="G5" s="14"/>
      <c r="H5" s="14"/>
      <c r="K5" s="65"/>
    </row>
    <row r="6" ht="15.75" customHeight="1" spans="1:10">
      <c r="A6" s="15" t="s">
        <v>2</v>
      </c>
      <c r="B6" s="15"/>
      <c r="C6" s="15"/>
      <c r="D6" s="15"/>
      <c r="E6" s="16" t="s">
        <v>44</v>
      </c>
      <c r="F6" s="16"/>
      <c r="G6" s="17" t="str">
        <f>[1]报关单!A13</f>
        <v>JMBMT20210316S-29</v>
      </c>
      <c r="H6" s="17"/>
      <c r="I6" s="19"/>
      <c r="J6" s="19"/>
    </row>
    <row r="7" ht="15.75" customHeight="1" spans="1:8">
      <c r="A7" s="18" t="s">
        <v>4</v>
      </c>
      <c r="B7" s="18"/>
      <c r="C7" s="18"/>
      <c r="D7" s="18"/>
      <c r="E7" s="19" t="s">
        <v>5</v>
      </c>
      <c r="F7" s="19"/>
      <c r="G7" s="20" t="str">
        <f>G6</f>
        <v>JMBMT20210316S-29</v>
      </c>
      <c r="H7" s="20"/>
    </row>
    <row r="8" ht="15.75" customHeight="1" spans="1:8">
      <c r="A8" s="21" t="s">
        <v>6</v>
      </c>
      <c r="B8" s="21"/>
      <c r="C8" s="21"/>
      <c r="D8" s="21"/>
      <c r="E8" s="22" t="s">
        <v>45</v>
      </c>
      <c r="F8" s="22"/>
      <c r="G8" s="22"/>
      <c r="H8" s="23">
        <v>44271</v>
      </c>
    </row>
    <row r="9" ht="15.75" customHeight="1" spans="1:8">
      <c r="A9" s="24" t="s">
        <v>8</v>
      </c>
      <c r="B9" s="24"/>
      <c r="C9" s="24"/>
      <c r="D9" s="24"/>
      <c r="E9" s="22" t="s">
        <v>9</v>
      </c>
      <c r="F9" s="22"/>
      <c r="G9" s="22"/>
      <c r="H9" s="23">
        <f>H8</f>
        <v>44271</v>
      </c>
    </row>
    <row r="10" ht="24" customHeight="1" spans="1:8">
      <c r="A10" s="25" t="s">
        <v>10</v>
      </c>
      <c r="B10" s="26" t="s">
        <v>11</v>
      </c>
      <c r="C10" s="26"/>
      <c r="D10" s="26"/>
      <c r="E10" s="27" t="s">
        <v>12</v>
      </c>
      <c r="F10" s="27"/>
      <c r="G10" s="28" t="s">
        <v>46</v>
      </c>
      <c r="H10" s="28"/>
    </row>
    <row r="11" ht="48" customHeight="1" spans="1:8">
      <c r="A11" s="24" t="s">
        <v>47</v>
      </c>
      <c r="B11" s="24"/>
      <c r="C11" s="24"/>
      <c r="D11" s="24"/>
      <c r="E11" s="19" t="s">
        <v>14</v>
      </c>
      <c r="F11" s="19"/>
      <c r="G11" s="19"/>
      <c r="H11" s="20"/>
    </row>
    <row r="12" ht="15" customHeight="1" spans="1:9">
      <c r="A12" s="29" t="s">
        <v>15</v>
      </c>
      <c r="B12" s="29"/>
      <c r="C12" s="29"/>
      <c r="D12" s="29"/>
      <c r="E12" s="30" t="s">
        <v>48</v>
      </c>
      <c r="F12" s="22"/>
      <c r="G12" s="31" t="s">
        <v>17</v>
      </c>
      <c r="H12" s="31"/>
      <c r="I12" s="66"/>
    </row>
    <row r="13" ht="15" customHeight="1" spans="1:9">
      <c r="A13" s="32" t="s">
        <v>18</v>
      </c>
      <c r="B13" s="33"/>
      <c r="C13" s="34"/>
      <c r="D13" s="34"/>
      <c r="E13" s="22" t="s">
        <v>19</v>
      </c>
      <c r="F13" s="22"/>
      <c r="G13" s="35"/>
      <c r="H13" s="35"/>
      <c r="I13" s="67"/>
    </row>
    <row r="14" ht="24" customHeight="1" spans="1:8">
      <c r="A14" s="36" t="s">
        <v>49</v>
      </c>
      <c r="B14" s="36"/>
      <c r="C14" s="36"/>
      <c r="D14" s="36"/>
      <c r="E14" s="36"/>
      <c r="F14" s="36"/>
      <c r="G14" s="36"/>
      <c r="H14" s="36"/>
    </row>
    <row r="15" ht="15" customHeight="1" spans="1:8">
      <c r="A15" s="37" t="s">
        <v>21</v>
      </c>
      <c r="B15" s="38"/>
      <c r="C15" s="37"/>
      <c r="D15" s="37"/>
      <c r="E15" s="37"/>
      <c r="F15" s="37"/>
      <c r="G15" s="37"/>
      <c r="H15" s="37"/>
    </row>
    <row r="16" s="1" customFormat="1" ht="15" customHeight="1" spans="1:8">
      <c r="A16" s="3" t="s">
        <v>50</v>
      </c>
      <c r="B16" s="39" t="s">
        <v>51</v>
      </c>
      <c r="C16" s="39" t="s">
        <v>23</v>
      </c>
      <c r="D16" s="39"/>
      <c r="E16" s="40" t="s">
        <v>28</v>
      </c>
      <c r="F16" s="40"/>
      <c r="G16" s="41" t="s">
        <v>52</v>
      </c>
      <c r="H16" s="3" t="s">
        <v>53</v>
      </c>
    </row>
    <row r="17" s="1" customFormat="1" ht="36.95" customHeight="1" spans="1:8">
      <c r="A17" s="42" t="s">
        <v>29</v>
      </c>
      <c r="B17" s="43" t="s">
        <v>54</v>
      </c>
      <c r="C17" s="44" t="s">
        <v>30</v>
      </c>
      <c r="D17" s="44"/>
      <c r="E17" s="42" t="s">
        <v>35</v>
      </c>
      <c r="F17" s="42"/>
      <c r="G17" s="45" t="s">
        <v>55</v>
      </c>
      <c r="H17" s="42" t="s">
        <v>56</v>
      </c>
    </row>
    <row r="18" s="2" customFormat="1" ht="21" customHeight="1" spans="1:8">
      <c r="A18" s="46">
        <v>1</v>
      </c>
      <c r="B18" s="47" t="str">
        <f>[1]报关发票!B18</f>
        <v>8504319000</v>
      </c>
      <c r="C18" s="47" t="str">
        <f>[1]报关发票!C18</f>
        <v>控制变压器</v>
      </c>
      <c r="D18" s="47" t="str">
        <f>[1]报关发票!D18</f>
        <v>Control transformer</v>
      </c>
      <c r="E18" s="47">
        <f>[1]报关发票!E18</f>
        <v>2</v>
      </c>
      <c r="F18" s="47" t="str">
        <f>[1]报关发票!F18</f>
        <v>台/set</v>
      </c>
      <c r="G18" s="48">
        <f t="shared" ref="G18:G26" si="0">H18/E18</f>
        <v>60</v>
      </c>
      <c r="H18" s="48">
        <f>[1]汇总信息!K2</f>
        <v>120</v>
      </c>
    </row>
    <row r="19" s="2" customFormat="1" ht="21" customHeight="1" spans="1:8">
      <c r="A19" s="46">
        <v>2</v>
      </c>
      <c r="B19" s="47" t="str">
        <f>[1]报关发票!B19</f>
        <v>8535100000</v>
      </c>
      <c r="C19" s="47" t="str">
        <f>[1]报关发票!C19</f>
        <v>快速熔断器</v>
      </c>
      <c r="D19" s="47" t="str">
        <f>[1]报关发票!D19</f>
        <v>Fast-acting fuse</v>
      </c>
      <c r="E19" s="47">
        <f>[1]报关发票!E19</f>
        <v>2</v>
      </c>
      <c r="F19" s="47" t="str">
        <f>[1]报关发票!F19</f>
        <v>件/pc</v>
      </c>
      <c r="G19" s="48">
        <f t="shared" si="0"/>
        <v>23.0769230769231</v>
      </c>
      <c r="H19" s="48">
        <f>[1]汇总信息!K3</f>
        <v>46.1538461538462</v>
      </c>
    </row>
    <row r="20" s="2" customFormat="1" ht="21" customHeight="1" spans="1:8">
      <c r="A20" s="46">
        <v>3</v>
      </c>
      <c r="B20" s="47" t="str">
        <f>[1]报关发票!B20</f>
        <v>9032899090</v>
      </c>
      <c r="C20" s="47" t="str">
        <f>[1]报关发票!C20</f>
        <v>可控硅</v>
      </c>
      <c r="D20" s="47" t="str">
        <f>[1]报关发票!D20</f>
        <v>Thyristor</v>
      </c>
      <c r="E20" s="47">
        <f>[1]报关发票!E20</f>
        <v>2</v>
      </c>
      <c r="F20" s="47" t="str">
        <f>[1]报关发票!F20</f>
        <v>件/pc</v>
      </c>
      <c r="G20" s="48">
        <f t="shared" si="0"/>
        <v>27.6923076923077</v>
      </c>
      <c r="H20" s="48">
        <f>[1]汇总信息!K4</f>
        <v>55.3846153846154</v>
      </c>
    </row>
    <row r="21" s="2" customFormat="1" ht="21" customHeight="1" spans="1:8">
      <c r="A21" s="46">
        <v>4</v>
      </c>
      <c r="B21" s="47" t="str">
        <f>[1]报关发票!B21</f>
        <v>8541100000</v>
      </c>
      <c r="C21" s="47" t="str">
        <f>[1]报关发票!C21</f>
        <v> 整流二极管</v>
      </c>
      <c r="D21" s="47" t="str">
        <f>[1]报关发票!D21</f>
        <v>rectifier diode</v>
      </c>
      <c r="E21" s="47">
        <f>[1]报关发票!E21</f>
        <v>2</v>
      </c>
      <c r="F21" s="47" t="str">
        <f>[1]报关发票!F21</f>
        <v>件/pc</v>
      </c>
      <c r="G21" s="48">
        <f t="shared" si="0"/>
        <v>32.3076923076923</v>
      </c>
      <c r="H21" s="48">
        <f>[1]汇总信息!K5</f>
        <v>64.6153846153846</v>
      </c>
    </row>
    <row r="22" s="2" customFormat="1" ht="21" customHeight="1" spans="1:8">
      <c r="A22" s="46">
        <v>5</v>
      </c>
      <c r="B22" s="47" t="str">
        <f>[1]报关发票!B22</f>
        <v>8537109090</v>
      </c>
      <c r="C22" s="47" t="str">
        <f>[1]报关发票!C22</f>
        <v>接触器</v>
      </c>
      <c r="D22" s="47" t="str">
        <f>[1]报关发票!D22</f>
        <v>Contactor</v>
      </c>
      <c r="E22" s="47">
        <f>[1]报关发票!E22</f>
        <v>1</v>
      </c>
      <c r="F22" s="47" t="str">
        <f>[1]报关发票!F22</f>
        <v>个/pc</v>
      </c>
      <c r="G22" s="48">
        <f t="shared" si="0"/>
        <v>230.769230769231</v>
      </c>
      <c r="H22" s="48">
        <f>[1]汇总信息!K6</f>
        <v>230.769230769231</v>
      </c>
    </row>
    <row r="23" s="2" customFormat="1" ht="21" customHeight="1" spans="1:8">
      <c r="A23" s="46">
        <v>6</v>
      </c>
      <c r="B23" s="47" t="str">
        <f>[1]报关发票!B23</f>
        <v>8413910000</v>
      </c>
      <c r="C23" s="47" t="str">
        <f>[1]报关发票!C23</f>
        <v>泵轴</v>
      </c>
      <c r="D23" s="47" t="str">
        <f>[1]报关发票!D23</f>
        <v>Pump shaft</v>
      </c>
      <c r="E23" s="47">
        <f>[1]报关发票!E23</f>
        <v>6</v>
      </c>
      <c r="F23" s="47" t="str">
        <f>[1]报关发票!F23</f>
        <v>件/pc</v>
      </c>
      <c r="G23" s="48">
        <f t="shared" si="0"/>
        <v>206.923076923077</v>
      </c>
      <c r="H23" s="48">
        <f>[1]汇总信息!K7</f>
        <v>1241.53846153846</v>
      </c>
    </row>
    <row r="24" s="2" customFormat="1" ht="21" customHeight="1" spans="1:8">
      <c r="A24" s="46">
        <v>7</v>
      </c>
      <c r="B24" s="47" t="str">
        <f>[1]报关发票!B24</f>
        <v>8413910000</v>
      </c>
      <c r="C24" s="47" t="str">
        <f>[1]报关发票!C24</f>
        <v>出水段导叶</v>
      </c>
      <c r="D24" s="47" t="str">
        <f>[1]报关发票!D24</f>
        <v>Outlet guide vane</v>
      </c>
      <c r="E24" s="47">
        <f>[1]报关发票!E24</f>
        <v>15</v>
      </c>
      <c r="F24" s="47" t="str">
        <f>[1]报关发票!F24</f>
        <v>件/pc</v>
      </c>
      <c r="G24" s="48">
        <f t="shared" si="0"/>
        <v>66.1538461538461</v>
      </c>
      <c r="H24" s="48">
        <f>[1]汇总信息!K8</f>
        <v>992.307692307692</v>
      </c>
    </row>
    <row r="25" s="2" customFormat="1" ht="21" customHeight="1" spans="1:8">
      <c r="A25" s="46">
        <v>8</v>
      </c>
      <c r="B25" s="47" t="str">
        <f>[1]报关发票!B25</f>
        <v>8413910000</v>
      </c>
      <c r="C25" s="47" t="str">
        <f>[1]报关发票!C25</f>
        <v>回水管部件</v>
      </c>
      <c r="D25" s="47" t="str">
        <f>[1]报关发票!D25</f>
        <v>Return pipe parts</v>
      </c>
      <c r="E25" s="47">
        <f>[1]报关发票!E25</f>
        <v>20</v>
      </c>
      <c r="F25" s="47" t="str">
        <f>[1]报关发票!F25</f>
        <v>件/pc</v>
      </c>
      <c r="G25" s="48">
        <f t="shared" si="0"/>
        <v>15.2307692307692</v>
      </c>
      <c r="H25" s="48">
        <f>[1]汇总信息!K9</f>
        <v>304.615384615385</v>
      </c>
    </row>
    <row r="26" s="2" customFormat="1" ht="21" customHeight="1" spans="1:8">
      <c r="A26" s="46">
        <v>9</v>
      </c>
      <c r="B26" s="47" t="str">
        <f>[1]报关发票!B26</f>
        <v>8413910000</v>
      </c>
      <c r="C26" s="47" t="str">
        <f>[1]报关发票!C26</f>
        <v>水封管部件</v>
      </c>
      <c r="D26" s="47" t="str">
        <f>[1]报关发票!D26</f>
        <v>Water seal pipe parts</v>
      </c>
      <c r="E26" s="47">
        <f>[1]报关发票!E26</f>
        <v>20</v>
      </c>
      <c r="F26" s="47" t="str">
        <f>[1]报关发票!F26</f>
        <v>件/pc</v>
      </c>
      <c r="G26" s="48">
        <f t="shared" si="0"/>
        <v>15.2307692307692</v>
      </c>
      <c r="H26" s="48">
        <f>[1]汇总信息!K10</f>
        <v>304.615384615385</v>
      </c>
    </row>
    <row r="27" s="2" customFormat="1" ht="21" customHeight="1" spans="1:8">
      <c r="A27" s="46"/>
      <c r="B27" s="47"/>
      <c r="C27" s="47"/>
      <c r="D27" s="47"/>
      <c r="E27" s="47"/>
      <c r="F27" s="47"/>
      <c r="G27" s="48"/>
      <c r="H27" s="48"/>
    </row>
    <row r="28" s="3" customFormat="1" ht="17.1" customHeight="1" spans="1:13">
      <c r="A28" s="38" t="s">
        <v>36</v>
      </c>
      <c r="B28" s="49"/>
      <c r="C28" s="50"/>
      <c r="D28" s="50"/>
      <c r="E28" s="38">
        <f>SUM(E18:E27)</f>
        <v>70</v>
      </c>
      <c r="F28" s="38"/>
      <c r="G28" s="51"/>
      <c r="H28" s="51">
        <f>SUM(H18:H27)</f>
        <v>3360</v>
      </c>
      <c r="M28" s="68"/>
    </row>
    <row r="29" s="1" customFormat="1" ht="12.75" spans="2:8">
      <c r="B29" s="52"/>
      <c r="C29" s="53"/>
      <c r="D29" s="54"/>
      <c r="G29" s="55" t="s">
        <v>57</v>
      </c>
      <c r="H29" s="56"/>
    </row>
    <row r="30" s="1" customFormat="1" spans="2:13">
      <c r="B30" s="52"/>
      <c r="C30" s="53"/>
      <c r="D30" s="54"/>
      <c r="G30" s="55" t="s">
        <v>58</v>
      </c>
      <c r="H30" s="56">
        <f>[1]报关发票!H31</f>
        <v>4299.25784615404</v>
      </c>
      <c r="M30" s="69"/>
    </row>
    <row r="31" s="1" customFormat="1" spans="2:13">
      <c r="B31" s="52"/>
      <c r="C31" s="53"/>
      <c r="D31" s="54"/>
      <c r="G31" s="55" t="s">
        <v>59</v>
      </c>
      <c r="H31" s="56">
        <f>[1]报关发票!H32</f>
        <v>8.434461538272</v>
      </c>
      <c r="M31" s="69"/>
    </row>
    <row r="32" s="1" customFormat="1" spans="2:13">
      <c r="B32" s="57" t="s">
        <v>37</v>
      </c>
      <c r="C32" s="53"/>
      <c r="D32" s="54"/>
      <c r="G32" s="41" t="s">
        <v>60</v>
      </c>
      <c r="H32" s="58">
        <f>H28+H30+H31</f>
        <v>7667.69230769231</v>
      </c>
      <c r="M32" s="69"/>
    </row>
    <row r="33" s="1" customFormat="1" spans="2:14">
      <c r="B33" s="53" t="s">
        <v>38</v>
      </c>
      <c r="G33" s="59"/>
      <c r="H33" s="60"/>
      <c r="N33" s="69"/>
    </row>
    <row r="34" s="1" customFormat="1" spans="2:8">
      <c r="B34" s="52"/>
      <c r="G34" s="61">
        <f>H8</f>
        <v>44271</v>
      </c>
      <c r="H34" s="61"/>
    </row>
    <row r="35" s="1" customFormat="1" ht="12.75" spans="2:8">
      <c r="B35" s="52"/>
      <c r="C35" s="54"/>
      <c r="D35" s="54"/>
      <c r="G35" s="41"/>
      <c r="H35" s="41"/>
    </row>
    <row r="36" s="1" customFormat="1" ht="16.35" spans="1:9">
      <c r="A36" s="62"/>
      <c r="B36" s="62"/>
      <c r="C36" s="63"/>
      <c r="D36" s="63"/>
      <c r="E36" s="62"/>
      <c r="F36" s="63"/>
      <c r="G36" s="62"/>
      <c r="H36" s="62"/>
      <c r="I36" s="70"/>
    </row>
    <row r="37" spans="3:4">
      <c r="C37" s="64"/>
      <c r="D37" s="64"/>
    </row>
    <row r="38" spans="3:4">
      <c r="C38" s="64"/>
      <c r="D38" s="64"/>
    </row>
    <row r="39" spans="3:4">
      <c r="C39" s="64"/>
      <c r="D39" s="64"/>
    </row>
    <row r="40" spans="3:4">
      <c r="C40" s="64"/>
      <c r="D40" s="64"/>
    </row>
    <row r="41" spans="3:4">
      <c r="C41" s="64"/>
      <c r="D41" s="64"/>
    </row>
    <row r="42" spans="3:4">
      <c r="C42" s="64"/>
      <c r="D42" s="64"/>
    </row>
    <row r="43" spans="3:4">
      <c r="C43" s="64"/>
      <c r="D43" s="64"/>
    </row>
    <row r="44" spans="3:4">
      <c r="C44" s="64"/>
      <c r="D44" s="64"/>
    </row>
    <row r="45" spans="3:4">
      <c r="C45" s="64"/>
      <c r="D45" s="64"/>
    </row>
    <row r="46" spans="3:4">
      <c r="C46" s="64"/>
      <c r="D46" s="64"/>
    </row>
    <row r="47" spans="3:4">
      <c r="C47" s="64"/>
      <c r="D47" s="64"/>
    </row>
    <row r="48" spans="3:4">
      <c r="C48" s="64"/>
      <c r="D48" s="64"/>
    </row>
    <row r="49" spans="3:4">
      <c r="C49" s="64"/>
      <c r="D49" s="64"/>
    </row>
    <row r="50" spans="3:4">
      <c r="C50" s="64"/>
      <c r="D50" s="64"/>
    </row>
    <row r="51" spans="3:4">
      <c r="C51" s="64"/>
      <c r="D51" s="64"/>
    </row>
    <row r="52" spans="3:4">
      <c r="C52" s="64"/>
      <c r="D52" s="64"/>
    </row>
    <row r="53" spans="3:4">
      <c r="C53" s="64"/>
      <c r="D53" s="64"/>
    </row>
    <row r="54" spans="3:4">
      <c r="C54" s="64"/>
      <c r="D54" s="64"/>
    </row>
    <row r="55" spans="3:4">
      <c r="C55" s="64"/>
      <c r="D55" s="64"/>
    </row>
    <row r="56" spans="3:4">
      <c r="C56" s="64"/>
      <c r="D56" s="64"/>
    </row>
    <row r="57" spans="3:4">
      <c r="C57" s="64"/>
      <c r="D57" s="64"/>
    </row>
    <row r="58" spans="3:4">
      <c r="C58" s="64"/>
      <c r="D58" s="64"/>
    </row>
    <row r="59" spans="3:4">
      <c r="C59" s="64"/>
      <c r="D59" s="64"/>
    </row>
    <row r="60" spans="3:4">
      <c r="C60" s="64"/>
      <c r="D60" s="64"/>
    </row>
    <row r="61" spans="3:4">
      <c r="C61" s="64"/>
      <c r="D61" s="64"/>
    </row>
    <row r="62" spans="3:4">
      <c r="C62" s="64"/>
      <c r="D62" s="64"/>
    </row>
    <row r="63" spans="3:4">
      <c r="C63" s="64"/>
      <c r="D63" s="64"/>
    </row>
    <row r="64" spans="3:4">
      <c r="C64" s="64"/>
      <c r="D64" s="64"/>
    </row>
    <row r="65" spans="3:4">
      <c r="C65" s="64"/>
      <c r="D65" s="64"/>
    </row>
    <row r="66" spans="3:4">
      <c r="C66" s="64"/>
      <c r="D66" s="64"/>
    </row>
    <row r="67" spans="3:4">
      <c r="C67" s="64"/>
      <c r="D67" s="64"/>
    </row>
    <row r="68" spans="3:4">
      <c r="C68" s="64"/>
      <c r="D68" s="64"/>
    </row>
    <row r="69" spans="3:4">
      <c r="C69" s="64"/>
      <c r="D69" s="64"/>
    </row>
    <row r="70" spans="3:4">
      <c r="C70" s="64"/>
      <c r="D70" s="64"/>
    </row>
    <row r="71" spans="3:4">
      <c r="C71" s="64"/>
      <c r="D71" s="64"/>
    </row>
    <row r="72" spans="3:4">
      <c r="C72" s="64"/>
      <c r="D72" s="64"/>
    </row>
    <row r="73" spans="3:4">
      <c r="C73" s="64"/>
      <c r="D73" s="64"/>
    </row>
    <row r="74" spans="3:4">
      <c r="C74" s="64"/>
      <c r="D74" s="64"/>
    </row>
    <row r="75" spans="3:4">
      <c r="C75" s="64"/>
      <c r="D75" s="64"/>
    </row>
    <row r="76" spans="3:4">
      <c r="C76" s="64"/>
      <c r="D76" s="64"/>
    </row>
    <row r="77" spans="3:4">
      <c r="C77" s="64"/>
      <c r="D77" s="64"/>
    </row>
    <row r="78" spans="3:4">
      <c r="C78" s="64"/>
      <c r="D78" s="64"/>
    </row>
    <row r="79" spans="3:4">
      <c r="C79" s="64"/>
      <c r="D79" s="64"/>
    </row>
    <row r="80" spans="3:4">
      <c r="C80" s="64"/>
      <c r="D80" s="64"/>
    </row>
    <row r="81" spans="3:4">
      <c r="C81" s="64"/>
      <c r="D81" s="64"/>
    </row>
    <row r="82" spans="3:4">
      <c r="C82" s="64"/>
      <c r="D82" s="64"/>
    </row>
    <row r="83" spans="3:4">
      <c r="C83" s="64"/>
      <c r="D83" s="64"/>
    </row>
    <row r="84" spans="3:4">
      <c r="C84" s="64"/>
      <c r="D84" s="64"/>
    </row>
    <row r="85" spans="3:4">
      <c r="C85" s="64"/>
      <c r="D85" s="64"/>
    </row>
    <row r="86" spans="3:4">
      <c r="C86" s="64"/>
      <c r="D86" s="64"/>
    </row>
    <row r="87" spans="3:4">
      <c r="C87" s="64"/>
      <c r="D87" s="64"/>
    </row>
    <row r="88" spans="3:4">
      <c r="C88" s="64"/>
      <c r="D88" s="64"/>
    </row>
    <row r="89" spans="3:4">
      <c r="C89" s="64"/>
      <c r="D89" s="64"/>
    </row>
    <row r="90" spans="3:4">
      <c r="C90" s="64"/>
      <c r="D90" s="64"/>
    </row>
    <row r="91" spans="3:4">
      <c r="C91" s="64"/>
      <c r="D91" s="64"/>
    </row>
    <row r="92" spans="3:4">
      <c r="C92" s="64"/>
      <c r="D92" s="64"/>
    </row>
    <row r="93" spans="3:4">
      <c r="C93" s="64"/>
      <c r="D93" s="64"/>
    </row>
    <row r="94" spans="3:4">
      <c r="C94" s="64"/>
      <c r="D94" s="64"/>
    </row>
  </sheetData>
  <mergeCells count="33">
    <mergeCell ref="A1:H1"/>
    <mergeCell ref="A2:H2"/>
    <mergeCell ref="A3:H3"/>
    <mergeCell ref="A4:H4"/>
    <mergeCell ref="A5:H5"/>
    <mergeCell ref="A6:D6"/>
    <mergeCell ref="E6:F6"/>
    <mergeCell ref="G6:H6"/>
    <mergeCell ref="A7:D7"/>
    <mergeCell ref="G7:H7"/>
    <mergeCell ref="A8:D8"/>
    <mergeCell ref="E8:G8"/>
    <mergeCell ref="A9:D9"/>
    <mergeCell ref="E9:G9"/>
    <mergeCell ref="B10:D10"/>
    <mergeCell ref="E10:F10"/>
    <mergeCell ref="G10:H10"/>
    <mergeCell ref="A11:D11"/>
    <mergeCell ref="E11:G11"/>
    <mergeCell ref="A12:D12"/>
    <mergeCell ref="E12:F12"/>
    <mergeCell ref="G12:H12"/>
    <mergeCell ref="A13:B13"/>
    <mergeCell ref="E13:F13"/>
    <mergeCell ref="G13:H13"/>
    <mergeCell ref="A14:B14"/>
    <mergeCell ref="C14:H14"/>
    <mergeCell ref="A15:H15"/>
    <mergeCell ref="C16:D16"/>
    <mergeCell ref="E16:F16"/>
    <mergeCell ref="C17:D17"/>
    <mergeCell ref="E17:F17"/>
    <mergeCell ref="G34:H34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箱单</vt:lpstr>
      <vt:lpstr>清关发票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CGSYXZ2</cp:lastModifiedBy>
  <dcterms:created xsi:type="dcterms:W3CDTF">2021-03-16T09:31:03Z</dcterms:created>
  <dcterms:modified xsi:type="dcterms:W3CDTF">2021-03-16T09:31:12Z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