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箱单!$A$17:$I$230</definedName>
  </definedNames>
  <calcPr calcId="144525"/>
</workbook>
</file>

<file path=xl/sharedStrings.xml><?xml version="1.0" encoding="utf-8"?>
<sst xmlns="http://schemas.openxmlformats.org/spreadsheetml/2006/main" count="79" uniqueCount="56">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</sst>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#,##0.00_ "/>
    <numFmt numFmtId="178" formatCode="0.00_ "/>
    <numFmt numFmtId="179" formatCode="m/d/yyyy;@"/>
    <numFmt numFmtId="180" formatCode="[$-409]d\-mmm\-yy;@"/>
    <numFmt numFmtId="181" formatCode="[$-409]d/mmm/yy;@"/>
    <numFmt numFmtId="182" formatCode="0_ 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VNI-Helve-Condense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1" borderId="10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9" fillId="6" borderId="11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32" fillId="29" borderId="13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8" fontId="13" fillId="0" borderId="0" xfId="0" applyNumberFormat="1" applyFont="1" applyFill="1" applyBorder="1" applyAlignment="1" applyProtection="1">
      <alignment vertical="top"/>
      <protection locked="0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vertical="center"/>
    </xf>
    <xf numFmtId="178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left" vertical="center"/>
    </xf>
    <xf numFmtId="178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vertical="center" wrapText="1"/>
    </xf>
    <xf numFmtId="0" fontId="14" fillId="0" borderId="4" xfId="50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8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JMBMT20210322S-31%20&#31302;&#26494;&#23612;&#25509;&#22320;&#21464;&#21387;&#22120;\JMBMT20210322S-31%20&#27719;&#24635;-&#31302;&#26494;&#23612;3.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装箱单#单据头(FBillHead)"/>
      <sheetName val="Sheet1"/>
      <sheetName val="汇总表"/>
      <sheetName val="报关单"/>
      <sheetName val="报关发票"/>
      <sheetName val="箱单"/>
      <sheetName val="清关发票"/>
      <sheetName val="汇总表 (2)"/>
    </sheetNames>
    <sheetDataSet>
      <sheetData sheetId="0"/>
      <sheetData sheetId="1"/>
      <sheetData sheetId="2">
        <row r="2">
          <cell r="D2" t="str">
            <v>8413910000</v>
          </cell>
          <cell r="E2" t="str">
            <v>泵体连接螺栓</v>
          </cell>
          <cell r="F2" t="str">
            <v>Pump body connecting bolt group. </v>
          </cell>
        </row>
        <row r="2">
          <cell r="H2">
            <v>3</v>
          </cell>
          <cell r="I2" t="str">
            <v>件</v>
          </cell>
          <cell r="J2" t="str">
            <v>PC</v>
          </cell>
        </row>
        <row r="2">
          <cell r="L2">
            <v>50.7692307692308</v>
          </cell>
        </row>
        <row r="2">
          <cell r="N2">
            <v>71.86</v>
          </cell>
          <cell r="O2">
            <v>72.86</v>
          </cell>
          <cell r="P2">
            <v>2</v>
          </cell>
          <cell r="Q2">
            <v>3.4</v>
          </cell>
        </row>
        <row r="3">
          <cell r="D3" t="str">
            <v>8413910000</v>
          </cell>
          <cell r="E3" t="str">
            <v>联轴器</v>
          </cell>
          <cell r="F3" t="str">
            <v>Coupling</v>
          </cell>
        </row>
        <row r="3">
          <cell r="H3">
            <v>4</v>
          </cell>
          <cell r="I3" t="str">
            <v>件</v>
          </cell>
          <cell r="J3" t="str">
            <v>PC</v>
          </cell>
        </row>
        <row r="3">
          <cell r="L3">
            <v>268.307692307692</v>
          </cell>
        </row>
        <row r="3">
          <cell r="N3">
            <v>71.86</v>
          </cell>
          <cell r="O3">
            <v>72.86</v>
          </cell>
        </row>
        <row r="4">
          <cell r="D4" t="str">
            <v>8413910000</v>
          </cell>
          <cell r="E4" t="str">
            <v>平衡水管</v>
          </cell>
          <cell r="F4" t="str">
            <v>Balance pipe assembly</v>
          </cell>
        </row>
        <row r="4">
          <cell r="H4">
            <v>10</v>
          </cell>
          <cell r="I4" t="str">
            <v>件</v>
          </cell>
          <cell r="J4" t="str">
            <v>PC</v>
          </cell>
        </row>
        <row r="4">
          <cell r="L4">
            <v>152.307692307692</v>
          </cell>
        </row>
        <row r="4">
          <cell r="N4">
            <v>71.86</v>
          </cell>
          <cell r="O4">
            <v>72.86</v>
          </cell>
        </row>
        <row r="5">
          <cell r="D5" t="str">
            <v>8413910000</v>
          </cell>
          <cell r="E5" t="str">
            <v>平衡水管</v>
          </cell>
          <cell r="F5" t="str">
            <v>Balance pipe assembly</v>
          </cell>
        </row>
        <row r="5">
          <cell r="H5">
            <v>10</v>
          </cell>
          <cell r="I5" t="str">
            <v>件</v>
          </cell>
          <cell r="J5" t="str">
            <v>PC</v>
          </cell>
        </row>
        <row r="5">
          <cell r="L5">
            <v>152.307692307692</v>
          </cell>
        </row>
        <row r="5">
          <cell r="N5">
            <v>71.86</v>
          </cell>
          <cell r="O5">
            <v>72.86</v>
          </cell>
        </row>
        <row r="6">
          <cell r="D6" t="str">
            <v>8413910000</v>
          </cell>
          <cell r="E6" t="str">
            <v>O型圈</v>
          </cell>
          <cell r="F6" t="str">
            <v>O-ring</v>
          </cell>
        </row>
        <row r="6">
          <cell r="H6">
            <v>100</v>
          </cell>
          <cell r="I6" t="str">
            <v>件</v>
          </cell>
          <cell r="J6" t="str">
            <v>PC</v>
          </cell>
        </row>
        <row r="6">
          <cell r="L6">
            <v>15.3846153846154</v>
          </cell>
        </row>
        <row r="6">
          <cell r="N6">
            <v>71.86</v>
          </cell>
          <cell r="O6">
            <v>72.86</v>
          </cell>
        </row>
        <row r="7">
          <cell r="D7" t="str">
            <v>8413910000</v>
          </cell>
          <cell r="E7" t="str">
            <v>泵体连接螺栓</v>
          </cell>
          <cell r="F7" t="str">
            <v>Pump body connecting bolt group. </v>
          </cell>
        </row>
        <row r="7">
          <cell r="H7">
            <v>3</v>
          </cell>
          <cell r="I7" t="str">
            <v>件</v>
          </cell>
          <cell r="J7" t="str">
            <v>PC</v>
          </cell>
        </row>
        <row r="7">
          <cell r="L7">
            <v>46.1538461538462</v>
          </cell>
        </row>
        <row r="7">
          <cell r="N7">
            <v>71.86</v>
          </cell>
          <cell r="O7">
            <v>72.86</v>
          </cell>
        </row>
        <row r="8">
          <cell r="D8" t="str">
            <v>8413910000</v>
          </cell>
          <cell r="E8" t="str">
            <v>泵轴</v>
          </cell>
          <cell r="F8" t="str">
            <v>Pump shaft</v>
          </cell>
        </row>
        <row r="8">
          <cell r="H8">
            <v>7</v>
          </cell>
          <cell r="I8" t="str">
            <v>件</v>
          </cell>
          <cell r="J8" t="str">
            <v>PC</v>
          </cell>
        </row>
        <row r="8">
          <cell r="L8">
            <v>1448.46153846154</v>
          </cell>
        </row>
        <row r="8">
          <cell r="N8">
            <v>470.45</v>
          </cell>
          <cell r="O8">
            <v>471.45</v>
          </cell>
        </row>
        <row r="9">
          <cell r="D9" t="str">
            <v>8413910000</v>
          </cell>
          <cell r="E9" t="str">
            <v>出水段</v>
          </cell>
          <cell r="F9" t="str">
            <v>Water exit section</v>
          </cell>
        </row>
        <row r="9">
          <cell r="H9">
            <v>4</v>
          </cell>
          <cell r="I9" t="str">
            <v>件</v>
          </cell>
          <cell r="J9" t="str">
            <v>PC</v>
          </cell>
        </row>
        <row r="9">
          <cell r="L9">
            <v>1184.61538461538</v>
          </cell>
        </row>
        <row r="9">
          <cell r="N9">
            <v>234.71</v>
          </cell>
          <cell r="O9">
            <v>235.71</v>
          </cell>
        </row>
        <row r="10">
          <cell r="D10" t="str">
            <v>8413910000</v>
          </cell>
          <cell r="E10" t="str">
            <v>挡水套</v>
          </cell>
          <cell r="F10" t="str">
            <v>Water retaining jacket</v>
          </cell>
        </row>
        <row r="10">
          <cell r="H10">
            <v>60</v>
          </cell>
          <cell r="I10" t="str">
            <v>件</v>
          </cell>
          <cell r="J10" t="str">
            <v>PC</v>
          </cell>
        </row>
        <row r="10">
          <cell r="L10">
            <v>387.692307692308</v>
          </cell>
        </row>
        <row r="10">
          <cell r="N10">
            <v>71.86</v>
          </cell>
          <cell r="O10">
            <v>72.86</v>
          </cell>
        </row>
        <row r="11">
          <cell r="D11" t="str">
            <v>8413910000</v>
          </cell>
          <cell r="E11" t="str">
            <v>导叶</v>
          </cell>
          <cell r="F11" t="str">
            <v>Guide vane</v>
          </cell>
        </row>
        <row r="11">
          <cell r="H11">
            <v>80</v>
          </cell>
          <cell r="I11" t="str">
            <v>件</v>
          </cell>
          <cell r="J11" t="str">
            <v>PC</v>
          </cell>
        </row>
        <row r="11">
          <cell r="L11">
            <v>5538.46153846154</v>
          </cell>
        </row>
        <row r="11">
          <cell r="N11">
            <v>307.57</v>
          </cell>
          <cell r="O11">
            <v>308.57</v>
          </cell>
        </row>
        <row r="12">
          <cell r="D12" t="str">
            <v>8413910000</v>
          </cell>
          <cell r="E12" t="str">
            <v>导叶套螺钉</v>
          </cell>
          <cell r="F12" t="str">
            <v>Guide vane sleeve screw</v>
          </cell>
        </row>
        <row r="12">
          <cell r="H12">
            <v>200</v>
          </cell>
          <cell r="I12" t="str">
            <v>件</v>
          </cell>
          <cell r="J12" t="str">
            <v>PC</v>
          </cell>
        </row>
        <row r="12">
          <cell r="L12">
            <v>24.6153846153846</v>
          </cell>
        </row>
        <row r="12">
          <cell r="N12">
            <v>71.78</v>
          </cell>
          <cell r="O12">
            <v>72.78</v>
          </cell>
        </row>
        <row r="13">
          <cell r="D13" t="str">
            <v>8413910000</v>
          </cell>
          <cell r="E13" t="str">
            <v>导叶套螺钉</v>
          </cell>
          <cell r="F13" t="str">
            <v>Guide vane sleeve screw</v>
          </cell>
        </row>
        <row r="13">
          <cell r="H13">
            <v>100</v>
          </cell>
          <cell r="I13" t="str">
            <v>件</v>
          </cell>
          <cell r="J13" t="str">
            <v>PC</v>
          </cell>
        </row>
        <row r="13">
          <cell r="L13">
            <v>15.3846153846154</v>
          </cell>
        </row>
        <row r="13">
          <cell r="N13">
            <v>71.86</v>
          </cell>
          <cell r="O13">
            <v>72.86</v>
          </cell>
        </row>
        <row r="14">
          <cell r="D14" t="str">
            <v>8413910000</v>
          </cell>
          <cell r="E14" t="str">
            <v>进水段</v>
          </cell>
          <cell r="F14" t="str">
            <v>Water Inlet section</v>
          </cell>
        </row>
        <row r="14">
          <cell r="H14">
            <v>3</v>
          </cell>
          <cell r="I14" t="str">
            <v>件</v>
          </cell>
          <cell r="J14" t="str">
            <v>PC</v>
          </cell>
        </row>
        <row r="14">
          <cell r="L14">
            <v>798.461538461538</v>
          </cell>
        </row>
        <row r="14">
          <cell r="N14">
            <v>234.71</v>
          </cell>
          <cell r="O14">
            <v>235.71</v>
          </cell>
        </row>
        <row r="15">
          <cell r="D15" t="str">
            <v>8413910000</v>
          </cell>
          <cell r="E15" t="str">
            <v>联轴器</v>
          </cell>
          <cell r="F15" t="str">
            <v>Coupling</v>
          </cell>
        </row>
        <row r="15">
          <cell r="H15">
            <v>3</v>
          </cell>
          <cell r="I15" t="str">
            <v>件</v>
          </cell>
          <cell r="J15" t="str">
            <v>PC</v>
          </cell>
        </row>
        <row r="15">
          <cell r="L15">
            <v>157.384615384615</v>
          </cell>
        </row>
        <row r="15">
          <cell r="N15">
            <v>234.71</v>
          </cell>
          <cell r="O15">
            <v>235.71</v>
          </cell>
        </row>
        <row r="16">
          <cell r="D16" t="str">
            <v>8413910000</v>
          </cell>
          <cell r="E16" t="str">
            <v>密封环螺钉</v>
          </cell>
          <cell r="F16" t="str">
            <v>Sealing ring screw</v>
          </cell>
        </row>
        <row r="16">
          <cell r="H16">
            <v>300</v>
          </cell>
          <cell r="I16" t="str">
            <v>件</v>
          </cell>
          <cell r="J16" t="str">
            <v>PC</v>
          </cell>
        </row>
        <row r="16">
          <cell r="L16">
            <v>36.9230769230769</v>
          </cell>
        </row>
        <row r="16">
          <cell r="N16">
            <v>71.86</v>
          </cell>
          <cell r="O16">
            <v>72.86</v>
          </cell>
        </row>
        <row r="17">
          <cell r="D17" t="str">
            <v>8413910000</v>
          </cell>
          <cell r="E17" t="str">
            <v>盘根</v>
          </cell>
          <cell r="F17" t="str">
            <v>Packing root</v>
          </cell>
        </row>
        <row r="17">
          <cell r="H17">
            <v>80</v>
          </cell>
          <cell r="I17" t="str">
            <v>件</v>
          </cell>
          <cell r="J17" t="str">
            <v>PC</v>
          </cell>
        </row>
        <row r="17">
          <cell r="L17">
            <v>443.076923076923</v>
          </cell>
        </row>
        <row r="17">
          <cell r="N17">
            <v>71.86</v>
          </cell>
          <cell r="O17">
            <v>72.86</v>
          </cell>
        </row>
        <row r="18">
          <cell r="D18" t="str">
            <v>8413910000</v>
          </cell>
          <cell r="E18" t="str">
            <v>平衡环</v>
          </cell>
          <cell r="F18" t="str">
            <v>Balance ring</v>
          </cell>
        </row>
        <row r="18">
          <cell r="H18">
            <v>70</v>
          </cell>
          <cell r="I18" t="str">
            <v>件</v>
          </cell>
          <cell r="J18" t="str">
            <v>PC</v>
          </cell>
        </row>
        <row r="18">
          <cell r="L18">
            <v>7700</v>
          </cell>
        </row>
        <row r="18">
          <cell r="N18">
            <v>71.86</v>
          </cell>
          <cell r="O18">
            <v>72.86</v>
          </cell>
        </row>
        <row r="19">
          <cell r="D19" t="str">
            <v>8413910000</v>
          </cell>
          <cell r="E19" t="str">
            <v>平衡环螺钉</v>
          </cell>
          <cell r="F19" t="str">
            <v>Balance ring screw</v>
          </cell>
        </row>
        <row r="19">
          <cell r="H19">
            <v>300</v>
          </cell>
          <cell r="I19" t="str">
            <v>件</v>
          </cell>
          <cell r="J19" t="str">
            <v>PC</v>
          </cell>
        </row>
        <row r="19">
          <cell r="L19">
            <v>46.1538461538462</v>
          </cell>
        </row>
        <row r="19">
          <cell r="N19">
            <v>71.86</v>
          </cell>
          <cell r="O19">
            <v>72.86</v>
          </cell>
        </row>
        <row r="20">
          <cell r="D20" t="str">
            <v>8413910000</v>
          </cell>
          <cell r="E20" t="str">
            <v>平衡盘</v>
          </cell>
          <cell r="F20" t="str">
            <v>Balance disc</v>
          </cell>
        </row>
        <row r="20">
          <cell r="H20">
            <v>35</v>
          </cell>
          <cell r="I20" t="str">
            <v>件</v>
          </cell>
          <cell r="J20" t="str">
            <v>PC</v>
          </cell>
        </row>
        <row r="20">
          <cell r="L20">
            <v>3376.15384615385</v>
          </cell>
        </row>
        <row r="20">
          <cell r="N20">
            <v>71.86</v>
          </cell>
          <cell r="O20">
            <v>72.86</v>
          </cell>
        </row>
        <row r="21">
          <cell r="D21" t="str">
            <v>8413910000</v>
          </cell>
          <cell r="E21" t="str">
            <v>平衡盘套</v>
          </cell>
          <cell r="F21" t="str">
            <v>Balance disc cover</v>
          </cell>
        </row>
        <row r="21">
          <cell r="H21">
            <v>20</v>
          </cell>
          <cell r="I21" t="str">
            <v>件</v>
          </cell>
          <cell r="J21" t="str">
            <v>PC</v>
          </cell>
        </row>
        <row r="21">
          <cell r="L21">
            <v>710.769230769231</v>
          </cell>
        </row>
        <row r="21">
          <cell r="N21">
            <v>71.86</v>
          </cell>
          <cell r="O21">
            <v>72.86</v>
          </cell>
        </row>
        <row r="22">
          <cell r="D22" t="str">
            <v>8413910000</v>
          </cell>
          <cell r="E22" t="str">
            <v>平键</v>
          </cell>
          <cell r="F22" t="str">
            <v>Flat key</v>
          </cell>
        </row>
        <row r="22">
          <cell r="H22">
            <v>40</v>
          </cell>
          <cell r="I22" t="str">
            <v>件</v>
          </cell>
          <cell r="J22" t="str">
            <v>PC</v>
          </cell>
        </row>
        <row r="22">
          <cell r="L22">
            <v>49.2307692307692</v>
          </cell>
        </row>
        <row r="22">
          <cell r="N22">
            <v>71.86</v>
          </cell>
          <cell r="O22">
            <v>72.86</v>
          </cell>
        </row>
        <row r="23">
          <cell r="D23" t="str">
            <v>8413910000</v>
          </cell>
          <cell r="E23" t="str">
            <v>平键</v>
          </cell>
          <cell r="F23" t="str">
            <v>Flat key</v>
          </cell>
        </row>
        <row r="23">
          <cell r="H23">
            <v>20</v>
          </cell>
          <cell r="I23" t="str">
            <v>件</v>
          </cell>
          <cell r="J23" t="str">
            <v>PC</v>
          </cell>
        </row>
        <row r="23">
          <cell r="L23">
            <v>24.6153846153846</v>
          </cell>
        </row>
        <row r="23">
          <cell r="N23">
            <v>71.86</v>
          </cell>
          <cell r="O23">
            <v>72.86</v>
          </cell>
        </row>
        <row r="24">
          <cell r="D24" t="str">
            <v>8413910000</v>
          </cell>
          <cell r="E24" t="str">
            <v>平键</v>
          </cell>
          <cell r="F24" t="str">
            <v>Flat key</v>
          </cell>
        </row>
        <row r="24">
          <cell r="H24">
            <v>20</v>
          </cell>
          <cell r="I24" t="str">
            <v>件</v>
          </cell>
          <cell r="J24" t="str">
            <v>PC</v>
          </cell>
        </row>
        <row r="24">
          <cell r="L24">
            <v>24.6153846153846</v>
          </cell>
        </row>
        <row r="24">
          <cell r="N24">
            <v>71.86</v>
          </cell>
          <cell r="O24">
            <v>72.86</v>
          </cell>
        </row>
        <row r="25">
          <cell r="D25" t="str">
            <v>8431432000</v>
          </cell>
          <cell r="E25" t="str">
            <v>前端盖</v>
          </cell>
          <cell r="F25" t="str">
            <v>Front End Cover</v>
          </cell>
        </row>
        <row r="25">
          <cell r="H25">
            <v>16</v>
          </cell>
          <cell r="I25" t="str">
            <v>件</v>
          </cell>
          <cell r="J25" t="str">
            <v>PC</v>
          </cell>
        </row>
        <row r="25">
          <cell r="L25">
            <v>135.384615384615</v>
          </cell>
        </row>
        <row r="25">
          <cell r="N25">
            <v>71.86</v>
          </cell>
          <cell r="O25">
            <v>72.86</v>
          </cell>
        </row>
        <row r="26">
          <cell r="D26" t="str">
            <v>8413910000</v>
          </cell>
          <cell r="E26" t="str">
            <v>双头螺栓</v>
          </cell>
          <cell r="F26" t="str">
            <v>Double head bolt group. </v>
          </cell>
        </row>
        <row r="26">
          <cell r="H26">
            <v>100</v>
          </cell>
          <cell r="I26" t="str">
            <v>件</v>
          </cell>
          <cell r="J26" t="str">
            <v>PC</v>
          </cell>
        </row>
        <row r="26">
          <cell r="L26">
            <v>123.076923076923</v>
          </cell>
        </row>
        <row r="26">
          <cell r="N26">
            <v>71.86</v>
          </cell>
          <cell r="O26">
            <v>72.86</v>
          </cell>
        </row>
        <row r="27">
          <cell r="D27" t="str">
            <v>8413910000</v>
          </cell>
          <cell r="E27" t="str">
            <v>填料环</v>
          </cell>
          <cell r="F27" t="str">
            <v>Packing ring</v>
          </cell>
        </row>
        <row r="27">
          <cell r="H27">
            <v>20</v>
          </cell>
          <cell r="I27" t="str">
            <v>件</v>
          </cell>
          <cell r="J27" t="str">
            <v>PC</v>
          </cell>
        </row>
        <row r="27">
          <cell r="L27">
            <v>101.538461538462</v>
          </cell>
        </row>
        <row r="27">
          <cell r="N27">
            <v>71.86</v>
          </cell>
          <cell r="O27">
            <v>72.86</v>
          </cell>
        </row>
        <row r="28">
          <cell r="D28" t="str">
            <v>8413910000</v>
          </cell>
          <cell r="E28" t="str">
            <v>填料压盖</v>
          </cell>
          <cell r="F28" t="str">
            <v>Packing gland</v>
          </cell>
        </row>
        <row r="28">
          <cell r="H28">
            <v>30</v>
          </cell>
          <cell r="I28" t="str">
            <v>件</v>
          </cell>
          <cell r="J28" t="str">
            <v>PC</v>
          </cell>
        </row>
        <row r="28">
          <cell r="L28">
            <v>267.692307692308</v>
          </cell>
        </row>
        <row r="28">
          <cell r="N28">
            <v>71.86</v>
          </cell>
          <cell r="O28">
            <v>72.86</v>
          </cell>
        </row>
        <row r="29">
          <cell r="D29" t="str">
            <v>8413910000</v>
          </cell>
          <cell r="E29" t="str">
            <v>填料压盖螺钉</v>
          </cell>
          <cell r="F29" t="str">
            <v>Packing gland bolt</v>
          </cell>
        </row>
        <row r="29">
          <cell r="H29">
            <v>100</v>
          </cell>
          <cell r="I29" t="str">
            <v>件</v>
          </cell>
          <cell r="J29" t="str">
            <v>PC</v>
          </cell>
        </row>
        <row r="29">
          <cell r="L29">
            <v>30.7692307692308</v>
          </cell>
        </row>
        <row r="29">
          <cell r="N29">
            <v>71.86</v>
          </cell>
          <cell r="O29">
            <v>72.86</v>
          </cell>
        </row>
        <row r="30">
          <cell r="D30" t="str">
            <v>8413910000</v>
          </cell>
          <cell r="E30" t="str">
            <v>叶轮挡套</v>
          </cell>
          <cell r="F30" t="str">
            <v>Impeller bushing</v>
          </cell>
        </row>
        <row r="30">
          <cell r="H30">
            <v>100</v>
          </cell>
          <cell r="I30" t="str">
            <v>件</v>
          </cell>
          <cell r="J30" t="str">
            <v>PC</v>
          </cell>
        </row>
        <row r="30">
          <cell r="L30">
            <v>1523.07692307692</v>
          </cell>
        </row>
        <row r="30">
          <cell r="N30">
            <v>71.86</v>
          </cell>
          <cell r="O30">
            <v>72.86</v>
          </cell>
        </row>
        <row r="31">
          <cell r="D31" t="str">
            <v>8413910000</v>
          </cell>
          <cell r="E31" t="str">
            <v>中段</v>
          </cell>
          <cell r="F31" t="str">
            <v>Middle pump section</v>
          </cell>
        </row>
        <row r="31">
          <cell r="H31">
            <v>30</v>
          </cell>
          <cell r="I31" t="str">
            <v>件</v>
          </cell>
          <cell r="J31" t="str">
            <v>PC</v>
          </cell>
        </row>
        <row r="31">
          <cell r="L31">
            <v>3946.15384615385</v>
          </cell>
        </row>
        <row r="31">
          <cell r="N31">
            <v>234.71</v>
          </cell>
          <cell r="O31">
            <v>235.71</v>
          </cell>
        </row>
        <row r="32">
          <cell r="D32" t="str">
            <v>8413910000</v>
          </cell>
          <cell r="E32" t="str">
            <v>轴套</v>
          </cell>
          <cell r="F32" t="str">
            <v>Shaft sleeve</v>
          </cell>
        </row>
        <row r="32">
          <cell r="H32">
            <v>50</v>
          </cell>
          <cell r="I32" t="str">
            <v>件</v>
          </cell>
          <cell r="J32" t="str">
            <v>PC</v>
          </cell>
        </row>
        <row r="32">
          <cell r="L32">
            <v>2330.76923076923</v>
          </cell>
        </row>
        <row r="32">
          <cell r="N32">
            <v>71.86</v>
          </cell>
          <cell r="O32">
            <v>72.86</v>
          </cell>
        </row>
        <row r="33">
          <cell r="D33" t="str">
            <v>8413910000</v>
          </cell>
          <cell r="E33" t="str">
            <v>轴套螺母</v>
          </cell>
          <cell r="F33" t="str">
            <v>Axle nut</v>
          </cell>
        </row>
        <row r="33">
          <cell r="H33">
            <v>80</v>
          </cell>
          <cell r="I33" t="str">
            <v>件</v>
          </cell>
          <cell r="J33" t="str">
            <v>PC</v>
          </cell>
        </row>
        <row r="33">
          <cell r="L33">
            <v>590.769230769231</v>
          </cell>
        </row>
        <row r="33">
          <cell r="N33">
            <v>144.72</v>
          </cell>
          <cell r="O33">
            <v>145.72</v>
          </cell>
        </row>
        <row r="34">
          <cell r="D34" t="str">
            <v>8536500000</v>
          </cell>
          <cell r="E34" t="str">
            <v>提升机重锤式行程开关</v>
          </cell>
          <cell r="F34" t="str">
            <v>Lifter hammer type trip switch</v>
          </cell>
        </row>
        <row r="34">
          <cell r="H34">
            <v>2</v>
          </cell>
          <cell r="I34" t="str">
            <v>件</v>
          </cell>
          <cell r="J34" t="str">
            <v>PC</v>
          </cell>
        </row>
        <row r="34">
          <cell r="L34">
            <v>70.7692307692308</v>
          </cell>
        </row>
        <row r="34">
          <cell r="N34">
            <v>15</v>
          </cell>
          <cell r="O34">
            <v>15.46</v>
          </cell>
          <cell r="P34">
            <v>1</v>
          </cell>
          <cell r="Q34">
            <v>0.05</v>
          </cell>
        </row>
        <row r="35">
          <cell r="D35" t="str">
            <v>8536500000</v>
          </cell>
          <cell r="E35" t="str">
            <v>限位开关</v>
          </cell>
          <cell r="F35" t="str">
            <v>Limit switch</v>
          </cell>
        </row>
        <row r="35">
          <cell r="H35">
            <v>1</v>
          </cell>
          <cell r="I35" t="str">
            <v>件</v>
          </cell>
          <cell r="J35" t="str">
            <v>PC</v>
          </cell>
        </row>
        <row r="35">
          <cell r="L35">
            <v>35.3846153846154</v>
          </cell>
        </row>
        <row r="35">
          <cell r="N35">
            <v>4</v>
          </cell>
          <cell r="O35">
            <v>4.12</v>
          </cell>
        </row>
        <row r="36">
          <cell r="D36" t="str">
            <v>8536500000</v>
          </cell>
          <cell r="E36" t="str">
            <v>行程开关</v>
          </cell>
          <cell r="F36" t="str">
            <v>Trip switch</v>
          </cell>
        </row>
        <row r="36">
          <cell r="H36">
            <v>2</v>
          </cell>
          <cell r="I36" t="str">
            <v>个</v>
          </cell>
          <cell r="J36" t="str">
            <v>PC</v>
          </cell>
        </row>
        <row r="36">
          <cell r="L36">
            <v>4.61538461538461</v>
          </cell>
        </row>
        <row r="36">
          <cell r="N36">
            <v>0.2</v>
          </cell>
          <cell r="O36">
            <v>0.21</v>
          </cell>
        </row>
        <row r="37">
          <cell r="D37" t="str">
            <v>8536500000</v>
          </cell>
          <cell r="E37" t="str">
            <v>行程开关</v>
          </cell>
          <cell r="F37" t="str">
            <v>Trip switch</v>
          </cell>
        </row>
        <row r="37">
          <cell r="H37">
            <v>3</v>
          </cell>
          <cell r="I37" t="str">
            <v>件</v>
          </cell>
          <cell r="J37" t="str">
            <v>PC</v>
          </cell>
        </row>
        <row r="37">
          <cell r="L37">
            <v>8.30769230769231</v>
          </cell>
        </row>
        <row r="37">
          <cell r="N37">
            <v>0.2</v>
          </cell>
          <cell r="O37">
            <v>0.21</v>
          </cell>
        </row>
        <row r="38">
          <cell r="D38" t="str">
            <v>9030331000</v>
          </cell>
          <cell r="E38" t="str">
            <v>电流表</v>
          </cell>
          <cell r="F38" t="str">
            <v>Ammeter</v>
          </cell>
        </row>
        <row r="38">
          <cell r="H38">
            <v>3</v>
          </cell>
          <cell r="I38" t="str">
            <v>件</v>
          </cell>
          <cell r="J38" t="str">
            <v>PC</v>
          </cell>
        </row>
        <row r="38">
          <cell r="L38">
            <v>32.3076923076923</v>
          </cell>
        </row>
        <row r="38">
          <cell r="N38">
            <v>1</v>
          </cell>
          <cell r="O38">
            <v>1.07</v>
          </cell>
          <cell r="P38">
            <v>2</v>
          </cell>
          <cell r="Q38">
            <v>0.07</v>
          </cell>
        </row>
        <row r="39">
          <cell r="D39" t="str">
            <v>9030331000</v>
          </cell>
          <cell r="E39" t="str">
            <v>电流表</v>
          </cell>
          <cell r="F39" t="str">
            <v>Ammeter</v>
          </cell>
        </row>
        <row r="39">
          <cell r="H39">
            <v>3</v>
          </cell>
          <cell r="I39" t="str">
            <v>件</v>
          </cell>
          <cell r="J39" t="str">
            <v>PC</v>
          </cell>
        </row>
        <row r="39">
          <cell r="L39">
            <v>32.3076923076923</v>
          </cell>
        </row>
        <row r="39">
          <cell r="N39">
            <v>1</v>
          </cell>
          <cell r="O39">
            <v>1.07</v>
          </cell>
        </row>
        <row r="40">
          <cell r="D40" t="str">
            <v>9030331000</v>
          </cell>
          <cell r="E40" t="str">
            <v>电流表</v>
          </cell>
          <cell r="F40" t="str">
            <v>Ammeter</v>
          </cell>
        </row>
        <row r="40">
          <cell r="H40">
            <v>3</v>
          </cell>
          <cell r="I40" t="str">
            <v>件</v>
          </cell>
          <cell r="J40" t="str">
            <v>PC</v>
          </cell>
        </row>
        <row r="40">
          <cell r="L40">
            <v>32.3076923076923</v>
          </cell>
        </row>
        <row r="40">
          <cell r="N40">
            <v>1</v>
          </cell>
          <cell r="O40">
            <v>1.07</v>
          </cell>
        </row>
        <row r="41">
          <cell r="D41" t="str">
            <v>8481400000</v>
          </cell>
          <cell r="E41" t="str">
            <v>比例溢流阀</v>
          </cell>
          <cell r="F41" t="str">
            <v>Proportional relief valve</v>
          </cell>
        </row>
        <row r="41">
          <cell r="H41">
            <v>3</v>
          </cell>
          <cell r="I41" t="str">
            <v>件</v>
          </cell>
          <cell r="J41" t="str">
            <v>PC</v>
          </cell>
        </row>
        <row r="41">
          <cell r="L41">
            <v>3000</v>
          </cell>
        </row>
        <row r="41">
          <cell r="N41">
            <v>15</v>
          </cell>
          <cell r="O41">
            <v>15.58</v>
          </cell>
        </row>
        <row r="42">
          <cell r="D42" t="str">
            <v>8543709990</v>
          </cell>
          <cell r="E42" t="str">
            <v>二极管</v>
          </cell>
          <cell r="F42" t="str">
            <v>Diode</v>
          </cell>
        </row>
        <row r="42">
          <cell r="H42">
            <v>1</v>
          </cell>
          <cell r="I42" t="str">
            <v>件</v>
          </cell>
          <cell r="J42" t="str">
            <v>PC</v>
          </cell>
        </row>
        <row r="42">
          <cell r="L42">
            <v>1.53846153846154</v>
          </cell>
        </row>
        <row r="42">
          <cell r="N42">
            <v>0.5</v>
          </cell>
          <cell r="O42">
            <v>0.54</v>
          </cell>
        </row>
        <row r="43">
          <cell r="D43" t="str">
            <v>8536490000</v>
          </cell>
          <cell r="E43" t="str">
            <v>交流继电器</v>
          </cell>
          <cell r="F43" t="str">
            <v>AC relay</v>
          </cell>
        </row>
        <row r="43">
          <cell r="H43">
            <v>11</v>
          </cell>
          <cell r="I43" t="str">
            <v>件</v>
          </cell>
          <cell r="J43" t="str">
            <v>PC</v>
          </cell>
        </row>
        <row r="43">
          <cell r="L43">
            <v>101.538461538462</v>
          </cell>
        </row>
        <row r="43">
          <cell r="N43">
            <v>6</v>
          </cell>
          <cell r="O43">
            <v>6.23</v>
          </cell>
        </row>
        <row r="44">
          <cell r="D44" t="str">
            <v>8536490000</v>
          </cell>
          <cell r="E44" t="str">
            <v>时间继电器</v>
          </cell>
          <cell r="F44" t="str">
            <v>Time Relay</v>
          </cell>
        </row>
        <row r="44">
          <cell r="H44">
            <v>2</v>
          </cell>
          <cell r="I44" t="str">
            <v>件</v>
          </cell>
          <cell r="J44" t="str">
            <v>PC</v>
          </cell>
        </row>
        <row r="44">
          <cell r="L44">
            <v>46.1538461538462</v>
          </cell>
        </row>
        <row r="44">
          <cell r="N44">
            <v>1</v>
          </cell>
          <cell r="O44">
            <v>1.08</v>
          </cell>
        </row>
        <row r="45">
          <cell r="D45" t="str">
            <v>8481400000</v>
          </cell>
          <cell r="E45" t="str">
            <v>溢流阀</v>
          </cell>
          <cell r="F45" t="str">
            <v>Overflow valve</v>
          </cell>
        </row>
        <row r="45">
          <cell r="H45">
            <v>1</v>
          </cell>
          <cell r="I45" t="str">
            <v>套</v>
          </cell>
          <cell r="J45" t="str">
            <v>SET</v>
          </cell>
        </row>
        <row r="45">
          <cell r="L45">
            <v>1000</v>
          </cell>
        </row>
        <row r="45">
          <cell r="N45">
            <v>5</v>
          </cell>
          <cell r="O45">
            <v>5.19</v>
          </cell>
        </row>
        <row r="46">
          <cell r="D46" t="str">
            <v>40169310</v>
          </cell>
          <cell r="E46" t="str">
            <v>法兰垫片</v>
          </cell>
          <cell r="F46" t="str">
            <v>Flange gasket</v>
          </cell>
        </row>
        <row r="46">
          <cell r="H46">
            <v>50</v>
          </cell>
          <cell r="I46" t="str">
            <v>片</v>
          </cell>
          <cell r="J46" t="str">
            <v>PC</v>
          </cell>
        </row>
        <row r="46">
          <cell r="L46">
            <v>38.4615384615385</v>
          </cell>
        </row>
        <row r="46">
          <cell r="N46">
            <v>100</v>
          </cell>
          <cell r="O46">
            <v>103.45</v>
          </cell>
          <cell r="P46">
            <v>1</v>
          </cell>
          <cell r="Q46">
            <v>0.43</v>
          </cell>
        </row>
        <row r="47">
          <cell r="D47" t="str">
            <v>7307910000</v>
          </cell>
          <cell r="E47" t="str">
            <v>法兰盘</v>
          </cell>
          <cell r="F47" t="str">
            <v>Flange</v>
          </cell>
        </row>
        <row r="47">
          <cell r="H47">
            <v>300</v>
          </cell>
          <cell r="I47" t="str">
            <v>件</v>
          </cell>
          <cell r="J47" t="str">
            <v>PC</v>
          </cell>
        </row>
        <row r="47">
          <cell r="L47">
            <v>2292.30769230769</v>
          </cell>
        </row>
        <row r="47">
          <cell r="N47">
            <v>1350</v>
          </cell>
          <cell r="O47">
            <v>1396.55</v>
          </cell>
        </row>
        <row r="48">
          <cell r="D48" t="str">
            <v>8536500000</v>
          </cell>
          <cell r="E48" t="str">
            <v>漏电开关</v>
          </cell>
          <cell r="F48" t="str">
            <v>Leakage switch</v>
          </cell>
        </row>
        <row r="48">
          <cell r="H48">
            <v>11</v>
          </cell>
          <cell r="I48" t="str">
            <v>件</v>
          </cell>
          <cell r="J48" t="str">
            <v>PC</v>
          </cell>
        </row>
        <row r="48">
          <cell r="L48">
            <v>583.846153846154</v>
          </cell>
        </row>
        <row r="48">
          <cell r="N48">
            <v>24.5</v>
          </cell>
          <cell r="O48">
            <v>26</v>
          </cell>
          <cell r="P48">
            <v>1</v>
          </cell>
          <cell r="Q48">
            <v>0.03</v>
          </cell>
        </row>
        <row r="49">
          <cell r="D49" t="str">
            <v>8412210000</v>
          </cell>
          <cell r="E49" t="str">
            <v>油缸</v>
          </cell>
          <cell r="F49" t="str">
            <v>Cylinder</v>
          </cell>
        </row>
        <row r="49">
          <cell r="H49">
            <v>7</v>
          </cell>
          <cell r="I49" t="str">
            <v>件</v>
          </cell>
          <cell r="J49" t="str">
            <v>PC</v>
          </cell>
        </row>
        <row r="49">
          <cell r="L49">
            <v>1023.07692307692</v>
          </cell>
        </row>
        <row r="49">
          <cell r="N49">
            <v>90</v>
          </cell>
          <cell r="O49">
            <v>112</v>
          </cell>
          <cell r="P49">
            <v>1</v>
          </cell>
          <cell r="Q49">
            <v>0.3</v>
          </cell>
        </row>
        <row r="50">
          <cell r="D50" t="str">
            <v>8483900090</v>
          </cell>
          <cell r="E50" t="str">
            <v>轴瓦</v>
          </cell>
          <cell r="F50" t="str">
            <v>Bearing pad</v>
          </cell>
        </row>
        <row r="50">
          <cell r="H50">
            <v>1</v>
          </cell>
          <cell r="I50" t="str">
            <v>件</v>
          </cell>
          <cell r="J50" t="str">
            <v>PC</v>
          </cell>
        </row>
        <row r="50">
          <cell r="L50">
            <v>2769.23076923077</v>
          </cell>
        </row>
        <row r="50">
          <cell r="N50">
            <v>100</v>
          </cell>
          <cell r="O50">
            <v>110</v>
          </cell>
          <cell r="P50">
            <v>1</v>
          </cell>
          <cell r="Q50">
            <v>0.08</v>
          </cell>
        </row>
        <row r="51">
          <cell r="D51" t="str">
            <v>8504319000</v>
          </cell>
          <cell r="E51" t="str">
            <v>电抗器</v>
          </cell>
          <cell r="F51" t="str">
            <v>Reactor</v>
          </cell>
        </row>
        <row r="51">
          <cell r="H51">
            <v>4</v>
          </cell>
          <cell r="I51" t="str">
            <v>台</v>
          </cell>
          <cell r="J51" t="str">
            <v>SET</v>
          </cell>
        </row>
        <row r="51">
          <cell r="L51">
            <v>369.230769230769</v>
          </cell>
        </row>
        <row r="51">
          <cell r="N51">
            <v>100</v>
          </cell>
          <cell r="O51">
            <v>106.67</v>
          </cell>
          <cell r="P51">
            <v>1</v>
          </cell>
          <cell r="Q51">
            <v>0.76</v>
          </cell>
        </row>
        <row r="52">
          <cell r="D52" t="str">
            <v>8504319000</v>
          </cell>
          <cell r="E52" t="str">
            <v>接地变压器</v>
          </cell>
          <cell r="F52" t="str">
            <v>Grounding transformer</v>
          </cell>
        </row>
        <row r="52">
          <cell r="H52">
            <v>1</v>
          </cell>
          <cell r="I52" t="str">
            <v>台</v>
          </cell>
          <cell r="J52" t="str">
            <v>SET</v>
          </cell>
        </row>
        <row r="52">
          <cell r="L52">
            <v>2307.69230769231</v>
          </cell>
        </row>
        <row r="52">
          <cell r="N52">
            <v>200</v>
          </cell>
          <cell r="O52">
            <v>213.33</v>
          </cell>
        </row>
        <row r="53">
          <cell r="D53" t="str">
            <v>8471800000</v>
          </cell>
          <cell r="E53" t="str">
            <v>SVG模块</v>
          </cell>
          <cell r="F53" t="str">
            <v>SVG modules</v>
          </cell>
        </row>
        <row r="53">
          <cell r="H53">
            <v>6</v>
          </cell>
          <cell r="I53" t="str">
            <v>个</v>
          </cell>
          <cell r="J53" t="str">
            <v>PC</v>
          </cell>
        </row>
        <row r="53">
          <cell r="L53">
            <v>3838.46153846154</v>
          </cell>
        </row>
        <row r="53">
          <cell r="N53">
            <v>3</v>
          </cell>
          <cell r="O53">
            <v>3</v>
          </cell>
          <cell r="P53">
            <v>3</v>
          </cell>
          <cell r="Q53">
            <v>0.02</v>
          </cell>
        </row>
        <row r="54">
          <cell r="D54" t="str">
            <v>8531200000</v>
          </cell>
          <cell r="E54" t="str">
            <v>触摸屏</v>
          </cell>
          <cell r="F54" t="str">
            <v>Touch screen</v>
          </cell>
        </row>
        <row r="54">
          <cell r="H54">
            <v>1</v>
          </cell>
          <cell r="I54" t="str">
            <v>个</v>
          </cell>
          <cell r="J54" t="str">
            <v>PC</v>
          </cell>
        </row>
        <row r="54">
          <cell r="L54">
            <v>3076.92307692308</v>
          </cell>
        </row>
        <row r="54">
          <cell r="N54">
            <v>1</v>
          </cell>
          <cell r="O54">
            <v>1.5</v>
          </cell>
        </row>
        <row r="55">
          <cell r="D55" t="str">
            <v>8413503190</v>
          </cell>
          <cell r="E55" t="str">
            <v>柱塞泵</v>
          </cell>
          <cell r="F55" t="str">
            <v>Piston pump</v>
          </cell>
        </row>
        <row r="55">
          <cell r="H55">
            <v>2</v>
          </cell>
          <cell r="I55" t="str">
            <v>件</v>
          </cell>
          <cell r="J55" t="str">
            <v>PC</v>
          </cell>
        </row>
        <row r="55">
          <cell r="L55">
            <v>3923.07692307692</v>
          </cell>
        </row>
        <row r="55">
          <cell r="N55">
            <v>139</v>
          </cell>
          <cell r="O55">
            <v>139</v>
          </cell>
          <cell r="P55">
            <v>1</v>
          </cell>
          <cell r="Q55">
            <v>0.02</v>
          </cell>
        </row>
        <row r="56">
          <cell r="D56" t="str">
            <v>8708507590</v>
          </cell>
          <cell r="E56" t="str">
            <v>齿轮</v>
          </cell>
          <cell r="F56" t="str">
            <v>Gear</v>
          </cell>
        </row>
        <row r="56">
          <cell r="H56">
            <v>4</v>
          </cell>
          <cell r="I56" t="str">
            <v>件</v>
          </cell>
          <cell r="J56" t="str">
            <v>PC</v>
          </cell>
        </row>
        <row r="56">
          <cell r="L56">
            <v>584.615384615385</v>
          </cell>
        </row>
        <row r="56">
          <cell r="N56">
            <v>45</v>
          </cell>
          <cell r="O56">
            <v>50</v>
          </cell>
          <cell r="P56">
            <v>14</v>
          </cell>
          <cell r="Q56">
            <v>0.84</v>
          </cell>
        </row>
        <row r="57">
          <cell r="D57" t="str">
            <v>8708507590</v>
          </cell>
          <cell r="E57" t="str">
            <v>齿轮</v>
          </cell>
          <cell r="F57" t="str">
            <v>Gear</v>
          </cell>
        </row>
        <row r="57">
          <cell r="H57">
            <v>2</v>
          </cell>
          <cell r="I57" t="str">
            <v>件</v>
          </cell>
          <cell r="J57" t="str">
            <v>PC</v>
          </cell>
        </row>
        <row r="57">
          <cell r="L57">
            <v>80</v>
          </cell>
        </row>
        <row r="57">
          <cell r="N57">
            <v>5</v>
          </cell>
          <cell r="O57">
            <v>5.71</v>
          </cell>
        </row>
        <row r="58">
          <cell r="D58" t="str">
            <v>73259910</v>
          </cell>
          <cell r="E58" t="str">
            <v>底座</v>
          </cell>
          <cell r="F58" t="str">
            <v>Base</v>
          </cell>
        </row>
        <row r="58">
          <cell r="H58">
            <v>1</v>
          </cell>
          <cell r="I58" t="str">
            <v>件</v>
          </cell>
          <cell r="J58" t="str">
            <v>PC</v>
          </cell>
        </row>
        <row r="58">
          <cell r="L58">
            <v>58.4615384615385</v>
          </cell>
        </row>
        <row r="58">
          <cell r="N58">
            <v>5</v>
          </cell>
          <cell r="O58">
            <v>5.71</v>
          </cell>
        </row>
        <row r="59">
          <cell r="D59" t="str">
            <v>8467190000</v>
          </cell>
          <cell r="E59" t="str">
            <v>气动机</v>
          </cell>
          <cell r="F59" t="str">
            <v>Pneumatic machine</v>
          </cell>
        </row>
        <row r="59">
          <cell r="H59">
            <v>1</v>
          </cell>
          <cell r="I59" t="str">
            <v>件</v>
          </cell>
          <cell r="J59" t="str">
            <v>PC</v>
          </cell>
        </row>
        <row r="59">
          <cell r="L59">
            <v>1230.76923076923</v>
          </cell>
        </row>
        <row r="59">
          <cell r="N59">
            <v>85</v>
          </cell>
          <cell r="O59">
            <v>95</v>
          </cell>
        </row>
        <row r="60">
          <cell r="D60" t="str">
            <v>7307220000</v>
          </cell>
          <cell r="E60" t="str">
            <v>铜套</v>
          </cell>
          <cell r="F60" t="str">
            <v>Copper sleeve. </v>
          </cell>
        </row>
        <row r="60">
          <cell r="H60">
            <v>4</v>
          </cell>
          <cell r="I60" t="str">
            <v>件</v>
          </cell>
          <cell r="J60" t="str">
            <v>PC</v>
          </cell>
        </row>
        <row r="60">
          <cell r="L60">
            <v>98.4615384615385</v>
          </cell>
        </row>
        <row r="60">
          <cell r="N60">
            <v>5</v>
          </cell>
          <cell r="O60">
            <v>5.73</v>
          </cell>
        </row>
        <row r="61">
          <cell r="D61" t="str">
            <v>8431499900</v>
          </cell>
          <cell r="E61" t="str">
            <v>吊兰</v>
          </cell>
          <cell r="F61" t="str">
            <v>Chlorophytum comosum</v>
          </cell>
        </row>
        <row r="61">
          <cell r="H61">
            <v>2</v>
          </cell>
          <cell r="I61" t="str">
            <v>件</v>
          </cell>
          <cell r="J61" t="str">
            <v>PC</v>
          </cell>
        </row>
        <row r="61">
          <cell r="L61">
            <v>292.307692307692</v>
          </cell>
        </row>
        <row r="61">
          <cell r="N61">
            <v>5</v>
          </cell>
          <cell r="O61">
            <v>5.71</v>
          </cell>
        </row>
        <row r="62">
          <cell r="D62" t="str">
            <v>8431499900</v>
          </cell>
          <cell r="E62" t="str">
            <v>耳盘</v>
          </cell>
          <cell r="F62" t="str">
            <v>Auricular disk</v>
          </cell>
        </row>
        <row r="62">
          <cell r="H62">
            <v>2</v>
          </cell>
          <cell r="I62" t="str">
            <v>件</v>
          </cell>
          <cell r="J62" t="str">
            <v>PC</v>
          </cell>
        </row>
        <row r="62">
          <cell r="L62">
            <v>738.461538461538</v>
          </cell>
        </row>
        <row r="62">
          <cell r="N62">
            <v>210</v>
          </cell>
          <cell r="O62">
            <v>220</v>
          </cell>
        </row>
        <row r="63">
          <cell r="D63" t="str">
            <v>8431499900</v>
          </cell>
          <cell r="E63" t="str">
            <v>耳盘套</v>
          </cell>
          <cell r="F63" t="str">
            <v>Auricular disk sleeve</v>
          </cell>
        </row>
        <row r="63">
          <cell r="H63">
            <v>20</v>
          </cell>
          <cell r="I63" t="str">
            <v>件</v>
          </cell>
          <cell r="J63" t="str">
            <v>PC</v>
          </cell>
        </row>
        <row r="63">
          <cell r="L63">
            <v>138.461538461538</v>
          </cell>
        </row>
        <row r="63">
          <cell r="N63">
            <v>20</v>
          </cell>
          <cell r="O63">
            <v>19</v>
          </cell>
        </row>
        <row r="64">
          <cell r="D64" t="str">
            <v>8431499900</v>
          </cell>
          <cell r="E64" t="str">
            <v>耳盘销</v>
          </cell>
          <cell r="F64" t="str">
            <v>Ear disc pin</v>
          </cell>
        </row>
        <row r="64">
          <cell r="H64">
            <v>30</v>
          </cell>
          <cell r="I64" t="str">
            <v>件</v>
          </cell>
          <cell r="J64" t="str">
            <v>PC</v>
          </cell>
        </row>
        <row r="64">
          <cell r="L64">
            <v>244.615384615385</v>
          </cell>
        </row>
        <row r="64">
          <cell r="N64">
            <v>30</v>
          </cell>
          <cell r="O64">
            <v>29.3</v>
          </cell>
        </row>
        <row r="65">
          <cell r="D65" t="str">
            <v>8308900000</v>
          </cell>
          <cell r="E65" t="str">
            <v>钢珠</v>
          </cell>
          <cell r="F65" t="str">
            <v>Steel ball</v>
          </cell>
        </row>
        <row r="65">
          <cell r="H65">
            <v>340</v>
          </cell>
          <cell r="I65" t="str">
            <v>件</v>
          </cell>
          <cell r="J65" t="str">
            <v>PC</v>
          </cell>
        </row>
        <row r="65">
          <cell r="L65">
            <v>198.769230769231</v>
          </cell>
        </row>
        <row r="65">
          <cell r="N65">
            <v>75</v>
          </cell>
          <cell r="O65">
            <v>80.3</v>
          </cell>
        </row>
        <row r="66">
          <cell r="D66" t="str">
            <v>8708801000</v>
          </cell>
          <cell r="E66" t="str">
            <v>缓冲器</v>
          </cell>
          <cell r="F66" t="str">
            <v>Snubber</v>
          </cell>
        </row>
        <row r="66">
          <cell r="H66">
            <v>1</v>
          </cell>
          <cell r="I66" t="str">
            <v>件</v>
          </cell>
          <cell r="J66" t="str">
            <v>PC</v>
          </cell>
        </row>
        <row r="66">
          <cell r="L66">
            <v>715.384615384615</v>
          </cell>
        </row>
        <row r="66">
          <cell r="N66">
            <v>95</v>
          </cell>
          <cell r="O66">
            <v>100</v>
          </cell>
        </row>
        <row r="67">
          <cell r="D67" t="str">
            <v>8431432000</v>
          </cell>
          <cell r="E67" t="str">
            <v>活塞杆</v>
          </cell>
          <cell r="F67" t="str">
            <v>Piston rod</v>
          </cell>
        </row>
        <row r="67">
          <cell r="H67">
            <v>2</v>
          </cell>
          <cell r="I67" t="str">
            <v>件</v>
          </cell>
          <cell r="J67" t="str">
            <v>PC</v>
          </cell>
        </row>
        <row r="67">
          <cell r="L67">
            <v>538.461538461538</v>
          </cell>
        </row>
        <row r="67">
          <cell r="N67">
            <v>70</v>
          </cell>
          <cell r="O67">
            <v>80</v>
          </cell>
        </row>
        <row r="68">
          <cell r="D68" t="str">
            <v>8431499900</v>
          </cell>
          <cell r="E68" t="str">
            <v>拉杆</v>
          </cell>
          <cell r="F68" t="str">
            <v>Tie rod</v>
          </cell>
        </row>
        <row r="68">
          <cell r="H68">
            <v>20</v>
          </cell>
          <cell r="I68" t="str">
            <v>件</v>
          </cell>
          <cell r="J68" t="str">
            <v>PC</v>
          </cell>
        </row>
        <row r="68">
          <cell r="L68">
            <v>178.461538461538</v>
          </cell>
        </row>
        <row r="68">
          <cell r="N68">
            <v>41.25</v>
          </cell>
          <cell r="O68">
            <v>40.89</v>
          </cell>
        </row>
        <row r="69">
          <cell r="D69" t="str">
            <v>8431499900</v>
          </cell>
          <cell r="E69" t="str">
            <v>绳轮</v>
          </cell>
          <cell r="F69" t="str">
            <v>Rope wheel</v>
          </cell>
        </row>
        <row r="69">
          <cell r="H69">
            <v>4</v>
          </cell>
          <cell r="I69" t="str">
            <v>件</v>
          </cell>
          <cell r="J69" t="str">
            <v>PC</v>
          </cell>
        </row>
        <row r="69">
          <cell r="L69">
            <v>246.153846153846</v>
          </cell>
        </row>
        <row r="69">
          <cell r="N69">
            <v>80</v>
          </cell>
          <cell r="O69">
            <v>90</v>
          </cell>
        </row>
        <row r="70">
          <cell r="D70" t="str">
            <v>8431499900</v>
          </cell>
          <cell r="E70" t="str">
            <v>销轴</v>
          </cell>
          <cell r="F70" t="str">
            <v>Pin roll</v>
          </cell>
        </row>
        <row r="70">
          <cell r="H70">
            <v>2</v>
          </cell>
          <cell r="I70" t="str">
            <v>件</v>
          </cell>
          <cell r="J70" t="str">
            <v>PC</v>
          </cell>
        </row>
        <row r="70">
          <cell r="L70">
            <v>58.4615384615385</v>
          </cell>
        </row>
        <row r="70">
          <cell r="N70">
            <v>25</v>
          </cell>
          <cell r="O70">
            <v>27.46</v>
          </cell>
        </row>
        <row r="71">
          <cell r="D71" t="str">
            <v>8431499900</v>
          </cell>
          <cell r="E71" t="str">
            <v>销轴</v>
          </cell>
          <cell r="F71" t="str">
            <v>Pin roll</v>
          </cell>
        </row>
        <row r="71">
          <cell r="H71">
            <v>20</v>
          </cell>
          <cell r="I71" t="str">
            <v>件</v>
          </cell>
          <cell r="J71" t="str">
            <v>PC</v>
          </cell>
        </row>
        <row r="71">
          <cell r="L71">
            <v>193.846153846154</v>
          </cell>
        </row>
        <row r="71">
          <cell r="N71">
            <v>41.25</v>
          </cell>
          <cell r="O71">
            <v>40.89</v>
          </cell>
        </row>
        <row r="72">
          <cell r="D72" t="str">
            <v>8431499900</v>
          </cell>
          <cell r="E72" t="str">
            <v>压盖</v>
          </cell>
          <cell r="F72" t="str">
            <v>Gland</v>
          </cell>
        </row>
        <row r="72">
          <cell r="H72">
            <v>4</v>
          </cell>
          <cell r="I72" t="str">
            <v>件</v>
          </cell>
          <cell r="J72" t="str">
            <v>PC</v>
          </cell>
        </row>
        <row r="72">
          <cell r="L72">
            <v>52.3076923076923</v>
          </cell>
        </row>
        <row r="72">
          <cell r="N72">
            <v>30</v>
          </cell>
          <cell r="O72">
            <v>29.3</v>
          </cell>
        </row>
        <row r="73">
          <cell r="D73" t="str">
            <v>8431499900</v>
          </cell>
          <cell r="E73" t="str">
            <v>抓尖</v>
          </cell>
          <cell r="F73" t="str">
            <v>Grab Point</v>
          </cell>
        </row>
        <row r="73">
          <cell r="H73">
            <v>40</v>
          </cell>
          <cell r="I73" t="str">
            <v>件</v>
          </cell>
          <cell r="J73" t="str">
            <v>PC</v>
          </cell>
        </row>
        <row r="73">
          <cell r="L73">
            <v>541.538461538462</v>
          </cell>
        </row>
        <row r="73">
          <cell r="N73">
            <v>80</v>
          </cell>
          <cell r="O73">
            <v>85</v>
          </cell>
        </row>
        <row r="74">
          <cell r="D74" t="str">
            <v>9405500000</v>
          </cell>
          <cell r="E74" t="str">
            <v>白炽灯泡</v>
          </cell>
          <cell r="F74" t="str">
            <v>Incandescent bulb</v>
          </cell>
        </row>
        <row r="74">
          <cell r="H74">
            <v>50</v>
          </cell>
          <cell r="I74" t="str">
            <v>只</v>
          </cell>
          <cell r="J74" t="str">
            <v>PC</v>
          </cell>
        </row>
        <row r="74">
          <cell r="L74">
            <v>23.0769230769231</v>
          </cell>
        </row>
        <row r="74">
          <cell r="N74">
            <v>3</v>
          </cell>
          <cell r="O74">
            <v>3.75</v>
          </cell>
          <cell r="P74">
            <v>1</v>
          </cell>
          <cell r="Q74">
            <v>0.3</v>
          </cell>
        </row>
        <row r="75">
          <cell r="D75" t="str">
            <v>8536500000</v>
          </cell>
          <cell r="E75" t="str">
            <v>常开触点开关</v>
          </cell>
          <cell r="F75" t="str">
            <v>Normally open contact switch</v>
          </cell>
        </row>
        <row r="75">
          <cell r="H75">
            <v>40</v>
          </cell>
          <cell r="I75" t="str">
            <v>件</v>
          </cell>
          <cell r="J75" t="str">
            <v>PC</v>
          </cell>
        </row>
        <row r="75">
          <cell r="L75">
            <v>61.5384615384615</v>
          </cell>
        </row>
        <row r="75">
          <cell r="N75">
            <v>1</v>
          </cell>
          <cell r="O75">
            <v>1.25</v>
          </cell>
        </row>
        <row r="76">
          <cell r="D76" t="str">
            <v>8413910000</v>
          </cell>
          <cell r="E76" t="str">
            <v>O型圈</v>
          </cell>
          <cell r="F76" t="str">
            <v>O-ring</v>
          </cell>
        </row>
        <row r="76">
          <cell r="H76">
            <v>100</v>
          </cell>
          <cell r="I76" t="str">
            <v>件</v>
          </cell>
          <cell r="J76" t="str">
            <v>PC</v>
          </cell>
        </row>
        <row r="76">
          <cell r="L76">
            <v>4.61538461538461</v>
          </cell>
        </row>
        <row r="76">
          <cell r="N76">
            <v>0.1</v>
          </cell>
          <cell r="O76">
            <v>0.11</v>
          </cell>
          <cell r="P76">
            <v>12</v>
          </cell>
          <cell r="Q76">
            <v>0.54</v>
          </cell>
        </row>
        <row r="77">
          <cell r="D77" t="str">
            <v>9030332000</v>
          </cell>
          <cell r="E77" t="str">
            <v>电阻表</v>
          </cell>
          <cell r="F77" t="str">
            <v>Resistance meter</v>
          </cell>
        </row>
        <row r="77">
          <cell r="H77">
            <v>1</v>
          </cell>
          <cell r="I77" t="str">
            <v>块</v>
          </cell>
          <cell r="J77" t="str">
            <v>PC</v>
          </cell>
        </row>
        <row r="77">
          <cell r="L77">
            <v>55.3846153846154</v>
          </cell>
        </row>
        <row r="77">
          <cell r="N77">
            <v>3.4</v>
          </cell>
          <cell r="O77">
            <v>3.8</v>
          </cell>
        </row>
        <row r="78">
          <cell r="D78" t="str">
            <v>8504319000</v>
          </cell>
          <cell r="E78" t="str">
            <v>控制变压器</v>
          </cell>
          <cell r="F78" t="str">
            <v>Control transformer</v>
          </cell>
        </row>
        <row r="78">
          <cell r="H78">
            <v>4</v>
          </cell>
          <cell r="I78" t="str">
            <v>件</v>
          </cell>
          <cell r="J78" t="str">
            <v>PC</v>
          </cell>
        </row>
        <row r="78">
          <cell r="L78">
            <v>175.384615384615</v>
          </cell>
        </row>
        <row r="78">
          <cell r="N78">
            <v>33.9</v>
          </cell>
          <cell r="O78">
            <v>35.09</v>
          </cell>
        </row>
        <row r="79">
          <cell r="D79" t="str">
            <v>8504319000</v>
          </cell>
          <cell r="E79" t="str">
            <v>控制变压器</v>
          </cell>
          <cell r="F79" t="str">
            <v>Control transformer</v>
          </cell>
        </row>
        <row r="79">
          <cell r="H79">
            <v>2</v>
          </cell>
          <cell r="I79" t="str">
            <v>台</v>
          </cell>
          <cell r="J79" t="str">
            <v>SET</v>
          </cell>
        </row>
        <row r="79">
          <cell r="L79">
            <v>29.2307692307692</v>
          </cell>
        </row>
        <row r="79">
          <cell r="N79">
            <v>5.2</v>
          </cell>
          <cell r="O79">
            <v>5.41</v>
          </cell>
        </row>
        <row r="80">
          <cell r="D80" t="str">
            <v>8535100000</v>
          </cell>
          <cell r="E80" t="str">
            <v>快速熔断器</v>
          </cell>
          <cell r="F80" t="str">
            <v>Fast fuse</v>
          </cell>
        </row>
        <row r="80">
          <cell r="H80">
            <v>10</v>
          </cell>
          <cell r="I80" t="str">
            <v>件</v>
          </cell>
          <cell r="J80" t="str">
            <v>PC</v>
          </cell>
        </row>
        <row r="80">
          <cell r="L80">
            <v>253.846153846154</v>
          </cell>
        </row>
        <row r="80">
          <cell r="N80">
            <v>5.5</v>
          </cell>
          <cell r="O80">
            <v>6</v>
          </cell>
        </row>
        <row r="81">
          <cell r="D81" t="str">
            <v>8504329000</v>
          </cell>
          <cell r="E81" t="str">
            <v>行灯变压器</v>
          </cell>
          <cell r="F81" t="str">
            <v>Line light transformer</v>
          </cell>
        </row>
        <row r="81">
          <cell r="H81">
            <v>8</v>
          </cell>
          <cell r="I81" t="str">
            <v>台</v>
          </cell>
          <cell r="J81" t="str">
            <v>SET</v>
          </cell>
        </row>
        <row r="81">
          <cell r="L81">
            <v>1206.15384615385</v>
          </cell>
        </row>
        <row r="81">
          <cell r="N81">
            <v>348</v>
          </cell>
          <cell r="O81">
            <v>360</v>
          </cell>
        </row>
        <row r="82">
          <cell r="D82" t="str">
            <v>3917310000</v>
          </cell>
          <cell r="E82" t="str">
            <v>氧气管</v>
          </cell>
          <cell r="F82" t="str">
            <v>Oxygen hose</v>
          </cell>
        </row>
        <row r="82">
          <cell r="H82">
            <v>1</v>
          </cell>
          <cell r="I82" t="str">
            <v>件</v>
          </cell>
          <cell r="J82" t="str">
            <v>PC</v>
          </cell>
        </row>
        <row r="82">
          <cell r="L82">
            <v>46.1538461538462</v>
          </cell>
        </row>
        <row r="82">
          <cell r="N82">
            <v>1.6</v>
          </cell>
          <cell r="O82">
            <v>1.79</v>
          </cell>
        </row>
        <row r="83">
          <cell r="D83" t="str">
            <v>8543709990</v>
          </cell>
          <cell r="E83" t="str">
            <v>功率单元</v>
          </cell>
          <cell r="F83" t="str">
            <v>Power unit</v>
          </cell>
        </row>
        <row r="83">
          <cell r="H83">
            <v>6</v>
          </cell>
          <cell r="I83" t="str">
            <v>件</v>
          </cell>
          <cell r="J83" t="str">
            <v>PC</v>
          </cell>
        </row>
        <row r="83">
          <cell r="L83">
            <v>29907.6923076923</v>
          </cell>
        </row>
        <row r="83">
          <cell r="N83">
            <v>1.4</v>
          </cell>
          <cell r="O83">
            <v>2</v>
          </cell>
          <cell r="P83">
            <v>1</v>
          </cell>
          <cell r="Q83">
            <v>0.04</v>
          </cell>
        </row>
        <row r="84">
          <cell r="D84" t="str">
            <v>8413602190</v>
          </cell>
          <cell r="E84" t="str">
            <v>齿轮箱</v>
          </cell>
          <cell r="F84" t="str">
            <v>Gear box</v>
          </cell>
        </row>
        <row r="84">
          <cell r="H84">
            <v>3</v>
          </cell>
          <cell r="I84" t="str">
            <v>件</v>
          </cell>
          <cell r="J84" t="str">
            <v>PC</v>
          </cell>
        </row>
        <row r="84">
          <cell r="L84">
            <v>853.846153846154</v>
          </cell>
        </row>
        <row r="84">
          <cell r="N84">
            <v>100</v>
          </cell>
          <cell r="O84">
            <v>103.74</v>
          </cell>
          <cell r="P84">
            <v>1</v>
          </cell>
          <cell r="Q84">
            <v>0.67</v>
          </cell>
        </row>
        <row r="85">
          <cell r="D85" t="str">
            <v>85015200</v>
          </cell>
          <cell r="E85" t="str">
            <v>提升电机</v>
          </cell>
          <cell r="F85" t="str">
            <v>Lifting motor</v>
          </cell>
        </row>
        <row r="85">
          <cell r="H85">
            <v>2</v>
          </cell>
          <cell r="I85" t="str">
            <v>台</v>
          </cell>
          <cell r="J85" t="str">
            <v>SET</v>
          </cell>
        </row>
        <row r="85">
          <cell r="L85">
            <v>600</v>
          </cell>
        </row>
        <row r="85">
          <cell r="N85">
            <v>150</v>
          </cell>
          <cell r="O85">
            <v>155.63</v>
          </cell>
        </row>
        <row r="86">
          <cell r="D86" t="str">
            <v>6813890000</v>
          </cell>
          <cell r="E86" t="str">
            <v>刹车片</v>
          </cell>
          <cell r="F86" t="str">
            <v>Brake pads</v>
          </cell>
        </row>
        <row r="86">
          <cell r="H86">
            <v>6</v>
          </cell>
          <cell r="I86" t="str">
            <v>件</v>
          </cell>
          <cell r="J86" t="str">
            <v>PC</v>
          </cell>
        </row>
        <row r="86">
          <cell r="L86">
            <v>249.230769230769</v>
          </cell>
        </row>
        <row r="86">
          <cell r="N86">
            <v>150</v>
          </cell>
          <cell r="O86">
            <v>155.63</v>
          </cell>
        </row>
        <row r="87">
          <cell r="D87" t="str">
            <v>7326191000</v>
          </cell>
          <cell r="E87" t="str">
            <v>吊架</v>
          </cell>
          <cell r="F87" t="str">
            <v>Hanger</v>
          </cell>
        </row>
        <row r="87">
          <cell r="H87">
            <v>1</v>
          </cell>
          <cell r="I87" t="str">
            <v>件</v>
          </cell>
          <cell r="J87" t="str">
            <v>PC</v>
          </cell>
        </row>
        <row r="87">
          <cell r="L87">
            <v>123.076923076923</v>
          </cell>
        </row>
        <row r="87">
          <cell r="N87">
            <v>10</v>
          </cell>
          <cell r="O87">
            <v>11</v>
          </cell>
          <cell r="P87">
            <v>5</v>
          </cell>
          <cell r="Q87">
            <v>0.42</v>
          </cell>
        </row>
        <row r="88">
          <cell r="D88" t="str">
            <v>7308900000</v>
          </cell>
          <cell r="E88" t="str">
            <v>吊轴</v>
          </cell>
          <cell r="F88" t="str">
            <v>Hanging shaft</v>
          </cell>
        </row>
        <row r="88">
          <cell r="H88">
            <v>1</v>
          </cell>
          <cell r="I88" t="str">
            <v>件</v>
          </cell>
          <cell r="J88" t="str">
            <v>PC</v>
          </cell>
        </row>
        <row r="88">
          <cell r="L88">
            <v>58.4615384615385</v>
          </cell>
        </row>
        <row r="88">
          <cell r="N88">
            <v>10</v>
          </cell>
          <cell r="O88">
            <v>11</v>
          </cell>
        </row>
        <row r="89">
          <cell r="D89" t="str">
            <v>8481100090</v>
          </cell>
          <cell r="E89" t="str">
            <v>配气阀</v>
          </cell>
          <cell r="F89" t="str">
            <v>Air distribution valve</v>
          </cell>
        </row>
        <row r="89">
          <cell r="H89">
            <v>3</v>
          </cell>
          <cell r="I89" t="str">
            <v>件</v>
          </cell>
          <cell r="J89" t="str">
            <v>PC</v>
          </cell>
        </row>
        <row r="89">
          <cell r="L89">
            <v>240</v>
          </cell>
        </row>
        <row r="89">
          <cell r="N89">
            <v>10</v>
          </cell>
          <cell r="O89">
            <v>11</v>
          </cell>
        </row>
        <row r="90">
          <cell r="D90" t="str">
            <v>8412310090</v>
          </cell>
          <cell r="E90" t="str">
            <v>汽缸</v>
          </cell>
          <cell r="F90" t="str">
            <v>Cylinder</v>
          </cell>
        </row>
        <row r="90">
          <cell r="H90">
            <v>6</v>
          </cell>
          <cell r="I90" t="str">
            <v>件</v>
          </cell>
          <cell r="J90" t="str">
            <v>PC</v>
          </cell>
        </row>
        <row r="90">
          <cell r="L90">
            <v>535.384615384615</v>
          </cell>
        </row>
        <row r="90">
          <cell r="N90">
            <v>32</v>
          </cell>
          <cell r="O90">
            <v>36.66</v>
          </cell>
        </row>
        <row r="91">
          <cell r="D91" t="str">
            <v>7318220001</v>
          </cell>
          <cell r="E91" t="str">
            <v>轴键</v>
          </cell>
          <cell r="F91" t="str">
            <v>Turbo shaft key</v>
          </cell>
        </row>
        <row r="91">
          <cell r="H91">
            <v>6</v>
          </cell>
          <cell r="I91" t="str">
            <v>件</v>
          </cell>
          <cell r="J91" t="str">
            <v>PC</v>
          </cell>
        </row>
        <row r="91">
          <cell r="L91">
            <v>18.4615384615385</v>
          </cell>
        </row>
        <row r="91">
          <cell r="N91">
            <v>10</v>
          </cell>
          <cell r="O91">
            <v>11</v>
          </cell>
        </row>
        <row r="92">
          <cell r="D92" t="str">
            <v>8484200090</v>
          </cell>
          <cell r="E92" t="str">
            <v>FB油封</v>
          </cell>
          <cell r="F92" t="str">
            <v>FB oil seal</v>
          </cell>
        </row>
        <row r="92">
          <cell r="H92">
            <v>3</v>
          </cell>
          <cell r="I92" t="str">
            <v>件</v>
          </cell>
          <cell r="J92" t="str">
            <v>PC</v>
          </cell>
        </row>
        <row r="92">
          <cell r="L92">
            <v>4.61538461538461</v>
          </cell>
        </row>
        <row r="92">
          <cell r="N92">
            <v>4.5</v>
          </cell>
          <cell r="O92">
            <v>5</v>
          </cell>
        </row>
        <row r="93">
          <cell r="D93" t="str">
            <v>8431432000</v>
          </cell>
          <cell r="E93" t="str">
            <v>活塞</v>
          </cell>
          <cell r="F93" t="str">
            <v>valve</v>
          </cell>
        </row>
        <row r="93">
          <cell r="H93">
            <v>30</v>
          </cell>
          <cell r="I93" t="str">
            <v>件</v>
          </cell>
          <cell r="J93" t="str">
            <v>PC</v>
          </cell>
        </row>
        <row r="93">
          <cell r="L93">
            <v>1476.92307692308</v>
          </cell>
        </row>
        <row r="93">
          <cell r="N93">
            <v>41</v>
          </cell>
          <cell r="O93">
            <v>46.67</v>
          </cell>
        </row>
        <row r="94">
          <cell r="D94" t="str">
            <v>8431499900</v>
          </cell>
          <cell r="E94" t="str">
            <v>活塞环</v>
          </cell>
          <cell r="F94" t="str">
            <v>Piston ring</v>
          </cell>
        </row>
        <row r="94">
          <cell r="H94">
            <v>20</v>
          </cell>
          <cell r="I94" t="str">
            <v>件</v>
          </cell>
          <cell r="J94" t="str">
            <v>PC</v>
          </cell>
        </row>
        <row r="94">
          <cell r="L94">
            <v>80</v>
          </cell>
        </row>
        <row r="94">
          <cell r="N94">
            <v>4.5</v>
          </cell>
          <cell r="O94">
            <v>5</v>
          </cell>
        </row>
        <row r="95">
          <cell r="D95" t="str">
            <v>8431499900</v>
          </cell>
          <cell r="E95" t="str">
            <v>活塞销</v>
          </cell>
          <cell r="F95" t="str">
            <v>Piston pin</v>
          </cell>
        </row>
        <row r="95">
          <cell r="H95">
            <v>20</v>
          </cell>
          <cell r="I95" t="str">
            <v>件</v>
          </cell>
          <cell r="J95" t="str">
            <v>PC</v>
          </cell>
        </row>
        <row r="95">
          <cell r="L95">
            <v>215.384615384615</v>
          </cell>
        </row>
        <row r="95">
          <cell r="N95">
            <v>36.5</v>
          </cell>
          <cell r="O95">
            <v>41.67</v>
          </cell>
        </row>
        <row r="96">
          <cell r="D96" t="str">
            <v>8431499900</v>
          </cell>
          <cell r="E96" t="str">
            <v>集油环</v>
          </cell>
          <cell r="F96" t="str">
            <v>Oil collecting ring</v>
          </cell>
        </row>
        <row r="96">
          <cell r="H96">
            <v>30</v>
          </cell>
          <cell r="I96" t="str">
            <v>件</v>
          </cell>
          <cell r="J96" t="str">
            <v>PC</v>
          </cell>
        </row>
        <row r="96">
          <cell r="L96">
            <v>107.692307692308</v>
          </cell>
        </row>
        <row r="96">
          <cell r="N96">
            <v>9</v>
          </cell>
          <cell r="O96">
            <v>10</v>
          </cell>
        </row>
        <row r="97">
          <cell r="D97" t="str">
            <v>8607910000</v>
          </cell>
          <cell r="E97" t="str">
            <v>连杆</v>
          </cell>
          <cell r="F97" t="str">
            <v>Connecting rod</v>
          </cell>
        </row>
        <row r="97">
          <cell r="H97">
            <v>20</v>
          </cell>
          <cell r="I97" t="str">
            <v>件</v>
          </cell>
          <cell r="J97" t="str">
            <v>PC</v>
          </cell>
        </row>
        <row r="97">
          <cell r="L97">
            <v>292.307692307692</v>
          </cell>
        </row>
        <row r="97">
          <cell r="N97">
            <v>4.5</v>
          </cell>
          <cell r="O97">
            <v>5</v>
          </cell>
        </row>
        <row r="98">
          <cell r="D98" t="str">
            <v>8412310090</v>
          </cell>
          <cell r="E98" t="str">
            <v>汽缸</v>
          </cell>
          <cell r="F98" t="str">
            <v>Cylinder</v>
          </cell>
        </row>
        <row r="98">
          <cell r="H98">
            <v>4</v>
          </cell>
          <cell r="I98" t="str">
            <v>件</v>
          </cell>
          <cell r="J98" t="str">
            <v>PC</v>
          </cell>
        </row>
        <row r="98">
          <cell r="L98">
            <v>172.307692307692</v>
          </cell>
        </row>
        <row r="98">
          <cell r="N98">
            <v>4.5</v>
          </cell>
          <cell r="O98">
            <v>5</v>
          </cell>
        </row>
        <row r="99">
          <cell r="D99" t="str">
            <v>8431499900</v>
          </cell>
          <cell r="E99" t="str">
            <v>曲轴内套</v>
          </cell>
          <cell r="F99" t="str">
            <v>Crankshaft inner sleeve</v>
          </cell>
        </row>
        <row r="99">
          <cell r="H99">
            <v>10</v>
          </cell>
          <cell r="I99" t="str">
            <v>件</v>
          </cell>
          <cell r="J99" t="str">
            <v>PC</v>
          </cell>
        </row>
        <row r="99">
          <cell r="L99">
            <v>176.923076923077</v>
          </cell>
        </row>
        <row r="99">
          <cell r="N99">
            <v>9</v>
          </cell>
          <cell r="O99">
            <v>10</v>
          </cell>
        </row>
        <row r="100">
          <cell r="D100" t="str">
            <v>8431499900</v>
          </cell>
          <cell r="E100" t="str">
            <v>曲轴外套</v>
          </cell>
          <cell r="F100" t="str">
            <v>Crankshaft external sleeve</v>
          </cell>
        </row>
        <row r="100">
          <cell r="H100">
            <v>20</v>
          </cell>
          <cell r="I100" t="str">
            <v>件</v>
          </cell>
          <cell r="J100" t="str">
            <v>PC</v>
          </cell>
        </row>
        <row r="100">
          <cell r="L100">
            <v>584.615384615385</v>
          </cell>
        </row>
        <row r="100">
          <cell r="N100">
            <v>9</v>
          </cell>
          <cell r="O100">
            <v>10</v>
          </cell>
        </row>
        <row r="101">
          <cell r="D101" t="str">
            <v>8431499900</v>
          </cell>
          <cell r="E101" t="str">
            <v>绳轮</v>
          </cell>
          <cell r="F101" t="str">
            <v>Rope wheel</v>
          </cell>
        </row>
        <row r="101">
          <cell r="H101">
            <v>2</v>
          </cell>
          <cell r="I101" t="str">
            <v>件</v>
          </cell>
          <cell r="J101" t="str">
            <v>PC</v>
          </cell>
        </row>
        <row r="101">
          <cell r="L101">
            <v>123.076923076923</v>
          </cell>
        </row>
        <row r="101">
          <cell r="N101">
            <v>40</v>
          </cell>
          <cell r="O101">
            <v>45</v>
          </cell>
        </row>
        <row r="102">
          <cell r="D102" t="str">
            <v>7307220000</v>
          </cell>
          <cell r="E102" t="str">
            <v>铜套</v>
          </cell>
          <cell r="F102" t="str">
            <v>Copper sleeve</v>
          </cell>
        </row>
        <row r="102">
          <cell r="H102">
            <v>10</v>
          </cell>
          <cell r="I102" t="str">
            <v>件</v>
          </cell>
          <cell r="J102" t="str">
            <v>PC</v>
          </cell>
        </row>
        <row r="102">
          <cell r="L102">
            <v>1461.53846153846</v>
          </cell>
        </row>
        <row r="102">
          <cell r="N102">
            <v>4.5</v>
          </cell>
          <cell r="O102">
            <v>5</v>
          </cell>
        </row>
        <row r="103">
          <cell r="D103" t="str">
            <v>8431499900</v>
          </cell>
          <cell r="E103" t="str">
            <v>压盖</v>
          </cell>
          <cell r="F103" t="str">
            <v>Gland</v>
          </cell>
        </row>
        <row r="103">
          <cell r="H103">
            <v>6</v>
          </cell>
          <cell r="I103" t="str">
            <v>件</v>
          </cell>
          <cell r="J103" t="str">
            <v>PC</v>
          </cell>
        </row>
        <row r="103">
          <cell r="L103">
            <v>78.4615384615385</v>
          </cell>
        </row>
        <row r="103">
          <cell r="N103">
            <v>10</v>
          </cell>
          <cell r="O103">
            <v>11</v>
          </cell>
        </row>
        <row r="104">
          <cell r="D104" t="str">
            <v>8607910000</v>
          </cell>
          <cell r="E104" t="str">
            <v>摇杆</v>
          </cell>
          <cell r="F104" t="str">
            <v>Rocker</v>
          </cell>
        </row>
        <row r="104">
          <cell r="H104">
            <v>40</v>
          </cell>
          <cell r="I104" t="str">
            <v>件</v>
          </cell>
          <cell r="J104" t="str">
            <v>PC</v>
          </cell>
        </row>
        <row r="104">
          <cell r="L104">
            <v>2315.38461538462</v>
          </cell>
        </row>
        <row r="104">
          <cell r="N104">
            <v>54</v>
          </cell>
          <cell r="O104">
            <v>62.49</v>
          </cell>
        </row>
        <row r="105">
          <cell r="D105" t="str">
            <v>7318240000</v>
          </cell>
          <cell r="E105" t="str">
            <v>止退销</v>
          </cell>
          <cell r="F105" t="str">
            <v>Stop pin</v>
          </cell>
        </row>
        <row r="105">
          <cell r="H105">
            <v>2</v>
          </cell>
          <cell r="I105" t="str">
            <v>件</v>
          </cell>
          <cell r="J105" t="str">
            <v>PC</v>
          </cell>
        </row>
        <row r="105">
          <cell r="L105">
            <v>104.615384615385</v>
          </cell>
        </row>
        <row r="105">
          <cell r="N105">
            <v>18</v>
          </cell>
          <cell r="O105">
            <v>20.83</v>
          </cell>
        </row>
        <row r="106">
          <cell r="D106" t="str">
            <v>7318240000</v>
          </cell>
          <cell r="E106" t="str">
            <v>止退销</v>
          </cell>
          <cell r="F106" t="str">
            <v>Stop pin</v>
          </cell>
        </row>
        <row r="106">
          <cell r="H106">
            <v>3</v>
          </cell>
          <cell r="I106" t="str">
            <v>件</v>
          </cell>
          <cell r="J106" t="str">
            <v>PC</v>
          </cell>
        </row>
        <row r="106">
          <cell r="L106">
            <v>332.307692307692</v>
          </cell>
        </row>
        <row r="106">
          <cell r="N106">
            <v>18</v>
          </cell>
          <cell r="O106">
            <v>20.83</v>
          </cell>
        </row>
        <row r="107">
          <cell r="D107" t="str">
            <v>7307190000</v>
          </cell>
          <cell r="E107" t="str">
            <v>轴</v>
          </cell>
          <cell r="F107" t="str">
            <v>Shaft</v>
          </cell>
        </row>
        <row r="107">
          <cell r="H107">
            <v>3</v>
          </cell>
          <cell r="I107" t="str">
            <v>件</v>
          </cell>
          <cell r="J107" t="str">
            <v>PC</v>
          </cell>
        </row>
        <row r="107">
          <cell r="L107">
            <v>244.615384615385</v>
          </cell>
        </row>
        <row r="107">
          <cell r="N107">
            <v>18</v>
          </cell>
          <cell r="O107">
            <v>20.85</v>
          </cell>
        </row>
        <row r="108">
          <cell r="D108" t="str">
            <v>8431432000</v>
          </cell>
          <cell r="E108" t="str">
            <v>锤尖</v>
          </cell>
          <cell r="F108" t="str">
            <v>Hammer tip</v>
          </cell>
        </row>
        <row r="108">
          <cell r="H108">
            <v>6</v>
          </cell>
          <cell r="I108" t="str">
            <v>件</v>
          </cell>
          <cell r="J108" t="str">
            <v>PC</v>
          </cell>
        </row>
        <row r="108">
          <cell r="L108">
            <v>24</v>
          </cell>
        </row>
        <row r="108">
          <cell r="N108">
            <v>0.8</v>
          </cell>
          <cell r="O108">
            <v>0.89</v>
          </cell>
          <cell r="P108">
            <v>1</v>
          </cell>
          <cell r="Q108">
            <v>0.03</v>
          </cell>
        </row>
        <row r="109">
          <cell r="D109" t="str">
            <v>8431432000</v>
          </cell>
          <cell r="E109" t="str">
            <v>垫圈</v>
          </cell>
          <cell r="F109" t="str">
            <v>Washer</v>
          </cell>
        </row>
        <row r="109">
          <cell r="H109">
            <v>4</v>
          </cell>
          <cell r="I109" t="str">
            <v>件</v>
          </cell>
          <cell r="J109" t="str">
            <v>PC</v>
          </cell>
        </row>
        <row r="109">
          <cell r="L109">
            <v>33.2307692307692</v>
          </cell>
        </row>
        <row r="109">
          <cell r="N109">
            <v>0.1</v>
          </cell>
          <cell r="O109">
            <v>0.11</v>
          </cell>
        </row>
        <row r="110">
          <cell r="D110" t="str">
            <v>8431432000</v>
          </cell>
          <cell r="E110" t="str">
            <v>阀芯端堵</v>
          </cell>
          <cell r="F110" t="str">
            <v>Spool end plug</v>
          </cell>
        </row>
        <row r="110">
          <cell r="H110">
            <v>3</v>
          </cell>
          <cell r="I110" t="str">
            <v>件</v>
          </cell>
          <cell r="J110" t="str">
            <v>PC</v>
          </cell>
        </row>
        <row r="110">
          <cell r="L110">
            <v>69.2307692307692</v>
          </cell>
        </row>
        <row r="110">
          <cell r="N110">
            <v>0.8</v>
          </cell>
          <cell r="O110">
            <v>0.89</v>
          </cell>
        </row>
        <row r="111">
          <cell r="D111" t="str">
            <v>8431432000</v>
          </cell>
          <cell r="E111" t="str">
            <v>旋转密封</v>
          </cell>
          <cell r="F111" t="str">
            <v>Rotating seal</v>
          </cell>
        </row>
        <row r="111">
          <cell r="H111">
            <v>10</v>
          </cell>
          <cell r="I111" t="str">
            <v>件</v>
          </cell>
          <cell r="J111" t="str">
            <v>PC</v>
          </cell>
        </row>
        <row r="111">
          <cell r="L111">
            <v>1423.07692307692</v>
          </cell>
        </row>
        <row r="111">
          <cell r="N111">
            <v>1</v>
          </cell>
          <cell r="O111">
            <v>1.11</v>
          </cell>
        </row>
        <row r="112">
          <cell r="D112" t="str">
            <v>8538109000</v>
          </cell>
          <cell r="E112" t="str">
            <v>拨盘</v>
          </cell>
          <cell r="F112" t="str">
            <v>Malnual disk</v>
          </cell>
        </row>
        <row r="112">
          <cell r="H112">
            <v>1</v>
          </cell>
          <cell r="I112" t="str">
            <v>根</v>
          </cell>
          <cell r="J112" t="str">
            <v>PC</v>
          </cell>
        </row>
        <row r="112">
          <cell r="L112">
            <v>12.3076923076923</v>
          </cell>
        </row>
        <row r="112">
          <cell r="N112">
            <v>10</v>
          </cell>
          <cell r="O112">
            <v>11.85</v>
          </cell>
          <cell r="P112">
            <v>1</v>
          </cell>
          <cell r="Q112">
            <v>0.4</v>
          </cell>
        </row>
        <row r="113">
          <cell r="D113" t="str">
            <v>8413910000</v>
          </cell>
          <cell r="E113" t="str">
            <v>O型圈</v>
          </cell>
          <cell r="F113" t="str">
            <v>O-ring</v>
          </cell>
        </row>
        <row r="113">
          <cell r="H113">
            <v>100</v>
          </cell>
          <cell r="I113" t="str">
            <v>件</v>
          </cell>
          <cell r="J113" t="str">
            <v>PC</v>
          </cell>
        </row>
        <row r="113">
          <cell r="L113">
            <v>76.9230769230769</v>
          </cell>
        </row>
        <row r="113">
          <cell r="N113">
            <v>3.9</v>
          </cell>
          <cell r="O113">
            <v>4.62</v>
          </cell>
        </row>
        <row r="114">
          <cell r="D114" t="str">
            <v>40169310</v>
          </cell>
          <cell r="E114" t="str">
            <v>缸盖密封</v>
          </cell>
          <cell r="F114" t="str">
            <v>Cylinder head seal</v>
          </cell>
        </row>
        <row r="114">
          <cell r="H114">
            <v>50</v>
          </cell>
          <cell r="I114" t="str">
            <v>件</v>
          </cell>
          <cell r="J114" t="str">
            <v>PC</v>
          </cell>
        </row>
        <row r="114">
          <cell r="L114">
            <v>30.7692307692308</v>
          </cell>
        </row>
        <row r="114">
          <cell r="N114">
            <v>4</v>
          </cell>
          <cell r="O114">
            <v>4.74</v>
          </cell>
        </row>
        <row r="115">
          <cell r="D115" t="str">
            <v>8413302100</v>
          </cell>
          <cell r="E115" t="str">
            <v>高压油泵</v>
          </cell>
          <cell r="F115" t="str">
            <v>High pressure oil pump</v>
          </cell>
        </row>
        <row r="115">
          <cell r="H115">
            <v>1</v>
          </cell>
          <cell r="I115" t="str">
            <v>件</v>
          </cell>
          <cell r="J115" t="str">
            <v>PC</v>
          </cell>
        </row>
        <row r="115">
          <cell r="L115">
            <v>732.615384615385</v>
          </cell>
        </row>
        <row r="115">
          <cell r="N115">
            <v>20</v>
          </cell>
          <cell r="O115">
            <v>23.68</v>
          </cell>
        </row>
        <row r="116">
          <cell r="D116" t="str">
            <v>8481400000</v>
          </cell>
          <cell r="E116" t="str">
            <v>换向阀</v>
          </cell>
          <cell r="F116" t="str">
            <v>Reversing valve</v>
          </cell>
        </row>
        <row r="116">
          <cell r="H116">
            <v>1</v>
          </cell>
          <cell r="I116" t="str">
            <v>件</v>
          </cell>
          <cell r="J116" t="str">
            <v>PC</v>
          </cell>
        </row>
        <row r="116">
          <cell r="L116">
            <v>462</v>
          </cell>
        </row>
        <row r="116">
          <cell r="N116">
            <v>8</v>
          </cell>
          <cell r="O116">
            <v>9.47</v>
          </cell>
        </row>
        <row r="117">
          <cell r="D117" t="str">
            <v>8412909090</v>
          </cell>
          <cell r="E117" t="str">
            <v>浆缸盖</v>
          </cell>
          <cell r="F117" t="str">
            <v>Pulp Cylinder head</v>
          </cell>
        </row>
        <row r="117">
          <cell r="H117">
            <v>1</v>
          </cell>
          <cell r="I117" t="str">
            <v>件</v>
          </cell>
          <cell r="J117" t="str">
            <v>PC</v>
          </cell>
        </row>
        <row r="117">
          <cell r="L117">
            <v>72.7692307692308</v>
          </cell>
        </row>
        <row r="117">
          <cell r="N117">
            <v>20</v>
          </cell>
          <cell r="O117">
            <v>23.68</v>
          </cell>
        </row>
        <row r="118">
          <cell r="D118" t="str">
            <v>40169310</v>
          </cell>
          <cell r="E118" t="str">
            <v>孔用密封圈</v>
          </cell>
          <cell r="F118" t="str">
            <v>Sealing Ring for Hole</v>
          </cell>
        </row>
        <row r="118">
          <cell r="H118">
            <v>54</v>
          </cell>
          <cell r="I118" t="str">
            <v>件</v>
          </cell>
          <cell r="J118" t="str">
            <v>PC</v>
          </cell>
        </row>
        <row r="118">
          <cell r="L118">
            <v>257.538461538462</v>
          </cell>
        </row>
        <row r="118">
          <cell r="N118">
            <v>2</v>
          </cell>
          <cell r="O118">
            <v>2.37</v>
          </cell>
        </row>
        <row r="119">
          <cell r="D119" t="str">
            <v>8481400000</v>
          </cell>
          <cell r="E119" t="str">
            <v>行程阀</v>
          </cell>
          <cell r="F119" t="str">
            <v>Stroke valve</v>
          </cell>
        </row>
        <row r="119">
          <cell r="H119">
            <v>1</v>
          </cell>
          <cell r="I119" t="str">
            <v>组</v>
          </cell>
          <cell r="J119" t="str">
            <v>SET</v>
          </cell>
        </row>
        <row r="119">
          <cell r="L119">
            <v>73.8461538461538</v>
          </cell>
        </row>
        <row r="119">
          <cell r="N119">
            <v>8</v>
          </cell>
          <cell r="O119">
            <v>9.47</v>
          </cell>
        </row>
        <row r="120">
          <cell r="D120" t="str">
            <v>8413910000</v>
          </cell>
          <cell r="E120" t="str">
            <v>蓄能器</v>
          </cell>
          <cell r="F120" t="str">
            <v>Energy accumulator</v>
          </cell>
        </row>
        <row r="120">
          <cell r="H120">
            <v>1</v>
          </cell>
          <cell r="I120" t="str">
            <v>件</v>
          </cell>
          <cell r="J120" t="str">
            <v>PC</v>
          </cell>
        </row>
        <row r="120">
          <cell r="L120">
            <v>170.153846153846</v>
          </cell>
        </row>
        <row r="120">
          <cell r="N120">
            <v>8</v>
          </cell>
          <cell r="O120">
            <v>9.47</v>
          </cell>
        </row>
        <row r="121">
          <cell r="D121" t="str">
            <v>830990000</v>
          </cell>
          <cell r="E121" t="str">
            <v>压帽</v>
          </cell>
          <cell r="F121" t="str">
            <v>Pressure cap</v>
          </cell>
        </row>
        <row r="121">
          <cell r="H121">
            <v>1</v>
          </cell>
          <cell r="I121" t="str">
            <v>件</v>
          </cell>
          <cell r="J121" t="str">
            <v>PC</v>
          </cell>
        </row>
        <row r="121">
          <cell r="L121">
            <v>25.8461538461538</v>
          </cell>
        </row>
        <row r="121">
          <cell r="N121">
            <v>2</v>
          </cell>
          <cell r="O121">
            <v>2.37</v>
          </cell>
        </row>
        <row r="122">
          <cell r="D122" t="str">
            <v>8481400000</v>
          </cell>
          <cell r="E122" t="str">
            <v>溢流阀</v>
          </cell>
          <cell r="F122" t="str">
            <v>Relief Valve</v>
          </cell>
        </row>
        <row r="122">
          <cell r="H122">
            <v>1</v>
          </cell>
          <cell r="I122" t="str">
            <v>件</v>
          </cell>
          <cell r="J122" t="str">
            <v>PC</v>
          </cell>
        </row>
        <row r="122">
          <cell r="L122">
            <v>118.307692307692</v>
          </cell>
        </row>
        <row r="122">
          <cell r="N122">
            <v>8</v>
          </cell>
          <cell r="O122">
            <v>9.47</v>
          </cell>
        </row>
        <row r="123">
          <cell r="D123" t="str">
            <v>8412210000</v>
          </cell>
          <cell r="E123" t="str">
            <v>油缸</v>
          </cell>
          <cell r="F123" t="str">
            <v>Cylinder</v>
          </cell>
        </row>
        <row r="123">
          <cell r="H123">
            <v>1</v>
          </cell>
          <cell r="I123" t="str">
            <v>件</v>
          </cell>
          <cell r="J123" t="str">
            <v>PC</v>
          </cell>
        </row>
        <row r="123">
          <cell r="L123">
            <v>156</v>
          </cell>
        </row>
        <row r="123">
          <cell r="N123">
            <v>30</v>
          </cell>
          <cell r="O123">
            <v>35.53</v>
          </cell>
        </row>
        <row r="124">
          <cell r="D124" t="str">
            <v>40169310</v>
          </cell>
          <cell r="E124" t="str">
            <v>支撑环</v>
          </cell>
          <cell r="F124" t="str">
            <v>Support Ring</v>
          </cell>
        </row>
        <row r="124">
          <cell r="H124">
            <v>1</v>
          </cell>
          <cell r="I124" t="str">
            <v>件</v>
          </cell>
          <cell r="J124" t="str">
            <v>PC</v>
          </cell>
        </row>
        <row r="124">
          <cell r="L124">
            <v>12.6153846153846</v>
          </cell>
        </row>
        <row r="124">
          <cell r="N124">
            <v>0.1</v>
          </cell>
          <cell r="O124">
            <v>0.12</v>
          </cell>
        </row>
        <row r="125">
          <cell r="D125" t="str">
            <v>40169310</v>
          </cell>
          <cell r="E125" t="str">
            <v>轴用密封圈</v>
          </cell>
          <cell r="F125" t="str">
            <v>Sealing ring for shaft</v>
          </cell>
        </row>
        <row r="125">
          <cell r="H125">
            <v>50</v>
          </cell>
          <cell r="I125" t="str">
            <v>件</v>
          </cell>
          <cell r="J125" t="str">
            <v>PC</v>
          </cell>
        </row>
        <row r="125">
          <cell r="L125">
            <v>184.615384615385</v>
          </cell>
        </row>
        <row r="125">
          <cell r="N125">
            <v>2</v>
          </cell>
          <cell r="O125">
            <v>2.37</v>
          </cell>
        </row>
        <row r="126">
          <cell r="D126" t="str">
            <v>8412909090</v>
          </cell>
          <cell r="E126" t="str">
            <v>柱塞</v>
          </cell>
          <cell r="F126" t="str">
            <v>Plunger plug</v>
          </cell>
        </row>
        <row r="126">
          <cell r="H126">
            <v>1</v>
          </cell>
          <cell r="I126" t="str">
            <v>件</v>
          </cell>
          <cell r="J126" t="str">
            <v>PC</v>
          </cell>
        </row>
        <row r="126">
          <cell r="L126">
            <v>325.846153846154</v>
          </cell>
        </row>
        <row r="126">
          <cell r="N126">
            <v>2</v>
          </cell>
          <cell r="O126">
            <v>2.37</v>
          </cell>
        </row>
        <row r="127">
          <cell r="D127" t="str">
            <v>40169310</v>
          </cell>
          <cell r="E127" t="str">
            <v>柱塞密封圈</v>
          </cell>
          <cell r="F127" t="str">
            <v>Plunger plug seal ring</v>
          </cell>
        </row>
        <row r="127">
          <cell r="H127">
            <v>50</v>
          </cell>
          <cell r="I127" t="str">
            <v>件</v>
          </cell>
          <cell r="J127" t="str">
            <v>PC</v>
          </cell>
        </row>
        <row r="127">
          <cell r="L127">
            <v>1900</v>
          </cell>
        </row>
        <row r="127">
          <cell r="N127">
            <v>2</v>
          </cell>
          <cell r="O127">
            <v>2.37</v>
          </cell>
        </row>
        <row r="128">
          <cell r="D128" t="str">
            <v>40169310</v>
          </cell>
          <cell r="E128" t="str">
            <v>柱塞套</v>
          </cell>
          <cell r="F128" t="str">
            <v>Plunger plug sleeve</v>
          </cell>
        </row>
        <row r="128">
          <cell r="H128">
            <v>1</v>
          </cell>
          <cell r="I128" t="str">
            <v>件</v>
          </cell>
          <cell r="J128" t="str">
            <v>PC</v>
          </cell>
        </row>
        <row r="128">
          <cell r="L128">
            <v>138</v>
          </cell>
        </row>
        <row r="128">
          <cell r="N128">
            <v>20</v>
          </cell>
          <cell r="O128">
            <v>23.68</v>
          </cell>
        </row>
        <row r="129">
          <cell r="D129" t="str">
            <v>4008290000</v>
          </cell>
          <cell r="E129" t="str">
            <v>阻尼套</v>
          </cell>
          <cell r="F129" t="str">
            <v>Damping sleeve</v>
          </cell>
        </row>
        <row r="129">
          <cell r="H129">
            <v>10</v>
          </cell>
          <cell r="I129" t="str">
            <v>件</v>
          </cell>
          <cell r="J129" t="str">
            <v>PC</v>
          </cell>
        </row>
        <row r="129">
          <cell r="L129">
            <v>480</v>
          </cell>
        </row>
        <row r="129">
          <cell r="N129">
            <v>2</v>
          </cell>
          <cell r="O129">
            <v>2.37</v>
          </cell>
        </row>
        <row r="130">
          <cell r="D130" t="str">
            <v>8531200000</v>
          </cell>
          <cell r="E130" t="str">
            <v>高压带电显示模块</v>
          </cell>
          <cell r="F130" t="str">
            <v>High voltage live display module</v>
          </cell>
        </row>
        <row r="130">
          <cell r="H130">
            <v>1</v>
          </cell>
          <cell r="I130" t="str">
            <v>件</v>
          </cell>
          <cell r="J130" t="str">
            <v>PC</v>
          </cell>
        </row>
        <row r="130">
          <cell r="L130">
            <v>584.615384615385</v>
          </cell>
        </row>
        <row r="130">
          <cell r="N130">
            <v>1</v>
          </cell>
          <cell r="O130">
            <v>1.05</v>
          </cell>
          <cell r="P130">
            <v>4</v>
          </cell>
          <cell r="Q130">
            <v>0.11</v>
          </cell>
        </row>
        <row r="131">
          <cell r="D131" t="str">
            <v>8531200000</v>
          </cell>
          <cell r="E131" t="str">
            <v>高压带电显示模块</v>
          </cell>
          <cell r="F131" t="str">
            <v>High voltage live display module</v>
          </cell>
        </row>
        <row r="131">
          <cell r="H131">
            <v>1</v>
          </cell>
          <cell r="I131" t="str">
            <v>件</v>
          </cell>
          <cell r="J131" t="str">
            <v>PC</v>
          </cell>
        </row>
        <row r="131">
          <cell r="L131">
            <v>584.615384615385</v>
          </cell>
        </row>
        <row r="131">
          <cell r="N131">
            <v>1</v>
          </cell>
          <cell r="O131">
            <v>1.05</v>
          </cell>
        </row>
        <row r="132">
          <cell r="D132" t="str">
            <v>8481400000</v>
          </cell>
          <cell r="E132" t="str">
            <v>比例溢流阀</v>
          </cell>
          <cell r="F132" t="str">
            <v>Proportional relief valve</v>
          </cell>
        </row>
        <row r="132">
          <cell r="H132">
            <v>3</v>
          </cell>
          <cell r="I132" t="str">
            <v>件</v>
          </cell>
          <cell r="J132" t="str">
            <v>PC</v>
          </cell>
        </row>
        <row r="132">
          <cell r="L132">
            <v>3000</v>
          </cell>
        </row>
        <row r="132">
          <cell r="N132">
            <v>16.4</v>
          </cell>
          <cell r="O132">
            <v>17</v>
          </cell>
        </row>
        <row r="133">
          <cell r="D133" t="str">
            <v>8481802190</v>
          </cell>
          <cell r="E133" t="str">
            <v>电磁阀</v>
          </cell>
          <cell r="F133" t="str">
            <v>Solenoid valve</v>
          </cell>
        </row>
        <row r="133">
          <cell r="H133">
            <v>8</v>
          </cell>
          <cell r="I133" t="str">
            <v>件</v>
          </cell>
          <cell r="J133" t="str">
            <v>PC</v>
          </cell>
        </row>
        <row r="133">
          <cell r="L133">
            <v>461.538461538462</v>
          </cell>
        </row>
        <row r="133">
          <cell r="N133">
            <v>11.38</v>
          </cell>
          <cell r="O133">
            <v>11.55</v>
          </cell>
        </row>
        <row r="134">
          <cell r="D134" t="str">
            <v>9030331000</v>
          </cell>
          <cell r="E134" t="str">
            <v>电接点压力表</v>
          </cell>
          <cell r="F134" t="str">
            <v>Electric contact pressure gauge</v>
          </cell>
        </row>
        <row r="134">
          <cell r="H134">
            <v>4</v>
          </cell>
          <cell r="I134" t="str">
            <v>套</v>
          </cell>
          <cell r="J134" t="str">
            <v>SET</v>
          </cell>
        </row>
        <row r="134">
          <cell r="L134">
            <v>116.923076923077</v>
          </cell>
        </row>
        <row r="134">
          <cell r="N134">
            <v>6.72</v>
          </cell>
          <cell r="O134">
            <v>6.8</v>
          </cell>
        </row>
        <row r="135">
          <cell r="D135" t="str">
            <v>8537109090</v>
          </cell>
          <cell r="E135" t="str">
            <v>接触器</v>
          </cell>
          <cell r="F135" t="str">
            <v>Contactor</v>
          </cell>
        </row>
        <row r="135">
          <cell r="H135">
            <v>1</v>
          </cell>
          <cell r="I135" t="str">
            <v>个</v>
          </cell>
          <cell r="J135" t="str">
            <v>PC</v>
          </cell>
        </row>
        <row r="135">
          <cell r="L135">
            <v>230.769230769231</v>
          </cell>
        </row>
        <row r="135">
          <cell r="N135">
            <v>17.5</v>
          </cell>
          <cell r="O135">
            <v>18</v>
          </cell>
        </row>
        <row r="136">
          <cell r="D136" t="str">
            <v>8536200000</v>
          </cell>
          <cell r="E136" t="str">
            <v>热继电器</v>
          </cell>
          <cell r="F136" t="str">
            <v>Thermal relay</v>
          </cell>
        </row>
        <row r="136">
          <cell r="H136">
            <v>1</v>
          </cell>
          <cell r="I136" t="str">
            <v>件</v>
          </cell>
          <cell r="J136" t="str">
            <v>PC</v>
          </cell>
        </row>
        <row r="136">
          <cell r="L136">
            <v>27.6923076923077</v>
          </cell>
        </row>
        <row r="136">
          <cell r="N136">
            <v>1</v>
          </cell>
          <cell r="O136">
            <v>1.05</v>
          </cell>
        </row>
        <row r="137">
          <cell r="D137" t="str">
            <v>8460901000</v>
          </cell>
          <cell r="E137" t="str">
            <v>立式砂轮机</v>
          </cell>
          <cell r="F137" t="str">
            <v>Vertical grinder</v>
          </cell>
        </row>
        <row r="137">
          <cell r="H137">
            <v>1</v>
          </cell>
          <cell r="I137" t="str">
            <v>台</v>
          </cell>
          <cell r="J137" t="str">
            <v>SET</v>
          </cell>
        </row>
        <row r="137">
          <cell r="L137">
            <v>392.307692307692</v>
          </cell>
        </row>
        <row r="137">
          <cell r="N137">
            <v>130</v>
          </cell>
          <cell r="O137">
            <v>135</v>
          </cell>
          <cell r="P137">
            <v>1</v>
          </cell>
          <cell r="Q137">
            <v>0.547</v>
          </cell>
        </row>
        <row r="138">
          <cell r="D138" t="str">
            <v>9405409000</v>
          </cell>
          <cell r="E138" t="str">
            <v>矿灯</v>
          </cell>
          <cell r="F138" t="str">
            <v>Miner's lamp</v>
          </cell>
        </row>
        <row r="138">
          <cell r="H138">
            <v>80</v>
          </cell>
          <cell r="I138" t="str">
            <v>套</v>
          </cell>
          <cell r="J138" t="str">
            <v>SET</v>
          </cell>
        </row>
        <row r="138">
          <cell r="L138">
            <v>1403.07692307692</v>
          </cell>
        </row>
        <row r="138">
          <cell r="N138">
            <v>59</v>
          </cell>
          <cell r="O138">
            <v>61.5</v>
          </cell>
          <cell r="P138">
            <v>5</v>
          </cell>
          <cell r="Q138">
            <v>0.18</v>
          </cell>
        </row>
        <row r="139">
          <cell r="D139" t="str">
            <v>7616100000</v>
          </cell>
          <cell r="E139" t="str">
            <v>螺母</v>
          </cell>
          <cell r="F139" t="str">
            <v>Nut</v>
          </cell>
        </row>
        <row r="139">
          <cell r="H139">
            <v>1000</v>
          </cell>
          <cell r="I139" t="str">
            <v>件</v>
          </cell>
          <cell r="J139" t="str">
            <v>PC</v>
          </cell>
        </row>
        <row r="139">
          <cell r="L139">
            <v>44.6153846153846</v>
          </cell>
        </row>
        <row r="139">
          <cell r="N139">
            <v>37</v>
          </cell>
          <cell r="O139">
            <v>38.59</v>
          </cell>
          <cell r="P139">
            <v>2</v>
          </cell>
          <cell r="Q139">
            <v>0.14</v>
          </cell>
        </row>
        <row r="140">
          <cell r="D140" t="str">
            <v>7318159090</v>
          </cell>
          <cell r="E140" t="str">
            <v>螺栓</v>
          </cell>
          <cell r="F140" t="str">
            <v>Bolt</v>
          </cell>
        </row>
        <row r="140">
          <cell r="H140">
            <v>1000</v>
          </cell>
          <cell r="I140" t="str">
            <v>件</v>
          </cell>
          <cell r="J140" t="str">
            <v>PC</v>
          </cell>
        </row>
        <row r="140">
          <cell r="L140">
            <v>203.076923076923</v>
          </cell>
        </row>
        <row r="140">
          <cell r="N140">
            <v>140</v>
          </cell>
          <cell r="O140">
            <v>146.41</v>
          </cell>
        </row>
        <row r="141">
          <cell r="D141" t="str">
            <v>8431432000</v>
          </cell>
          <cell r="E141" t="str">
            <v>成品钎</v>
          </cell>
          <cell r="F141" t="str">
            <v>Finished product soldering</v>
          </cell>
        </row>
        <row r="141">
          <cell r="H141">
            <v>500</v>
          </cell>
          <cell r="I141" t="str">
            <v>米</v>
          </cell>
          <cell r="J141" t="str">
            <v>M</v>
          </cell>
        </row>
        <row r="141">
          <cell r="L141">
            <v>3730.76923076923</v>
          </cell>
        </row>
        <row r="141">
          <cell r="N141">
            <v>1515</v>
          </cell>
          <cell r="O141">
            <v>1516</v>
          </cell>
          <cell r="P141">
            <v>2</v>
          </cell>
          <cell r="Q141">
            <v>1.3</v>
          </cell>
        </row>
        <row r="142">
          <cell r="D142" t="str">
            <v>8424899990</v>
          </cell>
          <cell r="E142" t="str">
            <v>高压清洗机</v>
          </cell>
          <cell r="F142" t="str">
            <v>High Pressure Washer</v>
          </cell>
        </row>
        <row r="142">
          <cell r="H142">
            <v>4</v>
          </cell>
          <cell r="I142" t="str">
            <v>台</v>
          </cell>
          <cell r="J142" t="str">
            <v>SET</v>
          </cell>
        </row>
        <row r="142">
          <cell r="L142">
            <v>1138.46153846154</v>
          </cell>
        </row>
        <row r="142">
          <cell r="N142">
            <v>176</v>
          </cell>
          <cell r="O142">
            <v>176</v>
          </cell>
          <cell r="P142">
            <v>4</v>
          </cell>
          <cell r="Q142">
            <v>0.65</v>
          </cell>
        </row>
        <row r="143">
          <cell r="D143" t="str">
            <v>8482102000</v>
          </cell>
          <cell r="E143" t="str">
            <v>轴承</v>
          </cell>
          <cell r="F143" t="str">
            <v>Bearing</v>
          </cell>
        </row>
        <row r="143">
          <cell r="H143">
            <v>136</v>
          </cell>
          <cell r="I143" t="str">
            <v>件</v>
          </cell>
          <cell r="J143" t="str">
            <v>PC</v>
          </cell>
        </row>
        <row r="143">
          <cell r="L143">
            <v>712</v>
          </cell>
        </row>
        <row r="143">
          <cell r="N143">
            <v>142</v>
          </cell>
          <cell r="O143">
            <v>143.9</v>
          </cell>
          <cell r="P143">
            <v>1</v>
          </cell>
          <cell r="Q143">
            <v>0.22</v>
          </cell>
        </row>
        <row r="144">
          <cell r="D144" t="str">
            <v>8482102000</v>
          </cell>
          <cell r="E144" t="str">
            <v>轴承7307E</v>
          </cell>
          <cell r="F144" t="str">
            <v>Bearing 7307E</v>
          </cell>
        </row>
        <row r="144">
          <cell r="H144">
            <v>10</v>
          </cell>
          <cell r="I144" t="str">
            <v>件</v>
          </cell>
          <cell r="J144" t="str">
            <v>PC</v>
          </cell>
        </row>
        <row r="144">
          <cell r="L144">
            <v>35.3846153846154</v>
          </cell>
        </row>
        <row r="144">
          <cell r="N144">
            <v>6</v>
          </cell>
          <cell r="O144">
            <v>6.1</v>
          </cell>
        </row>
        <row r="145">
          <cell r="D145" t="str">
            <v>7419999100</v>
          </cell>
          <cell r="E145" t="str">
            <v>开口铜接线鼻子</v>
          </cell>
          <cell r="F145" t="str">
            <v>Open-ended copper wiring nose</v>
          </cell>
        </row>
        <row r="145">
          <cell r="H145">
            <v>300</v>
          </cell>
          <cell r="I145" t="str">
            <v>个</v>
          </cell>
          <cell r="J145" t="str">
            <v>PC</v>
          </cell>
        </row>
        <row r="145">
          <cell r="L145">
            <v>38</v>
          </cell>
        </row>
        <row r="145">
          <cell r="N145">
            <v>14.5</v>
          </cell>
          <cell r="O145">
            <v>14.82</v>
          </cell>
          <cell r="P145">
            <v>2</v>
          </cell>
          <cell r="Q145">
            <v>0.22</v>
          </cell>
        </row>
        <row r="146">
          <cell r="D146" t="str">
            <v>7419999100</v>
          </cell>
          <cell r="E146" t="str">
            <v>铜接线鼻子</v>
          </cell>
          <cell r="F146" t="str">
            <v>Copper wiring nose</v>
          </cell>
        </row>
        <row r="146">
          <cell r="H146">
            <v>350</v>
          </cell>
          <cell r="I146" t="str">
            <v>个</v>
          </cell>
          <cell r="J146" t="str">
            <v>PC</v>
          </cell>
        </row>
        <row r="146">
          <cell r="L146">
            <v>578.861538461538</v>
          </cell>
        </row>
        <row r="146">
          <cell r="N146">
            <v>22.8</v>
          </cell>
          <cell r="O146">
            <v>23.28</v>
          </cell>
        </row>
        <row r="147">
          <cell r="D147" t="str">
            <v>8431499900</v>
          </cell>
          <cell r="E147" t="str">
            <v>拉杆上套</v>
          </cell>
          <cell r="F147" t="str">
            <v>Pull rod upper sleeve</v>
          </cell>
        </row>
        <row r="147">
          <cell r="H147">
            <v>16</v>
          </cell>
          <cell r="I147" t="str">
            <v>件</v>
          </cell>
          <cell r="J147" t="str">
            <v>PC</v>
          </cell>
        </row>
        <row r="147">
          <cell r="L147">
            <v>123.076923076923</v>
          </cell>
        </row>
        <row r="147">
          <cell r="N147">
            <v>5</v>
          </cell>
          <cell r="O147">
            <v>5</v>
          </cell>
          <cell r="P147">
            <v>1</v>
          </cell>
          <cell r="Q147">
            <v>0.04</v>
          </cell>
        </row>
        <row r="148">
          <cell r="D148" t="str">
            <v>8431499900</v>
          </cell>
          <cell r="E148" t="str">
            <v>拉杆下套</v>
          </cell>
          <cell r="F148" t="str">
            <v>Tie rod lower sleeve</v>
          </cell>
        </row>
        <row r="148">
          <cell r="H148">
            <v>24</v>
          </cell>
          <cell r="I148" t="str">
            <v>件</v>
          </cell>
          <cell r="J148" t="str">
            <v>PC</v>
          </cell>
        </row>
        <row r="148">
          <cell r="L148">
            <v>203.076923076923</v>
          </cell>
        </row>
        <row r="148">
          <cell r="N148">
            <v>5</v>
          </cell>
          <cell r="O148">
            <v>5</v>
          </cell>
        </row>
        <row r="149">
          <cell r="D149" t="str">
            <v>8481300000</v>
          </cell>
          <cell r="E149" t="str">
            <v>单向阀</v>
          </cell>
          <cell r="F149" t="str">
            <v>Check Valve</v>
          </cell>
        </row>
        <row r="149">
          <cell r="H149">
            <v>10</v>
          </cell>
          <cell r="I149" t="str">
            <v>件</v>
          </cell>
          <cell r="J149" t="str">
            <v>PC</v>
          </cell>
        </row>
        <row r="149">
          <cell r="L149">
            <v>693.846153846154</v>
          </cell>
        </row>
        <row r="149">
          <cell r="N149">
            <v>4.6</v>
          </cell>
          <cell r="O149">
            <v>5.88</v>
          </cell>
          <cell r="P149">
            <v>1</v>
          </cell>
          <cell r="Q149">
            <v>0.07</v>
          </cell>
        </row>
        <row r="150">
          <cell r="D150" t="str">
            <v>7307290000</v>
          </cell>
          <cell r="E150" t="str">
            <v>接头</v>
          </cell>
          <cell r="F150" t="str">
            <v>Joint</v>
          </cell>
        </row>
        <row r="150">
          <cell r="H150">
            <v>20</v>
          </cell>
          <cell r="I150" t="str">
            <v>件</v>
          </cell>
          <cell r="J150" t="str">
            <v>PC</v>
          </cell>
        </row>
        <row r="150">
          <cell r="L150">
            <v>36.9230769230769</v>
          </cell>
        </row>
        <row r="150">
          <cell r="N150">
            <v>0.68</v>
          </cell>
          <cell r="O150">
            <v>0.87</v>
          </cell>
        </row>
        <row r="151">
          <cell r="D151" t="str">
            <v>8481804090</v>
          </cell>
          <cell r="E151" t="str">
            <v>球阀</v>
          </cell>
          <cell r="F151" t="str">
            <v>Ball valve</v>
          </cell>
        </row>
        <row r="151">
          <cell r="H151">
            <v>4</v>
          </cell>
          <cell r="I151" t="str">
            <v>件</v>
          </cell>
          <cell r="J151" t="str">
            <v>PC</v>
          </cell>
        </row>
        <row r="151">
          <cell r="L151">
            <v>128.615384615385</v>
          </cell>
        </row>
        <row r="151">
          <cell r="N151">
            <v>3.08</v>
          </cell>
          <cell r="O151">
            <v>3.94</v>
          </cell>
        </row>
        <row r="152">
          <cell r="D152" t="str">
            <v>8412210000</v>
          </cell>
          <cell r="E152" t="str">
            <v>摆臂油缸</v>
          </cell>
          <cell r="F152" t="str">
            <v>Swing arm cylinder</v>
          </cell>
        </row>
        <row r="152">
          <cell r="H152">
            <v>1</v>
          </cell>
          <cell r="I152" t="str">
            <v>件</v>
          </cell>
          <cell r="J152" t="str">
            <v>PC</v>
          </cell>
        </row>
        <row r="152">
          <cell r="L152">
            <v>223.076923076923</v>
          </cell>
        </row>
        <row r="152">
          <cell r="N152">
            <v>11.3</v>
          </cell>
          <cell r="O152">
            <v>14.46</v>
          </cell>
        </row>
        <row r="153">
          <cell r="D153" t="str">
            <v>7318159090</v>
          </cell>
          <cell r="E153" t="str">
            <v>空心螺栓</v>
          </cell>
          <cell r="F153" t="str">
            <v>Hollow bolt</v>
          </cell>
        </row>
        <row r="153">
          <cell r="H153">
            <v>30</v>
          </cell>
          <cell r="I153" t="str">
            <v>件</v>
          </cell>
          <cell r="J153" t="str">
            <v>PC</v>
          </cell>
        </row>
        <row r="153">
          <cell r="L153">
            <v>55.3846153846154</v>
          </cell>
        </row>
        <row r="153">
          <cell r="N153">
            <v>0.86</v>
          </cell>
          <cell r="O153">
            <v>1.1</v>
          </cell>
        </row>
        <row r="154">
          <cell r="D154" t="str">
            <v>7307990000</v>
          </cell>
          <cell r="E154" t="str">
            <v>弯头</v>
          </cell>
          <cell r="F154" t="str">
            <v>elbow</v>
          </cell>
        </row>
        <row r="154">
          <cell r="H154">
            <v>32</v>
          </cell>
          <cell r="I154" t="str">
            <v>件</v>
          </cell>
          <cell r="J154" t="str">
            <v>PC</v>
          </cell>
        </row>
        <row r="154">
          <cell r="L154">
            <v>157.538461538462</v>
          </cell>
        </row>
        <row r="154">
          <cell r="N154">
            <v>5.32</v>
          </cell>
          <cell r="O154">
            <v>6.8</v>
          </cell>
        </row>
        <row r="155">
          <cell r="D155" t="str">
            <v>7307290000</v>
          </cell>
          <cell r="E155" t="str">
            <v>直通接头</v>
          </cell>
          <cell r="F155" t="str">
            <v>Straight joint</v>
          </cell>
        </row>
        <row r="155">
          <cell r="H155">
            <v>10</v>
          </cell>
          <cell r="I155" t="str">
            <v>件</v>
          </cell>
          <cell r="J155" t="str">
            <v>PC</v>
          </cell>
        </row>
        <row r="155">
          <cell r="L155">
            <v>24.6153846153846</v>
          </cell>
        </row>
        <row r="155">
          <cell r="N155">
            <v>0.46</v>
          </cell>
          <cell r="O155">
            <v>0.59</v>
          </cell>
        </row>
        <row r="156">
          <cell r="D156" t="str">
            <v>7307290000</v>
          </cell>
          <cell r="E156" t="str">
            <v>组合弯头</v>
          </cell>
          <cell r="F156" t="str">
            <v>Combination elbow</v>
          </cell>
        </row>
        <row r="156">
          <cell r="H156">
            <v>20</v>
          </cell>
          <cell r="I156" t="str">
            <v>件</v>
          </cell>
          <cell r="J156" t="str">
            <v>PC</v>
          </cell>
        </row>
        <row r="156">
          <cell r="L156">
            <v>92.3076923076923</v>
          </cell>
        </row>
        <row r="156">
          <cell r="N156">
            <v>1.06</v>
          </cell>
          <cell r="O156">
            <v>1.36</v>
          </cell>
        </row>
        <row r="157">
          <cell r="D157" t="str">
            <v>7315890000</v>
          </cell>
          <cell r="E157" t="str">
            <v>防滑链</v>
          </cell>
          <cell r="F157" t="str">
            <v>Snow chain</v>
          </cell>
        </row>
        <row r="157">
          <cell r="H157">
            <v>6</v>
          </cell>
          <cell r="I157" t="str">
            <v>个</v>
          </cell>
          <cell r="J157" t="str">
            <v>PC</v>
          </cell>
        </row>
        <row r="157">
          <cell r="L157">
            <v>3803.07692307692</v>
          </cell>
        </row>
        <row r="157">
          <cell r="N157">
            <v>1500</v>
          </cell>
          <cell r="O157">
            <v>1520</v>
          </cell>
          <cell r="P157">
            <v>7</v>
          </cell>
          <cell r="Q157">
            <v>8</v>
          </cell>
        </row>
        <row r="158">
          <cell r="D158" t="str">
            <v>8547100000</v>
          </cell>
          <cell r="E158" t="str">
            <v>绝缘支柱</v>
          </cell>
          <cell r="F158" t="str">
            <v>Insulated pillar</v>
          </cell>
        </row>
        <row r="158">
          <cell r="H158">
            <v>600</v>
          </cell>
          <cell r="I158" t="str">
            <v>件</v>
          </cell>
          <cell r="J158" t="str">
            <v>PC</v>
          </cell>
        </row>
        <row r="158">
          <cell r="L158">
            <v>328.615384615385</v>
          </cell>
        </row>
        <row r="158">
          <cell r="N158">
            <v>340</v>
          </cell>
          <cell r="O158">
            <v>350</v>
          </cell>
        </row>
        <row r="159">
          <cell r="D159" t="str">
            <v>8536200000</v>
          </cell>
          <cell r="E159" t="str">
            <v>真空断路器</v>
          </cell>
          <cell r="F159" t="str">
            <v>Vacuum circuit breaker</v>
          </cell>
        </row>
        <row r="159">
          <cell r="H159">
            <v>4</v>
          </cell>
          <cell r="I159" t="str">
            <v>件</v>
          </cell>
          <cell r="J159" t="str">
            <v>PC</v>
          </cell>
        </row>
        <row r="159">
          <cell r="L159">
            <v>4676.92307692308</v>
          </cell>
        </row>
        <row r="159">
          <cell r="N159">
            <v>720</v>
          </cell>
          <cell r="O159">
            <v>800</v>
          </cell>
        </row>
        <row r="160">
          <cell r="D160" t="str">
            <v>4009420000</v>
          </cell>
          <cell r="E160" t="str">
            <v>金水龙夹布管</v>
          </cell>
          <cell r="F160" t="str">
            <v>Cloth pipe</v>
          </cell>
        </row>
        <row r="160">
          <cell r="H160">
            <v>1000</v>
          </cell>
          <cell r="I160" t="str">
            <v>米</v>
          </cell>
          <cell r="J160" t="str">
            <v>M</v>
          </cell>
        </row>
        <row r="160">
          <cell r="L160">
            <v>3169.23076923077</v>
          </cell>
        </row>
        <row r="160">
          <cell r="N160">
            <v>1713</v>
          </cell>
          <cell r="O160">
            <v>1881</v>
          </cell>
          <cell r="P160">
            <v>6</v>
          </cell>
          <cell r="Q160">
            <v>7.8</v>
          </cell>
        </row>
        <row r="161">
          <cell r="D161" t="str">
            <v>3917210000</v>
          </cell>
          <cell r="E161" t="str">
            <v>PE管法兰头</v>
          </cell>
          <cell r="F161" t="str">
            <v>PE pipe flange head</v>
          </cell>
        </row>
        <row r="161">
          <cell r="H161">
            <v>50</v>
          </cell>
          <cell r="I161" t="str">
            <v>个</v>
          </cell>
          <cell r="J161" t="str">
            <v>PC</v>
          </cell>
        </row>
        <row r="161">
          <cell r="L161">
            <v>730.769230769231</v>
          </cell>
        </row>
        <row r="161">
          <cell r="N161">
            <v>60</v>
          </cell>
          <cell r="O161">
            <v>61.5</v>
          </cell>
          <cell r="P161">
            <v>1</v>
          </cell>
          <cell r="Q161">
            <v>1.7</v>
          </cell>
        </row>
        <row r="162">
          <cell r="D162" t="str">
            <v>3919109900</v>
          </cell>
          <cell r="E162" t="str">
            <v>PVC绝缘胶布</v>
          </cell>
          <cell r="F162" t="str">
            <v>PVC insulating tape</v>
          </cell>
        </row>
        <row r="162">
          <cell r="H162">
            <v>3000</v>
          </cell>
          <cell r="I162" t="str">
            <v>件</v>
          </cell>
          <cell r="J162" t="str">
            <v>PC</v>
          </cell>
        </row>
        <row r="162">
          <cell r="L162">
            <v>646.153846153846</v>
          </cell>
        </row>
        <row r="162">
          <cell r="N162">
            <v>150</v>
          </cell>
          <cell r="O162">
            <v>153.75</v>
          </cell>
        </row>
        <row r="163">
          <cell r="D163" t="str">
            <v>8544491900</v>
          </cell>
          <cell r="E163" t="str">
            <v>电话线</v>
          </cell>
          <cell r="F163" t="str">
            <v>Telephone cable</v>
          </cell>
        </row>
        <row r="163">
          <cell r="H163">
            <v>2000</v>
          </cell>
          <cell r="I163" t="str">
            <v>米</v>
          </cell>
          <cell r="J163" t="str">
            <v>M</v>
          </cell>
        </row>
        <row r="163">
          <cell r="L163">
            <v>1092.30769230769</v>
          </cell>
        </row>
        <row r="163">
          <cell r="N163">
            <v>80</v>
          </cell>
          <cell r="O163">
            <v>82</v>
          </cell>
        </row>
        <row r="164">
          <cell r="D164" t="str">
            <v>8536610000</v>
          </cell>
          <cell r="E164" t="str">
            <v>防水灯头（塑料）</v>
          </cell>
          <cell r="F164" t="str">
            <v>Waterproof lamp head (plastic)</v>
          </cell>
        </row>
        <row r="164">
          <cell r="H164">
            <v>1000</v>
          </cell>
          <cell r="I164" t="str">
            <v>只</v>
          </cell>
          <cell r="J164" t="str">
            <v>PC</v>
          </cell>
        </row>
        <row r="164">
          <cell r="L164">
            <v>276.923076923077</v>
          </cell>
        </row>
        <row r="164">
          <cell r="N164">
            <v>40</v>
          </cell>
          <cell r="O164">
            <v>41</v>
          </cell>
        </row>
        <row r="165">
          <cell r="D165" t="str">
            <v>3919109900</v>
          </cell>
          <cell r="E165" t="str">
            <v>高压橡胶自粘带</v>
          </cell>
          <cell r="F165" t="str">
            <v>High pressure rubber self-adhesive tape</v>
          </cell>
        </row>
        <row r="165">
          <cell r="H165">
            <v>500</v>
          </cell>
          <cell r="I165" t="str">
            <v>卷</v>
          </cell>
          <cell r="J165" t="str">
            <v>PC</v>
          </cell>
        </row>
        <row r="165">
          <cell r="L165">
            <v>300</v>
          </cell>
        </row>
        <row r="165">
          <cell r="N165">
            <v>45</v>
          </cell>
          <cell r="O165">
            <v>46.13</v>
          </cell>
        </row>
        <row r="166">
          <cell r="D166" t="str">
            <v>3919109900</v>
          </cell>
          <cell r="E166" t="str">
            <v>黄蜡胶布</v>
          </cell>
          <cell r="F166" t="str">
            <v>Yellow wax tape</v>
          </cell>
        </row>
        <row r="166">
          <cell r="H166">
            <v>60</v>
          </cell>
          <cell r="I166" t="str">
            <v>卷</v>
          </cell>
          <cell r="J166" t="str">
            <v>PC</v>
          </cell>
        </row>
        <row r="166">
          <cell r="L166">
            <v>92.3076923076923</v>
          </cell>
        </row>
        <row r="166">
          <cell r="N166">
            <v>5</v>
          </cell>
          <cell r="O166">
            <v>5.13</v>
          </cell>
        </row>
        <row r="167">
          <cell r="D167" t="str">
            <v>6804221000</v>
          </cell>
          <cell r="E167" t="str">
            <v>砂轮片</v>
          </cell>
          <cell r="F167" t="str">
            <v>Grinding wheel</v>
          </cell>
        </row>
        <row r="167">
          <cell r="H167">
            <v>10</v>
          </cell>
          <cell r="I167" t="str">
            <v>片</v>
          </cell>
          <cell r="J167" t="str">
            <v>PC</v>
          </cell>
        </row>
        <row r="167">
          <cell r="L167">
            <v>20</v>
          </cell>
        </row>
        <row r="167">
          <cell r="N167">
            <v>10</v>
          </cell>
          <cell r="O167">
            <v>10.24</v>
          </cell>
        </row>
        <row r="168">
          <cell r="D168" t="str">
            <v>8515809090</v>
          </cell>
          <cell r="E168" t="str">
            <v>塑料法兰头电加热器</v>
          </cell>
          <cell r="F168" t="str">
            <v>Plastic flange head electric heater</v>
          </cell>
        </row>
        <row r="168">
          <cell r="H168">
            <v>2</v>
          </cell>
          <cell r="I168" t="str">
            <v>套</v>
          </cell>
          <cell r="J168" t="str">
            <v>SET</v>
          </cell>
        </row>
        <row r="168">
          <cell r="L168">
            <v>107.692307692308</v>
          </cell>
        </row>
        <row r="168">
          <cell r="N168">
            <v>10</v>
          </cell>
          <cell r="O168">
            <v>10.25</v>
          </cell>
        </row>
        <row r="169">
          <cell r="D169" t="str">
            <v>8536200000</v>
          </cell>
          <cell r="E169" t="str">
            <v>断路器</v>
          </cell>
          <cell r="F169" t="str">
            <v>Breaker</v>
          </cell>
        </row>
        <row r="169">
          <cell r="H169">
            <v>14</v>
          </cell>
          <cell r="I169" t="str">
            <v>件</v>
          </cell>
          <cell r="J169" t="str">
            <v>PC</v>
          </cell>
        </row>
        <row r="169">
          <cell r="L169">
            <v>449.723076923077</v>
          </cell>
        </row>
        <row r="169">
          <cell r="N169">
            <v>27.5</v>
          </cell>
          <cell r="O169">
            <v>30.64</v>
          </cell>
          <cell r="P169">
            <v>4</v>
          </cell>
          <cell r="Q169">
            <v>0.14</v>
          </cell>
        </row>
        <row r="170">
          <cell r="D170" t="str">
            <v>8536909000</v>
          </cell>
          <cell r="E170" t="str">
            <v>交流接触器</v>
          </cell>
          <cell r="F170" t="str">
            <v>AC contactor</v>
          </cell>
        </row>
        <row r="170">
          <cell r="H170">
            <v>10</v>
          </cell>
          <cell r="I170" t="str">
            <v>件</v>
          </cell>
          <cell r="J170" t="str">
            <v>PC</v>
          </cell>
        </row>
        <row r="170">
          <cell r="L170">
            <v>238.461538461538</v>
          </cell>
        </row>
        <row r="170">
          <cell r="N170">
            <v>15</v>
          </cell>
          <cell r="O170">
            <v>16.64</v>
          </cell>
        </row>
        <row r="171">
          <cell r="D171" t="str">
            <v>8536200000</v>
          </cell>
          <cell r="E171" t="str">
            <v>空气开关</v>
          </cell>
          <cell r="F171" t="str">
            <v>air switch</v>
          </cell>
        </row>
        <row r="171">
          <cell r="H171">
            <v>10</v>
          </cell>
          <cell r="I171" t="str">
            <v>件</v>
          </cell>
          <cell r="J171" t="str">
            <v>PC</v>
          </cell>
        </row>
        <row r="171">
          <cell r="L171">
            <v>196.615384615385</v>
          </cell>
        </row>
        <row r="171">
          <cell r="N171">
            <v>9.5</v>
          </cell>
          <cell r="O171">
            <v>10.42</v>
          </cell>
        </row>
        <row r="172">
          <cell r="D172" t="str">
            <v>8536490000</v>
          </cell>
          <cell r="E172" t="str">
            <v>时间继电器</v>
          </cell>
          <cell r="F172" t="str">
            <v>Time Relay</v>
          </cell>
        </row>
        <row r="172">
          <cell r="H172">
            <v>4</v>
          </cell>
          <cell r="I172" t="str">
            <v>件</v>
          </cell>
          <cell r="J172" t="str">
            <v>PC</v>
          </cell>
        </row>
        <row r="172">
          <cell r="L172">
            <v>52.3076923076923</v>
          </cell>
        </row>
        <row r="172">
          <cell r="N172">
            <v>7</v>
          </cell>
          <cell r="O172">
            <v>7.89</v>
          </cell>
        </row>
        <row r="173">
          <cell r="D173" t="str">
            <v>8536200000</v>
          </cell>
          <cell r="E173" t="str">
            <v>塑壳断路器</v>
          </cell>
          <cell r="F173" t="str">
            <v>Molded Case Circuit Breaker</v>
          </cell>
        </row>
        <row r="173">
          <cell r="H173">
            <v>3</v>
          </cell>
          <cell r="I173" t="str">
            <v>件</v>
          </cell>
          <cell r="J173" t="str">
            <v>PC</v>
          </cell>
        </row>
        <row r="173">
          <cell r="L173">
            <v>96.3692307692308</v>
          </cell>
        </row>
        <row r="173">
          <cell r="N173">
            <v>3</v>
          </cell>
          <cell r="O173">
            <v>3.33</v>
          </cell>
        </row>
        <row r="174">
          <cell r="D174" t="str">
            <v>8536200000</v>
          </cell>
          <cell r="E174" t="str">
            <v>塑壳断路器</v>
          </cell>
          <cell r="F174" t="str">
            <v>Molded Case Circuit Breaker</v>
          </cell>
        </row>
        <row r="174">
          <cell r="H174">
            <v>6</v>
          </cell>
          <cell r="I174" t="str">
            <v>件</v>
          </cell>
          <cell r="J174" t="str">
            <v>PC</v>
          </cell>
        </row>
        <row r="174">
          <cell r="L174">
            <v>117.969230769231</v>
          </cell>
        </row>
        <row r="174">
          <cell r="N174">
            <v>6</v>
          </cell>
          <cell r="O174">
            <v>6.78</v>
          </cell>
        </row>
        <row r="175">
          <cell r="D175" t="str">
            <v>8536909000</v>
          </cell>
          <cell r="E175" t="str">
            <v>触点</v>
          </cell>
          <cell r="F175" t="str">
            <v>Contacts</v>
          </cell>
        </row>
        <row r="175">
          <cell r="H175">
            <v>10</v>
          </cell>
          <cell r="I175" t="str">
            <v>件</v>
          </cell>
          <cell r="J175" t="str">
            <v>PC</v>
          </cell>
        </row>
        <row r="175">
          <cell r="L175">
            <v>69.2307692307692</v>
          </cell>
        </row>
        <row r="175">
          <cell r="N175">
            <v>6</v>
          </cell>
          <cell r="O175">
            <v>7.13</v>
          </cell>
          <cell r="P175">
            <v>1</v>
          </cell>
          <cell r="Q175">
            <v>1.12</v>
          </cell>
        </row>
        <row r="176">
          <cell r="D176" t="str">
            <v>4009220000</v>
          </cell>
          <cell r="E176" t="str">
            <v>高压油管</v>
          </cell>
          <cell r="F176" t="str">
            <v>High-pressure pipeline</v>
          </cell>
        </row>
        <row r="176">
          <cell r="H176">
            <v>20</v>
          </cell>
          <cell r="I176" t="str">
            <v>根</v>
          </cell>
          <cell r="J176" t="str">
            <v>PC</v>
          </cell>
        </row>
        <row r="176">
          <cell r="L176">
            <v>1138.46153846154</v>
          </cell>
        </row>
        <row r="176">
          <cell r="N176">
            <v>100</v>
          </cell>
          <cell r="O176">
            <v>118.76</v>
          </cell>
        </row>
        <row r="177">
          <cell r="D177" t="str">
            <v>7307290000</v>
          </cell>
          <cell r="E177" t="str">
            <v>接头</v>
          </cell>
          <cell r="F177" t="str">
            <v>Joint</v>
          </cell>
        </row>
        <row r="177">
          <cell r="H177">
            <v>16</v>
          </cell>
          <cell r="I177" t="str">
            <v>件</v>
          </cell>
          <cell r="J177" t="str">
            <v>PC</v>
          </cell>
        </row>
        <row r="177">
          <cell r="L177">
            <v>11.3846153846154</v>
          </cell>
        </row>
        <row r="177">
          <cell r="N177">
            <v>2</v>
          </cell>
          <cell r="O177">
            <v>2.38</v>
          </cell>
        </row>
        <row r="178">
          <cell r="D178" t="str">
            <v>40092100</v>
          </cell>
          <cell r="E178" t="str">
            <v>进气弯管</v>
          </cell>
          <cell r="F178" t="str">
            <v>Intake elbow</v>
          </cell>
        </row>
        <row r="178">
          <cell r="H178">
            <v>3</v>
          </cell>
          <cell r="I178" t="str">
            <v>件</v>
          </cell>
          <cell r="J178" t="str">
            <v>PC</v>
          </cell>
        </row>
        <row r="178">
          <cell r="L178">
            <v>212.307692307692</v>
          </cell>
        </row>
        <row r="178">
          <cell r="N178">
            <v>8</v>
          </cell>
          <cell r="O178">
            <v>9.5</v>
          </cell>
        </row>
        <row r="179">
          <cell r="D179" t="str">
            <v>8531200000</v>
          </cell>
          <cell r="E179" t="str">
            <v>显示屏</v>
          </cell>
          <cell r="F179" t="str">
            <v>Display screen</v>
          </cell>
        </row>
        <row r="179">
          <cell r="H179">
            <v>4</v>
          </cell>
          <cell r="I179" t="str">
            <v>块</v>
          </cell>
          <cell r="J179" t="str">
            <v>PC</v>
          </cell>
        </row>
        <row r="179">
          <cell r="L179">
            <v>526.153846153846</v>
          </cell>
        </row>
        <row r="179">
          <cell r="N179">
            <v>10</v>
          </cell>
          <cell r="O179">
            <v>11.88</v>
          </cell>
        </row>
        <row r="180">
          <cell r="D180" t="str">
            <v>3917390000</v>
          </cell>
          <cell r="E180" t="str">
            <v>亚太管</v>
          </cell>
          <cell r="F180" t="str">
            <v>Nylon Tube</v>
          </cell>
        </row>
        <row r="180">
          <cell r="H180">
            <v>30</v>
          </cell>
          <cell r="I180" t="str">
            <v>米</v>
          </cell>
          <cell r="J180" t="str">
            <v>M</v>
          </cell>
        </row>
        <row r="180">
          <cell r="L180">
            <v>56.9230769230769</v>
          </cell>
        </row>
        <row r="180">
          <cell r="N180">
            <v>6</v>
          </cell>
          <cell r="O180">
            <v>7.14</v>
          </cell>
        </row>
        <row r="181">
          <cell r="D181" t="str">
            <v>4016101000</v>
          </cell>
          <cell r="E181" t="str">
            <v>弹性体</v>
          </cell>
          <cell r="F181" t="str">
            <v>Elastomer</v>
          </cell>
        </row>
        <row r="181">
          <cell r="H181">
            <v>4</v>
          </cell>
          <cell r="I181" t="str">
            <v>件</v>
          </cell>
          <cell r="J181" t="str">
            <v>PC</v>
          </cell>
        </row>
        <row r="181">
          <cell r="L181">
            <v>400</v>
          </cell>
        </row>
        <row r="181">
          <cell r="N181">
            <v>4</v>
          </cell>
          <cell r="O181">
            <v>4.75</v>
          </cell>
        </row>
        <row r="182">
          <cell r="D182" t="str">
            <v>8481802190</v>
          </cell>
          <cell r="E182" t="str">
            <v>电磁阀</v>
          </cell>
          <cell r="F182" t="str">
            <v>The electromagnetic valve</v>
          </cell>
        </row>
        <row r="182">
          <cell r="H182">
            <v>10</v>
          </cell>
          <cell r="I182" t="str">
            <v>件</v>
          </cell>
          <cell r="J182" t="str">
            <v>PC</v>
          </cell>
        </row>
        <row r="182">
          <cell r="L182">
            <v>592.307692307692</v>
          </cell>
        </row>
        <row r="182">
          <cell r="N182">
            <v>23</v>
          </cell>
          <cell r="O182">
            <v>27.31</v>
          </cell>
        </row>
        <row r="183">
          <cell r="D183" t="str">
            <v>8481400000</v>
          </cell>
          <cell r="E183" t="str">
            <v>反比例阀</v>
          </cell>
          <cell r="F183" t="str">
            <v>Inverse proportional valve</v>
          </cell>
        </row>
        <row r="183">
          <cell r="H183">
            <v>6</v>
          </cell>
          <cell r="I183" t="str">
            <v>件</v>
          </cell>
          <cell r="J183" t="str">
            <v>PC</v>
          </cell>
        </row>
        <row r="183">
          <cell r="L183">
            <v>570.461538461538</v>
          </cell>
        </row>
        <row r="183">
          <cell r="N183">
            <v>5</v>
          </cell>
          <cell r="O183">
            <v>5.94</v>
          </cell>
        </row>
        <row r="184">
          <cell r="D184" t="str">
            <v>8481400000</v>
          </cell>
          <cell r="E184" t="str">
            <v>放空控制软管组件6</v>
          </cell>
          <cell r="F184" t="str">
            <v>Vent control hose assembly 6</v>
          </cell>
        </row>
        <row r="184">
          <cell r="H184">
            <v>4</v>
          </cell>
          <cell r="I184" t="str">
            <v>件</v>
          </cell>
          <cell r="J184" t="str">
            <v>PC</v>
          </cell>
        </row>
        <row r="184">
          <cell r="L184">
            <v>36.9230769230769</v>
          </cell>
        </row>
        <row r="184">
          <cell r="N184">
            <v>4</v>
          </cell>
          <cell r="O184">
            <v>4.75</v>
          </cell>
        </row>
        <row r="185">
          <cell r="D185" t="str">
            <v>8536909000</v>
          </cell>
          <cell r="E185" t="str">
            <v>交流接触器</v>
          </cell>
          <cell r="F185" t="str">
            <v>AC contactor</v>
          </cell>
        </row>
        <row r="185">
          <cell r="H185">
            <v>4</v>
          </cell>
          <cell r="I185" t="str">
            <v>件</v>
          </cell>
          <cell r="J185" t="str">
            <v>PC</v>
          </cell>
        </row>
        <row r="185">
          <cell r="L185">
            <v>886.153846153846</v>
          </cell>
        </row>
        <row r="185">
          <cell r="N185">
            <v>52</v>
          </cell>
          <cell r="O185">
            <v>61.75</v>
          </cell>
        </row>
        <row r="186">
          <cell r="D186" t="str">
            <v>8481400000</v>
          </cell>
          <cell r="E186" t="str">
            <v>进气阀控制软管组件6</v>
          </cell>
          <cell r="F186" t="str">
            <v>Intake valve control hose assembly 6</v>
          </cell>
        </row>
        <row r="186">
          <cell r="H186">
            <v>4</v>
          </cell>
          <cell r="I186" t="str">
            <v>件</v>
          </cell>
          <cell r="J186" t="str">
            <v>PC</v>
          </cell>
        </row>
        <row r="186">
          <cell r="L186">
            <v>27.0769230769231</v>
          </cell>
        </row>
        <row r="186">
          <cell r="N186">
            <v>4</v>
          </cell>
          <cell r="O186">
            <v>4.75</v>
          </cell>
        </row>
        <row r="187">
          <cell r="D187" t="str">
            <v>8421999090</v>
          </cell>
          <cell r="E187" t="str">
            <v>温度传感器</v>
          </cell>
          <cell r="F187" t="str">
            <v>Temperature Sensor</v>
          </cell>
        </row>
        <row r="187">
          <cell r="H187">
            <v>5</v>
          </cell>
          <cell r="I187" t="str">
            <v>件</v>
          </cell>
          <cell r="J187" t="str">
            <v>PC</v>
          </cell>
        </row>
        <row r="187">
          <cell r="L187">
            <v>111.538461538462</v>
          </cell>
        </row>
        <row r="187">
          <cell r="N187">
            <v>3</v>
          </cell>
          <cell r="O187">
            <v>3.56</v>
          </cell>
        </row>
        <row r="188">
          <cell r="D188" t="str">
            <v>8481400000</v>
          </cell>
          <cell r="E188" t="str">
            <v>泄放软管组件</v>
          </cell>
          <cell r="F188" t="str">
            <v>Drain hose assembly</v>
          </cell>
        </row>
        <row r="188">
          <cell r="H188">
            <v>4</v>
          </cell>
          <cell r="I188" t="str">
            <v>件</v>
          </cell>
          <cell r="J188" t="str">
            <v>PC</v>
          </cell>
        </row>
        <row r="188">
          <cell r="L188">
            <v>1.23076923076923</v>
          </cell>
        </row>
        <row r="188">
          <cell r="N188">
            <v>1</v>
          </cell>
          <cell r="O188">
            <v>1.19</v>
          </cell>
        </row>
        <row r="189">
          <cell r="D189" t="str">
            <v>8421999090</v>
          </cell>
          <cell r="E189" t="str">
            <v>压力传感器</v>
          </cell>
          <cell r="F189" t="str">
            <v>Pressure Sensor</v>
          </cell>
        </row>
        <row r="189">
          <cell r="H189">
            <v>4</v>
          </cell>
          <cell r="I189" t="str">
            <v>件</v>
          </cell>
          <cell r="J189" t="str">
            <v>PC</v>
          </cell>
        </row>
        <row r="189">
          <cell r="L189">
            <v>270.769230769231</v>
          </cell>
        </row>
        <row r="189">
          <cell r="N189">
            <v>2</v>
          </cell>
          <cell r="O189">
            <v>2.38</v>
          </cell>
        </row>
        <row r="190">
          <cell r="D190" t="str">
            <v>8536909000</v>
          </cell>
          <cell r="E190" t="str">
            <v>主控器</v>
          </cell>
          <cell r="F190" t="str">
            <v>Master</v>
          </cell>
        </row>
        <row r="190">
          <cell r="H190">
            <v>3</v>
          </cell>
          <cell r="I190" t="str">
            <v>件</v>
          </cell>
          <cell r="J190" t="str">
            <v>PC</v>
          </cell>
        </row>
        <row r="190">
          <cell r="L190">
            <v>537.692307692308</v>
          </cell>
        </row>
        <row r="190">
          <cell r="N190">
            <v>8</v>
          </cell>
          <cell r="O190">
            <v>9.45</v>
          </cell>
        </row>
        <row r="191">
          <cell r="D191" t="str">
            <v>8536909000</v>
          </cell>
          <cell r="E191" t="str">
            <v>主控器</v>
          </cell>
          <cell r="F191" t="str">
            <v>Master</v>
          </cell>
        </row>
        <row r="191">
          <cell r="H191">
            <v>1</v>
          </cell>
          <cell r="I191" t="str">
            <v>件</v>
          </cell>
          <cell r="J191" t="str">
            <v>PC</v>
          </cell>
        </row>
        <row r="191">
          <cell r="L191">
            <v>179.230769230769</v>
          </cell>
        </row>
        <row r="191">
          <cell r="N191">
            <v>2</v>
          </cell>
          <cell r="O191">
            <v>2.38</v>
          </cell>
        </row>
        <row r="192">
          <cell r="D192" t="str">
            <v>8537109090</v>
          </cell>
          <cell r="E192" t="str">
            <v>配料机称重控制器</v>
          </cell>
          <cell r="F192" t="str">
            <v>weighing controller for batching machine </v>
          </cell>
        </row>
        <row r="192">
          <cell r="H192">
            <v>2</v>
          </cell>
          <cell r="I192" t="str">
            <v>件</v>
          </cell>
          <cell r="J192" t="str">
            <v>PC</v>
          </cell>
        </row>
        <row r="192">
          <cell r="L192">
            <v>264.615384615385</v>
          </cell>
        </row>
        <row r="192">
          <cell r="N192">
            <v>3.8</v>
          </cell>
          <cell r="O192">
            <v>4</v>
          </cell>
          <cell r="P192">
            <v>2</v>
          </cell>
          <cell r="Q192">
            <v>0.12</v>
          </cell>
        </row>
        <row r="193">
          <cell r="D193" t="str">
            <v>8537109090</v>
          </cell>
          <cell r="E193" t="str">
            <v>配料机控制箱</v>
          </cell>
          <cell r="F193" t="str">
            <v>Batching machine control box</v>
          </cell>
        </row>
        <row r="193">
          <cell r="H193">
            <v>1</v>
          </cell>
          <cell r="I193" t="str">
            <v>条</v>
          </cell>
          <cell r="J193" t="str">
            <v>PC</v>
          </cell>
        </row>
        <row r="193">
          <cell r="L193">
            <v>400</v>
          </cell>
        </row>
        <row r="193">
          <cell r="N193">
            <v>20.5</v>
          </cell>
          <cell r="O193">
            <v>21</v>
          </cell>
        </row>
        <row r="194">
          <cell r="D194" t="str">
            <v>8503009090</v>
          </cell>
          <cell r="E194" t="str">
            <v>电机齿轮</v>
          </cell>
          <cell r="F194" t="str">
            <v>Motor gear</v>
          </cell>
        </row>
        <row r="194">
          <cell r="H194">
            <v>10</v>
          </cell>
          <cell r="I194" t="str">
            <v>件</v>
          </cell>
          <cell r="J194" t="str">
            <v>PC</v>
          </cell>
        </row>
        <row r="194">
          <cell r="L194">
            <v>153.846153846154</v>
          </cell>
        </row>
        <row r="194">
          <cell r="N194">
            <v>1</v>
          </cell>
          <cell r="O194">
            <v>0.98</v>
          </cell>
          <cell r="P194">
            <v>7</v>
          </cell>
          <cell r="Q194">
            <v>14</v>
          </cell>
        </row>
        <row r="195">
          <cell r="D195" t="str">
            <v>7325991000</v>
          </cell>
          <cell r="E195" t="str">
            <v>钢衬板</v>
          </cell>
          <cell r="F195" t="str">
            <v>Steel liner</v>
          </cell>
        </row>
        <row r="195">
          <cell r="H195">
            <v>90</v>
          </cell>
          <cell r="I195" t="str">
            <v>件</v>
          </cell>
          <cell r="J195" t="str">
            <v>PC</v>
          </cell>
        </row>
        <row r="195">
          <cell r="L195">
            <v>1944</v>
          </cell>
        </row>
        <row r="195">
          <cell r="N195">
            <v>720</v>
          </cell>
          <cell r="O195">
            <v>800.92</v>
          </cell>
        </row>
        <row r="196">
          <cell r="D196" t="str">
            <v>8708401090</v>
          </cell>
          <cell r="E196" t="str">
            <v>减速器</v>
          </cell>
          <cell r="F196" t="str">
            <v>Reducer</v>
          </cell>
        </row>
        <row r="196">
          <cell r="H196">
            <v>1</v>
          </cell>
          <cell r="I196" t="str">
            <v>件</v>
          </cell>
          <cell r="J196" t="str">
            <v>PC</v>
          </cell>
        </row>
        <row r="196">
          <cell r="L196">
            <v>538.461538461538</v>
          </cell>
        </row>
        <row r="196">
          <cell r="N196">
            <v>171</v>
          </cell>
          <cell r="O196">
            <v>167.84</v>
          </cell>
        </row>
        <row r="197">
          <cell r="D197" t="str">
            <v>7326191000</v>
          </cell>
          <cell r="E197" t="str">
            <v>胶锥套</v>
          </cell>
          <cell r="F197" t="str">
            <v>Rubber cone sleeve</v>
          </cell>
        </row>
        <row r="197">
          <cell r="H197">
            <v>50</v>
          </cell>
          <cell r="I197" t="str">
            <v>件</v>
          </cell>
          <cell r="J197" t="str">
            <v>PC</v>
          </cell>
        </row>
        <row r="197">
          <cell r="L197">
            <v>176.153846153846</v>
          </cell>
        </row>
        <row r="197">
          <cell r="N197">
            <v>20</v>
          </cell>
          <cell r="O197">
            <v>19.63</v>
          </cell>
        </row>
        <row r="198">
          <cell r="D198" t="str">
            <v>8308100000</v>
          </cell>
          <cell r="E198" t="str">
            <v>卡子</v>
          </cell>
          <cell r="F198" t="str">
            <v>Clip</v>
          </cell>
        </row>
        <row r="198">
          <cell r="H198">
            <v>80</v>
          </cell>
          <cell r="I198" t="str">
            <v>件</v>
          </cell>
          <cell r="J198" t="str">
            <v>PC</v>
          </cell>
        </row>
        <row r="198">
          <cell r="L198">
            <v>147.692307692308</v>
          </cell>
        </row>
        <row r="198">
          <cell r="N198">
            <v>80</v>
          </cell>
          <cell r="O198">
            <v>92.31</v>
          </cell>
        </row>
        <row r="199">
          <cell r="D199" t="str">
            <v>8302490000</v>
          </cell>
          <cell r="E199" t="str">
            <v>料斗底座</v>
          </cell>
          <cell r="F199" t="str">
            <v>Hopper base</v>
          </cell>
        </row>
        <row r="199">
          <cell r="H199">
            <v>2</v>
          </cell>
          <cell r="I199" t="str">
            <v>件</v>
          </cell>
          <cell r="J199" t="str">
            <v>PC</v>
          </cell>
        </row>
        <row r="199">
          <cell r="L199">
            <v>209.230769230769</v>
          </cell>
        </row>
        <row r="199">
          <cell r="N199">
            <v>86</v>
          </cell>
          <cell r="O199">
            <v>84.41</v>
          </cell>
        </row>
        <row r="200">
          <cell r="D200" t="str">
            <v>8607199000</v>
          </cell>
          <cell r="E200" t="str">
            <v>轮子</v>
          </cell>
          <cell r="F200" t="str">
            <v>wheel</v>
          </cell>
        </row>
        <row r="200">
          <cell r="H200">
            <v>2</v>
          </cell>
          <cell r="I200" t="str">
            <v>套</v>
          </cell>
          <cell r="J200" t="str">
            <v>SET</v>
          </cell>
        </row>
        <row r="200">
          <cell r="L200">
            <v>166.153846153846</v>
          </cell>
        </row>
        <row r="200">
          <cell r="N200">
            <v>25</v>
          </cell>
          <cell r="O200">
            <v>24.54</v>
          </cell>
        </row>
        <row r="201">
          <cell r="D201" t="str">
            <v>8607199000</v>
          </cell>
          <cell r="E201" t="str">
            <v>喷浆机后轮</v>
          </cell>
          <cell r="F201" t="str">
            <v>Shotcrete machine rear wheel</v>
          </cell>
        </row>
        <row r="201">
          <cell r="H201">
            <v>10</v>
          </cell>
          <cell r="I201" t="str">
            <v>件</v>
          </cell>
          <cell r="J201" t="str">
            <v>PC</v>
          </cell>
        </row>
        <row r="201">
          <cell r="L201">
            <v>184.615384615385</v>
          </cell>
        </row>
        <row r="201">
          <cell r="N201">
            <v>90</v>
          </cell>
          <cell r="O201">
            <v>88.34</v>
          </cell>
        </row>
        <row r="202">
          <cell r="D202" t="str">
            <v>8481804090</v>
          </cell>
          <cell r="E202" t="str">
            <v>喷浆头阀门总成</v>
          </cell>
          <cell r="F202" t="str">
            <v>Shotcrete head valve assembly</v>
          </cell>
        </row>
        <row r="202">
          <cell r="H202">
            <v>2</v>
          </cell>
          <cell r="I202" t="str">
            <v>件</v>
          </cell>
          <cell r="J202" t="str">
            <v>PC</v>
          </cell>
        </row>
        <row r="202">
          <cell r="L202">
            <v>11.3846153846154</v>
          </cell>
        </row>
        <row r="202">
          <cell r="N202">
            <v>1</v>
          </cell>
          <cell r="O202">
            <v>0.98</v>
          </cell>
        </row>
        <row r="203">
          <cell r="D203" t="str">
            <v>8413910000</v>
          </cell>
          <cell r="E203" t="str">
            <v>转子体</v>
          </cell>
          <cell r="F203" t="str">
            <v>Rotor body</v>
          </cell>
        </row>
        <row r="203">
          <cell r="H203">
            <v>2</v>
          </cell>
          <cell r="I203" t="str">
            <v>件</v>
          </cell>
          <cell r="J203" t="str">
            <v>PC</v>
          </cell>
        </row>
        <row r="203">
          <cell r="L203">
            <v>214.461538461538</v>
          </cell>
        </row>
        <row r="203">
          <cell r="N203">
            <v>84</v>
          </cell>
          <cell r="O203">
            <v>82.45</v>
          </cell>
        </row>
        <row r="204">
          <cell r="D204" t="str">
            <v>7325991000</v>
          </cell>
          <cell r="E204" t="str">
            <v>钢衬板</v>
          </cell>
          <cell r="F204" t="str">
            <v>Steel liner</v>
          </cell>
        </row>
        <row r="204">
          <cell r="H204">
            <v>10</v>
          </cell>
          <cell r="I204" t="str">
            <v>件</v>
          </cell>
          <cell r="J204" t="str">
            <v>PC</v>
          </cell>
        </row>
        <row r="204">
          <cell r="L204">
            <v>216</v>
          </cell>
        </row>
        <row r="204">
          <cell r="N204">
            <v>80</v>
          </cell>
          <cell r="O204">
            <v>96.28</v>
          </cell>
        </row>
        <row r="205">
          <cell r="D205" t="str">
            <v>8487900000</v>
          </cell>
          <cell r="E205" t="str">
            <v>骨架油封</v>
          </cell>
          <cell r="F205" t="str">
            <v>Framework oil seal</v>
          </cell>
        </row>
        <row r="205">
          <cell r="H205">
            <v>20</v>
          </cell>
          <cell r="I205" t="str">
            <v>件</v>
          </cell>
          <cell r="J205" t="str">
            <v>PC</v>
          </cell>
        </row>
        <row r="205">
          <cell r="L205">
            <v>57.6923076923077</v>
          </cell>
        </row>
        <row r="205">
          <cell r="N205">
            <v>2</v>
          </cell>
          <cell r="O205">
            <v>1.96</v>
          </cell>
        </row>
        <row r="206">
          <cell r="D206" t="str">
            <v>7307220000</v>
          </cell>
          <cell r="E206" t="str">
            <v>胶弯头</v>
          </cell>
          <cell r="F206" t="str">
            <v>Plastic elbow</v>
          </cell>
        </row>
        <row r="206">
          <cell r="H206">
            <v>100</v>
          </cell>
          <cell r="I206" t="str">
            <v>件</v>
          </cell>
          <cell r="J206" t="str">
            <v>PC</v>
          </cell>
        </row>
        <row r="206">
          <cell r="L206">
            <v>160</v>
          </cell>
        </row>
        <row r="206">
          <cell r="N206">
            <v>40</v>
          </cell>
          <cell r="O206">
            <v>46.15</v>
          </cell>
        </row>
        <row r="207">
          <cell r="D207" t="str">
            <v>7609000000</v>
          </cell>
          <cell r="E207" t="str">
            <v>快速接头</v>
          </cell>
          <cell r="F207" t="str">
            <v>Quick Connector</v>
          </cell>
        </row>
        <row r="207">
          <cell r="H207">
            <v>80</v>
          </cell>
          <cell r="I207" t="str">
            <v>件</v>
          </cell>
          <cell r="J207" t="str">
            <v>PC</v>
          </cell>
        </row>
        <row r="207">
          <cell r="L207">
            <v>166.153846153846</v>
          </cell>
        </row>
        <row r="207">
          <cell r="N207">
            <v>80</v>
          </cell>
          <cell r="O207">
            <v>92.31</v>
          </cell>
        </row>
        <row r="208">
          <cell r="D208" t="str">
            <v>8431410000</v>
          </cell>
          <cell r="E208" t="str">
            <v>料腔</v>
          </cell>
          <cell r="F208" t="str">
            <v>Material cavity</v>
          </cell>
        </row>
        <row r="208">
          <cell r="H208">
            <v>300</v>
          </cell>
          <cell r="I208" t="str">
            <v>件</v>
          </cell>
          <cell r="J208" t="str">
            <v>PC</v>
          </cell>
        </row>
        <row r="208">
          <cell r="L208">
            <v>211.384615384615</v>
          </cell>
        </row>
        <row r="208">
          <cell r="N208">
            <v>90</v>
          </cell>
          <cell r="O208">
            <v>90.16</v>
          </cell>
        </row>
        <row r="209">
          <cell r="D209" t="str">
            <v>8484200090</v>
          </cell>
          <cell r="E209" t="str">
            <v>密封板</v>
          </cell>
          <cell r="F209" t="str">
            <v>sealing plate</v>
          </cell>
        </row>
        <row r="209">
          <cell r="H209">
            <v>200</v>
          </cell>
          <cell r="I209" t="str">
            <v>件</v>
          </cell>
          <cell r="J209" t="str">
            <v>PC</v>
          </cell>
        </row>
        <row r="209">
          <cell r="L209">
            <v>3424.61538461538</v>
          </cell>
        </row>
        <row r="209">
          <cell r="N209">
            <v>1250</v>
          </cell>
          <cell r="O209">
            <v>1410.89</v>
          </cell>
        </row>
        <row r="210">
          <cell r="D210" t="str">
            <v>40092100</v>
          </cell>
          <cell r="E210" t="str">
            <v>喷浆管</v>
          </cell>
          <cell r="F210" t="str">
            <v>Shotcrete pipe</v>
          </cell>
        </row>
        <row r="210">
          <cell r="H210">
            <v>1000</v>
          </cell>
          <cell r="I210" t="str">
            <v>米</v>
          </cell>
          <cell r="J210" t="str">
            <v>M</v>
          </cell>
        </row>
        <row r="210">
          <cell r="L210">
            <v>8400</v>
          </cell>
        </row>
        <row r="210">
          <cell r="N210">
            <v>2286</v>
          </cell>
          <cell r="O210">
            <v>2537.6</v>
          </cell>
        </row>
        <row r="211">
          <cell r="D211" t="str">
            <v>8424899990</v>
          </cell>
          <cell r="E211" t="str">
            <v>喷头</v>
          </cell>
          <cell r="F211" t="str">
            <v>Showerhead</v>
          </cell>
        </row>
        <row r="211">
          <cell r="H211">
            <v>50</v>
          </cell>
          <cell r="I211" t="str">
            <v>件</v>
          </cell>
          <cell r="J211" t="str">
            <v>PC</v>
          </cell>
        </row>
        <row r="211">
          <cell r="L211">
            <v>840</v>
          </cell>
        </row>
        <row r="211">
          <cell r="N211">
            <v>100</v>
          </cell>
          <cell r="O211">
            <v>109.88</v>
          </cell>
        </row>
        <row r="212">
          <cell r="D212" t="str">
            <v>8302490000</v>
          </cell>
          <cell r="E212" t="str">
            <v>喷头座</v>
          </cell>
          <cell r="F212" t="str">
            <v>Showerhead seat</v>
          </cell>
        </row>
        <row r="212">
          <cell r="H212">
            <v>50</v>
          </cell>
          <cell r="I212" t="str">
            <v>件</v>
          </cell>
          <cell r="J212" t="str">
            <v>PC</v>
          </cell>
        </row>
        <row r="212">
          <cell r="L212">
            <v>284</v>
          </cell>
        </row>
        <row r="212">
          <cell r="N212">
            <v>75</v>
          </cell>
          <cell r="O212">
            <v>73.61</v>
          </cell>
        </row>
        <row r="213">
          <cell r="D213" t="str">
            <v>8466100000</v>
          </cell>
          <cell r="E213" t="str">
            <v>压紧机构</v>
          </cell>
          <cell r="F213" t="str">
            <v>Compression mechanism</v>
          </cell>
        </row>
        <row r="213">
          <cell r="H213">
            <v>6</v>
          </cell>
          <cell r="I213" t="str">
            <v>件</v>
          </cell>
          <cell r="J213" t="str">
            <v>PC</v>
          </cell>
        </row>
        <row r="213">
          <cell r="L213">
            <v>184.615384615385</v>
          </cell>
        </row>
        <row r="213">
          <cell r="N213">
            <v>24</v>
          </cell>
          <cell r="O213">
            <v>23.56</v>
          </cell>
        </row>
        <row r="214">
          <cell r="D214" t="str">
            <v>8501109990</v>
          </cell>
          <cell r="E214" t="str">
            <v>振动器</v>
          </cell>
          <cell r="F214" t="str">
            <v>Vibrator</v>
          </cell>
        </row>
        <row r="214">
          <cell r="H214">
            <v>30</v>
          </cell>
          <cell r="I214" t="str">
            <v>件</v>
          </cell>
          <cell r="J214" t="str">
            <v>PC</v>
          </cell>
        </row>
        <row r="214">
          <cell r="L214">
            <v>926.307692307692</v>
          </cell>
        </row>
        <row r="214">
          <cell r="N214">
            <v>60</v>
          </cell>
          <cell r="O214">
            <v>66.2</v>
          </cell>
        </row>
      </sheetData>
      <sheetData sheetId="3">
        <row r="13">
          <cell r="A13" t="str">
            <v>JMBMT20210322S-31</v>
          </cell>
        </row>
      </sheetData>
      <sheetData sheetId="4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JMBMT20210322S-31</v>
          </cell>
        </row>
        <row r="8">
          <cell r="H8">
            <v>44279</v>
          </cell>
        </row>
        <row r="236">
          <cell r="H236">
            <v>13846.1538461538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0"/>
  <sheetViews>
    <sheetView tabSelected="1" topLeftCell="A223" workbookViewId="0">
      <selection activeCell="M234" sqref="M234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JMBMT20210322S-31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JMBMT20210322S-31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44279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44279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[1]汇总表!E2</f>
        <v>泵体连接螺栓</v>
      </c>
      <c r="C18" s="40" t="str">
        <f>[1]汇总表!F2</f>
        <v>Pump body connecting bolt group. </v>
      </c>
      <c r="D18" s="88">
        <f>[1]汇总表!O2</f>
        <v>72.86</v>
      </c>
      <c r="E18" s="88">
        <f>[1]汇总表!N2</f>
        <v>71.86</v>
      </c>
      <c r="F18" s="89">
        <f>[1]汇总表!Q2</f>
        <v>3.4</v>
      </c>
      <c r="G18" s="89">
        <f>[1]汇总表!P2</f>
        <v>2</v>
      </c>
      <c r="H18" s="88">
        <f>[1]汇总表!H2</f>
        <v>3</v>
      </c>
      <c r="I18" s="41" t="str">
        <f>[1]汇总表!I2&amp;[1]汇总表!J2</f>
        <v>件PC</v>
      </c>
    </row>
    <row r="19" s="64" customFormat="1" ht="20" customHeight="1" spans="1:9">
      <c r="A19" s="39">
        <v>2</v>
      </c>
      <c r="B19" s="40" t="str">
        <f>[1]汇总表!E3</f>
        <v>联轴器</v>
      </c>
      <c r="C19" s="40" t="str">
        <f>[1]汇总表!F3</f>
        <v>Coupling</v>
      </c>
      <c r="D19" s="88">
        <f>[1]汇总表!O3</f>
        <v>72.86</v>
      </c>
      <c r="E19" s="88">
        <f>[1]汇总表!N3</f>
        <v>71.86</v>
      </c>
      <c r="F19" s="90"/>
      <c r="G19" s="90"/>
      <c r="H19" s="88">
        <f>[1]汇总表!H3</f>
        <v>4</v>
      </c>
      <c r="I19" s="41" t="str">
        <f>[1]汇总表!I3&amp;[1]汇总表!J3</f>
        <v>件PC</v>
      </c>
    </row>
    <row r="20" s="64" customFormat="1" ht="20" customHeight="1" spans="1:9">
      <c r="A20" s="39">
        <v>3</v>
      </c>
      <c r="B20" s="40" t="str">
        <f>[1]汇总表!E4</f>
        <v>平衡水管</v>
      </c>
      <c r="C20" s="40" t="str">
        <f>[1]汇总表!F4</f>
        <v>Balance pipe assembly</v>
      </c>
      <c r="D20" s="88">
        <f>[1]汇总表!O4</f>
        <v>72.86</v>
      </c>
      <c r="E20" s="88">
        <f>[1]汇总表!N4</f>
        <v>71.86</v>
      </c>
      <c r="F20" s="90"/>
      <c r="G20" s="90"/>
      <c r="H20" s="88">
        <f>[1]汇总表!H4</f>
        <v>10</v>
      </c>
      <c r="I20" s="41" t="str">
        <f>[1]汇总表!I4&amp;[1]汇总表!J4</f>
        <v>件PC</v>
      </c>
    </row>
    <row r="21" s="64" customFormat="1" ht="20" customHeight="1" spans="1:9">
      <c r="A21" s="39">
        <v>4</v>
      </c>
      <c r="B21" s="40" t="str">
        <f>[1]汇总表!E5</f>
        <v>平衡水管</v>
      </c>
      <c r="C21" s="40" t="str">
        <f>[1]汇总表!F5</f>
        <v>Balance pipe assembly</v>
      </c>
      <c r="D21" s="88">
        <f>[1]汇总表!O5</f>
        <v>72.86</v>
      </c>
      <c r="E21" s="88">
        <f>[1]汇总表!N5</f>
        <v>71.86</v>
      </c>
      <c r="F21" s="90"/>
      <c r="G21" s="90"/>
      <c r="H21" s="88">
        <f>[1]汇总表!H5</f>
        <v>10</v>
      </c>
      <c r="I21" s="41" t="str">
        <f>[1]汇总表!I5&amp;[1]汇总表!J5</f>
        <v>件PC</v>
      </c>
    </row>
    <row r="22" s="64" customFormat="1" ht="20" customHeight="1" spans="1:9">
      <c r="A22" s="39">
        <v>5</v>
      </c>
      <c r="B22" s="40" t="str">
        <f>[1]汇总表!E6</f>
        <v>O型圈</v>
      </c>
      <c r="C22" s="40" t="str">
        <f>[1]汇总表!F6</f>
        <v>O-ring</v>
      </c>
      <c r="D22" s="88">
        <f>[1]汇总表!O6</f>
        <v>72.86</v>
      </c>
      <c r="E22" s="88">
        <f>[1]汇总表!N6</f>
        <v>71.86</v>
      </c>
      <c r="F22" s="90"/>
      <c r="G22" s="90"/>
      <c r="H22" s="88">
        <f>[1]汇总表!H6</f>
        <v>100</v>
      </c>
      <c r="I22" s="41" t="str">
        <f>[1]汇总表!I6&amp;[1]汇总表!J6</f>
        <v>件PC</v>
      </c>
    </row>
    <row r="23" s="64" customFormat="1" ht="20" customHeight="1" spans="1:9">
      <c r="A23" s="39">
        <v>6</v>
      </c>
      <c r="B23" s="40" t="str">
        <f>[1]汇总表!E7</f>
        <v>泵体连接螺栓</v>
      </c>
      <c r="C23" s="40" t="str">
        <f>[1]汇总表!F7</f>
        <v>Pump body connecting bolt group. </v>
      </c>
      <c r="D23" s="88">
        <f>[1]汇总表!O7</f>
        <v>72.86</v>
      </c>
      <c r="E23" s="88">
        <f>[1]汇总表!N7</f>
        <v>71.86</v>
      </c>
      <c r="F23" s="90"/>
      <c r="G23" s="90"/>
      <c r="H23" s="88">
        <f>[1]汇总表!H7</f>
        <v>3</v>
      </c>
      <c r="I23" s="41" t="str">
        <f>[1]汇总表!I7&amp;[1]汇总表!J7</f>
        <v>件PC</v>
      </c>
    </row>
    <row r="24" s="64" customFormat="1" ht="20" customHeight="1" spans="1:9">
      <c r="A24" s="39">
        <v>7</v>
      </c>
      <c r="B24" s="40" t="str">
        <f>[1]汇总表!E8</f>
        <v>泵轴</v>
      </c>
      <c r="C24" s="40" t="str">
        <f>[1]汇总表!F8</f>
        <v>Pump shaft</v>
      </c>
      <c r="D24" s="88">
        <f>[1]汇总表!O8</f>
        <v>471.45</v>
      </c>
      <c r="E24" s="88">
        <f>[1]汇总表!N8</f>
        <v>470.45</v>
      </c>
      <c r="F24" s="90"/>
      <c r="G24" s="90"/>
      <c r="H24" s="88">
        <f>[1]汇总表!H8</f>
        <v>7</v>
      </c>
      <c r="I24" s="41" t="str">
        <f>[1]汇总表!I8&amp;[1]汇总表!J8</f>
        <v>件PC</v>
      </c>
    </row>
    <row r="25" s="64" customFormat="1" ht="20" customHeight="1" spans="1:9">
      <c r="A25" s="39">
        <v>8</v>
      </c>
      <c r="B25" s="40" t="str">
        <f>[1]汇总表!E9</f>
        <v>出水段</v>
      </c>
      <c r="C25" s="40" t="str">
        <f>[1]汇总表!F9</f>
        <v>Water exit section</v>
      </c>
      <c r="D25" s="88">
        <f>[1]汇总表!O9</f>
        <v>235.71</v>
      </c>
      <c r="E25" s="88">
        <f>[1]汇总表!N9</f>
        <v>234.71</v>
      </c>
      <c r="F25" s="90"/>
      <c r="G25" s="90"/>
      <c r="H25" s="88">
        <f>[1]汇总表!H9</f>
        <v>4</v>
      </c>
      <c r="I25" s="41" t="str">
        <f>[1]汇总表!I9&amp;[1]汇总表!J9</f>
        <v>件PC</v>
      </c>
    </row>
    <row r="26" s="64" customFormat="1" ht="20" customHeight="1" spans="1:9">
      <c r="A26" s="39">
        <v>9</v>
      </c>
      <c r="B26" s="40" t="str">
        <f>[1]汇总表!E10</f>
        <v>挡水套</v>
      </c>
      <c r="C26" s="40" t="str">
        <f>[1]汇总表!F10</f>
        <v>Water retaining jacket</v>
      </c>
      <c r="D26" s="88">
        <f>[1]汇总表!O10</f>
        <v>72.86</v>
      </c>
      <c r="E26" s="88">
        <f>[1]汇总表!N10</f>
        <v>71.86</v>
      </c>
      <c r="F26" s="90"/>
      <c r="G26" s="90"/>
      <c r="H26" s="88">
        <f>[1]汇总表!H10</f>
        <v>60</v>
      </c>
      <c r="I26" s="41" t="str">
        <f>[1]汇总表!I10&amp;[1]汇总表!J10</f>
        <v>件PC</v>
      </c>
    </row>
    <row r="27" s="64" customFormat="1" ht="20" customHeight="1" spans="1:9">
      <c r="A27" s="39">
        <v>10</v>
      </c>
      <c r="B27" s="40" t="str">
        <f>[1]汇总表!E11</f>
        <v>导叶</v>
      </c>
      <c r="C27" s="40" t="str">
        <f>[1]汇总表!F11</f>
        <v>Guide vane</v>
      </c>
      <c r="D27" s="88">
        <f>[1]汇总表!O11</f>
        <v>308.57</v>
      </c>
      <c r="E27" s="88">
        <f>[1]汇总表!N11</f>
        <v>307.57</v>
      </c>
      <c r="F27" s="90"/>
      <c r="G27" s="90"/>
      <c r="H27" s="88">
        <f>[1]汇总表!H11</f>
        <v>80</v>
      </c>
      <c r="I27" s="41" t="str">
        <f>[1]汇总表!I11&amp;[1]汇总表!J11</f>
        <v>件PC</v>
      </c>
    </row>
    <row r="28" s="64" customFormat="1" ht="20" customHeight="1" spans="1:9">
      <c r="A28" s="39">
        <v>11</v>
      </c>
      <c r="B28" s="40" t="str">
        <f>[1]汇总表!E12</f>
        <v>导叶套螺钉</v>
      </c>
      <c r="C28" s="40" t="str">
        <f>[1]汇总表!F12</f>
        <v>Guide vane sleeve screw</v>
      </c>
      <c r="D28" s="88">
        <f>[1]汇总表!O12</f>
        <v>72.78</v>
      </c>
      <c r="E28" s="88">
        <f>[1]汇总表!N12</f>
        <v>71.78</v>
      </c>
      <c r="F28" s="90"/>
      <c r="G28" s="90"/>
      <c r="H28" s="88">
        <f>[1]汇总表!H12</f>
        <v>200</v>
      </c>
      <c r="I28" s="41" t="str">
        <f>[1]汇总表!I12&amp;[1]汇总表!J12</f>
        <v>件PC</v>
      </c>
    </row>
    <row r="29" s="64" customFormat="1" ht="20" customHeight="1" spans="1:9">
      <c r="A29" s="39">
        <v>12</v>
      </c>
      <c r="B29" s="40" t="str">
        <f>[1]汇总表!E13</f>
        <v>导叶套螺钉</v>
      </c>
      <c r="C29" s="40" t="str">
        <f>[1]汇总表!F13</f>
        <v>Guide vane sleeve screw</v>
      </c>
      <c r="D29" s="88">
        <f>[1]汇总表!O13</f>
        <v>72.86</v>
      </c>
      <c r="E29" s="88">
        <f>[1]汇总表!N13</f>
        <v>71.86</v>
      </c>
      <c r="F29" s="90"/>
      <c r="G29" s="90"/>
      <c r="H29" s="88">
        <f>[1]汇总表!H13</f>
        <v>100</v>
      </c>
      <c r="I29" s="41" t="str">
        <f>[1]汇总表!I13&amp;[1]汇总表!J13</f>
        <v>件PC</v>
      </c>
    </row>
    <row r="30" s="64" customFormat="1" ht="20" customHeight="1" spans="1:9">
      <c r="A30" s="39">
        <v>13</v>
      </c>
      <c r="B30" s="40" t="str">
        <f>[1]汇总表!E14</f>
        <v>进水段</v>
      </c>
      <c r="C30" s="40" t="str">
        <f>[1]汇总表!F14</f>
        <v>Water Inlet section</v>
      </c>
      <c r="D30" s="88">
        <f>[1]汇总表!O14</f>
        <v>235.71</v>
      </c>
      <c r="E30" s="88">
        <f>[1]汇总表!N14</f>
        <v>234.71</v>
      </c>
      <c r="F30" s="90"/>
      <c r="G30" s="90"/>
      <c r="H30" s="88">
        <f>[1]汇总表!H14</f>
        <v>3</v>
      </c>
      <c r="I30" s="41" t="str">
        <f>[1]汇总表!I14&amp;[1]汇总表!J14</f>
        <v>件PC</v>
      </c>
    </row>
    <row r="31" s="64" customFormat="1" ht="20" customHeight="1" spans="1:9">
      <c r="A31" s="39">
        <v>14</v>
      </c>
      <c r="B31" s="40" t="str">
        <f>[1]汇总表!E15</f>
        <v>联轴器</v>
      </c>
      <c r="C31" s="40" t="str">
        <f>[1]汇总表!F15</f>
        <v>Coupling</v>
      </c>
      <c r="D31" s="88">
        <f>[1]汇总表!O15</f>
        <v>235.71</v>
      </c>
      <c r="E31" s="88">
        <f>[1]汇总表!N15</f>
        <v>234.71</v>
      </c>
      <c r="F31" s="90"/>
      <c r="G31" s="90"/>
      <c r="H31" s="88">
        <f>[1]汇总表!H15</f>
        <v>3</v>
      </c>
      <c r="I31" s="41" t="str">
        <f>[1]汇总表!I15&amp;[1]汇总表!J15</f>
        <v>件PC</v>
      </c>
    </row>
    <row r="32" s="64" customFormat="1" ht="20" customHeight="1" spans="1:9">
      <c r="A32" s="39">
        <v>15</v>
      </c>
      <c r="B32" s="40" t="str">
        <f>[1]汇总表!E16</f>
        <v>密封环螺钉</v>
      </c>
      <c r="C32" s="40" t="str">
        <f>[1]汇总表!F16</f>
        <v>Sealing ring screw</v>
      </c>
      <c r="D32" s="88">
        <f>[1]汇总表!O16</f>
        <v>72.86</v>
      </c>
      <c r="E32" s="88">
        <f>[1]汇总表!N16</f>
        <v>71.86</v>
      </c>
      <c r="F32" s="90"/>
      <c r="G32" s="90"/>
      <c r="H32" s="88">
        <f>[1]汇总表!H16</f>
        <v>300</v>
      </c>
      <c r="I32" s="41" t="str">
        <f>[1]汇总表!I16&amp;[1]汇总表!J16</f>
        <v>件PC</v>
      </c>
    </row>
    <row r="33" s="64" customFormat="1" ht="20" customHeight="1" spans="1:9">
      <c r="A33" s="39">
        <v>16</v>
      </c>
      <c r="B33" s="40" t="str">
        <f>[1]汇总表!E17</f>
        <v>盘根</v>
      </c>
      <c r="C33" s="40" t="str">
        <f>[1]汇总表!F17</f>
        <v>Packing root</v>
      </c>
      <c r="D33" s="88">
        <f>[1]汇总表!O17</f>
        <v>72.86</v>
      </c>
      <c r="E33" s="88">
        <f>[1]汇总表!N17</f>
        <v>71.86</v>
      </c>
      <c r="F33" s="90"/>
      <c r="G33" s="90"/>
      <c r="H33" s="88">
        <f>[1]汇总表!H17</f>
        <v>80</v>
      </c>
      <c r="I33" s="41" t="str">
        <f>[1]汇总表!I17&amp;[1]汇总表!J17</f>
        <v>件PC</v>
      </c>
    </row>
    <row r="34" s="64" customFormat="1" ht="20" customHeight="1" spans="1:9">
      <c r="A34" s="39">
        <v>17</v>
      </c>
      <c r="B34" s="40" t="str">
        <f>[1]汇总表!E18</f>
        <v>平衡环</v>
      </c>
      <c r="C34" s="40" t="str">
        <f>[1]汇总表!F18</f>
        <v>Balance ring</v>
      </c>
      <c r="D34" s="88">
        <f>[1]汇总表!O18</f>
        <v>72.86</v>
      </c>
      <c r="E34" s="88">
        <f>[1]汇总表!N18</f>
        <v>71.86</v>
      </c>
      <c r="F34" s="90"/>
      <c r="G34" s="90"/>
      <c r="H34" s="88">
        <f>[1]汇总表!H18</f>
        <v>70</v>
      </c>
      <c r="I34" s="41" t="str">
        <f>[1]汇总表!I18&amp;[1]汇总表!J18</f>
        <v>件PC</v>
      </c>
    </row>
    <row r="35" s="64" customFormat="1" ht="20" customHeight="1" spans="1:9">
      <c r="A35" s="39">
        <v>18</v>
      </c>
      <c r="B35" s="40" t="str">
        <f>[1]汇总表!E19</f>
        <v>平衡环螺钉</v>
      </c>
      <c r="C35" s="40" t="str">
        <f>[1]汇总表!F19</f>
        <v>Balance ring screw</v>
      </c>
      <c r="D35" s="88">
        <f>[1]汇总表!O19</f>
        <v>72.86</v>
      </c>
      <c r="E35" s="88">
        <f>[1]汇总表!N19</f>
        <v>71.86</v>
      </c>
      <c r="F35" s="90"/>
      <c r="G35" s="90"/>
      <c r="H35" s="88">
        <f>[1]汇总表!H19</f>
        <v>300</v>
      </c>
      <c r="I35" s="41" t="str">
        <f>[1]汇总表!I19&amp;[1]汇总表!J19</f>
        <v>件PC</v>
      </c>
    </row>
    <row r="36" s="64" customFormat="1" ht="20" customHeight="1" spans="1:9">
      <c r="A36" s="39">
        <v>19</v>
      </c>
      <c r="B36" s="40" t="str">
        <f>[1]汇总表!E20</f>
        <v>平衡盘</v>
      </c>
      <c r="C36" s="40" t="str">
        <f>[1]汇总表!F20</f>
        <v>Balance disc</v>
      </c>
      <c r="D36" s="88">
        <f>[1]汇总表!O20</f>
        <v>72.86</v>
      </c>
      <c r="E36" s="88">
        <f>[1]汇总表!N20</f>
        <v>71.86</v>
      </c>
      <c r="F36" s="90"/>
      <c r="G36" s="90"/>
      <c r="H36" s="88">
        <f>[1]汇总表!H20</f>
        <v>35</v>
      </c>
      <c r="I36" s="41" t="str">
        <f>[1]汇总表!I20&amp;[1]汇总表!J20</f>
        <v>件PC</v>
      </c>
    </row>
    <row r="37" s="64" customFormat="1" ht="20" customHeight="1" spans="1:9">
      <c r="A37" s="39">
        <v>20</v>
      </c>
      <c r="B37" s="40" t="str">
        <f>[1]汇总表!E21</f>
        <v>平衡盘套</v>
      </c>
      <c r="C37" s="40" t="str">
        <f>[1]汇总表!F21</f>
        <v>Balance disc cover</v>
      </c>
      <c r="D37" s="88">
        <f>[1]汇总表!O21</f>
        <v>72.86</v>
      </c>
      <c r="E37" s="88">
        <f>[1]汇总表!N21</f>
        <v>71.86</v>
      </c>
      <c r="F37" s="90"/>
      <c r="G37" s="90"/>
      <c r="H37" s="88">
        <f>[1]汇总表!H21</f>
        <v>20</v>
      </c>
      <c r="I37" s="41" t="str">
        <f>[1]汇总表!I21&amp;[1]汇总表!J21</f>
        <v>件PC</v>
      </c>
    </row>
    <row r="38" s="64" customFormat="1" ht="20" customHeight="1" spans="1:9">
      <c r="A38" s="39">
        <v>21</v>
      </c>
      <c r="B38" s="40" t="str">
        <f>[1]汇总表!E22</f>
        <v>平键</v>
      </c>
      <c r="C38" s="40" t="str">
        <f>[1]汇总表!F22</f>
        <v>Flat key</v>
      </c>
      <c r="D38" s="88">
        <f>[1]汇总表!O22</f>
        <v>72.86</v>
      </c>
      <c r="E38" s="88">
        <f>[1]汇总表!N22</f>
        <v>71.86</v>
      </c>
      <c r="F38" s="90"/>
      <c r="G38" s="90"/>
      <c r="H38" s="88">
        <f>[1]汇总表!H22</f>
        <v>40</v>
      </c>
      <c r="I38" s="41" t="str">
        <f>[1]汇总表!I22&amp;[1]汇总表!J22</f>
        <v>件PC</v>
      </c>
    </row>
    <row r="39" s="64" customFormat="1" ht="20" customHeight="1" spans="1:9">
      <c r="A39" s="39">
        <v>22</v>
      </c>
      <c r="B39" s="40" t="str">
        <f>[1]汇总表!E23</f>
        <v>平键</v>
      </c>
      <c r="C39" s="40" t="str">
        <f>[1]汇总表!F23</f>
        <v>Flat key</v>
      </c>
      <c r="D39" s="88">
        <f>[1]汇总表!O23</f>
        <v>72.86</v>
      </c>
      <c r="E39" s="88">
        <f>[1]汇总表!N23</f>
        <v>71.86</v>
      </c>
      <c r="F39" s="90"/>
      <c r="G39" s="90"/>
      <c r="H39" s="88">
        <f>[1]汇总表!H23</f>
        <v>20</v>
      </c>
      <c r="I39" s="41" t="str">
        <f>[1]汇总表!I23&amp;[1]汇总表!J23</f>
        <v>件PC</v>
      </c>
    </row>
    <row r="40" s="64" customFormat="1" ht="20" customHeight="1" spans="1:9">
      <c r="A40" s="39">
        <v>23</v>
      </c>
      <c r="B40" s="40" t="str">
        <f>[1]汇总表!E24</f>
        <v>平键</v>
      </c>
      <c r="C40" s="40" t="str">
        <f>[1]汇总表!F24</f>
        <v>Flat key</v>
      </c>
      <c r="D40" s="88">
        <f>[1]汇总表!O24</f>
        <v>72.86</v>
      </c>
      <c r="E40" s="88">
        <f>[1]汇总表!N24</f>
        <v>71.86</v>
      </c>
      <c r="F40" s="90"/>
      <c r="G40" s="90"/>
      <c r="H40" s="88">
        <f>[1]汇总表!H24</f>
        <v>20</v>
      </c>
      <c r="I40" s="41" t="str">
        <f>[1]汇总表!I24&amp;[1]汇总表!J24</f>
        <v>件PC</v>
      </c>
    </row>
    <row r="41" s="64" customFormat="1" ht="20" customHeight="1" spans="1:9">
      <c r="A41" s="39">
        <v>24</v>
      </c>
      <c r="B41" s="40" t="str">
        <f>[1]汇总表!E25</f>
        <v>前端盖</v>
      </c>
      <c r="C41" s="40" t="str">
        <f>[1]汇总表!F25</f>
        <v>Front End Cover</v>
      </c>
      <c r="D41" s="88">
        <f>[1]汇总表!O25</f>
        <v>72.86</v>
      </c>
      <c r="E41" s="88">
        <f>[1]汇总表!N25</f>
        <v>71.86</v>
      </c>
      <c r="F41" s="90"/>
      <c r="G41" s="90"/>
      <c r="H41" s="88">
        <f>[1]汇总表!H25</f>
        <v>16</v>
      </c>
      <c r="I41" s="41" t="str">
        <f>[1]汇总表!I25&amp;[1]汇总表!J25</f>
        <v>件PC</v>
      </c>
    </row>
    <row r="42" s="64" customFormat="1" ht="20" customHeight="1" spans="1:9">
      <c r="A42" s="39">
        <v>25</v>
      </c>
      <c r="B42" s="40" t="str">
        <f>[1]汇总表!E26</f>
        <v>双头螺栓</v>
      </c>
      <c r="C42" s="40" t="str">
        <f>[1]汇总表!F26</f>
        <v>Double head bolt group. </v>
      </c>
      <c r="D42" s="88">
        <f>[1]汇总表!O26</f>
        <v>72.86</v>
      </c>
      <c r="E42" s="88">
        <f>[1]汇总表!N26</f>
        <v>71.86</v>
      </c>
      <c r="F42" s="90"/>
      <c r="G42" s="90"/>
      <c r="H42" s="88">
        <f>[1]汇总表!H26</f>
        <v>100</v>
      </c>
      <c r="I42" s="41" t="str">
        <f>[1]汇总表!I26&amp;[1]汇总表!J26</f>
        <v>件PC</v>
      </c>
    </row>
    <row r="43" s="64" customFormat="1" ht="20" customHeight="1" spans="1:9">
      <c r="A43" s="39">
        <v>26</v>
      </c>
      <c r="B43" s="40" t="str">
        <f>[1]汇总表!E27</f>
        <v>填料环</v>
      </c>
      <c r="C43" s="40" t="str">
        <f>[1]汇总表!F27</f>
        <v>Packing ring</v>
      </c>
      <c r="D43" s="88">
        <f>[1]汇总表!O27</f>
        <v>72.86</v>
      </c>
      <c r="E43" s="88">
        <f>[1]汇总表!N27</f>
        <v>71.86</v>
      </c>
      <c r="F43" s="90"/>
      <c r="G43" s="90"/>
      <c r="H43" s="88">
        <f>[1]汇总表!H27</f>
        <v>20</v>
      </c>
      <c r="I43" s="41" t="str">
        <f>[1]汇总表!I27&amp;[1]汇总表!J27</f>
        <v>件PC</v>
      </c>
    </row>
    <row r="44" s="64" customFormat="1" ht="20" customHeight="1" spans="1:9">
      <c r="A44" s="39">
        <v>27</v>
      </c>
      <c r="B44" s="40" t="str">
        <f>[1]汇总表!E28</f>
        <v>填料压盖</v>
      </c>
      <c r="C44" s="40" t="str">
        <f>[1]汇总表!F28</f>
        <v>Packing gland</v>
      </c>
      <c r="D44" s="88">
        <f>[1]汇总表!O28</f>
        <v>72.86</v>
      </c>
      <c r="E44" s="88">
        <f>[1]汇总表!N28</f>
        <v>71.86</v>
      </c>
      <c r="F44" s="90"/>
      <c r="G44" s="90"/>
      <c r="H44" s="88">
        <f>[1]汇总表!H28</f>
        <v>30</v>
      </c>
      <c r="I44" s="41" t="str">
        <f>[1]汇总表!I28&amp;[1]汇总表!J28</f>
        <v>件PC</v>
      </c>
    </row>
    <row r="45" s="64" customFormat="1" ht="20" customHeight="1" spans="1:9">
      <c r="A45" s="39">
        <v>28</v>
      </c>
      <c r="B45" s="40" t="str">
        <f>[1]汇总表!E29</f>
        <v>填料压盖螺钉</v>
      </c>
      <c r="C45" s="40" t="str">
        <f>[1]汇总表!F29</f>
        <v>Packing gland bolt</v>
      </c>
      <c r="D45" s="88">
        <f>[1]汇总表!O29</f>
        <v>72.86</v>
      </c>
      <c r="E45" s="88">
        <f>[1]汇总表!N29</f>
        <v>71.86</v>
      </c>
      <c r="F45" s="90"/>
      <c r="G45" s="90"/>
      <c r="H45" s="88">
        <f>[1]汇总表!H29</f>
        <v>100</v>
      </c>
      <c r="I45" s="41" t="str">
        <f>[1]汇总表!I29&amp;[1]汇总表!J29</f>
        <v>件PC</v>
      </c>
    </row>
    <row r="46" s="64" customFormat="1" ht="20" customHeight="1" spans="1:9">
      <c r="A46" s="39">
        <v>29</v>
      </c>
      <c r="B46" s="40" t="str">
        <f>[1]汇总表!E30</f>
        <v>叶轮挡套</v>
      </c>
      <c r="C46" s="40" t="str">
        <f>[1]汇总表!F30</f>
        <v>Impeller bushing</v>
      </c>
      <c r="D46" s="88">
        <f>[1]汇总表!O30</f>
        <v>72.86</v>
      </c>
      <c r="E46" s="88">
        <f>[1]汇总表!N30</f>
        <v>71.86</v>
      </c>
      <c r="F46" s="90"/>
      <c r="G46" s="90"/>
      <c r="H46" s="88">
        <f>[1]汇总表!H30</f>
        <v>100</v>
      </c>
      <c r="I46" s="41" t="str">
        <f>[1]汇总表!I30&amp;[1]汇总表!J30</f>
        <v>件PC</v>
      </c>
    </row>
    <row r="47" s="64" customFormat="1" ht="20" customHeight="1" spans="1:9">
      <c r="A47" s="39">
        <v>30</v>
      </c>
      <c r="B47" s="40" t="str">
        <f>[1]汇总表!E31</f>
        <v>中段</v>
      </c>
      <c r="C47" s="40" t="str">
        <f>[1]汇总表!F31</f>
        <v>Middle pump section</v>
      </c>
      <c r="D47" s="88">
        <f>[1]汇总表!O31</f>
        <v>235.71</v>
      </c>
      <c r="E47" s="88">
        <f>[1]汇总表!N31</f>
        <v>234.71</v>
      </c>
      <c r="F47" s="90"/>
      <c r="G47" s="90"/>
      <c r="H47" s="88">
        <f>[1]汇总表!H31</f>
        <v>30</v>
      </c>
      <c r="I47" s="41" t="str">
        <f>[1]汇总表!I31&amp;[1]汇总表!J31</f>
        <v>件PC</v>
      </c>
    </row>
    <row r="48" s="64" customFormat="1" ht="20" customHeight="1" spans="1:9">
      <c r="A48" s="39">
        <v>31</v>
      </c>
      <c r="B48" s="40" t="str">
        <f>[1]汇总表!E32</f>
        <v>轴套</v>
      </c>
      <c r="C48" s="40" t="str">
        <f>[1]汇总表!F32</f>
        <v>Shaft sleeve</v>
      </c>
      <c r="D48" s="88">
        <f>[1]汇总表!O32</f>
        <v>72.86</v>
      </c>
      <c r="E48" s="88">
        <f>[1]汇总表!N32</f>
        <v>71.86</v>
      </c>
      <c r="F48" s="90"/>
      <c r="G48" s="90"/>
      <c r="H48" s="88">
        <f>[1]汇总表!H32</f>
        <v>50</v>
      </c>
      <c r="I48" s="41" t="str">
        <f>[1]汇总表!I32&amp;[1]汇总表!J32</f>
        <v>件PC</v>
      </c>
    </row>
    <row r="49" s="64" customFormat="1" ht="20" customHeight="1" spans="1:9">
      <c r="A49" s="39">
        <v>32</v>
      </c>
      <c r="B49" s="40" t="str">
        <f>[1]汇总表!E33</f>
        <v>轴套螺母</v>
      </c>
      <c r="C49" s="40" t="str">
        <f>[1]汇总表!F33</f>
        <v>Axle nut</v>
      </c>
      <c r="D49" s="88">
        <f>[1]汇总表!O33</f>
        <v>145.72</v>
      </c>
      <c r="E49" s="88">
        <f>[1]汇总表!N33</f>
        <v>144.72</v>
      </c>
      <c r="F49" s="90"/>
      <c r="G49" s="90"/>
      <c r="H49" s="88">
        <f>[1]汇总表!H33</f>
        <v>80</v>
      </c>
      <c r="I49" s="41" t="str">
        <f>[1]汇总表!I33&amp;[1]汇总表!J33</f>
        <v>件PC</v>
      </c>
    </row>
    <row r="50" s="64" customFormat="1" ht="20" customHeight="1" spans="1:9">
      <c r="A50" s="39">
        <v>33</v>
      </c>
      <c r="B50" s="40" t="str">
        <f>[1]汇总表!E34</f>
        <v>提升机重锤式行程开关</v>
      </c>
      <c r="C50" s="40" t="str">
        <f>[1]汇总表!F34</f>
        <v>Lifter hammer type trip switch</v>
      </c>
      <c r="D50" s="88">
        <f>[1]汇总表!O34</f>
        <v>15.46</v>
      </c>
      <c r="E50" s="88">
        <f>[1]汇总表!N34</f>
        <v>15</v>
      </c>
      <c r="F50" s="89">
        <f>[1]汇总表!Q34</f>
        <v>0.05</v>
      </c>
      <c r="G50" s="89">
        <f>[1]汇总表!P34</f>
        <v>1</v>
      </c>
      <c r="H50" s="88">
        <f>[1]汇总表!H34</f>
        <v>2</v>
      </c>
      <c r="I50" s="41" t="str">
        <f>[1]汇总表!I34&amp;[1]汇总表!J34</f>
        <v>件PC</v>
      </c>
    </row>
    <row r="51" s="64" customFormat="1" ht="20" customHeight="1" spans="1:9">
      <c r="A51" s="39">
        <v>34</v>
      </c>
      <c r="B51" s="40" t="str">
        <f>[1]汇总表!E35</f>
        <v>限位开关</v>
      </c>
      <c r="C51" s="40" t="str">
        <f>[1]汇总表!F35</f>
        <v>Limit switch</v>
      </c>
      <c r="D51" s="88">
        <f>[1]汇总表!O35</f>
        <v>4.12</v>
      </c>
      <c r="E51" s="88">
        <f>[1]汇总表!N35</f>
        <v>4</v>
      </c>
      <c r="F51" s="90"/>
      <c r="G51" s="90"/>
      <c r="H51" s="88">
        <f>[1]汇总表!H35</f>
        <v>1</v>
      </c>
      <c r="I51" s="41" t="str">
        <f>[1]汇总表!I35&amp;[1]汇总表!J35</f>
        <v>件PC</v>
      </c>
    </row>
    <row r="52" s="64" customFormat="1" ht="20" customHeight="1" spans="1:9">
      <c r="A52" s="39">
        <v>35</v>
      </c>
      <c r="B52" s="40" t="str">
        <f>[1]汇总表!E36</f>
        <v>行程开关</v>
      </c>
      <c r="C52" s="40" t="str">
        <f>[1]汇总表!F36</f>
        <v>Trip switch</v>
      </c>
      <c r="D52" s="88">
        <f>[1]汇总表!O36</f>
        <v>0.21</v>
      </c>
      <c r="E52" s="88">
        <f>[1]汇总表!N36</f>
        <v>0.2</v>
      </c>
      <c r="F52" s="90"/>
      <c r="G52" s="90"/>
      <c r="H52" s="88">
        <f>[1]汇总表!H36</f>
        <v>2</v>
      </c>
      <c r="I52" s="41" t="str">
        <f>[1]汇总表!I36&amp;[1]汇总表!J36</f>
        <v>个PC</v>
      </c>
    </row>
    <row r="53" s="64" customFormat="1" ht="20" customHeight="1" spans="1:9">
      <c r="A53" s="39">
        <v>36</v>
      </c>
      <c r="B53" s="40" t="str">
        <f>[1]汇总表!E37</f>
        <v>行程开关</v>
      </c>
      <c r="C53" s="40" t="str">
        <f>[1]汇总表!F37</f>
        <v>Trip switch</v>
      </c>
      <c r="D53" s="88">
        <f>[1]汇总表!O37</f>
        <v>0.21</v>
      </c>
      <c r="E53" s="88">
        <f>[1]汇总表!N37</f>
        <v>0.2</v>
      </c>
      <c r="F53" s="90"/>
      <c r="G53" s="90"/>
      <c r="H53" s="88">
        <f>[1]汇总表!H37</f>
        <v>3</v>
      </c>
      <c r="I53" s="41" t="str">
        <f>[1]汇总表!I37&amp;[1]汇总表!J37</f>
        <v>件PC</v>
      </c>
    </row>
    <row r="54" s="64" customFormat="1" ht="20" customHeight="1" spans="1:9">
      <c r="A54" s="39">
        <v>37</v>
      </c>
      <c r="B54" s="40" t="str">
        <f>[1]汇总表!E38</f>
        <v>电流表</v>
      </c>
      <c r="C54" s="40" t="str">
        <f>[1]汇总表!F38</f>
        <v>Ammeter</v>
      </c>
      <c r="D54" s="88">
        <f>[1]汇总表!O38</f>
        <v>1.07</v>
      </c>
      <c r="E54" s="88">
        <f>[1]汇总表!N38</f>
        <v>1</v>
      </c>
      <c r="F54" s="89">
        <f>[1]汇总表!Q38</f>
        <v>0.07</v>
      </c>
      <c r="G54" s="89">
        <f>[1]汇总表!P38</f>
        <v>2</v>
      </c>
      <c r="H54" s="88">
        <f>[1]汇总表!H38</f>
        <v>3</v>
      </c>
      <c r="I54" s="41" t="str">
        <f>[1]汇总表!I38&amp;[1]汇总表!J38</f>
        <v>件PC</v>
      </c>
    </row>
    <row r="55" s="64" customFormat="1" ht="20" customHeight="1" spans="1:9">
      <c r="A55" s="39">
        <v>38</v>
      </c>
      <c r="B55" s="40" t="str">
        <f>[1]汇总表!E39</f>
        <v>电流表</v>
      </c>
      <c r="C55" s="40" t="str">
        <f>[1]汇总表!F39</f>
        <v>Ammeter</v>
      </c>
      <c r="D55" s="88">
        <f>[1]汇总表!O39</f>
        <v>1.07</v>
      </c>
      <c r="E55" s="88">
        <f>[1]汇总表!N39</f>
        <v>1</v>
      </c>
      <c r="F55" s="90"/>
      <c r="G55" s="90"/>
      <c r="H55" s="88">
        <f>[1]汇总表!H39</f>
        <v>3</v>
      </c>
      <c r="I55" s="41" t="str">
        <f>[1]汇总表!I39&amp;[1]汇总表!J39</f>
        <v>件PC</v>
      </c>
    </row>
    <row r="56" s="64" customFormat="1" ht="20" customHeight="1" spans="1:9">
      <c r="A56" s="39">
        <v>39</v>
      </c>
      <c r="B56" s="40" t="str">
        <f>[1]汇总表!E40</f>
        <v>电流表</v>
      </c>
      <c r="C56" s="40" t="str">
        <f>[1]汇总表!F40</f>
        <v>Ammeter</v>
      </c>
      <c r="D56" s="88">
        <f>[1]汇总表!O40</f>
        <v>1.07</v>
      </c>
      <c r="E56" s="88">
        <f>[1]汇总表!N40</f>
        <v>1</v>
      </c>
      <c r="F56" s="90"/>
      <c r="G56" s="90"/>
      <c r="H56" s="88">
        <f>[1]汇总表!H40</f>
        <v>3</v>
      </c>
      <c r="I56" s="41" t="str">
        <f>[1]汇总表!I40&amp;[1]汇总表!J40</f>
        <v>件PC</v>
      </c>
    </row>
    <row r="57" s="64" customFormat="1" ht="20" customHeight="1" spans="1:9">
      <c r="A57" s="39">
        <v>40</v>
      </c>
      <c r="B57" s="40" t="str">
        <f>[1]汇总表!E41</f>
        <v>比例溢流阀</v>
      </c>
      <c r="C57" s="40" t="str">
        <f>[1]汇总表!F41</f>
        <v>Proportional relief valve</v>
      </c>
      <c r="D57" s="88">
        <f>[1]汇总表!O41</f>
        <v>15.58</v>
      </c>
      <c r="E57" s="88">
        <f>[1]汇总表!N41</f>
        <v>15</v>
      </c>
      <c r="F57" s="90"/>
      <c r="G57" s="90"/>
      <c r="H57" s="88">
        <f>[1]汇总表!H41</f>
        <v>3</v>
      </c>
      <c r="I57" s="41" t="str">
        <f>[1]汇总表!I41&amp;[1]汇总表!J41</f>
        <v>件PC</v>
      </c>
    </row>
    <row r="58" s="64" customFormat="1" ht="20" customHeight="1" spans="1:9">
      <c r="A58" s="39">
        <v>41</v>
      </c>
      <c r="B58" s="40" t="str">
        <f>[1]汇总表!E42</f>
        <v>二极管</v>
      </c>
      <c r="C58" s="40" t="str">
        <f>[1]汇总表!F42</f>
        <v>Diode</v>
      </c>
      <c r="D58" s="88">
        <f>[1]汇总表!O42</f>
        <v>0.54</v>
      </c>
      <c r="E58" s="88">
        <f>[1]汇总表!N42</f>
        <v>0.5</v>
      </c>
      <c r="F58" s="90"/>
      <c r="G58" s="90"/>
      <c r="H58" s="88">
        <f>[1]汇总表!H42</f>
        <v>1</v>
      </c>
      <c r="I58" s="41" t="str">
        <f>[1]汇总表!I42&amp;[1]汇总表!J42</f>
        <v>件PC</v>
      </c>
    </row>
    <row r="59" s="64" customFormat="1" ht="20" customHeight="1" spans="1:9">
      <c r="A59" s="39">
        <v>42</v>
      </c>
      <c r="B59" s="40" t="str">
        <f>[1]汇总表!E43</f>
        <v>交流继电器</v>
      </c>
      <c r="C59" s="40" t="str">
        <f>[1]汇总表!F43</f>
        <v>AC relay</v>
      </c>
      <c r="D59" s="88">
        <f>[1]汇总表!O43</f>
        <v>6.23</v>
      </c>
      <c r="E59" s="88">
        <f>[1]汇总表!N43</f>
        <v>6</v>
      </c>
      <c r="F59" s="90"/>
      <c r="G59" s="90"/>
      <c r="H59" s="88">
        <f>[1]汇总表!H43</f>
        <v>11</v>
      </c>
      <c r="I59" s="41" t="str">
        <f>[1]汇总表!I43&amp;[1]汇总表!J43</f>
        <v>件PC</v>
      </c>
    </row>
    <row r="60" s="64" customFormat="1" ht="20" customHeight="1" spans="1:9">
      <c r="A60" s="39">
        <v>43</v>
      </c>
      <c r="B60" s="40" t="str">
        <f>[1]汇总表!E44</f>
        <v>时间继电器</v>
      </c>
      <c r="C60" s="40" t="str">
        <f>[1]汇总表!F44</f>
        <v>Time Relay</v>
      </c>
      <c r="D60" s="88">
        <f>[1]汇总表!O44</f>
        <v>1.08</v>
      </c>
      <c r="E60" s="88">
        <f>[1]汇总表!N44</f>
        <v>1</v>
      </c>
      <c r="F60" s="90"/>
      <c r="G60" s="90"/>
      <c r="H60" s="88">
        <f>[1]汇总表!H44</f>
        <v>2</v>
      </c>
      <c r="I60" s="41" t="str">
        <f>[1]汇总表!I44&amp;[1]汇总表!J44</f>
        <v>件PC</v>
      </c>
    </row>
    <row r="61" s="64" customFormat="1" ht="20" customHeight="1" spans="1:9">
      <c r="A61" s="39">
        <v>44</v>
      </c>
      <c r="B61" s="40" t="str">
        <f>[1]汇总表!E45</f>
        <v>溢流阀</v>
      </c>
      <c r="C61" s="40" t="str">
        <f>[1]汇总表!F45</f>
        <v>Overflow valve</v>
      </c>
      <c r="D61" s="88">
        <f>[1]汇总表!O45</f>
        <v>5.19</v>
      </c>
      <c r="E61" s="88">
        <f>[1]汇总表!N45</f>
        <v>5</v>
      </c>
      <c r="F61" s="90"/>
      <c r="G61" s="90"/>
      <c r="H61" s="88">
        <f>[1]汇总表!H45</f>
        <v>1</v>
      </c>
      <c r="I61" s="41" t="str">
        <f>[1]汇总表!I45&amp;[1]汇总表!J45</f>
        <v>套SET</v>
      </c>
    </row>
    <row r="62" s="64" customFormat="1" ht="20" customHeight="1" spans="1:9">
      <c r="A62" s="39">
        <v>45</v>
      </c>
      <c r="B62" s="40" t="str">
        <f>[1]汇总表!E46</f>
        <v>法兰垫片</v>
      </c>
      <c r="C62" s="40" t="str">
        <f>[1]汇总表!F46</f>
        <v>Flange gasket</v>
      </c>
      <c r="D62" s="88">
        <f>[1]汇总表!O46</f>
        <v>103.45</v>
      </c>
      <c r="E62" s="88">
        <f>[1]汇总表!N46</f>
        <v>100</v>
      </c>
      <c r="F62" s="91">
        <f>[1]汇总表!Q46</f>
        <v>0.43</v>
      </c>
      <c r="G62" s="89">
        <f>[1]汇总表!P46</f>
        <v>1</v>
      </c>
      <c r="H62" s="88">
        <f>[1]汇总表!H46</f>
        <v>50</v>
      </c>
      <c r="I62" s="41" t="str">
        <f>[1]汇总表!I46&amp;[1]汇总表!J46</f>
        <v>片PC</v>
      </c>
    </row>
    <row r="63" s="64" customFormat="1" ht="20" customHeight="1" spans="1:9">
      <c r="A63" s="39">
        <v>46</v>
      </c>
      <c r="B63" s="40" t="str">
        <f>[1]汇总表!E47</f>
        <v>法兰盘</v>
      </c>
      <c r="C63" s="40" t="str">
        <f>[1]汇总表!F47</f>
        <v>Flange</v>
      </c>
      <c r="D63" s="88">
        <f>[1]汇总表!O47</f>
        <v>1396.55</v>
      </c>
      <c r="E63" s="88">
        <f>[1]汇总表!N47</f>
        <v>1350</v>
      </c>
      <c r="F63" s="92"/>
      <c r="G63" s="90"/>
      <c r="H63" s="88">
        <f>[1]汇总表!H47</f>
        <v>300</v>
      </c>
      <c r="I63" s="41" t="str">
        <f>[1]汇总表!I47&amp;[1]汇总表!J47</f>
        <v>件PC</v>
      </c>
    </row>
    <row r="64" s="64" customFormat="1" ht="20" customHeight="1" spans="1:9">
      <c r="A64" s="39">
        <v>47</v>
      </c>
      <c r="B64" s="40" t="str">
        <f>[1]汇总表!E48</f>
        <v>漏电开关</v>
      </c>
      <c r="C64" s="40" t="str">
        <f>[1]汇总表!F48</f>
        <v>Leakage switch</v>
      </c>
      <c r="D64" s="88">
        <f>[1]汇总表!O48</f>
        <v>26</v>
      </c>
      <c r="E64" s="88">
        <f>[1]汇总表!N48</f>
        <v>24.5</v>
      </c>
      <c r="F64" s="89">
        <f>[1]汇总表!Q48</f>
        <v>0.03</v>
      </c>
      <c r="G64" s="89">
        <f>[1]汇总表!P48</f>
        <v>1</v>
      </c>
      <c r="H64" s="88">
        <f>[1]汇总表!H48</f>
        <v>11</v>
      </c>
      <c r="I64" s="41" t="str">
        <f>[1]汇总表!I48&amp;[1]汇总表!J48</f>
        <v>件PC</v>
      </c>
    </row>
    <row r="65" s="64" customFormat="1" ht="20" customHeight="1" spans="1:9">
      <c r="A65" s="39">
        <v>48</v>
      </c>
      <c r="B65" s="40" t="str">
        <f>[1]汇总表!E49</f>
        <v>油缸</v>
      </c>
      <c r="C65" s="40" t="str">
        <f>[1]汇总表!F49</f>
        <v>Cylinder</v>
      </c>
      <c r="D65" s="88">
        <f>[1]汇总表!O49</f>
        <v>112</v>
      </c>
      <c r="E65" s="88">
        <f>[1]汇总表!N49</f>
        <v>90</v>
      </c>
      <c r="F65" s="89">
        <f>[1]汇总表!Q49</f>
        <v>0.3</v>
      </c>
      <c r="G65" s="89">
        <f>[1]汇总表!P49</f>
        <v>1</v>
      </c>
      <c r="H65" s="88">
        <f>[1]汇总表!H49</f>
        <v>7</v>
      </c>
      <c r="I65" s="41" t="str">
        <f>[1]汇总表!I49&amp;[1]汇总表!J49</f>
        <v>件PC</v>
      </c>
    </row>
    <row r="66" s="64" customFormat="1" ht="20" customHeight="1" spans="1:9">
      <c r="A66" s="39">
        <v>49</v>
      </c>
      <c r="B66" s="40" t="str">
        <f>[1]汇总表!E50</f>
        <v>轴瓦</v>
      </c>
      <c r="C66" s="40" t="str">
        <f>[1]汇总表!F50</f>
        <v>Bearing pad</v>
      </c>
      <c r="D66" s="88">
        <f>[1]汇总表!O50</f>
        <v>110</v>
      </c>
      <c r="E66" s="88">
        <f>[1]汇总表!N50</f>
        <v>100</v>
      </c>
      <c r="F66" s="89">
        <f>[1]汇总表!Q50</f>
        <v>0.08</v>
      </c>
      <c r="G66" s="89">
        <f>[1]汇总表!P50</f>
        <v>1</v>
      </c>
      <c r="H66" s="88">
        <f>[1]汇总表!H50</f>
        <v>1</v>
      </c>
      <c r="I66" s="41" t="str">
        <f>[1]汇总表!I50&amp;[1]汇总表!J50</f>
        <v>件PC</v>
      </c>
    </row>
    <row r="67" s="64" customFormat="1" ht="20" customHeight="1" spans="1:9">
      <c r="A67" s="39">
        <v>50</v>
      </c>
      <c r="B67" s="40" t="str">
        <f>[1]汇总表!E51</f>
        <v>电抗器</v>
      </c>
      <c r="C67" s="40" t="str">
        <f>[1]汇总表!F51</f>
        <v>Reactor</v>
      </c>
      <c r="D67" s="88">
        <f>[1]汇总表!O51</f>
        <v>106.67</v>
      </c>
      <c r="E67" s="88">
        <f>[1]汇总表!N51</f>
        <v>100</v>
      </c>
      <c r="F67" s="89">
        <f>[1]汇总表!Q51</f>
        <v>0.76</v>
      </c>
      <c r="G67" s="89">
        <f>[1]汇总表!P51</f>
        <v>1</v>
      </c>
      <c r="H67" s="88">
        <f>[1]汇总表!H51</f>
        <v>4</v>
      </c>
      <c r="I67" s="41" t="str">
        <f>[1]汇总表!I51&amp;[1]汇总表!J51</f>
        <v>台SET</v>
      </c>
    </row>
    <row r="68" s="64" customFormat="1" ht="20" customHeight="1" spans="1:9">
      <c r="A68" s="39">
        <v>51</v>
      </c>
      <c r="B68" s="40" t="str">
        <f>[1]汇总表!E52</f>
        <v>接地变压器</v>
      </c>
      <c r="C68" s="40" t="str">
        <f>[1]汇总表!F52</f>
        <v>Grounding transformer</v>
      </c>
      <c r="D68" s="88">
        <f>[1]汇总表!O52</f>
        <v>213.33</v>
      </c>
      <c r="E68" s="88">
        <f>[1]汇总表!N52</f>
        <v>200</v>
      </c>
      <c r="F68" s="90"/>
      <c r="G68" s="90"/>
      <c r="H68" s="88">
        <f>[1]汇总表!H52</f>
        <v>1</v>
      </c>
      <c r="I68" s="41" t="str">
        <f>[1]汇总表!I52&amp;[1]汇总表!J52</f>
        <v>台SET</v>
      </c>
    </row>
    <row r="69" s="64" customFormat="1" ht="20" customHeight="1" spans="1:9">
      <c r="A69" s="39">
        <v>52</v>
      </c>
      <c r="B69" s="40" t="str">
        <f>[1]汇总表!E53</f>
        <v>SVG模块</v>
      </c>
      <c r="C69" s="40" t="str">
        <f>[1]汇总表!F53</f>
        <v>SVG modules</v>
      </c>
      <c r="D69" s="88">
        <f>[1]汇总表!O53</f>
        <v>3</v>
      </c>
      <c r="E69" s="88">
        <f>[1]汇总表!N53</f>
        <v>3</v>
      </c>
      <c r="F69" s="89">
        <f>[1]汇总表!Q53</f>
        <v>0.02</v>
      </c>
      <c r="G69" s="89">
        <f>[1]汇总表!P53</f>
        <v>3</v>
      </c>
      <c r="H69" s="88">
        <f>[1]汇总表!H53</f>
        <v>6</v>
      </c>
      <c r="I69" s="41" t="str">
        <f>[1]汇总表!I53&amp;[1]汇总表!J53</f>
        <v>个PC</v>
      </c>
    </row>
    <row r="70" s="64" customFormat="1" ht="20" customHeight="1" spans="1:9">
      <c r="A70" s="39">
        <v>53</v>
      </c>
      <c r="B70" s="40" t="str">
        <f>[1]汇总表!E54</f>
        <v>触摸屏</v>
      </c>
      <c r="C70" s="40" t="str">
        <f>[1]汇总表!F54</f>
        <v>Touch screen</v>
      </c>
      <c r="D70" s="88">
        <f>[1]汇总表!O54</f>
        <v>1.5</v>
      </c>
      <c r="E70" s="88">
        <f>[1]汇总表!N54</f>
        <v>1</v>
      </c>
      <c r="F70" s="90"/>
      <c r="G70" s="90"/>
      <c r="H70" s="88">
        <f>[1]汇总表!H54</f>
        <v>1</v>
      </c>
      <c r="I70" s="41" t="str">
        <f>[1]汇总表!I54&amp;[1]汇总表!J54</f>
        <v>个PC</v>
      </c>
    </row>
    <row r="71" s="64" customFormat="1" ht="20" customHeight="1" spans="1:9">
      <c r="A71" s="39">
        <v>54</v>
      </c>
      <c r="B71" s="40" t="str">
        <f>[1]汇总表!E55</f>
        <v>柱塞泵</v>
      </c>
      <c r="C71" s="40" t="str">
        <f>[1]汇总表!F55</f>
        <v>Piston pump</v>
      </c>
      <c r="D71" s="88">
        <f>[1]汇总表!O55</f>
        <v>139</v>
      </c>
      <c r="E71" s="88">
        <f>[1]汇总表!N55</f>
        <v>139</v>
      </c>
      <c r="F71" s="89">
        <f>[1]汇总表!Q55</f>
        <v>0.02</v>
      </c>
      <c r="G71" s="89">
        <f>[1]汇总表!P55</f>
        <v>1</v>
      </c>
      <c r="H71" s="88">
        <f>[1]汇总表!H55</f>
        <v>2</v>
      </c>
      <c r="I71" s="41" t="str">
        <f>[1]汇总表!I55&amp;[1]汇总表!J55</f>
        <v>件PC</v>
      </c>
    </row>
    <row r="72" s="64" customFormat="1" ht="20" customHeight="1" spans="1:9">
      <c r="A72" s="39">
        <v>55</v>
      </c>
      <c r="B72" s="40" t="str">
        <f>[1]汇总表!E56</f>
        <v>齿轮</v>
      </c>
      <c r="C72" s="40" t="str">
        <f>[1]汇总表!F56</f>
        <v>Gear</v>
      </c>
      <c r="D72" s="88">
        <f>[1]汇总表!O56</f>
        <v>50</v>
      </c>
      <c r="E72" s="88">
        <f>[1]汇总表!N56</f>
        <v>45</v>
      </c>
      <c r="F72" s="89">
        <f>[1]汇总表!Q56</f>
        <v>0.84</v>
      </c>
      <c r="G72" s="89">
        <f>[1]汇总表!P56</f>
        <v>14</v>
      </c>
      <c r="H72" s="88">
        <f>[1]汇总表!H56</f>
        <v>4</v>
      </c>
      <c r="I72" s="41" t="str">
        <f>[1]汇总表!I56&amp;[1]汇总表!J56</f>
        <v>件PC</v>
      </c>
    </row>
    <row r="73" s="64" customFormat="1" ht="20" customHeight="1" spans="1:9">
      <c r="A73" s="39">
        <v>56</v>
      </c>
      <c r="B73" s="40" t="str">
        <f>[1]汇总表!E57</f>
        <v>齿轮</v>
      </c>
      <c r="C73" s="40" t="str">
        <f>[1]汇总表!F57</f>
        <v>Gear</v>
      </c>
      <c r="D73" s="88">
        <f>[1]汇总表!O57</f>
        <v>5.71</v>
      </c>
      <c r="E73" s="88">
        <f>[1]汇总表!N57</f>
        <v>5</v>
      </c>
      <c r="F73" s="90"/>
      <c r="G73" s="90"/>
      <c r="H73" s="88">
        <f>[1]汇总表!H57</f>
        <v>2</v>
      </c>
      <c r="I73" s="41" t="str">
        <f>[1]汇总表!I57&amp;[1]汇总表!J57</f>
        <v>件PC</v>
      </c>
    </row>
    <row r="74" s="64" customFormat="1" ht="20" customHeight="1" spans="1:9">
      <c r="A74" s="39">
        <v>57</v>
      </c>
      <c r="B74" s="40" t="str">
        <f>[1]汇总表!E58</f>
        <v>底座</v>
      </c>
      <c r="C74" s="40" t="str">
        <f>[1]汇总表!F58</f>
        <v>Base</v>
      </c>
      <c r="D74" s="88">
        <f>[1]汇总表!O58</f>
        <v>5.71</v>
      </c>
      <c r="E74" s="88">
        <f>[1]汇总表!N58</f>
        <v>5</v>
      </c>
      <c r="F74" s="90"/>
      <c r="G74" s="90"/>
      <c r="H74" s="88">
        <f>[1]汇总表!H58</f>
        <v>1</v>
      </c>
      <c r="I74" s="41" t="str">
        <f>[1]汇总表!I58&amp;[1]汇总表!J58</f>
        <v>件PC</v>
      </c>
    </row>
    <row r="75" s="64" customFormat="1" ht="20" customHeight="1" spans="1:9">
      <c r="A75" s="39">
        <v>58</v>
      </c>
      <c r="B75" s="40" t="str">
        <f>[1]汇总表!E59</f>
        <v>气动机</v>
      </c>
      <c r="C75" s="40" t="str">
        <f>[1]汇总表!F59</f>
        <v>Pneumatic machine</v>
      </c>
      <c r="D75" s="88">
        <f>[1]汇总表!O59</f>
        <v>95</v>
      </c>
      <c r="E75" s="88">
        <f>[1]汇总表!N59</f>
        <v>85</v>
      </c>
      <c r="F75" s="90"/>
      <c r="G75" s="90"/>
      <c r="H75" s="88">
        <f>[1]汇总表!H59</f>
        <v>1</v>
      </c>
      <c r="I75" s="41" t="str">
        <f>[1]汇总表!I59&amp;[1]汇总表!J59</f>
        <v>件PC</v>
      </c>
    </row>
    <row r="76" s="64" customFormat="1" ht="20" customHeight="1" spans="1:9">
      <c r="A76" s="39">
        <v>59</v>
      </c>
      <c r="B76" s="40" t="str">
        <f>[1]汇总表!E60</f>
        <v>铜套</v>
      </c>
      <c r="C76" s="40" t="str">
        <f>[1]汇总表!F60</f>
        <v>Copper sleeve. </v>
      </c>
      <c r="D76" s="88">
        <f>[1]汇总表!O60</f>
        <v>5.73</v>
      </c>
      <c r="E76" s="88">
        <f>[1]汇总表!N60</f>
        <v>5</v>
      </c>
      <c r="F76" s="90"/>
      <c r="G76" s="90"/>
      <c r="H76" s="88">
        <f>[1]汇总表!H60</f>
        <v>4</v>
      </c>
      <c r="I76" s="41" t="str">
        <f>[1]汇总表!I60&amp;[1]汇总表!J60</f>
        <v>件PC</v>
      </c>
    </row>
    <row r="77" s="64" customFormat="1" ht="20" customHeight="1" spans="1:9">
      <c r="A77" s="39">
        <v>60</v>
      </c>
      <c r="B77" s="40" t="str">
        <f>[1]汇总表!E61</f>
        <v>吊兰</v>
      </c>
      <c r="C77" s="40" t="str">
        <f>[1]汇总表!F61</f>
        <v>Chlorophytum comosum</v>
      </c>
      <c r="D77" s="88">
        <f>[1]汇总表!O61</f>
        <v>5.71</v>
      </c>
      <c r="E77" s="88">
        <f>[1]汇总表!N61</f>
        <v>5</v>
      </c>
      <c r="F77" s="90"/>
      <c r="G77" s="90"/>
      <c r="H77" s="88">
        <f>[1]汇总表!H61</f>
        <v>2</v>
      </c>
      <c r="I77" s="41" t="str">
        <f>[1]汇总表!I61&amp;[1]汇总表!J61</f>
        <v>件PC</v>
      </c>
    </row>
    <row r="78" s="64" customFormat="1" ht="20" customHeight="1" spans="1:9">
      <c r="A78" s="39">
        <v>61</v>
      </c>
      <c r="B78" s="40" t="str">
        <f>[1]汇总表!E62</f>
        <v>耳盘</v>
      </c>
      <c r="C78" s="40" t="str">
        <f>[1]汇总表!F62</f>
        <v>Auricular disk</v>
      </c>
      <c r="D78" s="88">
        <f>[1]汇总表!O62</f>
        <v>220</v>
      </c>
      <c r="E78" s="88">
        <f>[1]汇总表!N62</f>
        <v>210</v>
      </c>
      <c r="F78" s="90"/>
      <c r="G78" s="90"/>
      <c r="H78" s="88">
        <f>[1]汇总表!H62</f>
        <v>2</v>
      </c>
      <c r="I78" s="41" t="str">
        <f>[1]汇总表!I62&amp;[1]汇总表!J62</f>
        <v>件PC</v>
      </c>
    </row>
    <row r="79" s="64" customFormat="1" ht="20" customHeight="1" spans="1:9">
      <c r="A79" s="39">
        <v>62</v>
      </c>
      <c r="B79" s="40" t="str">
        <f>[1]汇总表!E63</f>
        <v>耳盘套</v>
      </c>
      <c r="C79" s="40" t="str">
        <f>[1]汇总表!F63</f>
        <v>Auricular disk sleeve</v>
      </c>
      <c r="D79" s="88">
        <f>[1]汇总表!O63</f>
        <v>19</v>
      </c>
      <c r="E79" s="88">
        <f>[1]汇总表!N63</f>
        <v>20</v>
      </c>
      <c r="F79" s="90"/>
      <c r="G79" s="90"/>
      <c r="H79" s="88">
        <f>[1]汇总表!H63</f>
        <v>20</v>
      </c>
      <c r="I79" s="41" t="str">
        <f>[1]汇总表!I63&amp;[1]汇总表!J63</f>
        <v>件PC</v>
      </c>
    </row>
    <row r="80" s="64" customFormat="1" ht="20" customHeight="1" spans="1:9">
      <c r="A80" s="39">
        <v>63</v>
      </c>
      <c r="B80" s="40" t="str">
        <f>[1]汇总表!E64</f>
        <v>耳盘销</v>
      </c>
      <c r="C80" s="40" t="str">
        <f>[1]汇总表!F64</f>
        <v>Ear disc pin</v>
      </c>
      <c r="D80" s="88">
        <f>[1]汇总表!O64</f>
        <v>29.3</v>
      </c>
      <c r="E80" s="88">
        <f>[1]汇总表!N64</f>
        <v>30</v>
      </c>
      <c r="F80" s="90"/>
      <c r="G80" s="90"/>
      <c r="H80" s="88">
        <f>[1]汇总表!H64</f>
        <v>30</v>
      </c>
      <c r="I80" s="41" t="str">
        <f>[1]汇总表!I64&amp;[1]汇总表!J64</f>
        <v>件PC</v>
      </c>
    </row>
    <row r="81" s="64" customFormat="1" ht="20" customHeight="1" spans="1:9">
      <c r="A81" s="39">
        <v>64</v>
      </c>
      <c r="B81" s="40" t="str">
        <f>[1]汇总表!E65</f>
        <v>钢珠</v>
      </c>
      <c r="C81" s="40" t="str">
        <f>[1]汇总表!F65</f>
        <v>Steel ball</v>
      </c>
      <c r="D81" s="88">
        <f>[1]汇总表!O65</f>
        <v>80.3</v>
      </c>
      <c r="E81" s="88">
        <f>[1]汇总表!N65</f>
        <v>75</v>
      </c>
      <c r="F81" s="90"/>
      <c r="G81" s="90"/>
      <c r="H81" s="88">
        <f>[1]汇总表!H65</f>
        <v>340</v>
      </c>
      <c r="I81" s="41" t="str">
        <f>[1]汇总表!I65&amp;[1]汇总表!J65</f>
        <v>件PC</v>
      </c>
    </row>
    <row r="82" s="64" customFormat="1" ht="20" customHeight="1" spans="1:9">
      <c r="A82" s="39">
        <v>65</v>
      </c>
      <c r="B82" s="40" t="str">
        <f>[1]汇总表!E66</f>
        <v>缓冲器</v>
      </c>
      <c r="C82" s="40" t="str">
        <f>[1]汇总表!F66</f>
        <v>Snubber</v>
      </c>
      <c r="D82" s="88">
        <f>[1]汇总表!O66</f>
        <v>100</v>
      </c>
      <c r="E82" s="88">
        <f>[1]汇总表!N66</f>
        <v>95</v>
      </c>
      <c r="F82" s="90"/>
      <c r="G82" s="90"/>
      <c r="H82" s="88">
        <f>[1]汇总表!H66</f>
        <v>1</v>
      </c>
      <c r="I82" s="41" t="str">
        <f>[1]汇总表!I66&amp;[1]汇总表!J66</f>
        <v>件PC</v>
      </c>
    </row>
    <row r="83" s="64" customFormat="1" ht="20" customHeight="1" spans="1:9">
      <c r="A83" s="39">
        <v>66</v>
      </c>
      <c r="B83" s="40" t="str">
        <f>[1]汇总表!E67</f>
        <v>活塞杆</v>
      </c>
      <c r="C83" s="40" t="str">
        <f>[1]汇总表!F67</f>
        <v>Piston rod</v>
      </c>
      <c r="D83" s="88">
        <f>[1]汇总表!O67</f>
        <v>80</v>
      </c>
      <c r="E83" s="88">
        <f>[1]汇总表!N67</f>
        <v>70</v>
      </c>
      <c r="F83" s="90"/>
      <c r="G83" s="90"/>
      <c r="H83" s="88">
        <f>[1]汇总表!H67</f>
        <v>2</v>
      </c>
      <c r="I83" s="41" t="str">
        <f>[1]汇总表!I67&amp;[1]汇总表!J67</f>
        <v>件PC</v>
      </c>
    </row>
    <row r="84" s="64" customFormat="1" ht="20" customHeight="1" spans="1:9">
      <c r="A84" s="39">
        <v>67</v>
      </c>
      <c r="B84" s="40" t="str">
        <f>[1]汇总表!E68</f>
        <v>拉杆</v>
      </c>
      <c r="C84" s="40" t="str">
        <f>[1]汇总表!F68</f>
        <v>Tie rod</v>
      </c>
      <c r="D84" s="88">
        <f>[1]汇总表!O68</f>
        <v>40.89</v>
      </c>
      <c r="E84" s="88">
        <f>[1]汇总表!N68</f>
        <v>41.25</v>
      </c>
      <c r="F84" s="90"/>
      <c r="G84" s="90"/>
      <c r="H84" s="88">
        <f>[1]汇总表!H68</f>
        <v>20</v>
      </c>
      <c r="I84" s="41" t="str">
        <f>[1]汇总表!I68&amp;[1]汇总表!J68</f>
        <v>件PC</v>
      </c>
    </row>
    <row r="85" s="64" customFormat="1" ht="20" customHeight="1" spans="1:9">
      <c r="A85" s="39">
        <v>68</v>
      </c>
      <c r="B85" s="40" t="str">
        <f>[1]汇总表!E69</f>
        <v>绳轮</v>
      </c>
      <c r="C85" s="40" t="str">
        <f>[1]汇总表!F69</f>
        <v>Rope wheel</v>
      </c>
      <c r="D85" s="88">
        <f>[1]汇总表!O69</f>
        <v>90</v>
      </c>
      <c r="E85" s="88">
        <f>[1]汇总表!N69</f>
        <v>80</v>
      </c>
      <c r="F85" s="90"/>
      <c r="G85" s="90"/>
      <c r="H85" s="88">
        <f>[1]汇总表!H69</f>
        <v>4</v>
      </c>
      <c r="I85" s="41" t="str">
        <f>[1]汇总表!I69&amp;[1]汇总表!J69</f>
        <v>件PC</v>
      </c>
    </row>
    <row r="86" s="64" customFormat="1" ht="20" customHeight="1" spans="1:9">
      <c r="A86" s="39">
        <v>69</v>
      </c>
      <c r="B86" s="40" t="str">
        <f>[1]汇总表!E70</f>
        <v>销轴</v>
      </c>
      <c r="C86" s="40" t="str">
        <f>[1]汇总表!F70</f>
        <v>Pin roll</v>
      </c>
      <c r="D86" s="88">
        <f>[1]汇总表!O70</f>
        <v>27.46</v>
      </c>
      <c r="E86" s="88">
        <f>[1]汇总表!N70</f>
        <v>25</v>
      </c>
      <c r="F86" s="90"/>
      <c r="G86" s="90"/>
      <c r="H86" s="88">
        <f>[1]汇总表!H70</f>
        <v>2</v>
      </c>
      <c r="I86" s="41" t="str">
        <f>[1]汇总表!I70&amp;[1]汇总表!J70</f>
        <v>件PC</v>
      </c>
    </row>
    <row r="87" s="64" customFormat="1" ht="20" customHeight="1" spans="1:9">
      <c r="A87" s="39">
        <v>70</v>
      </c>
      <c r="B87" s="40" t="str">
        <f>[1]汇总表!E71</f>
        <v>销轴</v>
      </c>
      <c r="C87" s="40" t="str">
        <f>[1]汇总表!F71</f>
        <v>Pin roll</v>
      </c>
      <c r="D87" s="88">
        <f>[1]汇总表!O71</f>
        <v>40.89</v>
      </c>
      <c r="E87" s="88">
        <f>[1]汇总表!N71</f>
        <v>41.25</v>
      </c>
      <c r="F87" s="90"/>
      <c r="G87" s="90"/>
      <c r="H87" s="88">
        <f>[1]汇总表!H71</f>
        <v>20</v>
      </c>
      <c r="I87" s="41" t="str">
        <f>[1]汇总表!I71&amp;[1]汇总表!J71</f>
        <v>件PC</v>
      </c>
    </row>
    <row r="88" s="64" customFormat="1" ht="20" customHeight="1" spans="1:9">
      <c r="A88" s="39">
        <v>71</v>
      </c>
      <c r="B88" s="40" t="str">
        <f>[1]汇总表!E72</f>
        <v>压盖</v>
      </c>
      <c r="C88" s="40" t="str">
        <f>[1]汇总表!F72</f>
        <v>Gland</v>
      </c>
      <c r="D88" s="88">
        <f>[1]汇总表!O72</f>
        <v>29.3</v>
      </c>
      <c r="E88" s="88">
        <f>[1]汇总表!N72</f>
        <v>30</v>
      </c>
      <c r="F88" s="90"/>
      <c r="G88" s="90"/>
      <c r="H88" s="88">
        <f>[1]汇总表!H72</f>
        <v>4</v>
      </c>
      <c r="I88" s="41" t="str">
        <f>[1]汇总表!I72&amp;[1]汇总表!J72</f>
        <v>件PC</v>
      </c>
    </row>
    <row r="89" s="64" customFormat="1" ht="20" customHeight="1" spans="1:9">
      <c r="A89" s="39">
        <v>72</v>
      </c>
      <c r="B89" s="40" t="str">
        <f>[1]汇总表!E73</f>
        <v>抓尖</v>
      </c>
      <c r="C89" s="40" t="str">
        <f>[1]汇总表!F73</f>
        <v>Grab Point</v>
      </c>
      <c r="D89" s="88">
        <f>[1]汇总表!O73</f>
        <v>85</v>
      </c>
      <c r="E89" s="88">
        <f>[1]汇总表!N73</f>
        <v>80</v>
      </c>
      <c r="F89" s="90"/>
      <c r="G89" s="90"/>
      <c r="H89" s="88">
        <f>[1]汇总表!H73</f>
        <v>40</v>
      </c>
      <c r="I89" s="41" t="str">
        <f>[1]汇总表!I73&amp;[1]汇总表!J73</f>
        <v>件PC</v>
      </c>
    </row>
    <row r="90" s="64" customFormat="1" ht="20" customHeight="1" spans="1:9">
      <c r="A90" s="39">
        <v>73</v>
      </c>
      <c r="B90" s="40" t="str">
        <f>[1]汇总表!E74</f>
        <v>白炽灯泡</v>
      </c>
      <c r="C90" s="40" t="str">
        <f>[1]汇总表!F74</f>
        <v>Incandescent bulb</v>
      </c>
      <c r="D90" s="88">
        <f>[1]汇总表!O74</f>
        <v>3.75</v>
      </c>
      <c r="E90" s="88">
        <f>[1]汇总表!N74</f>
        <v>3</v>
      </c>
      <c r="F90" s="89">
        <f>[1]汇总表!Q74</f>
        <v>0.3</v>
      </c>
      <c r="G90" s="89">
        <f>[1]汇总表!P74</f>
        <v>1</v>
      </c>
      <c r="H90" s="88">
        <f>[1]汇总表!H74</f>
        <v>50</v>
      </c>
      <c r="I90" s="41" t="str">
        <f>[1]汇总表!I74&amp;[1]汇总表!J74</f>
        <v>只PC</v>
      </c>
    </row>
    <row r="91" s="64" customFormat="1" ht="20" customHeight="1" spans="1:9">
      <c r="A91" s="39">
        <v>74</v>
      </c>
      <c r="B91" s="40" t="str">
        <f>[1]汇总表!E75</f>
        <v>常开触点开关</v>
      </c>
      <c r="C91" s="40" t="str">
        <f>[1]汇总表!F75</f>
        <v>Normally open contact switch</v>
      </c>
      <c r="D91" s="88">
        <f>[1]汇总表!O75</f>
        <v>1.25</v>
      </c>
      <c r="E91" s="88">
        <f>[1]汇总表!N75</f>
        <v>1</v>
      </c>
      <c r="F91" s="90"/>
      <c r="G91" s="90"/>
      <c r="H91" s="88">
        <f>[1]汇总表!H75</f>
        <v>40</v>
      </c>
      <c r="I91" s="41" t="str">
        <f>[1]汇总表!I75&amp;[1]汇总表!J75</f>
        <v>件PC</v>
      </c>
    </row>
    <row r="92" s="64" customFormat="1" ht="20" customHeight="1" spans="1:9">
      <c r="A92" s="39">
        <v>75</v>
      </c>
      <c r="B92" s="40" t="str">
        <f>[1]汇总表!E76</f>
        <v>O型圈</v>
      </c>
      <c r="C92" s="40" t="str">
        <f>[1]汇总表!F76</f>
        <v>O-ring</v>
      </c>
      <c r="D92" s="88">
        <f>[1]汇总表!O76</f>
        <v>0.11</v>
      </c>
      <c r="E92" s="88">
        <f>[1]汇总表!N76</f>
        <v>0.1</v>
      </c>
      <c r="F92" s="89">
        <f>[1]汇总表!Q76</f>
        <v>0.54</v>
      </c>
      <c r="G92" s="89">
        <f>[1]汇总表!P76</f>
        <v>12</v>
      </c>
      <c r="H92" s="88">
        <f>[1]汇总表!H76</f>
        <v>100</v>
      </c>
      <c r="I92" s="41" t="str">
        <f>[1]汇总表!I76&amp;[1]汇总表!J76</f>
        <v>件PC</v>
      </c>
    </row>
    <row r="93" s="64" customFormat="1" ht="20" customHeight="1" spans="1:9">
      <c r="A93" s="39">
        <v>76</v>
      </c>
      <c r="B93" s="40" t="str">
        <f>[1]汇总表!E77</f>
        <v>电阻表</v>
      </c>
      <c r="C93" s="40" t="str">
        <f>[1]汇总表!F77</f>
        <v>Resistance meter</v>
      </c>
      <c r="D93" s="88">
        <f>[1]汇总表!O77</f>
        <v>3.8</v>
      </c>
      <c r="E93" s="88">
        <f>[1]汇总表!N77</f>
        <v>3.4</v>
      </c>
      <c r="F93" s="90"/>
      <c r="G93" s="90"/>
      <c r="H93" s="88">
        <f>[1]汇总表!H77</f>
        <v>1</v>
      </c>
      <c r="I93" s="41" t="str">
        <f>[1]汇总表!I77&amp;[1]汇总表!J77</f>
        <v>块PC</v>
      </c>
    </row>
    <row r="94" s="64" customFormat="1" ht="20" customHeight="1" spans="1:9">
      <c r="A94" s="39">
        <v>77</v>
      </c>
      <c r="B94" s="40" t="str">
        <f>[1]汇总表!E78</f>
        <v>控制变压器</v>
      </c>
      <c r="C94" s="40" t="str">
        <f>[1]汇总表!F78</f>
        <v>Control transformer</v>
      </c>
      <c r="D94" s="88">
        <f>[1]汇总表!O78</f>
        <v>35.09</v>
      </c>
      <c r="E94" s="88">
        <f>[1]汇总表!N78</f>
        <v>33.9</v>
      </c>
      <c r="F94" s="90"/>
      <c r="G94" s="90"/>
      <c r="H94" s="88">
        <f>[1]汇总表!H78</f>
        <v>4</v>
      </c>
      <c r="I94" s="41" t="str">
        <f>[1]汇总表!I78&amp;[1]汇总表!J78</f>
        <v>件PC</v>
      </c>
    </row>
    <row r="95" s="64" customFormat="1" ht="20" customHeight="1" spans="1:9">
      <c r="A95" s="39">
        <v>78</v>
      </c>
      <c r="B95" s="40" t="str">
        <f>[1]汇总表!E79</f>
        <v>控制变压器</v>
      </c>
      <c r="C95" s="40" t="str">
        <f>[1]汇总表!F79</f>
        <v>Control transformer</v>
      </c>
      <c r="D95" s="88">
        <f>[1]汇总表!O79</f>
        <v>5.41</v>
      </c>
      <c r="E95" s="88">
        <f>[1]汇总表!N79</f>
        <v>5.2</v>
      </c>
      <c r="F95" s="90"/>
      <c r="G95" s="90"/>
      <c r="H95" s="88">
        <f>[1]汇总表!H79</f>
        <v>2</v>
      </c>
      <c r="I95" s="41" t="str">
        <f>[1]汇总表!I79&amp;[1]汇总表!J79</f>
        <v>台SET</v>
      </c>
    </row>
    <row r="96" s="64" customFormat="1" ht="20" customHeight="1" spans="1:9">
      <c r="A96" s="39">
        <v>79</v>
      </c>
      <c r="B96" s="40" t="str">
        <f>[1]汇总表!E80</f>
        <v>快速熔断器</v>
      </c>
      <c r="C96" s="40" t="str">
        <f>[1]汇总表!F80</f>
        <v>Fast fuse</v>
      </c>
      <c r="D96" s="88">
        <f>[1]汇总表!O80</f>
        <v>6</v>
      </c>
      <c r="E96" s="88">
        <f>[1]汇总表!N80</f>
        <v>5.5</v>
      </c>
      <c r="F96" s="90"/>
      <c r="G96" s="90"/>
      <c r="H96" s="88">
        <f>[1]汇总表!H80</f>
        <v>10</v>
      </c>
      <c r="I96" s="41" t="str">
        <f>[1]汇总表!I80&amp;[1]汇总表!J80</f>
        <v>件PC</v>
      </c>
    </row>
    <row r="97" s="64" customFormat="1" ht="20" customHeight="1" spans="1:9">
      <c r="A97" s="39">
        <v>80</v>
      </c>
      <c r="B97" s="40" t="str">
        <f>[1]汇总表!E81</f>
        <v>行灯变压器</v>
      </c>
      <c r="C97" s="40" t="str">
        <f>[1]汇总表!F81</f>
        <v>Line light transformer</v>
      </c>
      <c r="D97" s="88">
        <f>[1]汇总表!O81</f>
        <v>360</v>
      </c>
      <c r="E97" s="88">
        <f>[1]汇总表!N81</f>
        <v>348</v>
      </c>
      <c r="F97" s="90"/>
      <c r="G97" s="90"/>
      <c r="H97" s="88">
        <f>[1]汇总表!H81</f>
        <v>8</v>
      </c>
      <c r="I97" s="41" t="str">
        <f>[1]汇总表!I81&amp;[1]汇总表!J81</f>
        <v>台SET</v>
      </c>
    </row>
    <row r="98" s="64" customFormat="1" ht="20" customHeight="1" spans="1:9">
      <c r="A98" s="39">
        <v>81</v>
      </c>
      <c r="B98" s="40" t="str">
        <f>[1]汇总表!E82</f>
        <v>氧气管</v>
      </c>
      <c r="C98" s="40" t="str">
        <f>[1]汇总表!F82</f>
        <v>Oxygen hose</v>
      </c>
      <c r="D98" s="88">
        <f>[1]汇总表!O82</f>
        <v>1.79</v>
      </c>
      <c r="E98" s="88">
        <f>[1]汇总表!N82</f>
        <v>1.6</v>
      </c>
      <c r="F98" s="90"/>
      <c r="G98" s="90"/>
      <c r="H98" s="88">
        <f>[1]汇总表!H82</f>
        <v>1</v>
      </c>
      <c r="I98" s="41" t="str">
        <f>[1]汇总表!I82&amp;[1]汇总表!J82</f>
        <v>件PC</v>
      </c>
    </row>
    <row r="99" s="64" customFormat="1" ht="20" customHeight="1" spans="1:9">
      <c r="A99" s="39">
        <v>82</v>
      </c>
      <c r="B99" s="40" t="str">
        <f>[1]汇总表!E83</f>
        <v>功率单元</v>
      </c>
      <c r="C99" s="40" t="str">
        <f>[1]汇总表!F83</f>
        <v>Power unit</v>
      </c>
      <c r="D99" s="88">
        <f>[1]汇总表!O83</f>
        <v>2</v>
      </c>
      <c r="E99" s="88">
        <f>[1]汇总表!N83</f>
        <v>1.4</v>
      </c>
      <c r="F99" s="89">
        <f>[1]汇总表!Q83</f>
        <v>0.04</v>
      </c>
      <c r="G99" s="89">
        <f>[1]汇总表!P83</f>
        <v>1</v>
      </c>
      <c r="H99" s="88">
        <f>[1]汇总表!H83</f>
        <v>6</v>
      </c>
      <c r="I99" s="41" t="str">
        <f>[1]汇总表!I83&amp;[1]汇总表!J83</f>
        <v>件PC</v>
      </c>
    </row>
    <row r="100" s="64" customFormat="1" ht="20" customHeight="1" spans="1:9">
      <c r="A100" s="39">
        <v>83</v>
      </c>
      <c r="B100" s="40" t="str">
        <f>[1]汇总表!E84</f>
        <v>齿轮箱</v>
      </c>
      <c r="C100" s="40" t="str">
        <f>[1]汇总表!F84</f>
        <v>Gear box</v>
      </c>
      <c r="D100" s="88">
        <f>[1]汇总表!O84</f>
        <v>103.74</v>
      </c>
      <c r="E100" s="88">
        <f>[1]汇总表!N84</f>
        <v>100</v>
      </c>
      <c r="F100" s="89">
        <f>[1]汇总表!Q84</f>
        <v>0.67</v>
      </c>
      <c r="G100" s="89">
        <f>[1]汇总表!P84</f>
        <v>1</v>
      </c>
      <c r="H100" s="88">
        <f>[1]汇总表!H84</f>
        <v>3</v>
      </c>
      <c r="I100" s="41" t="str">
        <f>[1]汇总表!I84&amp;[1]汇总表!J84</f>
        <v>件PC</v>
      </c>
    </row>
    <row r="101" s="64" customFormat="1" ht="20" customHeight="1" spans="1:9">
      <c r="A101" s="39">
        <v>84</v>
      </c>
      <c r="B101" s="40" t="str">
        <f>[1]汇总表!E85</f>
        <v>提升电机</v>
      </c>
      <c r="C101" s="40" t="str">
        <f>[1]汇总表!F85</f>
        <v>Lifting motor</v>
      </c>
      <c r="D101" s="88">
        <f>[1]汇总表!O85</f>
        <v>155.63</v>
      </c>
      <c r="E101" s="88">
        <f>[1]汇总表!N85</f>
        <v>150</v>
      </c>
      <c r="F101" s="90"/>
      <c r="G101" s="90"/>
      <c r="H101" s="88">
        <f>[1]汇总表!H85</f>
        <v>2</v>
      </c>
      <c r="I101" s="41" t="str">
        <f>[1]汇总表!I85&amp;[1]汇总表!J85</f>
        <v>台SET</v>
      </c>
    </row>
    <row r="102" s="64" customFormat="1" ht="20" customHeight="1" spans="1:9">
      <c r="A102" s="39">
        <v>85</v>
      </c>
      <c r="B102" s="40" t="str">
        <f>[1]汇总表!E86</f>
        <v>刹车片</v>
      </c>
      <c r="C102" s="40" t="str">
        <f>[1]汇总表!F86</f>
        <v>Brake pads</v>
      </c>
      <c r="D102" s="88">
        <f>[1]汇总表!O86</f>
        <v>155.63</v>
      </c>
      <c r="E102" s="88">
        <f>[1]汇总表!N86</f>
        <v>150</v>
      </c>
      <c r="F102" s="90"/>
      <c r="G102" s="90"/>
      <c r="H102" s="88">
        <f>[1]汇总表!H86</f>
        <v>6</v>
      </c>
      <c r="I102" s="41" t="str">
        <f>[1]汇总表!I86&amp;[1]汇总表!J86</f>
        <v>件PC</v>
      </c>
    </row>
    <row r="103" s="64" customFormat="1" ht="20" customHeight="1" spans="1:9">
      <c r="A103" s="39">
        <v>86</v>
      </c>
      <c r="B103" s="40" t="str">
        <f>[1]汇总表!E87</f>
        <v>吊架</v>
      </c>
      <c r="C103" s="40" t="str">
        <f>[1]汇总表!F87</f>
        <v>Hanger</v>
      </c>
      <c r="D103" s="88">
        <f>[1]汇总表!O87</f>
        <v>11</v>
      </c>
      <c r="E103" s="88">
        <f>[1]汇总表!N87</f>
        <v>10</v>
      </c>
      <c r="F103" s="89">
        <f>[1]汇总表!Q87</f>
        <v>0.42</v>
      </c>
      <c r="G103" s="89">
        <f>[1]汇总表!P87</f>
        <v>5</v>
      </c>
      <c r="H103" s="88">
        <f>[1]汇总表!H87</f>
        <v>1</v>
      </c>
      <c r="I103" s="41" t="str">
        <f>[1]汇总表!I87&amp;[1]汇总表!J87</f>
        <v>件PC</v>
      </c>
    </row>
    <row r="104" s="64" customFormat="1" ht="20" customHeight="1" spans="1:9">
      <c r="A104" s="39">
        <v>87</v>
      </c>
      <c r="B104" s="40" t="str">
        <f>[1]汇总表!E88</f>
        <v>吊轴</v>
      </c>
      <c r="C104" s="40" t="str">
        <f>[1]汇总表!F88</f>
        <v>Hanging shaft</v>
      </c>
      <c r="D104" s="88">
        <f>[1]汇总表!O88</f>
        <v>11</v>
      </c>
      <c r="E104" s="88">
        <f>[1]汇总表!N88</f>
        <v>10</v>
      </c>
      <c r="F104" s="90"/>
      <c r="G104" s="90"/>
      <c r="H104" s="88">
        <f>[1]汇总表!H88</f>
        <v>1</v>
      </c>
      <c r="I104" s="41" t="str">
        <f>[1]汇总表!I88&amp;[1]汇总表!J88</f>
        <v>件PC</v>
      </c>
    </row>
    <row r="105" s="64" customFormat="1" ht="20" customHeight="1" spans="1:9">
      <c r="A105" s="39">
        <v>88</v>
      </c>
      <c r="B105" s="40" t="str">
        <f>[1]汇总表!E89</f>
        <v>配气阀</v>
      </c>
      <c r="C105" s="40" t="str">
        <f>[1]汇总表!F89</f>
        <v>Air distribution valve</v>
      </c>
      <c r="D105" s="88">
        <f>[1]汇总表!O89</f>
        <v>11</v>
      </c>
      <c r="E105" s="88">
        <f>[1]汇总表!N89</f>
        <v>10</v>
      </c>
      <c r="F105" s="90"/>
      <c r="G105" s="90"/>
      <c r="H105" s="88">
        <f>[1]汇总表!H89</f>
        <v>3</v>
      </c>
      <c r="I105" s="41" t="str">
        <f>[1]汇总表!I89&amp;[1]汇总表!J89</f>
        <v>件PC</v>
      </c>
    </row>
    <row r="106" s="64" customFormat="1" ht="20" customHeight="1" spans="1:9">
      <c r="A106" s="39">
        <v>89</v>
      </c>
      <c r="B106" s="40" t="str">
        <f>[1]汇总表!E90</f>
        <v>汽缸</v>
      </c>
      <c r="C106" s="40" t="str">
        <f>[1]汇总表!F90</f>
        <v>Cylinder</v>
      </c>
      <c r="D106" s="88">
        <f>[1]汇总表!O90</f>
        <v>36.66</v>
      </c>
      <c r="E106" s="88">
        <f>[1]汇总表!N90</f>
        <v>32</v>
      </c>
      <c r="F106" s="90"/>
      <c r="G106" s="90"/>
      <c r="H106" s="88">
        <f>[1]汇总表!H90</f>
        <v>6</v>
      </c>
      <c r="I106" s="41" t="str">
        <f>[1]汇总表!I90&amp;[1]汇总表!J90</f>
        <v>件PC</v>
      </c>
    </row>
    <row r="107" s="65" customFormat="1" ht="20" customHeight="1" spans="1:9">
      <c r="A107" s="39">
        <v>90</v>
      </c>
      <c r="B107" s="40" t="str">
        <f>[1]汇总表!E91</f>
        <v>轴键</v>
      </c>
      <c r="C107" s="40" t="str">
        <f>[1]汇总表!F91</f>
        <v>Turbo shaft key</v>
      </c>
      <c r="D107" s="88">
        <f>[1]汇总表!O91</f>
        <v>11</v>
      </c>
      <c r="E107" s="88">
        <f>[1]汇总表!N91</f>
        <v>10</v>
      </c>
      <c r="F107" s="90"/>
      <c r="G107" s="90"/>
      <c r="H107" s="88">
        <f>[1]汇总表!H91</f>
        <v>6</v>
      </c>
      <c r="I107" s="41" t="str">
        <f>[1]汇总表!I91&amp;[1]汇总表!J91</f>
        <v>件PC</v>
      </c>
    </row>
    <row r="108" s="65" customFormat="1" ht="20" customHeight="1" spans="1:9">
      <c r="A108" s="39">
        <v>91</v>
      </c>
      <c r="B108" s="40" t="str">
        <f>[1]汇总表!E92</f>
        <v>FB油封</v>
      </c>
      <c r="C108" s="40" t="str">
        <f>[1]汇总表!F92</f>
        <v>FB oil seal</v>
      </c>
      <c r="D108" s="88">
        <f>[1]汇总表!O92</f>
        <v>5</v>
      </c>
      <c r="E108" s="88">
        <f>[1]汇总表!N92</f>
        <v>4.5</v>
      </c>
      <c r="F108" s="90"/>
      <c r="G108" s="90"/>
      <c r="H108" s="88">
        <f>[1]汇总表!H92</f>
        <v>3</v>
      </c>
      <c r="I108" s="41" t="str">
        <f>[1]汇总表!I92&amp;[1]汇总表!J92</f>
        <v>件PC</v>
      </c>
    </row>
    <row r="109" s="65" customFormat="1" ht="20" customHeight="1" spans="1:9">
      <c r="A109" s="39">
        <v>92</v>
      </c>
      <c r="B109" s="40" t="str">
        <f>[1]汇总表!E93</f>
        <v>活塞</v>
      </c>
      <c r="C109" s="40" t="str">
        <f>[1]汇总表!F93</f>
        <v>valve</v>
      </c>
      <c r="D109" s="88">
        <f>[1]汇总表!O93</f>
        <v>46.67</v>
      </c>
      <c r="E109" s="88">
        <f>[1]汇总表!N93</f>
        <v>41</v>
      </c>
      <c r="F109" s="90"/>
      <c r="G109" s="90"/>
      <c r="H109" s="88">
        <f>[1]汇总表!H93</f>
        <v>30</v>
      </c>
      <c r="I109" s="41" t="str">
        <f>[1]汇总表!I93&amp;[1]汇总表!J93</f>
        <v>件PC</v>
      </c>
    </row>
    <row r="110" s="65" customFormat="1" ht="20" customHeight="1" spans="1:9">
      <c r="A110" s="39">
        <v>93</v>
      </c>
      <c r="B110" s="40" t="str">
        <f>[1]汇总表!E94</f>
        <v>活塞环</v>
      </c>
      <c r="C110" s="40" t="str">
        <f>[1]汇总表!F94</f>
        <v>Piston ring</v>
      </c>
      <c r="D110" s="88">
        <f>[1]汇总表!O94</f>
        <v>5</v>
      </c>
      <c r="E110" s="88">
        <f>[1]汇总表!N94</f>
        <v>4.5</v>
      </c>
      <c r="F110" s="90"/>
      <c r="G110" s="90"/>
      <c r="H110" s="88">
        <f>[1]汇总表!H94</f>
        <v>20</v>
      </c>
      <c r="I110" s="41" t="str">
        <f>[1]汇总表!I94&amp;[1]汇总表!J94</f>
        <v>件PC</v>
      </c>
    </row>
    <row r="111" s="65" customFormat="1" ht="20" customHeight="1" spans="1:9">
      <c r="A111" s="39">
        <v>94</v>
      </c>
      <c r="B111" s="40" t="str">
        <f>[1]汇总表!E95</f>
        <v>活塞销</v>
      </c>
      <c r="C111" s="40" t="str">
        <f>[1]汇总表!F95</f>
        <v>Piston pin</v>
      </c>
      <c r="D111" s="88">
        <f>[1]汇总表!O95</f>
        <v>41.67</v>
      </c>
      <c r="E111" s="88">
        <f>[1]汇总表!N95</f>
        <v>36.5</v>
      </c>
      <c r="F111" s="90"/>
      <c r="G111" s="90"/>
      <c r="H111" s="88">
        <f>[1]汇总表!H95</f>
        <v>20</v>
      </c>
      <c r="I111" s="41" t="str">
        <f>[1]汇总表!I95&amp;[1]汇总表!J95</f>
        <v>件PC</v>
      </c>
    </row>
    <row r="112" s="65" customFormat="1" ht="20" customHeight="1" spans="1:9">
      <c r="A112" s="39">
        <v>95</v>
      </c>
      <c r="B112" s="40" t="str">
        <f>[1]汇总表!E96</f>
        <v>集油环</v>
      </c>
      <c r="C112" s="40" t="str">
        <f>[1]汇总表!F96</f>
        <v>Oil collecting ring</v>
      </c>
      <c r="D112" s="88">
        <f>[1]汇总表!O96</f>
        <v>10</v>
      </c>
      <c r="E112" s="88">
        <f>[1]汇总表!N96</f>
        <v>9</v>
      </c>
      <c r="F112" s="90"/>
      <c r="G112" s="90"/>
      <c r="H112" s="88">
        <f>[1]汇总表!H96</f>
        <v>30</v>
      </c>
      <c r="I112" s="41" t="str">
        <f>[1]汇总表!I96&amp;[1]汇总表!J96</f>
        <v>件PC</v>
      </c>
    </row>
    <row r="113" s="65" customFormat="1" ht="20" customHeight="1" spans="1:9">
      <c r="A113" s="39">
        <v>96</v>
      </c>
      <c r="B113" s="40" t="str">
        <f>[1]汇总表!E97</f>
        <v>连杆</v>
      </c>
      <c r="C113" s="40" t="str">
        <f>[1]汇总表!F97</f>
        <v>Connecting rod</v>
      </c>
      <c r="D113" s="88">
        <f>[1]汇总表!O97</f>
        <v>5</v>
      </c>
      <c r="E113" s="88">
        <f>[1]汇总表!N97</f>
        <v>4.5</v>
      </c>
      <c r="F113" s="90"/>
      <c r="G113" s="90"/>
      <c r="H113" s="88">
        <f>[1]汇总表!H97</f>
        <v>20</v>
      </c>
      <c r="I113" s="41" t="str">
        <f>[1]汇总表!I97&amp;[1]汇总表!J97</f>
        <v>件PC</v>
      </c>
    </row>
    <row r="114" s="65" customFormat="1" ht="20" customHeight="1" spans="1:9">
      <c r="A114" s="39">
        <v>97</v>
      </c>
      <c r="B114" s="40" t="str">
        <f>[1]汇总表!E98</f>
        <v>汽缸</v>
      </c>
      <c r="C114" s="40" t="str">
        <f>[1]汇总表!F98</f>
        <v>Cylinder</v>
      </c>
      <c r="D114" s="88">
        <f>[1]汇总表!O98</f>
        <v>5</v>
      </c>
      <c r="E114" s="88">
        <f>[1]汇总表!N98</f>
        <v>4.5</v>
      </c>
      <c r="F114" s="90"/>
      <c r="G114" s="90"/>
      <c r="H114" s="88">
        <f>[1]汇总表!H98</f>
        <v>4</v>
      </c>
      <c r="I114" s="41" t="str">
        <f>[1]汇总表!I98&amp;[1]汇总表!J98</f>
        <v>件PC</v>
      </c>
    </row>
    <row r="115" s="65" customFormat="1" ht="20" customHeight="1" spans="1:9">
      <c r="A115" s="39">
        <v>98</v>
      </c>
      <c r="B115" s="40" t="str">
        <f>[1]汇总表!E99</f>
        <v>曲轴内套</v>
      </c>
      <c r="C115" s="40" t="str">
        <f>[1]汇总表!F99</f>
        <v>Crankshaft inner sleeve</v>
      </c>
      <c r="D115" s="88">
        <f>[1]汇总表!O99</f>
        <v>10</v>
      </c>
      <c r="E115" s="88">
        <f>[1]汇总表!N99</f>
        <v>9</v>
      </c>
      <c r="F115" s="90"/>
      <c r="G115" s="90"/>
      <c r="H115" s="88">
        <f>[1]汇总表!H99</f>
        <v>10</v>
      </c>
      <c r="I115" s="41" t="str">
        <f>[1]汇总表!I99&amp;[1]汇总表!J99</f>
        <v>件PC</v>
      </c>
    </row>
    <row r="116" s="65" customFormat="1" ht="20" customHeight="1" spans="1:9">
      <c r="A116" s="39">
        <v>99</v>
      </c>
      <c r="B116" s="40" t="str">
        <f>[1]汇总表!E100</f>
        <v>曲轴外套</v>
      </c>
      <c r="C116" s="40" t="str">
        <f>[1]汇总表!F100</f>
        <v>Crankshaft external sleeve</v>
      </c>
      <c r="D116" s="88">
        <f>[1]汇总表!O100</f>
        <v>10</v>
      </c>
      <c r="E116" s="88">
        <f>[1]汇总表!N100</f>
        <v>9</v>
      </c>
      <c r="F116" s="90"/>
      <c r="G116" s="90"/>
      <c r="H116" s="88">
        <f>[1]汇总表!H100</f>
        <v>20</v>
      </c>
      <c r="I116" s="41" t="str">
        <f>[1]汇总表!I100&amp;[1]汇总表!J100</f>
        <v>件PC</v>
      </c>
    </row>
    <row r="117" s="65" customFormat="1" ht="20" customHeight="1" spans="1:9">
      <c r="A117" s="39">
        <v>100</v>
      </c>
      <c r="B117" s="40" t="str">
        <f>[1]汇总表!E101</f>
        <v>绳轮</v>
      </c>
      <c r="C117" s="40" t="str">
        <f>[1]汇总表!F101</f>
        <v>Rope wheel</v>
      </c>
      <c r="D117" s="88">
        <f>[1]汇总表!O101</f>
        <v>45</v>
      </c>
      <c r="E117" s="88">
        <f>[1]汇总表!N101</f>
        <v>40</v>
      </c>
      <c r="F117" s="90"/>
      <c r="G117" s="90"/>
      <c r="H117" s="88">
        <f>[1]汇总表!H101</f>
        <v>2</v>
      </c>
      <c r="I117" s="41" t="str">
        <f>[1]汇总表!I101&amp;[1]汇总表!J101</f>
        <v>件PC</v>
      </c>
    </row>
    <row r="118" s="65" customFormat="1" ht="20" customHeight="1" spans="1:9">
      <c r="A118" s="39">
        <v>101</v>
      </c>
      <c r="B118" s="40" t="str">
        <f>[1]汇总表!E102</f>
        <v>铜套</v>
      </c>
      <c r="C118" s="40" t="str">
        <f>[1]汇总表!F102</f>
        <v>Copper sleeve</v>
      </c>
      <c r="D118" s="88">
        <f>[1]汇总表!O102</f>
        <v>5</v>
      </c>
      <c r="E118" s="88">
        <f>[1]汇总表!N102</f>
        <v>4.5</v>
      </c>
      <c r="F118" s="90"/>
      <c r="G118" s="90"/>
      <c r="H118" s="88">
        <f>[1]汇总表!H102</f>
        <v>10</v>
      </c>
      <c r="I118" s="41" t="str">
        <f>[1]汇总表!I102&amp;[1]汇总表!J102</f>
        <v>件PC</v>
      </c>
    </row>
    <row r="119" s="65" customFormat="1" ht="20" customHeight="1" spans="1:9">
      <c r="A119" s="39">
        <v>102</v>
      </c>
      <c r="B119" s="40" t="str">
        <f>[1]汇总表!E103</f>
        <v>压盖</v>
      </c>
      <c r="C119" s="40" t="str">
        <f>[1]汇总表!F103</f>
        <v>Gland</v>
      </c>
      <c r="D119" s="88">
        <f>[1]汇总表!O103</f>
        <v>11</v>
      </c>
      <c r="E119" s="88">
        <f>[1]汇总表!N103</f>
        <v>10</v>
      </c>
      <c r="F119" s="90"/>
      <c r="G119" s="90"/>
      <c r="H119" s="88">
        <f>[1]汇总表!H103</f>
        <v>6</v>
      </c>
      <c r="I119" s="41" t="str">
        <f>[1]汇总表!I103&amp;[1]汇总表!J103</f>
        <v>件PC</v>
      </c>
    </row>
    <row r="120" s="65" customFormat="1" ht="20" customHeight="1" spans="1:9">
      <c r="A120" s="39">
        <v>103</v>
      </c>
      <c r="B120" s="40" t="str">
        <f>[1]汇总表!E104</f>
        <v>摇杆</v>
      </c>
      <c r="C120" s="40" t="str">
        <f>[1]汇总表!F104</f>
        <v>Rocker</v>
      </c>
      <c r="D120" s="88">
        <f>[1]汇总表!O104</f>
        <v>62.49</v>
      </c>
      <c r="E120" s="88">
        <f>[1]汇总表!N104</f>
        <v>54</v>
      </c>
      <c r="F120" s="90"/>
      <c r="G120" s="90"/>
      <c r="H120" s="88">
        <f>[1]汇总表!H104</f>
        <v>40</v>
      </c>
      <c r="I120" s="41" t="str">
        <f>[1]汇总表!I104&amp;[1]汇总表!J104</f>
        <v>件PC</v>
      </c>
    </row>
    <row r="121" s="65" customFormat="1" ht="20" customHeight="1" spans="1:9">
      <c r="A121" s="39">
        <v>104</v>
      </c>
      <c r="B121" s="40" t="str">
        <f>[1]汇总表!E105</f>
        <v>止退销</v>
      </c>
      <c r="C121" s="40" t="str">
        <f>[1]汇总表!F105</f>
        <v>Stop pin</v>
      </c>
      <c r="D121" s="88">
        <f>[1]汇总表!O105</f>
        <v>20.83</v>
      </c>
      <c r="E121" s="88">
        <f>[1]汇总表!N105</f>
        <v>18</v>
      </c>
      <c r="F121" s="90"/>
      <c r="G121" s="90"/>
      <c r="H121" s="88">
        <f>[1]汇总表!H105</f>
        <v>2</v>
      </c>
      <c r="I121" s="41" t="str">
        <f>[1]汇总表!I105&amp;[1]汇总表!J105</f>
        <v>件PC</v>
      </c>
    </row>
    <row r="122" s="65" customFormat="1" ht="20" customHeight="1" spans="1:9">
      <c r="A122" s="39">
        <v>105</v>
      </c>
      <c r="B122" s="40" t="str">
        <f>[1]汇总表!E106</f>
        <v>止退销</v>
      </c>
      <c r="C122" s="40" t="str">
        <f>[1]汇总表!F106</f>
        <v>Stop pin</v>
      </c>
      <c r="D122" s="88">
        <f>[1]汇总表!O106</f>
        <v>20.83</v>
      </c>
      <c r="E122" s="88">
        <f>[1]汇总表!N106</f>
        <v>18</v>
      </c>
      <c r="F122" s="90"/>
      <c r="G122" s="90"/>
      <c r="H122" s="88">
        <f>[1]汇总表!H106</f>
        <v>3</v>
      </c>
      <c r="I122" s="41" t="str">
        <f>[1]汇总表!I106&amp;[1]汇总表!J106</f>
        <v>件PC</v>
      </c>
    </row>
    <row r="123" s="65" customFormat="1" ht="20" customHeight="1" spans="1:9">
      <c r="A123" s="39">
        <v>106</v>
      </c>
      <c r="B123" s="40" t="str">
        <f>[1]汇总表!E107</f>
        <v>轴</v>
      </c>
      <c r="C123" s="40" t="str">
        <f>[1]汇总表!F107</f>
        <v>Shaft</v>
      </c>
      <c r="D123" s="88">
        <f>[1]汇总表!O107</f>
        <v>20.85</v>
      </c>
      <c r="E123" s="88">
        <f>[1]汇总表!N107</f>
        <v>18</v>
      </c>
      <c r="F123" s="90"/>
      <c r="G123" s="90"/>
      <c r="H123" s="88">
        <f>[1]汇总表!H107</f>
        <v>3</v>
      </c>
      <c r="I123" s="41" t="str">
        <f>[1]汇总表!I107&amp;[1]汇总表!J107</f>
        <v>件PC</v>
      </c>
    </row>
    <row r="124" s="65" customFormat="1" ht="20" customHeight="1" spans="1:9">
      <c r="A124" s="39">
        <v>107</v>
      </c>
      <c r="B124" s="40" t="str">
        <f>[1]汇总表!E108</f>
        <v>锤尖</v>
      </c>
      <c r="C124" s="40" t="str">
        <f>[1]汇总表!F108</f>
        <v>Hammer tip</v>
      </c>
      <c r="D124" s="88">
        <f>[1]汇总表!O108</f>
        <v>0.89</v>
      </c>
      <c r="E124" s="88">
        <f>[1]汇总表!N108</f>
        <v>0.8</v>
      </c>
      <c r="F124" s="89">
        <f>[1]汇总表!Q108</f>
        <v>0.03</v>
      </c>
      <c r="G124" s="89">
        <f>[1]汇总表!P108</f>
        <v>1</v>
      </c>
      <c r="H124" s="88">
        <f>[1]汇总表!H108</f>
        <v>6</v>
      </c>
      <c r="I124" s="41" t="str">
        <f>[1]汇总表!I108&amp;[1]汇总表!J108</f>
        <v>件PC</v>
      </c>
    </row>
    <row r="125" s="65" customFormat="1" ht="20" customHeight="1" spans="1:9">
      <c r="A125" s="39">
        <v>108</v>
      </c>
      <c r="B125" s="40" t="str">
        <f>[1]汇总表!E109</f>
        <v>垫圈</v>
      </c>
      <c r="C125" s="40" t="str">
        <f>[1]汇总表!F109</f>
        <v>Washer</v>
      </c>
      <c r="D125" s="88">
        <f>[1]汇总表!O109</f>
        <v>0.11</v>
      </c>
      <c r="E125" s="88">
        <f>[1]汇总表!N109</f>
        <v>0.1</v>
      </c>
      <c r="F125" s="90"/>
      <c r="G125" s="90"/>
      <c r="H125" s="88">
        <f>[1]汇总表!H109</f>
        <v>4</v>
      </c>
      <c r="I125" s="41" t="str">
        <f>[1]汇总表!I109&amp;[1]汇总表!J109</f>
        <v>件PC</v>
      </c>
    </row>
    <row r="126" s="65" customFormat="1" ht="20" customHeight="1" spans="1:9">
      <c r="A126" s="39">
        <v>109</v>
      </c>
      <c r="B126" s="40" t="str">
        <f>[1]汇总表!E110</f>
        <v>阀芯端堵</v>
      </c>
      <c r="C126" s="40" t="str">
        <f>[1]汇总表!F110</f>
        <v>Spool end plug</v>
      </c>
      <c r="D126" s="88">
        <f>[1]汇总表!O110</f>
        <v>0.89</v>
      </c>
      <c r="E126" s="88">
        <f>[1]汇总表!N110</f>
        <v>0.8</v>
      </c>
      <c r="F126" s="90"/>
      <c r="G126" s="90"/>
      <c r="H126" s="88">
        <f>[1]汇总表!H110</f>
        <v>3</v>
      </c>
      <c r="I126" s="41" t="str">
        <f>[1]汇总表!I110&amp;[1]汇总表!J110</f>
        <v>件PC</v>
      </c>
    </row>
    <row r="127" s="65" customFormat="1" ht="20" customHeight="1" spans="1:9">
      <c r="A127" s="39">
        <v>110</v>
      </c>
      <c r="B127" s="40" t="str">
        <f>[1]汇总表!E111</f>
        <v>旋转密封</v>
      </c>
      <c r="C127" s="40" t="str">
        <f>[1]汇总表!F111</f>
        <v>Rotating seal</v>
      </c>
      <c r="D127" s="88">
        <f>[1]汇总表!O111</f>
        <v>1.11</v>
      </c>
      <c r="E127" s="88">
        <f>[1]汇总表!N111</f>
        <v>1</v>
      </c>
      <c r="F127" s="90"/>
      <c r="G127" s="90"/>
      <c r="H127" s="88">
        <f>[1]汇总表!H111</f>
        <v>10</v>
      </c>
      <c r="I127" s="41" t="str">
        <f>[1]汇总表!I111&amp;[1]汇总表!J111</f>
        <v>件PC</v>
      </c>
    </row>
    <row r="128" s="65" customFormat="1" ht="20" customHeight="1" spans="1:9">
      <c r="A128" s="39">
        <v>111</v>
      </c>
      <c r="B128" s="40" t="str">
        <f>[1]汇总表!E112</f>
        <v>拨盘</v>
      </c>
      <c r="C128" s="40" t="str">
        <f>[1]汇总表!F112</f>
        <v>Malnual disk</v>
      </c>
      <c r="D128" s="88">
        <f>[1]汇总表!O112</f>
        <v>11.85</v>
      </c>
      <c r="E128" s="88">
        <f>[1]汇总表!N112</f>
        <v>10</v>
      </c>
      <c r="F128" s="89">
        <f>[1]汇总表!Q112</f>
        <v>0.4</v>
      </c>
      <c r="G128" s="89">
        <f>[1]汇总表!P112</f>
        <v>1</v>
      </c>
      <c r="H128" s="88">
        <f>[1]汇总表!H112</f>
        <v>1</v>
      </c>
      <c r="I128" s="41" t="str">
        <f>[1]汇总表!I112&amp;[1]汇总表!J112</f>
        <v>根PC</v>
      </c>
    </row>
    <row r="129" s="65" customFormat="1" ht="20" customHeight="1" spans="1:9">
      <c r="A129" s="39">
        <v>112</v>
      </c>
      <c r="B129" s="40" t="str">
        <f>[1]汇总表!E113</f>
        <v>O型圈</v>
      </c>
      <c r="C129" s="40" t="str">
        <f>[1]汇总表!F113</f>
        <v>O-ring</v>
      </c>
      <c r="D129" s="88">
        <f>[1]汇总表!O113</f>
        <v>4.62</v>
      </c>
      <c r="E129" s="88">
        <f>[1]汇总表!N113</f>
        <v>3.9</v>
      </c>
      <c r="F129" s="90"/>
      <c r="G129" s="90"/>
      <c r="H129" s="88">
        <f>[1]汇总表!H113</f>
        <v>100</v>
      </c>
      <c r="I129" s="41" t="str">
        <f>[1]汇总表!I113&amp;[1]汇总表!J113</f>
        <v>件PC</v>
      </c>
    </row>
    <row r="130" s="65" customFormat="1" ht="20" customHeight="1" spans="1:9">
      <c r="A130" s="39">
        <v>113</v>
      </c>
      <c r="B130" s="40" t="str">
        <f>[1]汇总表!E114</f>
        <v>缸盖密封</v>
      </c>
      <c r="C130" s="40" t="str">
        <f>[1]汇总表!F114</f>
        <v>Cylinder head seal</v>
      </c>
      <c r="D130" s="88">
        <f>[1]汇总表!O114</f>
        <v>4.74</v>
      </c>
      <c r="E130" s="88">
        <f>[1]汇总表!N114</f>
        <v>4</v>
      </c>
      <c r="F130" s="90"/>
      <c r="G130" s="90"/>
      <c r="H130" s="88">
        <f>[1]汇总表!H114</f>
        <v>50</v>
      </c>
      <c r="I130" s="41" t="str">
        <f>[1]汇总表!I114&amp;[1]汇总表!J114</f>
        <v>件PC</v>
      </c>
    </row>
    <row r="131" s="65" customFormat="1" ht="20" customHeight="1" spans="1:9">
      <c r="A131" s="39">
        <v>114</v>
      </c>
      <c r="B131" s="40" t="str">
        <f>[1]汇总表!E115</f>
        <v>高压油泵</v>
      </c>
      <c r="C131" s="40" t="str">
        <f>[1]汇总表!F115</f>
        <v>High pressure oil pump</v>
      </c>
      <c r="D131" s="88">
        <f>[1]汇总表!O115</f>
        <v>23.68</v>
      </c>
      <c r="E131" s="88">
        <f>[1]汇总表!N115</f>
        <v>20</v>
      </c>
      <c r="F131" s="90"/>
      <c r="G131" s="90"/>
      <c r="H131" s="88">
        <f>[1]汇总表!H115</f>
        <v>1</v>
      </c>
      <c r="I131" s="41" t="str">
        <f>[1]汇总表!I115&amp;[1]汇总表!J115</f>
        <v>件PC</v>
      </c>
    </row>
    <row r="132" s="65" customFormat="1" ht="20" customHeight="1" spans="1:9">
      <c r="A132" s="39">
        <v>115</v>
      </c>
      <c r="B132" s="40" t="str">
        <f>[1]汇总表!E116</f>
        <v>换向阀</v>
      </c>
      <c r="C132" s="40" t="str">
        <f>[1]汇总表!F116</f>
        <v>Reversing valve</v>
      </c>
      <c r="D132" s="88">
        <f>[1]汇总表!O116</f>
        <v>9.47</v>
      </c>
      <c r="E132" s="88">
        <f>[1]汇总表!N116</f>
        <v>8</v>
      </c>
      <c r="F132" s="90"/>
      <c r="G132" s="90"/>
      <c r="H132" s="88">
        <f>[1]汇总表!H116</f>
        <v>1</v>
      </c>
      <c r="I132" s="41" t="str">
        <f>[1]汇总表!I116&amp;[1]汇总表!J116</f>
        <v>件PC</v>
      </c>
    </row>
    <row r="133" s="65" customFormat="1" ht="20" customHeight="1" spans="1:9">
      <c r="A133" s="39">
        <v>116</v>
      </c>
      <c r="B133" s="40" t="str">
        <f>[1]汇总表!E117</f>
        <v>浆缸盖</v>
      </c>
      <c r="C133" s="40" t="str">
        <f>[1]汇总表!F117</f>
        <v>Pulp Cylinder head</v>
      </c>
      <c r="D133" s="88">
        <f>[1]汇总表!O117</f>
        <v>23.68</v>
      </c>
      <c r="E133" s="88">
        <f>[1]汇总表!N117</f>
        <v>20</v>
      </c>
      <c r="F133" s="90"/>
      <c r="G133" s="90"/>
      <c r="H133" s="88">
        <f>[1]汇总表!H117</f>
        <v>1</v>
      </c>
      <c r="I133" s="41" t="str">
        <f>[1]汇总表!I117&amp;[1]汇总表!J117</f>
        <v>件PC</v>
      </c>
    </row>
    <row r="134" s="65" customFormat="1" ht="20" customHeight="1" spans="1:9">
      <c r="A134" s="39">
        <v>117</v>
      </c>
      <c r="B134" s="40" t="str">
        <f>[1]汇总表!E118</f>
        <v>孔用密封圈</v>
      </c>
      <c r="C134" s="40" t="str">
        <f>[1]汇总表!F118</f>
        <v>Sealing Ring for Hole</v>
      </c>
      <c r="D134" s="88">
        <f>[1]汇总表!O118</f>
        <v>2.37</v>
      </c>
      <c r="E134" s="88">
        <f>[1]汇总表!N118</f>
        <v>2</v>
      </c>
      <c r="F134" s="90"/>
      <c r="G134" s="90"/>
      <c r="H134" s="88">
        <f>[1]汇总表!H118</f>
        <v>54</v>
      </c>
      <c r="I134" s="41" t="str">
        <f>[1]汇总表!I118&amp;[1]汇总表!J118</f>
        <v>件PC</v>
      </c>
    </row>
    <row r="135" s="65" customFormat="1" ht="20" customHeight="1" spans="1:9">
      <c r="A135" s="39">
        <v>118</v>
      </c>
      <c r="B135" s="40" t="str">
        <f>[1]汇总表!E119</f>
        <v>行程阀</v>
      </c>
      <c r="C135" s="40" t="str">
        <f>[1]汇总表!F119</f>
        <v>Stroke valve</v>
      </c>
      <c r="D135" s="88">
        <f>[1]汇总表!O119</f>
        <v>9.47</v>
      </c>
      <c r="E135" s="88">
        <f>[1]汇总表!N119</f>
        <v>8</v>
      </c>
      <c r="F135" s="90"/>
      <c r="G135" s="90"/>
      <c r="H135" s="88">
        <f>[1]汇总表!H119</f>
        <v>1</v>
      </c>
      <c r="I135" s="41" t="str">
        <f>[1]汇总表!I119&amp;[1]汇总表!J119</f>
        <v>组SET</v>
      </c>
    </row>
    <row r="136" s="65" customFormat="1" ht="20" customHeight="1" spans="1:9">
      <c r="A136" s="39">
        <v>119</v>
      </c>
      <c r="B136" s="40" t="str">
        <f>[1]汇总表!E120</f>
        <v>蓄能器</v>
      </c>
      <c r="C136" s="40" t="str">
        <f>[1]汇总表!F120</f>
        <v>Energy accumulator</v>
      </c>
      <c r="D136" s="88">
        <f>[1]汇总表!O120</f>
        <v>9.47</v>
      </c>
      <c r="E136" s="88">
        <f>[1]汇总表!N120</f>
        <v>8</v>
      </c>
      <c r="F136" s="90"/>
      <c r="G136" s="90"/>
      <c r="H136" s="88">
        <f>[1]汇总表!H120</f>
        <v>1</v>
      </c>
      <c r="I136" s="41" t="str">
        <f>[1]汇总表!I120&amp;[1]汇总表!J120</f>
        <v>件PC</v>
      </c>
    </row>
    <row r="137" s="65" customFormat="1" ht="20" customHeight="1" spans="1:9">
      <c r="A137" s="39">
        <v>120</v>
      </c>
      <c r="B137" s="40" t="str">
        <f>[1]汇总表!E121</f>
        <v>压帽</v>
      </c>
      <c r="C137" s="40" t="str">
        <f>[1]汇总表!F121</f>
        <v>Pressure cap</v>
      </c>
      <c r="D137" s="88">
        <f>[1]汇总表!O121</f>
        <v>2.37</v>
      </c>
      <c r="E137" s="88">
        <f>[1]汇总表!N121</f>
        <v>2</v>
      </c>
      <c r="F137" s="90"/>
      <c r="G137" s="90"/>
      <c r="H137" s="88">
        <f>[1]汇总表!H121</f>
        <v>1</v>
      </c>
      <c r="I137" s="41" t="str">
        <f>[1]汇总表!I121&amp;[1]汇总表!J121</f>
        <v>件PC</v>
      </c>
    </row>
    <row r="138" s="65" customFormat="1" ht="20" customHeight="1" spans="1:9">
      <c r="A138" s="39">
        <v>121</v>
      </c>
      <c r="B138" s="40" t="str">
        <f>[1]汇总表!E122</f>
        <v>溢流阀</v>
      </c>
      <c r="C138" s="40" t="str">
        <f>[1]汇总表!F122</f>
        <v>Relief Valve</v>
      </c>
      <c r="D138" s="88">
        <f>[1]汇总表!O122</f>
        <v>9.47</v>
      </c>
      <c r="E138" s="88">
        <f>[1]汇总表!N122</f>
        <v>8</v>
      </c>
      <c r="F138" s="90"/>
      <c r="G138" s="90"/>
      <c r="H138" s="88">
        <f>[1]汇总表!H122</f>
        <v>1</v>
      </c>
      <c r="I138" s="41" t="str">
        <f>[1]汇总表!I122&amp;[1]汇总表!J122</f>
        <v>件PC</v>
      </c>
    </row>
    <row r="139" s="65" customFormat="1" ht="20" customHeight="1" spans="1:9">
      <c r="A139" s="39">
        <v>122</v>
      </c>
      <c r="B139" s="40" t="str">
        <f>[1]汇总表!E123</f>
        <v>油缸</v>
      </c>
      <c r="C139" s="40" t="str">
        <f>[1]汇总表!F123</f>
        <v>Cylinder</v>
      </c>
      <c r="D139" s="88">
        <f>[1]汇总表!O123</f>
        <v>35.53</v>
      </c>
      <c r="E139" s="88">
        <f>[1]汇总表!N123</f>
        <v>30</v>
      </c>
      <c r="F139" s="90"/>
      <c r="G139" s="90"/>
      <c r="H139" s="88">
        <f>[1]汇总表!H123</f>
        <v>1</v>
      </c>
      <c r="I139" s="41" t="str">
        <f>[1]汇总表!I123&amp;[1]汇总表!J123</f>
        <v>件PC</v>
      </c>
    </row>
    <row r="140" s="65" customFormat="1" ht="20" customHeight="1" spans="1:9">
      <c r="A140" s="39">
        <v>123</v>
      </c>
      <c r="B140" s="40" t="str">
        <f>[1]汇总表!E124</f>
        <v>支撑环</v>
      </c>
      <c r="C140" s="40" t="str">
        <f>[1]汇总表!F124</f>
        <v>Support Ring</v>
      </c>
      <c r="D140" s="88">
        <f>[1]汇总表!O124</f>
        <v>0.12</v>
      </c>
      <c r="E140" s="88">
        <f>[1]汇总表!N124</f>
        <v>0.1</v>
      </c>
      <c r="F140" s="90"/>
      <c r="G140" s="90"/>
      <c r="H140" s="88">
        <f>[1]汇总表!H124</f>
        <v>1</v>
      </c>
      <c r="I140" s="41" t="str">
        <f>[1]汇总表!I124&amp;[1]汇总表!J124</f>
        <v>件PC</v>
      </c>
    </row>
    <row r="141" s="65" customFormat="1" ht="20" customHeight="1" spans="1:9">
      <c r="A141" s="39">
        <v>124</v>
      </c>
      <c r="B141" s="40" t="str">
        <f>[1]汇总表!E125</f>
        <v>轴用密封圈</v>
      </c>
      <c r="C141" s="40" t="str">
        <f>[1]汇总表!F125</f>
        <v>Sealing ring for shaft</v>
      </c>
      <c r="D141" s="88">
        <f>[1]汇总表!O125</f>
        <v>2.37</v>
      </c>
      <c r="E141" s="88">
        <f>[1]汇总表!N125</f>
        <v>2</v>
      </c>
      <c r="F141" s="90"/>
      <c r="G141" s="90"/>
      <c r="H141" s="88">
        <f>[1]汇总表!H125</f>
        <v>50</v>
      </c>
      <c r="I141" s="41" t="str">
        <f>[1]汇总表!I125&amp;[1]汇总表!J125</f>
        <v>件PC</v>
      </c>
    </row>
    <row r="142" s="65" customFormat="1" ht="20" customHeight="1" spans="1:9">
      <c r="A142" s="39">
        <v>125</v>
      </c>
      <c r="B142" s="40" t="str">
        <f>[1]汇总表!E126</f>
        <v>柱塞</v>
      </c>
      <c r="C142" s="40" t="str">
        <f>[1]汇总表!F126</f>
        <v>Plunger plug</v>
      </c>
      <c r="D142" s="88">
        <f>[1]汇总表!O126</f>
        <v>2.37</v>
      </c>
      <c r="E142" s="88">
        <f>[1]汇总表!N126</f>
        <v>2</v>
      </c>
      <c r="F142" s="90"/>
      <c r="G142" s="90"/>
      <c r="H142" s="88">
        <f>[1]汇总表!H126</f>
        <v>1</v>
      </c>
      <c r="I142" s="41" t="str">
        <f>[1]汇总表!I126&amp;[1]汇总表!J126</f>
        <v>件PC</v>
      </c>
    </row>
    <row r="143" s="65" customFormat="1" ht="20" customHeight="1" spans="1:9">
      <c r="A143" s="39">
        <v>126</v>
      </c>
      <c r="B143" s="40" t="str">
        <f>[1]汇总表!E127</f>
        <v>柱塞密封圈</v>
      </c>
      <c r="C143" s="40" t="str">
        <f>[1]汇总表!F127</f>
        <v>Plunger plug seal ring</v>
      </c>
      <c r="D143" s="88">
        <f>[1]汇总表!O127</f>
        <v>2.37</v>
      </c>
      <c r="E143" s="88">
        <f>[1]汇总表!N127</f>
        <v>2</v>
      </c>
      <c r="F143" s="90"/>
      <c r="G143" s="90"/>
      <c r="H143" s="88">
        <f>[1]汇总表!H127</f>
        <v>50</v>
      </c>
      <c r="I143" s="41" t="str">
        <f>[1]汇总表!I127&amp;[1]汇总表!J127</f>
        <v>件PC</v>
      </c>
    </row>
    <row r="144" s="65" customFormat="1" ht="20" customHeight="1" spans="1:9">
      <c r="A144" s="39">
        <v>127</v>
      </c>
      <c r="B144" s="40" t="str">
        <f>[1]汇总表!E128</f>
        <v>柱塞套</v>
      </c>
      <c r="C144" s="40" t="str">
        <f>[1]汇总表!F128</f>
        <v>Plunger plug sleeve</v>
      </c>
      <c r="D144" s="88">
        <f>[1]汇总表!O128</f>
        <v>23.68</v>
      </c>
      <c r="E144" s="88">
        <f>[1]汇总表!N128</f>
        <v>20</v>
      </c>
      <c r="F144" s="90"/>
      <c r="G144" s="90"/>
      <c r="H144" s="88">
        <f>[1]汇总表!H128</f>
        <v>1</v>
      </c>
      <c r="I144" s="41" t="str">
        <f>[1]汇总表!I128&amp;[1]汇总表!J128</f>
        <v>件PC</v>
      </c>
    </row>
    <row r="145" s="65" customFormat="1" ht="20" customHeight="1" spans="1:9">
      <c r="A145" s="39">
        <v>128</v>
      </c>
      <c r="B145" s="40" t="str">
        <f>[1]汇总表!E129</f>
        <v>阻尼套</v>
      </c>
      <c r="C145" s="40" t="str">
        <f>[1]汇总表!F129</f>
        <v>Damping sleeve</v>
      </c>
      <c r="D145" s="88">
        <f>[1]汇总表!O129</f>
        <v>2.37</v>
      </c>
      <c r="E145" s="88">
        <f>[1]汇总表!N129</f>
        <v>2</v>
      </c>
      <c r="F145" s="90"/>
      <c r="G145" s="90"/>
      <c r="H145" s="88">
        <f>[1]汇总表!H129</f>
        <v>10</v>
      </c>
      <c r="I145" s="41" t="str">
        <f>[1]汇总表!I129&amp;[1]汇总表!J129</f>
        <v>件PC</v>
      </c>
    </row>
    <row r="146" s="65" customFormat="1" ht="20" customHeight="1" spans="1:9">
      <c r="A146" s="39">
        <v>129</v>
      </c>
      <c r="B146" s="40" t="str">
        <f>[1]汇总表!E130</f>
        <v>高压带电显示模块</v>
      </c>
      <c r="C146" s="40" t="str">
        <f>[1]汇总表!F130</f>
        <v>High voltage live display module</v>
      </c>
      <c r="D146" s="88">
        <f>[1]汇总表!O130</f>
        <v>1.05</v>
      </c>
      <c r="E146" s="88">
        <f>[1]汇总表!N130</f>
        <v>1</v>
      </c>
      <c r="F146" s="89">
        <f>[1]汇总表!Q130</f>
        <v>0.11</v>
      </c>
      <c r="G146" s="89">
        <f>[1]汇总表!P130</f>
        <v>4</v>
      </c>
      <c r="H146" s="88">
        <f>[1]汇总表!H130</f>
        <v>1</v>
      </c>
      <c r="I146" s="41" t="str">
        <f>[1]汇总表!I130&amp;[1]汇总表!J130</f>
        <v>件PC</v>
      </c>
    </row>
    <row r="147" s="65" customFormat="1" ht="20" customHeight="1" spans="1:9">
      <c r="A147" s="39">
        <v>130</v>
      </c>
      <c r="B147" s="40" t="str">
        <f>[1]汇总表!E131</f>
        <v>高压带电显示模块</v>
      </c>
      <c r="C147" s="40" t="str">
        <f>[1]汇总表!F131</f>
        <v>High voltage live display module</v>
      </c>
      <c r="D147" s="88">
        <f>[1]汇总表!O131</f>
        <v>1.05</v>
      </c>
      <c r="E147" s="88">
        <f>[1]汇总表!N131</f>
        <v>1</v>
      </c>
      <c r="F147" s="90"/>
      <c r="G147" s="90"/>
      <c r="H147" s="88">
        <f>[1]汇总表!H131</f>
        <v>1</v>
      </c>
      <c r="I147" s="41" t="str">
        <f>[1]汇总表!I131&amp;[1]汇总表!J131</f>
        <v>件PC</v>
      </c>
    </row>
    <row r="148" s="65" customFormat="1" ht="20" customHeight="1" spans="1:9">
      <c r="A148" s="39">
        <v>131</v>
      </c>
      <c r="B148" s="40" t="str">
        <f>[1]汇总表!E132</f>
        <v>比例溢流阀</v>
      </c>
      <c r="C148" s="40" t="str">
        <f>[1]汇总表!F132</f>
        <v>Proportional relief valve</v>
      </c>
      <c r="D148" s="88">
        <f>[1]汇总表!O132</f>
        <v>17</v>
      </c>
      <c r="E148" s="88">
        <f>[1]汇总表!N132</f>
        <v>16.4</v>
      </c>
      <c r="F148" s="90"/>
      <c r="G148" s="90"/>
      <c r="H148" s="88">
        <f>[1]汇总表!H132</f>
        <v>3</v>
      </c>
      <c r="I148" s="41" t="str">
        <f>[1]汇总表!I132&amp;[1]汇总表!J132</f>
        <v>件PC</v>
      </c>
    </row>
    <row r="149" s="65" customFormat="1" ht="20" customHeight="1" spans="1:9">
      <c r="A149" s="39">
        <v>132</v>
      </c>
      <c r="B149" s="40" t="str">
        <f>[1]汇总表!E133</f>
        <v>电磁阀</v>
      </c>
      <c r="C149" s="40" t="str">
        <f>[1]汇总表!F133</f>
        <v>Solenoid valve</v>
      </c>
      <c r="D149" s="88">
        <f>[1]汇总表!O133</f>
        <v>11.55</v>
      </c>
      <c r="E149" s="88">
        <f>[1]汇总表!N133</f>
        <v>11.38</v>
      </c>
      <c r="F149" s="90"/>
      <c r="G149" s="90"/>
      <c r="H149" s="88">
        <f>[1]汇总表!H133</f>
        <v>8</v>
      </c>
      <c r="I149" s="41" t="str">
        <f>[1]汇总表!I133&amp;[1]汇总表!J133</f>
        <v>件PC</v>
      </c>
    </row>
    <row r="150" s="65" customFormat="1" ht="20" customHeight="1" spans="1:9">
      <c r="A150" s="39">
        <v>133</v>
      </c>
      <c r="B150" s="40" t="str">
        <f>[1]汇总表!E134</f>
        <v>电接点压力表</v>
      </c>
      <c r="C150" s="40" t="str">
        <f>[1]汇总表!F134</f>
        <v>Electric contact pressure gauge</v>
      </c>
      <c r="D150" s="88">
        <f>[1]汇总表!O134</f>
        <v>6.8</v>
      </c>
      <c r="E150" s="88">
        <f>[1]汇总表!N134</f>
        <v>6.72</v>
      </c>
      <c r="F150" s="90"/>
      <c r="G150" s="90"/>
      <c r="H150" s="88">
        <f>[1]汇总表!H134</f>
        <v>4</v>
      </c>
      <c r="I150" s="41" t="str">
        <f>[1]汇总表!I134&amp;[1]汇总表!J134</f>
        <v>套SET</v>
      </c>
    </row>
    <row r="151" s="65" customFormat="1" ht="20" customHeight="1" spans="1:9">
      <c r="A151" s="39">
        <v>134</v>
      </c>
      <c r="B151" s="40" t="str">
        <f>[1]汇总表!E135</f>
        <v>接触器</v>
      </c>
      <c r="C151" s="40" t="str">
        <f>[1]汇总表!F135</f>
        <v>Contactor</v>
      </c>
      <c r="D151" s="88">
        <f>[1]汇总表!O135</f>
        <v>18</v>
      </c>
      <c r="E151" s="88">
        <f>[1]汇总表!N135</f>
        <v>17.5</v>
      </c>
      <c r="F151" s="90"/>
      <c r="G151" s="90"/>
      <c r="H151" s="88">
        <f>[1]汇总表!H135</f>
        <v>1</v>
      </c>
      <c r="I151" s="41" t="str">
        <f>[1]汇总表!I135&amp;[1]汇总表!J135</f>
        <v>个PC</v>
      </c>
    </row>
    <row r="152" s="65" customFormat="1" ht="20" customHeight="1" spans="1:9">
      <c r="A152" s="39">
        <v>135</v>
      </c>
      <c r="B152" s="40" t="str">
        <f>[1]汇总表!E136</f>
        <v>热继电器</v>
      </c>
      <c r="C152" s="40" t="str">
        <f>[1]汇总表!F136</f>
        <v>Thermal relay</v>
      </c>
      <c r="D152" s="88">
        <f>[1]汇总表!O136</f>
        <v>1.05</v>
      </c>
      <c r="E152" s="88">
        <f>[1]汇总表!N136</f>
        <v>1</v>
      </c>
      <c r="F152" s="90"/>
      <c r="G152" s="90"/>
      <c r="H152" s="88">
        <f>[1]汇总表!H136</f>
        <v>1</v>
      </c>
      <c r="I152" s="41" t="str">
        <f>[1]汇总表!I136&amp;[1]汇总表!J136</f>
        <v>件PC</v>
      </c>
    </row>
    <row r="153" s="65" customFormat="1" ht="20" customHeight="1" spans="1:9">
      <c r="A153" s="39">
        <v>136</v>
      </c>
      <c r="B153" s="40" t="str">
        <f>[1]汇总表!E137</f>
        <v>立式砂轮机</v>
      </c>
      <c r="C153" s="40" t="str">
        <f>[1]汇总表!F137</f>
        <v>Vertical grinder</v>
      </c>
      <c r="D153" s="88">
        <f>[1]汇总表!O137</f>
        <v>135</v>
      </c>
      <c r="E153" s="88">
        <f>[1]汇总表!N137</f>
        <v>130</v>
      </c>
      <c r="F153" s="89">
        <f>[1]汇总表!Q137</f>
        <v>0.547</v>
      </c>
      <c r="G153" s="89">
        <f>[1]汇总表!P137</f>
        <v>1</v>
      </c>
      <c r="H153" s="88">
        <f>[1]汇总表!H137</f>
        <v>1</v>
      </c>
      <c r="I153" s="41" t="str">
        <f>[1]汇总表!I137&amp;[1]汇总表!J137</f>
        <v>台SET</v>
      </c>
    </row>
    <row r="154" s="65" customFormat="1" ht="20" customHeight="1" spans="1:9">
      <c r="A154" s="39">
        <v>137</v>
      </c>
      <c r="B154" s="40" t="str">
        <f>[1]汇总表!E138</f>
        <v>矿灯</v>
      </c>
      <c r="C154" s="40" t="str">
        <f>[1]汇总表!F138</f>
        <v>Miner's lamp</v>
      </c>
      <c r="D154" s="88">
        <f>[1]汇总表!O138</f>
        <v>61.5</v>
      </c>
      <c r="E154" s="88">
        <f>[1]汇总表!N138</f>
        <v>59</v>
      </c>
      <c r="F154" s="89">
        <f>[1]汇总表!Q138</f>
        <v>0.18</v>
      </c>
      <c r="G154" s="89">
        <f>[1]汇总表!P138</f>
        <v>5</v>
      </c>
      <c r="H154" s="88">
        <f>[1]汇总表!H138</f>
        <v>80</v>
      </c>
      <c r="I154" s="41" t="str">
        <f>[1]汇总表!I138&amp;[1]汇总表!J138</f>
        <v>套SET</v>
      </c>
    </row>
    <row r="155" s="65" customFormat="1" ht="20" customHeight="1" spans="1:9">
      <c r="A155" s="39">
        <v>138</v>
      </c>
      <c r="B155" s="40" t="str">
        <f>[1]汇总表!E139</f>
        <v>螺母</v>
      </c>
      <c r="C155" s="40" t="str">
        <f>[1]汇总表!F139</f>
        <v>Nut</v>
      </c>
      <c r="D155" s="88">
        <f>[1]汇总表!O139</f>
        <v>38.59</v>
      </c>
      <c r="E155" s="88">
        <f>[1]汇总表!N139</f>
        <v>37</v>
      </c>
      <c r="F155" s="89">
        <f>[1]汇总表!Q139</f>
        <v>0.14</v>
      </c>
      <c r="G155" s="89">
        <f>[1]汇总表!P139</f>
        <v>2</v>
      </c>
      <c r="H155" s="88">
        <f>[1]汇总表!H139</f>
        <v>1000</v>
      </c>
      <c r="I155" s="41" t="str">
        <f>[1]汇总表!I139&amp;[1]汇总表!J139</f>
        <v>件PC</v>
      </c>
    </row>
    <row r="156" s="65" customFormat="1" ht="20" customHeight="1" spans="1:9">
      <c r="A156" s="39">
        <v>139</v>
      </c>
      <c r="B156" s="40" t="str">
        <f>[1]汇总表!E140</f>
        <v>螺栓</v>
      </c>
      <c r="C156" s="40" t="str">
        <f>[1]汇总表!F140</f>
        <v>Bolt</v>
      </c>
      <c r="D156" s="88">
        <f>[1]汇总表!O140</f>
        <v>146.41</v>
      </c>
      <c r="E156" s="88">
        <f>[1]汇总表!N140</f>
        <v>140</v>
      </c>
      <c r="F156" s="90"/>
      <c r="G156" s="90"/>
      <c r="H156" s="88">
        <f>[1]汇总表!H140</f>
        <v>1000</v>
      </c>
      <c r="I156" s="41" t="str">
        <f>[1]汇总表!I140&amp;[1]汇总表!J140</f>
        <v>件PC</v>
      </c>
    </row>
    <row r="157" s="65" customFormat="1" ht="20" customHeight="1" spans="1:9">
      <c r="A157" s="39">
        <v>140</v>
      </c>
      <c r="B157" s="40" t="str">
        <f>[1]汇总表!E141</f>
        <v>成品钎</v>
      </c>
      <c r="C157" s="40" t="str">
        <f>[1]汇总表!F141</f>
        <v>Finished product soldering</v>
      </c>
      <c r="D157" s="88">
        <f>[1]汇总表!O141</f>
        <v>1516</v>
      </c>
      <c r="E157" s="88">
        <f>[1]汇总表!N141</f>
        <v>1515</v>
      </c>
      <c r="F157" s="89">
        <f>[1]汇总表!Q141</f>
        <v>1.3</v>
      </c>
      <c r="G157" s="89">
        <f>[1]汇总表!P141</f>
        <v>2</v>
      </c>
      <c r="H157" s="88">
        <f>[1]汇总表!H141</f>
        <v>500</v>
      </c>
      <c r="I157" s="41" t="str">
        <f>[1]汇总表!I141&amp;[1]汇总表!J141</f>
        <v>米M</v>
      </c>
    </row>
    <row r="158" s="65" customFormat="1" ht="20" customHeight="1" spans="1:9">
      <c r="A158" s="39">
        <v>141</v>
      </c>
      <c r="B158" s="40" t="str">
        <f>[1]汇总表!E142</f>
        <v>高压清洗机</v>
      </c>
      <c r="C158" s="40" t="str">
        <f>[1]汇总表!F142</f>
        <v>High Pressure Washer</v>
      </c>
      <c r="D158" s="88">
        <f>[1]汇总表!O142</f>
        <v>176</v>
      </c>
      <c r="E158" s="88">
        <f>[1]汇总表!N142</f>
        <v>176</v>
      </c>
      <c r="F158" s="89">
        <f>[1]汇总表!Q142</f>
        <v>0.65</v>
      </c>
      <c r="G158" s="89">
        <f>[1]汇总表!P142</f>
        <v>4</v>
      </c>
      <c r="H158" s="88">
        <f>[1]汇总表!H142</f>
        <v>4</v>
      </c>
      <c r="I158" s="41" t="str">
        <f>[1]汇总表!I142&amp;[1]汇总表!J142</f>
        <v>台SET</v>
      </c>
    </row>
    <row r="159" s="65" customFormat="1" ht="20" customHeight="1" spans="1:9">
      <c r="A159" s="39">
        <v>142</v>
      </c>
      <c r="B159" s="40" t="str">
        <f>[1]汇总表!E143</f>
        <v>轴承</v>
      </c>
      <c r="C159" s="40" t="str">
        <f>[1]汇总表!F143</f>
        <v>Bearing</v>
      </c>
      <c r="D159" s="88">
        <f>[1]汇总表!O143</f>
        <v>143.9</v>
      </c>
      <c r="E159" s="88">
        <f>[1]汇总表!N143</f>
        <v>142</v>
      </c>
      <c r="F159" s="89">
        <f>[1]汇总表!Q143</f>
        <v>0.22</v>
      </c>
      <c r="G159" s="89">
        <f>[1]汇总表!P143</f>
        <v>1</v>
      </c>
      <c r="H159" s="88">
        <f>[1]汇总表!H143</f>
        <v>136</v>
      </c>
      <c r="I159" s="41" t="str">
        <f>[1]汇总表!I143&amp;[1]汇总表!J143</f>
        <v>件PC</v>
      </c>
    </row>
    <row r="160" s="65" customFormat="1" ht="20" customHeight="1" spans="1:9">
      <c r="A160" s="39">
        <v>143</v>
      </c>
      <c r="B160" s="40" t="str">
        <f>[1]汇总表!E144</f>
        <v>轴承7307E</v>
      </c>
      <c r="C160" s="40" t="str">
        <f>[1]汇总表!F144</f>
        <v>Bearing 7307E</v>
      </c>
      <c r="D160" s="88">
        <f>[1]汇总表!O144</f>
        <v>6.1</v>
      </c>
      <c r="E160" s="88">
        <f>[1]汇总表!N144</f>
        <v>6</v>
      </c>
      <c r="F160" s="90"/>
      <c r="G160" s="90"/>
      <c r="H160" s="88">
        <f>[1]汇总表!H144</f>
        <v>10</v>
      </c>
      <c r="I160" s="41" t="str">
        <f>[1]汇总表!I144&amp;[1]汇总表!J144</f>
        <v>件PC</v>
      </c>
    </row>
    <row r="161" s="65" customFormat="1" ht="20" customHeight="1" spans="1:9">
      <c r="A161" s="39">
        <v>144</v>
      </c>
      <c r="B161" s="40" t="str">
        <f>[1]汇总表!E145</f>
        <v>开口铜接线鼻子</v>
      </c>
      <c r="C161" s="40" t="str">
        <f>[1]汇总表!F145</f>
        <v>Open-ended copper wiring nose</v>
      </c>
      <c r="D161" s="88">
        <f>[1]汇总表!O145</f>
        <v>14.82</v>
      </c>
      <c r="E161" s="88">
        <f>[1]汇总表!N145</f>
        <v>14.5</v>
      </c>
      <c r="F161" s="89">
        <f>[1]汇总表!Q145</f>
        <v>0.22</v>
      </c>
      <c r="G161" s="89">
        <f>[1]汇总表!P145</f>
        <v>2</v>
      </c>
      <c r="H161" s="88">
        <f>[1]汇总表!H145</f>
        <v>300</v>
      </c>
      <c r="I161" s="41" t="str">
        <f>[1]汇总表!I145&amp;[1]汇总表!J145</f>
        <v>个PC</v>
      </c>
    </row>
    <row r="162" s="65" customFormat="1" ht="20" customHeight="1" spans="1:9">
      <c r="A162" s="39">
        <v>145</v>
      </c>
      <c r="B162" s="40" t="str">
        <f>[1]汇总表!E146</f>
        <v>铜接线鼻子</v>
      </c>
      <c r="C162" s="40" t="str">
        <f>[1]汇总表!F146</f>
        <v>Copper wiring nose</v>
      </c>
      <c r="D162" s="88">
        <f>[1]汇总表!O146</f>
        <v>23.28</v>
      </c>
      <c r="E162" s="88">
        <f>[1]汇总表!N146</f>
        <v>22.8</v>
      </c>
      <c r="F162" s="90"/>
      <c r="G162" s="90"/>
      <c r="H162" s="88">
        <f>[1]汇总表!H146</f>
        <v>350</v>
      </c>
      <c r="I162" s="41" t="str">
        <f>[1]汇总表!I146&amp;[1]汇总表!J146</f>
        <v>个PC</v>
      </c>
    </row>
    <row r="163" s="65" customFormat="1" ht="20" customHeight="1" spans="1:9">
      <c r="A163" s="39">
        <v>146</v>
      </c>
      <c r="B163" s="40" t="str">
        <f>[1]汇总表!E147</f>
        <v>拉杆上套</v>
      </c>
      <c r="C163" s="40" t="str">
        <f>[1]汇总表!F147</f>
        <v>Pull rod upper sleeve</v>
      </c>
      <c r="D163" s="88">
        <f>[1]汇总表!O147</f>
        <v>5</v>
      </c>
      <c r="E163" s="88">
        <f>[1]汇总表!N147</f>
        <v>5</v>
      </c>
      <c r="F163" s="89">
        <f>[1]汇总表!Q147</f>
        <v>0.04</v>
      </c>
      <c r="G163" s="89">
        <f>[1]汇总表!P147</f>
        <v>1</v>
      </c>
      <c r="H163" s="88">
        <f>[1]汇总表!H147</f>
        <v>16</v>
      </c>
      <c r="I163" s="41" t="str">
        <f>[1]汇总表!I147&amp;[1]汇总表!J147</f>
        <v>件PC</v>
      </c>
    </row>
    <row r="164" s="65" customFormat="1" ht="20" customHeight="1" spans="1:9">
      <c r="A164" s="39">
        <v>147</v>
      </c>
      <c r="B164" s="40" t="str">
        <f>[1]汇总表!E148</f>
        <v>拉杆下套</v>
      </c>
      <c r="C164" s="40" t="str">
        <f>[1]汇总表!F148</f>
        <v>Tie rod lower sleeve</v>
      </c>
      <c r="D164" s="88">
        <f>[1]汇总表!O148</f>
        <v>5</v>
      </c>
      <c r="E164" s="88">
        <f>[1]汇总表!N148</f>
        <v>5</v>
      </c>
      <c r="F164" s="90"/>
      <c r="G164" s="90"/>
      <c r="H164" s="88">
        <f>[1]汇总表!H148</f>
        <v>24</v>
      </c>
      <c r="I164" s="41" t="str">
        <f>[1]汇总表!I148&amp;[1]汇总表!J148</f>
        <v>件PC</v>
      </c>
    </row>
    <row r="165" s="65" customFormat="1" ht="20" customHeight="1" spans="1:9">
      <c r="A165" s="39">
        <v>148</v>
      </c>
      <c r="B165" s="40" t="str">
        <f>[1]汇总表!E149</f>
        <v>单向阀</v>
      </c>
      <c r="C165" s="40" t="str">
        <f>[1]汇总表!F149</f>
        <v>Check Valve</v>
      </c>
      <c r="D165" s="88">
        <f>[1]汇总表!O149</f>
        <v>5.88</v>
      </c>
      <c r="E165" s="88">
        <f>[1]汇总表!N149</f>
        <v>4.6</v>
      </c>
      <c r="F165" s="89">
        <f>[1]汇总表!Q149</f>
        <v>0.07</v>
      </c>
      <c r="G165" s="89">
        <f>[1]汇总表!P149</f>
        <v>1</v>
      </c>
      <c r="H165" s="88">
        <f>[1]汇总表!H149</f>
        <v>10</v>
      </c>
      <c r="I165" s="41" t="str">
        <f>[1]汇总表!I149&amp;[1]汇总表!J149</f>
        <v>件PC</v>
      </c>
    </row>
    <row r="166" s="65" customFormat="1" ht="20" customHeight="1" spans="1:9">
      <c r="A166" s="39">
        <v>149</v>
      </c>
      <c r="B166" s="40" t="str">
        <f>[1]汇总表!E150</f>
        <v>接头</v>
      </c>
      <c r="C166" s="40" t="str">
        <f>[1]汇总表!F150</f>
        <v>Joint</v>
      </c>
      <c r="D166" s="88">
        <f>[1]汇总表!O150</f>
        <v>0.87</v>
      </c>
      <c r="E166" s="88">
        <f>[1]汇总表!N150</f>
        <v>0.68</v>
      </c>
      <c r="F166" s="90"/>
      <c r="G166" s="90"/>
      <c r="H166" s="88">
        <f>[1]汇总表!H150</f>
        <v>20</v>
      </c>
      <c r="I166" s="41" t="str">
        <f>[1]汇总表!I150&amp;[1]汇总表!J150</f>
        <v>件PC</v>
      </c>
    </row>
    <row r="167" s="65" customFormat="1" ht="20" customHeight="1" spans="1:9">
      <c r="A167" s="39">
        <v>150</v>
      </c>
      <c r="B167" s="40" t="str">
        <f>[1]汇总表!E151</f>
        <v>球阀</v>
      </c>
      <c r="C167" s="40" t="str">
        <f>[1]汇总表!F151</f>
        <v>Ball valve</v>
      </c>
      <c r="D167" s="88">
        <f>[1]汇总表!O151</f>
        <v>3.94</v>
      </c>
      <c r="E167" s="88">
        <f>[1]汇总表!N151</f>
        <v>3.08</v>
      </c>
      <c r="F167" s="90"/>
      <c r="G167" s="90"/>
      <c r="H167" s="88">
        <f>[1]汇总表!H151</f>
        <v>4</v>
      </c>
      <c r="I167" s="41" t="str">
        <f>[1]汇总表!I151&amp;[1]汇总表!J151</f>
        <v>件PC</v>
      </c>
    </row>
    <row r="168" s="65" customFormat="1" ht="20" customHeight="1" spans="1:9">
      <c r="A168" s="39">
        <v>151</v>
      </c>
      <c r="B168" s="40" t="str">
        <f>[1]汇总表!E152</f>
        <v>摆臂油缸</v>
      </c>
      <c r="C168" s="40" t="str">
        <f>[1]汇总表!F152</f>
        <v>Swing arm cylinder</v>
      </c>
      <c r="D168" s="88">
        <f>[1]汇总表!O152</f>
        <v>14.46</v>
      </c>
      <c r="E168" s="88">
        <f>[1]汇总表!N152</f>
        <v>11.3</v>
      </c>
      <c r="F168" s="90"/>
      <c r="G168" s="90"/>
      <c r="H168" s="88">
        <f>[1]汇总表!H152</f>
        <v>1</v>
      </c>
      <c r="I168" s="41" t="str">
        <f>[1]汇总表!I152&amp;[1]汇总表!J152</f>
        <v>件PC</v>
      </c>
    </row>
    <row r="169" s="65" customFormat="1" ht="20" customHeight="1" spans="1:9">
      <c r="A169" s="39">
        <v>152</v>
      </c>
      <c r="B169" s="40" t="str">
        <f>[1]汇总表!E153</f>
        <v>空心螺栓</v>
      </c>
      <c r="C169" s="40" t="str">
        <f>[1]汇总表!F153</f>
        <v>Hollow bolt</v>
      </c>
      <c r="D169" s="88">
        <f>[1]汇总表!O153</f>
        <v>1.1</v>
      </c>
      <c r="E169" s="88">
        <f>[1]汇总表!N153</f>
        <v>0.86</v>
      </c>
      <c r="F169" s="90"/>
      <c r="G169" s="90"/>
      <c r="H169" s="88">
        <f>[1]汇总表!H153</f>
        <v>30</v>
      </c>
      <c r="I169" s="41" t="str">
        <f>[1]汇总表!I153&amp;[1]汇总表!J153</f>
        <v>件PC</v>
      </c>
    </row>
    <row r="170" s="65" customFormat="1" ht="20" customHeight="1" spans="1:9">
      <c r="A170" s="39">
        <v>153</v>
      </c>
      <c r="B170" s="40" t="str">
        <f>[1]汇总表!E154</f>
        <v>弯头</v>
      </c>
      <c r="C170" s="40" t="str">
        <f>[1]汇总表!F154</f>
        <v>elbow</v>
      </c>
      <c r="D170" s="88">
        <f>[1]汇总表!O154</f>
        <v>6.8</v>
      </c>
      <c r="E170" s="88">
        <f>[1]汇总表!N154</f>
        <v>5.32</v>
      </c>
      <c r="F170" s="90"/>
      <c r="G170" s="90"/>
      <c r="H170" s="88">
        <f>[1]汇总表!H154</f>
        <v>32</v>
      </c>
      <c r="I170" s="41" t="str">
        <f>[1]汇总表!I154&amp;[1]汇总表!J154</f>
        <v>件PC</v>
      </c>
    </row>
    <row r="171" s="65" customFormat="1" ht="20" customHeight="1" spans="1:9">
      <c r="A171" s="39">
        <v>154</v>
      </c>
      <c r="B171" s="40" t="str">
        <f>[1]汇总表!E155</f>
        <v>直通接头</v>
      </c>
      <c r="C171" s="40" t="str">
        <f>[1]汇总表!F155</f>
        <v>Straight joint</v>
      </c>
      <c r="D171" s="88">
        <f>[1]汇总表!O155</f>
        <v>0.59</v>
      </c>
      <c r="E171" s="88">
        <f>[1]汇总表!N155</f>
        <v>0.46</v>
      </c>
      <c r="F171" s="90"/>
      <c r="G171" s="90"/>
      <c r="H171" s="88">
        <f>[1]汇总表!H155</f>
        <v>10</v>
      </c>
      <c r="I171" s="41" t="str">
        <f>[1]汇总表!I155&amp;[1]汇总表!J155</f>
        <v>件PC</v>
      </c>
    </row>
    <row r="172" s="65" customFormat="1" ht="20" customHeight="1" spans="1:9">
      <c r="A172" s="39">
        <v>155</v>
      </c>
      <c r="B172" s="40" t="str">
        <f>[1]汇总表!E156</f>
        <v>组合弯头</v>
      </c>
      <c r="C172" s="40" t="str">
        <f>[1]汇总表!F156</f>
        <v>Combination elbow</v>
      </c>
      <c r="D172" s="88">
        <f>[1]汇总表!O156</f>
        <v>1.36</v>
      </c>
      <c r="E172" s="88">
        <f>[1]汇总表!N156</f>
        <v>1.06</v>
      </c>
      <c r="F172" s="90"/>
      <c r="G172" s="90"/>
      <c r="H172" s="88">
        <f>[1]汇总表!H156</f>
        <v>20</v>
      </c>
      <c r="I172" s="41" t="str">
        <f>[1]汇总表!I156&amp;[1]汇总表!J156</f>
        <v>件PC</v>
      </c>
    </row>
    <row r="173" s="65" customFormat="1" ht="20" customHeight="1" spans="1:9">
      <c r="A173" s="39">
        <v>156</v>
      </c>
      <c r="B173" s="40" t="str">
        <f>[1]汇总表!E157</f>
        <v>防滑链</v>
      </c>
      <c r="C173" s="40" t="str">
        <f>[1]汇总表!F157</f>
        <v>Snow chain</v>
      </c>
      <c r="D173" s="88">
        <f>[1]汇总表!O157</f>
        <v>1520</v>
      </c>
      <c r="E173" s="88">
        <f>[1]汇总表!N157</f>
        <v>1500</v>
      </c>
      <c r="F173" s="89">
        <f>[1]汇总表!Q157</f>
        <v>8</v>
      </c>
      <c r="G173" s="89">
        <f>[1]汇总表!P157</f>
        <v>7</v>
      </c>
      <c r="H173" s="88">
        <f>[1]汇总表!H157</f>
        <v>6</v>
      </c>
      <c r="I173" s="41" t="str">
        <f>[1]汇总表!I157&amp;[1]汇总表!J157</f>
        <v>个PC</v>
      </c>
    </row>
    <row r="174" s="65" customFormat="1" ht="20" customHeight="1" spans="1:9">
      <c r="A174" s="39">
        <v>157</v>
      </c>
      <c r="B174" s="40" t="str">
        <f>[1]汇总表!E158</f>
        <v>绝缘支柱</v>
      </c>
      <c r="C174" s="40" t="str">
        <f>[1]汇总表!F158</f>
        <v>Insulated pillar</v>
      </c>
      <c r="D174" s="88">
        <f>[1]汇总表!O158</f>
        <v>350</v>
      </c>
      <c r="E174" s="88">
        <f>[1]汇总表!N158</f>
        <v>340</v>
      </c>
      <c r="F174" s="90"/>
      <c r="G174" s="90"/>
      <c r="H174" s="88">
        <f>[1]汇总表!H158</f>
        <v>600</v>
      </c>
      <c r="I174" s="41" t="str">
        <f>[1]汇总表!I158&amp;[1]汇总表!J158</f>
        <v>件PC</v>
      </c>
    </row>
    <row r="175" s="65" customFormat="1" ht="20" customHeight="1" spans="1:9">
      <c r="A175" s="39">
        <v>158</v>
      </c>
      <c r="B175" s="40" t="str">
        <f>[1]汇总表!E159</f>
        <v>真空断路器</v>
      </c>
      <c r="C175" s="40" t="str">
        <f>[1]汇总表!F159</f>
        <v>Vacuum circuit breaker</v>
      </c>
      <c r="D175" s="88">
        <f>[1]汇总表!O159</f>
        <v>800</v>
      </c>
      <c r="E175" s="88">
        <f>[1]汇总表!N159</f>
        <v>720</v>
      </c>
      <c r="F175" s="90"/>
      <c r="G175" s="90"/>
      <c r="H175" s="88">
        <f>[1]汇总表!H159</f>
        <v>4</v>
      </c>
      <c r="I175" s="41" t="str">
        <f>[1]汇总表!I159&amp;[1]汇总表!J159</f>
        <v>件PC</v>
      </c>
    </row>
    <row r="176" s="65" customFormat="1" ht="20" customHeight="1" spans="1:9">
      <c r="A176" s="39">
        <v>159</v>
      </c>
      <c r="B176" s="40" t="str">
        <f>[1]汇总表!E160</f>
        <v>金水龙夹布管</v>
      </c>
      <c r="C176" s="40" t="str">
        <f>[1]汇总表!F160</f>
        <v>Cloth pipe</v>
      </c>
      <c r="D176" s="88">
        <f>[1]汇总表!O160</f>
        <v>1881</v>
      </c>
      <c r="E176" s="88">
        <f>[1]汇总表!N160</f>
        <v>1713</v>
      </c>
      <c r="F176" s="89">
        <f>[1]汇总表!Q160</f>
        <v>7.8</v>
      </c>
      <c r="G176" s="89">
        <f>[1]汇总表!P160</f>
        <v>6</v>
      </c>
      <c r="H176" s="88">
        <f>[1]汇总表!H160</f>
        <v>1000</v>
      </c>
      <c r="I176" s="41" t="str">
        <f>[1]汇总表!I160&amp;[1]汇总表!J160</f>
        <v>米M</v>
      </c>
    </row>
    <row r="177" s="65" customFormat="1" ht="20" customHeight="1" spans="1:9">
      <c r="A177" s="39">
        <v>160</v>
      </c>
      <c r="B177" s="40" t="str">
        <f>[1]汇总表!E161</f>
        <v>PE管法兰头</v>
      </c>
      <c r="C177" s="40" t="str">
        <f>[1]汇总表!F161</f>
        <v>PE pipe flange head</v>
      </c>
      <c r="D177" s="88">
        <f>[1]汇总表!O161</f>
        <v>61.5</v>
      </c>
      <c r="E177" s="88">
        <f>[1]汇总表!N161</f>
        <v>60</v>
      </c>
      <c r="F177" s="89">
        <f>[1]汇总表!Q161</f>
        <v>1.7</v>
      </c>
      <c r="G177" s="89">
        <f>[1]汇总表!P161</f>
        <v>1</v>
      </c>
      <c r="H177" s="88">
        <f>[1]汇总表!H161</f>
        <v>50</v>
      </c>
      <c r="I177" s="41" t="str">
        <f>[1]汇总表!I161&amp;[1]汇总表!J161</f>
        <v>个PC</v>
      </c>
    </row>
    <row r="178" s="65" customFormat="1" ht="20" customHeight="1" spans="1:9">
      <c r="A178" s="39">
        <v>161</v>
      </c>
      <c r="B178" s="40" t="str">
        <f>[1]汇总表!E162</f>
        <v>PVC绝缘胶布</v>
      </c>
      <c r="C178" s="40" t="str">
        <f>[1]汇总表!F162</f>
        <v>PVC insulating tape</v>
      </c>
      <c r="D178" s="88">
        <f>[1]汇总表!O162</f>
        <v>153.75</v>
      </c>
      <c r="E178" s="88">
        <f>[1]汇总表!N162</f>
        <v>150</v>
      </c>
      <c r="F178" s="90"/>
      <c r="G178" s="90"/>
      <c r="H178" s="88">
        <f>[1]汇总表!H162</f>
        <v>3000</v>
      </c>
      <c r="I178" s="41" t="str">
        <f>[1]汇总表!I162&amp;[1]汇总表!J162</f>
        <v>件PC</v>
      </c>
    </row>
    <row r="179" s="65" customFormat="1" ht="20" customHeight="1" spans="1:9">
      <c r="A179" s="39">
        <v>162</v>
      </c>
      <c r="B179" s="40" t="str">
        <f>[1]汇总表!E163</f>
        <v>电话线</v>
      </c>
      <c r="C179" s="40" t="str">
        <f>[1]汇总表!F163</f>
        <v>Telephone cable</v>
      </c>
      <c r="D179" s="88">
        <f>[1]汇总表!O163</f>
        <v>82</v>
      </c>
      <c r="E179" s="88">
        <f>[1]汇总表!N163</f>
        <v>80</v>
      </c>
      <c r="F179" s="90"/>
      <c r="G179" s="90"/>
      <c r="H179" s="88">
        <f>[1]汇总表!H163</f>
        <v>2000</v>
      </c>
      <c r="I179" s="41" t="str">
        <f>[1]汇总表!I163&amp;[1]汇总表!J163</f>
        <v>米M</v>
      </c>
    </row>
    <row r="180" s="65" customFormat="1" ht="20" customHeight="1" spans="1:9">
      <c r="A180" s="39">
        <v>163</v>
      </c>
      <c r="B180" s="40" t="str">
        <f>[1]汇总表!E164</f>
        <v>防水灯头（塑料）</v>
      </c>
      <c r="C180" s="40" t="str">
        <f>[1]汇总表!F164</f>
        <v>Waterproof lamp head (plastic)</v>
      </c>
      <c r="D180" s="88">
        <f>[1]汇总表!O164</f>
        <v>41</v>
      </c>
      <c r="E180" s="88">
        <f>[1]汇总表!N164</f>
        <v>40</v>
      </c>
      <c r="F180" s="90"/>
      <c r="G180" s="90"/>
      <c r="H180" s="88">
        <f>[1]汇总表!H164</f>
        <v>1000</v>
      </c>
      <c r="I180" s="41" t="str">
        <f>[1]汇总表!I164&amp;[1]汇总表!J164</f>
        <v>只PC</v>
      </c>
    </row>
    <row r="181" s="65" customFormat="1" ht="20" customHeight="1" spans="1:9">
      <c r="A181" s="39">
        <v>164</v>
      </c>
      <c r="B181" s="40" t="str">
        <f>[1]汇总表!E165</f>
        <v>高压橡胶自粘带</v>
      </c>
      <c r="C181" s="40" t="str">
        <f>[1]汇总表!F165</f>
        <v>High pressure rubber self-adhesive tape</v>
      </c>
      <c r="D181" s="88">
        <f>[1]汇总表!O165</f>
        <v>46.13</v>
      </c>
      <c r="E181" s="88">
        <f>[1]汇总表!N165</f>
        <v>45</v>
      </c>
      <c r="F181" s="90"/>
      <c r="G181" s="90"/>
      <c r="H181" s="88">
        <f>[1]汇总表!H165</f>
        <v>500</v>
      </c>
      <c r="I181" s="41" t="str">
        <f>[1]汇总表!I165&amp;[1]汇总表!J165</f>
        <v>卷PC</v>
      </c>
    </row>
    <row r="182" s="65" customFormat="1" ht="20" customHeight="1" spans="1:9">
      <c r="A182" s="39">
        <v>165</v>
      </c>
      <c r="B182" s="40" t="str">
        <f>[1]汇总表!E166</f>
        <v>黄蜡胶布</v>
      </c>
      <c r="C182" s="40" t="str">
        <f>[1]汇总表!F166</f>
        <v>Yellow wax tape</v>
      </c>
      <c r="D182" s="88">
        <f>[1]汇总表!O166</f>
        <v>5.13</v>
      </c>
      <c r="E182" s="88">
        <f>[1]汇总表!N166</f>
        <v>5</v>
      </c>
      <c r="F182" s="90"/>
      <c r="G182" s="90"/>
      <c r="H182" s="88">
        <f>[1]汇总表!H166</f>
        <v>60</v>
      </c>
      <c r="I182" s="41" t="str">
        <f>[1]汇总表!I166&amp;[1]汇总表!J166</f>
        <v>卷PC</v>
      </c>
    </row>
    <row r="183" s="65" customFormat="1" ht="20" customHeight="1" spans="1:9">
      <c r="A183" s="39">
        <v>166</v>
      </c>
      <c r="B183" s="40" t="str">
        <f>[1]汇总表!E167</f>
        <v>砂轮片</v>
      </c>
      <c r="C183" s="40" t="str">
        <f>[1]汇总表!F167</f>
        <v>Grinding wheel</v>
      </c>
      <c r="D183" s="88">
        <f>[1]汇总表!O167</f>
        <v>10.24</v>
      </c>
      <c r="E183" s="88">
        <f>[1]汇总表!N167</f>
        <v>10</v>
      </c>
      <c r="F183" s="90"/>
      <c r="G183" s="90"/>
      <c r="H183" s="88">
        <f>[1]汇总表!H167</f>
        <v>10</v>
      </c>
      <c r="I183" s="41" t="str">
        <f>[1]汇总表!I167&amp;[1]汇总表!J167</f>
        <v>片PC</v>
      </c>
    </row>
    <row r="184" s="65" customFormat="1" ht="20" customHeight="1" spans="1:9">
      <c r="A184" s="39">
        <v>167</v>
      </c>
      <c r="B184" s="40" t="str">
        <f>[1]汇总表!E168</f>
        <v>塑料法兰头电加热器</v>
      </c>
      <c r="C184" s="40" t="str">
        <f>[1]汇总表!F168</f>
        <v>Plastic flange head electric heater</v>
      </c>
      <c r="D184" s="88">
        <f>[1]汇总表!O168</f>
        <v>10.25</v>
      </c>
      <c r="E184" s="88">
        <f>[1]汇总表!N168</f>
        <v>10</v>
      </c>
      <c r="F184" s="90"/>
      <c r="G184" s="90"/>
      <c r="H184" s="88">
        <f>[1]汇总表!H168</f>
        <v>2</v>
      </c>
      <c r="I184" s="41" t="str">
        <f>[1]汇总表!I168&amp;[1]汇总表!J168</f>
        <v>套SET</v>
      </c>
    </row>
    <row r="185" s="65" customFormat="1" ht="20" customHeight="1" spans="1:9">
      <c r="A185" s="39">
        <v>168</v>
      </c>
      <c r="B185" s="40" t="str">
        <f>[1]汇总表!E169</f>
        <v>断路器</v>
      </c>
      <c r="C185" s="40" t="str">
        <f>[1]汇总表!F169</f>
        <v>Breaker</v>
      </c>
      <c r="D185" s="88">
        <f>[1]汇总表!O169</f>
        <v>30.64</v>
      </c>
      <c r="E185" s="88">
        <f>[1]汇总表!N169</f>
        <v>27.5</v>
      </c>
      <c r="F185" s="89">
        <f>[1]汇总表!Q169</f>
        <v>0.14</v>
      </c>
      <c r="G185" s="89">
        <f>[1]汇总表!P169</f>
        <v>4</v>
      </c>
      <c r="H185" s="88">
        <f>[1]汇总表!H169</f>
        <v>14</v>
      </c>
      <c r="I185" s="41" t="str">
        <f>[1]汇总表!I169&amp;[1]汇总表!J169</f>
        <v>件PC</v>
      </c>
    </row>
    <row r="186" s="65" customFormat="1" ht="20" customHeight="1" spans="1:9">
      <c r="A186" s="39">
        <v>169</v>
      </c>
      <c r="B186" s="40" t="str">
        <f>[1]汇总表!E170</f>
        <v>交流接触器</v>
      </c>
      <c r="C186" s="40" t="str">
        <f>[1]汇总表!F170</f>
        <v>AC contactor</v>
      </c>
      <c r="D186" s="88">
        <f>[1]汇总表!O170</f>
        <v>16.64</v>
      </c>
      <c r="E186" s="88">
        <f>[1]汇总表!N170</f>
        <v>15</v>
      </c>
      <c r="F186" s="90"/>
      <c r="G186" s="90"/>
      <c r="H186" s="88">
        <f>[1]汇总表!H170</f>
        <v>10</v>
      </c>
      <c r="I186" s="41" t="str">
        <f>[1]汇总表!I170&amp;[1]汇总表!J170</f>
        <v>件PC</v>
      </c>
    </row>
    <row r="187" s="65" customFormat="1" ht="20" customHeight="1" spans="1:9">
      <c r="A187" s="39">
        <v>170</v>
      </c>
      <c r="B187" s="40" t="str">
        <f>[1]汇总表!E171</f>
        <v>空气开关</v>
      </c>
      <c r="C187" s="40" t="str">
        <f>[1]汇总表!F171</f>
        <v>air switch</v>
      </c>
      <c r="D187" s="88">
        <f>[1]汇总表!O171</f>
        <v>10.42</v>
      </c>
      <c r="E187" s="88">
        <f>[1]汇总表!N171</f>
        <v>9.5</v>
      </c>
      <c r="F187" s="90"/>
      <c r="G187" s="90"/>
      <c r="H187" s="88">
        <f>[1]汇总表!H171</f>
        <v>10</v>
      </c>
      <c r="I187" s="41" t="str">
        <f>[1]汇总表!I171&amp;[1]汇总表!J171</f>
        <v>件PC</v>
      </c>
    </row>
    <row r="188" s="65" customFormat="1" ht="20" customHeight="1" spans="1:9">
      <c r="A188" s="39">
        <v>171</v>
      </c>
      <c r="B188" s="40" t="str">
        <f>[1]汇总表!E172</f>
        <v>时间继电器</v>
      </c>
      <c r="C188" s="40" t="str">
        <f>[1]汇总表!F172</f>
        <v>Time Relay</v>
      </c>
      <c r="D188" s="88">
        <f>[1]汇总表!O172</f>
        <v>7.89</v>
      </c>
      <c r="E188" s="88">
        <f>[1]汇总表!N172</f>
        <v>7</v>
      </c>
      <c r="F188" s="90"/>
      <c r="G188" s="90"/>
      <c r="H188" s="88">
        <f>[1]汇总表!H172</f>
        <v>4</v>
      </c>
      <c r="I188" s="41" t="str">
        <f>[1]汇总表!I172&amp;[1]汇总表!J172</f>
        <v>件PC</v>
      </c>
    </row>
    <row r="189" s="65" customFormat="1" ht="20" customHeight="1" spans="1:9">
      <c r="A189" s="39">
        <v>172</v>
      </c>
      <c r="B189" s="40" t="str">
        <f>[1]汇总表!E173</f>
        <v>塑壳断路器</v>
      </c>
      <c r="C189" s="40" t="str">
        <f>[1]汇总表!F173</f>
        <v>Molded Case Circuit Breaker</v>
      </c>
      <c r="D189" s="88">
        <f>[1]汇总表!O173</f>
        <v>3.33</v>
      </c>
      <c r="E189" s="88">
        <f>[1]汇总表!N173</f>
        <v>3</v>
      </c>
      <c r="F189" s="90"/>
      <c r="G189" s="90"/>
      <c r="H189" s="88">
        <f>[1]汇总表!H173</f>
        <v>3</v>
      </c>
      <c r="I189" s="41" t="str">
        <f>[1]汇总表!I173&amp;[1]汇总表!J173</f>
        <v>件PC</v>
      </c>
    </row>
    <row r="190" s="65" customFormat="1" ht="20" customHeight="1" spans="1:9">
      <c r="A190" s="39">
        <v>173</v>
      </c>
      <c r="B190" s="40" t="str">
        <f>[1]汇总表!E174</f>
        <v>塑壳断路器</v>
      </c>
      <c r="C190" s="40" t="str">
        <f>[1]汇总表!F174</f>
        <v>Molded Case Circuit Breaker</v>
      </c>
      <c r="D190" s="88">
        <f>[1]汇总表!O174</f>
        <v>6.78</v>
      </c>
      <c r="E190" s="88">
        <f>[1]汇总表!N174</f>
        <v>6</v>
      </c>
      <c r="F190" s="90"/>
      <c r="G190" s="90"/>
      <c r="H190" s="88">
        <f>[1]汇总表!H174</f>
        <v>6</v>
      </c>
      <c r="I190" s="41" t="str">
        <f>[1]汇总表!I174&amp;[1]汇总表!J174</f>
        <v>件PC</v>
      </c>
    </row>
    <row r="191" s="65" customFormat="1" ht="20" customHeight="1" spans="1:9">
      <c r="A191" s="39">
        <v>174</v>
      </c>
      <c r="B191" s="40" t="str">
        <f>[1]汇总表!E175</f>
        <v>触点</v>
      </c>
      <c r="C191" s="40" t="str">
        <f>[1]汇总表!F175</f>
        <v>Contacts</v>
      </c>
      <c r="D191" s="88">
        <f>[1]汇总表!O175</f>
        <v>7.13</v>
      </c>
      <c r="E191" s="88">
        <f>[1]汇总表!N175</f>
        <v>6</v>
      </c>
      <c r="F191" s="89">
        <f>[1]汇总表!Q175</f>
        <v>1.12</v>
      </c>
      <c r="G191" s="89">
        <f>[1]汇总表!P175</f>
        <v>1</v>
      </c>
      <c r="H191" s="88">
        <f>[1]汇总表!H175</f>
        <v>10</v>
      </c>
      <c r="I191" s="41" t="str">
        <f>[1]汇总表!I175&amp;[1]汇总表!J175</f>
        <v>件PC</v>
      </c>
    </row>
    <row r="192" s="65" customFormat="1" ht="20" customHeight="1" spans="1:9">
      <c r="A192" s="39">
        <v>175</v>
      </c>
      <c r="B192" s="40" t="str">
        <f>[1]汇总表!E176</f>
        <v>高压油管</v>
      </c>
      <c r="C192" s="40" t="str">
        <f>[1]汇总表!F176</f>
        <v>High-pressure pipeline</v>
      </c>
      <c r="D192" s="88">
        <f>[1]汇总表!O176</f>
        <v>118.76</v>
      </c>
      <c r="E192" s="88">
        <f>[1]汇总表!N176</f>
        <v>100</v>
      </c>
      <c r="F192" s="90"/>
      <c r="G192" s="90"/>
      <c r="H192" s="88">
        <f>[1]汇总表!H176</f>
        <v>20</v>
      </c>
      <c r="I192" s="41" t="str">
        <f>[1]汇总表!I176&amp;[1]汇总表!J176</f>
        <v>根PC</v>
      </c>
    </row>
    <row r="193" s="65" customFormat="1" ht="20" customHeight="1" spans="1:9">
      <c r="A193" s="39">
        <v>176</v>
      </c>
      <c r="B193" s="40" t="str">
        <f>[1]汇总表!E177</f>
        <v>接头</v>
      </c>
      <c r="C193" s="40" t="str">
        <f>[1]汇总表!F177</f>
        <v>Joint</v>
      </c>
      <c r="D193" s="88">
        <f>[1]汇总表!O177</f>
        <v>2.38</v>
      </c>
      <c r="E193" s="88">
        <f>[1]汇总表!N177</f>
        <v>2</v>
      </c>
      <c r="F193" s="90"/>
      <c r="G193" s="90"/>
      <c r="H193" s="88">
        <f>[1]汇总表!H177</f>
        <v>16</v>
      </c>
      <c r="I193" s="41" t="str">
        <f>[1]汇总表!I177&amp;[1]汇总表!J177</f>
        <v>件PC</v>
      </c>
    </row>
    <row r="194" s="65" customFormat="1" ht="20" customHeight="1" spans="1:9">
      <c r="A194" s="39">
        <v>177</v>
      </c>
      <c r="B194" s="40" t="str">
        <f>[1]汇总表!E178</f>
        <v>进气弯管</v>
      </c>
      <c r="C194" s="40" t="str">
        <f>[1]汇总表!F178</f>
        <v>Intake elbow</v>
      </c>
      <c r="D194" s="88">
        <f>[1]汇总表!O178</f>
        <v>9.5</v>
      </c>
      <c r="E194" s="88">
        <f>[1]汇总表!N178</f>
        <v>8</v>
      </c>
      <c r="F194" s="90"/>
      <c r="G194" s="90"/>
      <c r="H194" s="88">
        <f>[1]汇总表!H178</f>
        <v>3</v>
      </c>
      <c r="I194" s="41" t="str">
        <f>[1]汇总表!I178&amp;[1]汇总表!J178</f>
        <v>件PC</v>
      </c>
    </row>
    <row r="195" s="65" customFormat="1" ht="20" customHeight="1" spans="1:9">
      <c r="A195" s="39">
        <v>178</v>
      </c>
      <c r="B195" s="40" t="str">
        <f>[1]汇总表!E179</f>
        <v>显示屏</v>
      </c>
      <c r="C195" s="40" t="str">
        <f>[1]汇总表!F179</f>
        <v>Display screen</v>
      </c>
      <c r="D195" s="88">
        <f>[1]汇总表!O179</f>
        <v>11.88</v>
      </c>
      <c r="E195" s="88">
        <f>[1]汇总表!N179</f>
        <v>10</v>
      </c>
      <c r="F195" s="90"/>
      <c r="G195" s="90"/>
      <c r="H195" s="88">
        <f>[1]汇总表!H179</f>
        <v>4</v>
      </c>
      <c r="I195" s="41" t="str">
        <f>[1]汇总表!I179&amp;[1]汇总表!J179</f>
        <v>块PC</v>
      </c>
    </row>
    <row r="196" s="65" customFormat="1" ht="20" customHeight="1" spans="1:9">
      <c r="A196" s="39">
        <v>179</v>
      </c>
      <c r="B196" s="40" t="str">
        <f>[1]汇总表!E180</f>
        <v>亚太管</v>
      </c>
      <c r="C196" s="40" t="str">
        <f>[1]汇总表!F180</f>
        <v>Nylon Tube</v>
      </c>
      <c r="D196" s="88">
        <f>[1]汇总表!O180</f>
        <v>7.14</v>
      </c>
      <c r="E196" s="88">
        <f>[1]汇总表!N180</f>
        <v>6</v>
      </c>
      <c r="F196" s="90"/>
      <c r="G196" s="90"/>
      <c r="H196" s="88">
        <f>[1]汇总表!H180</f>
        <v>30</v>
      </c>
      <c r="I196" s="41" t="str">
        <f>[1]汇总表!I180&amp;[1]汇总表!J180</f>
        <v>米M</v>
      </c>
    </row>
    <row r="197" s="65" customFormat="1" ht="20" customHeight="1" spans="1:9">
      <c r="A197" s="39">
        <v>180</v>
      </c>
      <c r="B197" s="40" t="str">
        <f>[1]汇总表!E181</f>
        <v>弹性体</v>
      </c>
      <c r="C197" s="40" t="str">
        <f>[1]汇总表!F181</f>
        <v>Elastomer</v>
      </c>
      <c r="D197" s="88">
        <f>[1]汇总表!O181</f>
        <v>4.75</v>
      </c>
      <c r="E197" s="88">
        <f>[1]汇总表!N181</f>
        <v>4</v>
      </c>
      <c r="F197" s="90"/>
      <c r="G197" s="90"/>
      <c r="H197" s="88">
        <f>[1]汇总表!H181</f>
        <v>4</v>
      </c>
      <c r="I197" s="41" t="str">
        <f>[1]汇总表!I181&amp;[1]汇总表!J181</f>
        <v>件PC</v>
      </c>
    </row>
    <row r="198" s="65" customFormat="1" ht="20" customHeight="1" spans="1:9">
      <c r="A198" s="39">
        <v>181</v>
      </c>
      <c r="B198" s="40" t="str">
        <f>[1]汇总表!E182</f>
        <v>电磁阀</v>
      </c>
      <c r="C198" s="40" t="str">
        <f>[1]汇总表!F182</f>
        <v>The electromagnetic valve</v>
      </c>
      <c r="D198" s="88">
        <f>[1]汇总表!O182</f>
        <v>27.31</v>
      </c>
      <c r="E198" s="88">
        <f>[1]汇总表!N182</f>
        <v>23</v>
      </c>
      <c r="F198" s="90"/>
      <c r="G198" s="90"/>
      <c r="H198" s="88">
        <f>[1]汇总表!H182</f>
        <v>10</v>
      </c>
      <c r="I198" s="41" t="str">
        <f>[1]汇总表!I182&amp;[1]汇总表!J182</f>
        <v>件PC</v>
      </c>
    </row>
    <row r="199" s="65" customFormat="1" ht="20" customHeight="1" spans="1:9">
      <c r="A199" s="39">
        <v>182</v>
      </c>
      <c r="B199" s="40" t="str">
        <f>[1]汇总表!E183</f>
        <v>反比例阀</v>
      </c>
      <c r="C199" s="40" t="str">
        <f>[1]汇总表!F183</f>
        <v>Inverse proportional valve</v>
      </c>
      <c r="D199" s="88">
        <f>[1]汇总表!O183</f>
        <v>5.94</v>
      </c>
      <c r="E199" s="88">
        <f>[1]汇总表!N183</f>
        <v>5</v>
      </c>
      <c r="F199" s="90"/>
      <c r="G199" s="90"/>
      <c r="H199" s="88">
        <f>[1]汇总表!H183</f>
        <v>6</v>
      </c>
      <c r="I199" s="41" t="str">
        <f>[1]汇总表!I183&amp;[1]汇总表!J183</f>
        <v>件PC</v>
      </c>
    </row>
    <row r="200" s="65" customFormat="1" ht="20" customHeight="1" spans="1:9">
      <c r="A200" s="39">
        <v>183</v>
      </c>
      <c r="B200" s="40" t="str">
        <f>[1]汇总表!E184</f>
        <v>放空控制软管组件6</v>
      </c>
      <c r="C200" s="40" t="str">
        <f>[1]汇总表!F184</f>
        <v>Vent control hose assembly 6</v>
      </c>
      <c r="D200" s="88">
        <f>[1]汇总表!O184</f>
        <v>4.75</v>
      </c>
      <c r="E200" s="88">
        <f>[1]汇总表!N184</f>
        <v>4</v>
      </c>
      <c r="F200" s="90"/>
      <c r="G200" s="90"/>
      <c r="H200" s="88">
        <f>[1]汇总表!H184</f>
        <v>4</v>
      </c>
      <c r="I200" s="41" t="str">
        <f>[1]汇总表!I184&amp;[1]汇总表!J184</f>
        <v>件PC</v>
      </c>
    </row>
    <row r="201" s="65" customFormat="1" ht="20" customHeight="1" spans="1:9">
      <c r="A201" s="39">
        <v>184</v>
      </c>
      <c r="B201" s="40" t="str">
        <f>[1]汇总表!E185</f>
        <v>交流接触器</v>
      </c>
      <c r="C201" s="40" t="str">
        <f>[1]汇总表!F185</f>
        <v>AC contactor</v>
      </c>
      <c r="D201" s="88">
        <f>[1]汇总表!O185</f>
        <v>61.75</v>
      </c>
      <c r="E201" s="88">
        <f>[1]汇总表!N185</f>
        <v>52</v>
      </c>
      <c r="F201" s="90"/>
      <c r="G201" s="90"/>
      <c r="H201" s="88">
        <f>[1]汇总表!H185</f>
        <v>4</v>
      </c>
      <c r="I201" s="41" t="str">
        <f>[1]汇总表!I185&amp;[1]汇总表!J185</f>
        <v>件PC</v>
      </c>
    </row>
    <row r="202" s="65" customFormat="1" ht="20" customHeight="1" spans="1:9">
      <c r="A202" s="39">
        <v>185</v>
      </c>
      <c r="B202" s="40" t="str">
        <f>[1]汇总表!E186</f>
        <v>进气阀控制软管组件6</v>
      </c>
      <c r="C202" s="40" t="str">
        <f>[1]汇总表!F186</f>
        <v>Intake valve control hose assembly 6</v>
      </c>
      <c r="D202" s="88">
        <f>[1]汇总表!O186</f>
        <v>4.75</v>
      </c>
      <c r="E202" s="88">
        <f>[1]汇总表!N186</f>
        <v>4</v>
      </c>
      <c r="F202" s="90"/>
      <c r="G202" s="90"/>
      <c r="H202" s="88">
        <f>[1]汇总表!H186</f>
        <v>4</v>
      </c>
      <c r="I202" s="41" t="str">
        <f>[1]汇总表!I186&amp;[1]汇总表!J186</f>
        <v>件PC</v>
      </c>
    </row>
    <row r="203" s="65" customFormat="1" ht="20" customHeight="1" spans="1:9">
      <c r="A203" s="39">
        <v>186</v>
      </c>
      <c r="B203" s="40" t="str">
        <f>[1]汇总表!E187</f>
        <v>温度传感器</v>
      </c>
      <c r="C203" s="40" t="str">
        <f>[1]汇总表!F187</f>
        <v>Temperature Sensor</v>
      </c>
      <c r="D203" s="88">
        <f>[1]汇总表!O187</f>
        <v>3.56</v>
      </c>
      <c r="E203" s="88">
        <f>[1]汇总表!N187</f>
        <v>3</v>
      </c>
      <c r="F203" s="90"/>
      <c r="G203" s="90"/>
      <c r="H203" s="88">
        <f>[1]汇总表!H187</f>
        <v>5</v>
      </c>
      <c r="I203" s="41" t="str">
        <f>[1]汇总表!I187&amp;[1]汇总表!J187</f>
        <v>件PC</v>
      </c>
    </row>
    <row r="204" s="65" customFormat="1" ht="20" customHeight="1" spans="1:9">
      <c r="A204" s="39">
        <v>187</v>
      </c>
      <c r="B204" s="40" t="str">
        <f>[1]汇总表!E188</f>
        <v>泄放软管组件</v>
      </c>
      <c r="C204" s="40" t="str">
        <f>[1]汇总表!F188</f>
        <v>Drain hose assembly</v>
      </c>
      <c r="D204" s="88">
        <f>[1]汇总表!O188</f>
        <v>1.19</v>
      </c>
      <c r="E204" s="88">
        <f>[1]汇总表!N188</f>
        <v>1</v>
      </c>
      <c r="F204" s="90"/>
      <c r="G204" s="90"/>
      <c r="H204" s="88">
        <f>[1]汇总表!H188</f>
        <v>4</v>
      </c>
      <c r="I204" s="41" t="str">
        <f>[1]汇总表!I188&amp;[1]汇总表!J188</f>
        <v>件PC</v>
      </c>
    </row>
    <row r="205" s="65" customFormat="1" ht="20" customHeight="1" spans="1:9">
      <c r="A205" s="39">
        <v>188</v>
      </c>
      <c r="B205" s="40" t="str">
        <f>[1]汇总表!E189</f>
        <v>压力传感器</v>
      </c>
      <c r="C205" s="40" t="str">
        <f>[1]汇总表!F189</f>
        <v>Pressure Sensor</v>
      </c>
      <c r="D205" s="88">
        <f>[1]汇总表!O189</f>
        <v>2.38</v>
      </c>
      <c r="E205" s="88">
        <f>[1]汇总表!N189</f>
        <v>2</v>
      </c>
      <c r="F205" s="90"/>
      <c r="G205" s="90"/>
      <c r="H205" s="88">
        <f>[1]汇总表!H189</f>
        <v>4</v>
      </c>
      <c r="I205" s="41" t="str">
        <f>[1]汇总表!I189&amp;[1]汇总表!J189</f>
        <v>件PC</v>
      </c>
    </row>
    <row r="206" s="65" customFormat="1" ht="20" customHeight="1" spans="1:9">
      <c r="A206" s="39">
        <v>189</v>
      </c>
      <c r="B206" s="40" t="str">
        <f>[1]汇总表!E190</f>
        <v>主控器</v>
      </c>
      <c r="C206" s="40" t="str">
        <f>[1]汇总表!F190</f>
        <v>Master</v>
      </c>
      <c r="D206" s="88">
        <f>[1]汇总表!O190</f>
        <v>9.45</v>
      </c>
      <c r="E206" s="88">
        <f>[1]汇总表!N190</f>
        <v>8</v>
      </c>
      <c r="F206" s="90"/>
      <c r="G206" s="90"/>
      <c r="H206" s="88">
        <f>[1]汇总表!H190</f>
        <v>3</v>
      </c>
      <c r="I206" s="41" t="str">
        <f>[1]汇总表!I190&amp;[1]汇总表!J190</f>
        <v>件PC</v>
      </c>
    </row>
    <row r="207" s="65" customFormat="1" ht="20" customHeight="1" spans="1:9">
      <c r="A207" s="39">
        <v>190</v>
      </c>
      <c r="B207" s="40" t="str">
        <f>[1]汇总表!E191</f>
        <v>主控器</v>
      </c>
      <c r="C207" s="40" t="str">
        <f>[1]汇总表!F191</f>
        <v>Master</v>
      </c>
      <c r="D207" s="88">
        <f>[1]汇总表!O191</f>
        <v>2.38</v>
      </c>
      <c r="E207" s="88">
        <f>[1]汇总表!N191</f>
        <v>2</v>
      </c>
      <c r="F207" s="90"/>
      <c r="G207" s="90"/>
      <c r="H207" s="88">
        <f>[1]汇总表!H191</f>
        <v>1</v>
      </c>
      <c r="I207" s="41" t="str">
        <f>[1]汇总表!I191&amp;[1]汇总表!J191</f>
        <v>件PC</v>
      </c>
    </row>
    <row r="208" s="65" customFormat="1" ht="20" customHeight="1" spans="1:9">
      <c r="A208" s="39">
        <v>191</v>
      </c>
      <c r="B208" s="40" t="str">
        <f>[1]汇总表!E192</f>
        <v>配料机称重控制器</v>
      </c>
      <c r="C208" s="40" t="str">
        <f>[1]汇总表!F192</f>
        <v>weighing controller for batching machine </v>
      </c>
      <c r="D208" s="88">
        <f>[1]汇总表!O192</f>
        <v>4</v>
      </c>
      <c r="E208" s="88">
        <f>[1]汇总表!N192</f>
        <v>3.8</v>
      </c>
      <c r="F208" s="89">
        <f>[1]汇总表!Q192</f>
        <v>0.12</v>
      </c>
      <c r="G208" s="89">
        <f>[1]汇总表!P192</f>
        <v>2</v>
      </c>
      <c r="H208" s="88">
        <f>[1]汇总表!H192</f>
        <v>2</v>
      </c>
      <c r="I208" s="41" t="str">
        <f>[1]汇总表!I192&amp;[1]汇总表!J192</f>
        <v>件PC</v>
      </c>
    </row>
    <row r="209" s="65" customFormat="1" ht="20" customHeight="1" spans="1:9">
      <c r="A209" s="39">
        <v>192</v>
      </c>
      <c r="B209" s="40" t="str">
        <f>[1]汇总表!E193</f>
        <v>配料机控制箱</v>
      </c>
      <c r="C209" s="40" t="str">
        <f>[1]汇总表!F193</f>
        <v>Batching machine control box</v>
      </c>
      <c r="D209" s="88">
        <f>[1]汇总表!O193</f>
        <v>21</v>
      </c>
      <c r="E209" s="88">
        <f>[1]汇总表!N193</f>
        <v>20.5</v>
      </c>
      <c r="F209" s="90"/>
      <c r="G209" s="90"/>
      <c r="H209" s="88">
        <f>[1]汇总表!H193</f>
        <v>1</v>
      </c>
      <c r="I209" s="41" t="str">
        <f>[1]汇总表!I193&amp;[1]汇总表!J193</f>
        <v>条PC</v>
      </c>
    </row>
    <row r="210" s="65" customFormat="1" ht="20" customHeight="1" spans="1:9">
      <c r="A210" s="39">
        <v>193</v>
      </c>
      <c r="B210" s="40" t="str">
        <f>[1]汇总表!E194</f>
        <v>电机齿轮</v>
      </c>
      <c r="C210" s="40" t="str">
        <f>[1]汇总表!F194</f>
        <v>Motor gear</v>
      </c>
      <c r="D210" s="88">
        <f>[1]汇总表!O194</f>
        <v>0.98</v>
      </c>
      <c r="E210" s="88">
        <f>[1]汇总表!N194</f>
        <v>1</v>
      </c>
      <c r="F210" s="88">
        <f>[1]汇总表!Q194</f>
        <v>14</v>
      </c>
      <c r="G210" s="88">
        <f>[1]汇总表!P194</f>
        <v>7</v>
      </c>
      <c r="H210" s="88">
        <f>[1]汇总表!H194</f>
        <v>10</v>
      </c>
      <c r="I210" s="41" t="str">
        <f>[1]汇总表!I194&amp;[1]汇总表!J194</f>
        <v>件PC</v>
      </c>
    </row>
    <row r="211" s="65" customFormat="1" ht="20" customHeight="1" spans="1:9">
      <c r="A211" s="39">
        <v>194</v>
      </c>
      <c r="B211" s="40" t="str">
        <f>[1]汇总表!E195</f>
        <v>钢衬板</v>
      </c>
      <c r="C211" s="40" t="str">
        <f>[1]汇总表!F195</f>
        <v>Steel liner</v>
      </c>
      <c r="D211" s="88">
        <f>[1]汇总表!O195</f>
        <v>800.92</v>
      </c>
      <c r="E211" s="88">
        <f>[1]汇总表!N195</f>
        <v>720</v>
      </c>
      <c r="F211" s="88"/>
      <c r="G211" s="88"/>
      <c r="H211" s="88">
        <f>[1]汇总表!H195</f>
        <v>90</v>
      </c>
      <c r="I211" s="41" t="str">
        <f>[1]汇总表!I195&amp;[1]汇总表!J195</f>
        <v>件PC</v>
      </c>
    </row>
    <row r="212" s="65" customFormat="1" ht="20" customHeight="1" spans="1:9">
      <c r="A212" s="39">
        <v>195</v>
      </c>
      <c r="B212" s="40" t="str">
        <f>[1]汇总表!E196</f>
        <v>减速器</v>
      </c>
      <c r="C212" s="40" t="str">
        <f>[1]汇总表!F196</f>
        <v>Reducer</v>
      </c>
      <c r="D212" s="88">
        <f>[1]汇总表!O196</f>
        <v>167.84</v>
      </c>
      <c r="E212" s="88">
        <f>[1]汇总表!N196</f>
        <v>171</v>
      </c>
      <c r="F212" s="88"/>
      <c r="G212" s="88"/>
      <c r="H212" s="88">
        <f>[1]汇总表!H196</f>
        <v>1</v>
      </c>
      <c r="I212" s="41" t="str">
        <f>[1]汇总表!I196&amp;[1]汇总表!J196</f>
        <v>件PC</v>
      </c>
    </row>
    <row r="213" s="65" customFormat="1" ht="20" customHeight="1" spans="1:9">
      <c r="A213" s="39">
        <v>196</v>
      </c>
      <c r="B213" s="40" t="str">
        <f>[1]汇总表!E197</f>
        <v>胶锥套</v>
      </c>
      <c r="C213" s="40" t="str">
        <f>[1]汇总表!F197</f>
        <v>Rubber cone sleeve</v>
      </c>
      <c r="D213" s="88">
        <f>[1]汇总表!O197</f>
        <v>19.63</v>
      </c>
      <c r="E213" s="88">
        <f>[1]汇总表!N197</f>
        <v>20</v>
      </c>
      <c r="F213" s="88"/>
      <c r="G213" s="88"/>
      <c r="H213" s="88">
        <f>[1]汇总表!H197</f>
        <v>50</v>
      </c>
      <c r="I213" s="41" t="str">
        <f>[1]汇总表!I197&amp;[1]汇总表!J197</f>
        <v>件PC</v>
      </c>
    </row>
    <row r="214" s="65" customFormat="1" ht="20" customHeight="1" spans="1:9">
      <c r="A214" s="39">
        <v>197</v>
      </c>
      <c r="B214" s="40" t="str">
        <f>[1]汇总表!E198</f>
        <v>卡子</v>
      </c>
      <c r="C214" s="40" t="str">
        <f>[1]汇总表!F198</f>
        <v>Clip</v>
      </c>
      <c r="D214" s="88">
        <f>[1]汇总表!O198</f>
        <v>92.31</v>
      </c>
      <c r="E214" s="88">
        <f>[1]汇总表!N198</f>
        <v>80</v>
      </c>
      <c r="F214" s="88"/>
      <c r="G214" s="88"/>
      <c r="H214" s="88">
        <f>[1]汇总表!H198</f>
        <v>80</v>
      </c>
      <c r="I214" s="41" t="str">
        <f>[1]汇总表!I198&amp;[1]汇总表!J198</f>
        <v>件PC</v>
      </c>
    </row>
    <row r="215" s="65" customFormat="1" ht="20" customHeight="1" spans="1:9">
      <c r="A215" s="39">
        <v>198</v>
      </c>
      <c r="B215" s="40" t="str">
        <f>[1]汇总表!E199</f>
        <v>料斗底座</v>
      </c>
      <c r="C215" s="40" t="str">
        <f>[1]汇总表!F199</f>
        <v>Hopper base</v>
      </c>
      <c r="D215" s="88">
        <f>[1]汇总表!O199</f>
        <v>84.41</v>
      </c>
      <c r="E215" s="88">
        <f>[1]汇总表!N199</f>
        <v>86</v>
      </c>
      <c r="F215" s="88"/>
      <c r="G215" s="88"/>
      <c r="H215" s="88">
        <f>[1]汇总表!H199</f>
        <v>2</v>
      </c>
      <c r="I215" s="41" t="str">
        <f>[1]汇总表!I199&amp;[1]汇总表!J199</f>
        <v>件PC</v>
      </c>
    </row>
    <row r="216" s="65" customFormat="1" ht="20" customHeight="1" spans="1:9">
      <c r="A216" s="39">
        <v>199</v>
      </c>
      <c r="B216" s="40" t="str">
        <f>[1]汇总表!E200</f>
        <v>轮子</v>
      </c>
      <c r="C216" s="40" t="str">
        <f>[1]汇总表!F200</f>
        <v>wheel</v>
      </c>
      <c r="D216" s="88">
        <f>[1]汇总表!O200</f>
        <v>24.54</v>
      </c>
      <c r="E216" s="88">
        <f>[1]汇总表!N200</f>
        <v>25</v>
      </c>
      <c r="F216" s="88"/>
      <c r="G216" s="88"/>
      <c r="H216" s="88">
        <f>[1]汇总表!H200</f>
        <v>2</v>
      </c>
      <c r="I216" s="41" t="str">
        <f>[1]汇总表!I200&amp;[1]汇总表!J200</f>
        <v>套SET</v>
      </c>
    </row>
    <row r="217" s="65" customFormat="1" ht="20" customHeight="1" spans="1:9">
      <c r="A217" s="39">
        <v>200</v>
      </c>
      <c r="B217" s="40" t="str">
        <f>[1]汇总表!E201</f>
        <v>喷浆机后轮</v>
      </c>
      <c r="C217" s="40" t="str">
        <f>[1]汇总表!F201</f>
        <v>Shotcrete machine rear wheel</v>
      </c>
      <c r="D217" s="88">
        <f>[1]汇总表!O201</f>
        <v>88.34</v>
      </c>
      <c r="E217" s="88">
        <f>[1]汇总表!N201</f>
        <v>90</v>
      </c>
      <c r="F217" s="88"/>
      <c r="G217" s="88"/>
      <c r="H217" s="88">
        <f>[1]汇总表!H201</f>
        <v>10</v>
      </c>
      <c r="I217" s="41" t="str">
        <f>[1]汇总表!I201&amp;[1]汇总表!J201</f>
        <v>件PC</v>
      </c>
    </row>
    <row r="218" s="65" customFormat="1" ht="20" customHeight="1" spans="1:9">
      <c r="A218" s="39">
        <v>201</v>
      </c>
      <c r="B218" s="40" t="str">
        <f>[1]汇总表!E202</f>
        <v>喷浆头阀门总成</v>
      </c>
      <c r="C218" s="40" t="str">
        <f>[1]汇总表!F202</f>
        <v>Shotcrete head valve assembly</v>
      </c>
      <c r="D218" s="88">
        <f>[1]汇总表!O202</f>
        <v>0.98</v>
      </c>
      <c r="E218" s="88">
        <f>[1]汇总表!N202</f>
        <v>1</v>
      </c>
      <c r="F218" s="88"/>
      <c r="G218" s="88"/>
      <c r="H218" s="88">
        <f>[1]汇总表!H202</f>
        <v>2</v>
      </c>
      <c r="I218" s="41" t="str">
        <f>[1]汇总表!I202&amp;[1]汇总表!J202</f>
        <v>件PC</v>
      </c>
    </row>
    <row r="219" s="65" customFormat="1" ht="20" customHeight="1" spans="1:9">
      <c r="A219" s="39">
        <v>202</v>
      </c>
      <c r="B219" s="40" t="str">
        <f>[1]汇总表!E203</f>
        <v>转子体</v>
      </c>
      <c r="C219" s="40" t="str">
        <f>[1]汇总表!F203</f>
        <v>Rotor body</v>
      </c>
      <c r="D219" s="88">
        <f>[1]汇总表!O203</f>
        <v>82.45</v>
      </c>
      <c r="E219" s="88">
        <f>[1]汇总表!N203</f>
        <v>84</v>
      </c>
      <c r="F219" s="88"/>
      <c r="G219" s="88"/>
      <c r="H219" s="88">
        <f>[1]汇总表!H203</f>
        <v>2</v>
      </c>
      <c r="I219" s="41" t="str">
        <f>[1]汇总表!I203&amp;[1]汇总表!J203</f>
        <v>件PC</v>
      </c>
    </row>
    <row r="220" s="65" customFormat="1" ht="20" customHeight="1" spans="1:9">
      <c r="A220" s="39">
        <v>203</v>
      </c>
      <c r="B220" s="40" t="str">
        <f>[1]汇总表!E204</f>
        <v>钢衬板</v>
      </c>
      <c r="C220" s="40" t="str">
        <f>[1]汇总表!F204</f>
        <v>Steel liner</v>
      </c>
      <c r="D220" s="88">
        <f>[1]汇总表!O204</f>
        <v>96.28</v>
      </c>
      <c r="E220" s="88">
        <f>[1]汇总表!N204</f>
        <v>80</v>
      </c>
      <c r="F220" s="88"/>
      <c r="G220" s="88"/>
      <c r="H220" s="88">
        <f>[1]汇总表!H204</f>
        <v>10</v>
      </c>
      <c r="I220" s="41" t="str">
        <f>[1]汇总表!I204&amp;[1]汇总表!J204</f>
        <v>件PC</v>
      </c>
    </row>
    <row r="221" s="65" customFormat="1" ht="20" customHeight="1" spans="1:9">
      <c r="A221" s="39">
        <v>204</v>
      </c>
      <c r="B221" s="40" t="str">
        <f>[1]汇总表!E205</f>
        <v>骨架油封</v>
      </c>
      <c r="C221" s="40" t="str">
        <f>[1]汇总表!F205</f>
        <v>Framework oil seal</v>
      </c>
      <c r="D221" s="88">
        <f>[1]汇总表!O205</f>
        <v>1.96</v>
      </c>
      <c r="E221" s="88">
        <f>[1]汇总表!N205</f>
        <v>2</v>
      </c>
      <c r="F221" s="88"/>
      <c r="G221" s="88"/>
      <c r="H221" s="88">
        <f>[1]汇总表!H205</f>
        <v>20</v>
      </c>
      <c r="I221" s="41" t="str">
        <f>[1]汇总表!I205&amp;[1]汇总表!J205</f>
        <v>件PC</v>
      </c>
    </row>
    <row r="222" s="65" customFormat="1" ht="20" customHeight="1" spans="1:9">
      <c r="A222" s="39">
        <v>205</v>
      </c>
      <c r="B222" s="40" t="str">
        <f>[1]汇总表!E206</f>
        <v>胶弯头</v>
      </c>
      <c r="C222" s="40" t="str">
        <f>[1]汇总表!F206</f>
        <v>Plastic elbow</v>
      </c>
      <c r="D222" s="88">
        <f>[1]汇总表!O206</f>
        <v>46.15</v>
      </c>
      <c r="E222" s="88">
        <f>[1]汇总表!N206</f>
        <v>40</v>
      </c>
      <c r="F222" s="88"/>
      <c r="G222" s="88"/>
      <c r="H222" s="88">
        <f>[1]汇总表!H206</f>
        <v>100</v>
      </c>
      <c r="I222" s="41" t="str">
        <f>[1]汇总表!I206&amp;[1]汇总表!J206</f>
        <v>件PC</v>
      </c>
    </row>
    <row r="223" s="65" customFormat="1" ht="20" customHeight="1" spans="1:9">
      <c r="A223" s="39">
        <v>206</v>
      </c>
      <c r="B223" s="40" t="str">
        <f>[1]汇总表!E207</f>
        <v>快速接头</v>
      </c>
      <c r="C223" s="40" t="str">
        <f>[1]汇总表!F207</f>
        <v>Quick Connector</v>
      </c>
      <c r="D223" s="88">
        <f>[1]汇总表!O207</f>
        <v>92.31</v>
      </c>
      <c r="E223" s="88">
        <f>[1]汇总表!N207</f>
        <v>80</v>
      </c>
      <c r="F223" s="88"/>
      <c r="G223" s="88"/>
      <c r="H223" s="88">
        <f>[1]汇总表!H207</f>
        <v>80</v>
      </c>
      <c r="I223" s="41" t="str">
        <f>[1]汇总表!I207&amp;[1]汇总表!J207</f>
        <v>件PC</v>
      </c>
    </row>
    <row r="224" s="65" customFormat="1" ht="20" customHeight="1" spans="1:9">
      <c r="A224" s="39">
        <v>207</v>
      </c>
      <c r="B224" s="40" t="str">
        <f>[1]汇总表!E208</f>
        <v>料腔</v>
      </c>
      <c r="C224" s="40" t="str">
        <f>[1]汇总表!F208</f>
        <v>Material cavity</v>
      </c>
      <c r="D224" s="88">
        <f>[1]汇总表!O208</f>
        <v>90.16</v>
      </c>
      <c r="E224" s="88">
        <f>[1]汇总表!N208</f>
        <v>90</v>
      </c>
      <c r="F224" s="88"/>
      <c r="G224" s="88"/>
      <c r="H224" s="88">
        <f>[1]汇总表!H208</f>
        <v>300</v>
      </c>
      <c r="I224" s="41" t="str">
        <f>[1]汇总表!I208&amp;[1]汇总表!J208</f>
        <v>件PC</v>
      </c>
    </row>
    <row r="225" s="65" customFormat="1" ht="20" customHeight="1" spans="1:9">
      <c r="A225" s="39">
        <v>208</v>
      </c>
      <c r="B225" s="40" t="str">
        <f>[1]汇总表!E209</f>
        <v>密封板</v>
      </c>
      <c r="C225" s="40" t="str">
        <f>[1]汇总表!F209</f>
        <v>sealing plate</v>
      </c>
      <c r="D225" s="88">
        <f>[1]汇总表!O209</f>
        <v>1410.89</v>
      </c>
      <c r="E225" s="88">
        <f>[1]汇总表!N209</f>
        <v>1250</v>
      </c>
      <c r="F225" s="88"/>
      <c r="G225" s="88"/>
      <c r="H225" s="88">
        <f>[1]汇总表!H209</f>
        <v>200</v>
      </c>
      <c r="I225" s="41" t="str">
        <f>[1]汇总表!I209&amp;[1]汇总表!J209</f>
        <v>件PC</v>
      </c>
    </row>
    <row r="226" s="65" customFormat="1" ht="20" customHeight="1" spans="1:9">
      <c r="A226" s="39">
        <v>209</v>
      </c>
      <c r="B226" s="40" t="str">
        <f>[1]汇总表!E210</f>
        <v>喷浆管</v>
      </c>
      <c r="C226" s="40" t="str">
        <f>[1]汇总表!F210</f>
        <v>Shotcrete pipe</v>
      </c>
      <c r="D226" s="88">
        <f>[1]汇总表!O210</f>
        <v>2537.6</v>
      </c>
      <c r="E226" s="88">
        <f>[1]汇总表!N210</f>
        <v>2286</v>
      </c>
      <c r="F226" s="88"/>
      <c r="G226" s="88"/>
      <c r="H226" s="88">
        <f>[1]汇总表!H210</f>
        <v>1000</v>
      </c>
      <c r="I226" s="41" t="str">
        <f>[1]汇总表!I210&amp;[1]汇总表!J210</f>
        <v>米M</v>
      </c>
    </row>
    <row r="227" s="65" customFormat="1" ht="20" customHeight="1" spans="1:9">
      <c r="A227" s="39">
        <v>210</v>
      </c>
      <c r="B227" s="40" t="str">
        <f>[1]汇总表!E211</f>
        <v>喷头</v>
      </c>
      <c r="C227" s="40" t="str">
        <f>[1]汇总表!F211</f>
        <v>Showerhead</v>
      </c>
      <c r="D227" s="88">
        <f>[1]汇总表!O211</f>
        <v>109.88</v>
      </c>
      <c r="E227" s="88">
        <f>[1]汇总表!N211</f>
        <v>100</v>
      </c>
      <c r="F227" s="88"/>
      <c r="G227" s="88"/>
      <c r="H227" s="88">
        <f>[1]汇总表!H211</f>
        <v>50</v>
      </c>
      <c r="I227" s="41" t="str">
        <f>[1]汇总表!I211&amp;[1]汇总表!J211</f>
        <v>件PC</v>
      </c>
    </row>
    <row r="228" s="65" customFormat="1" ht="20" customHeight="1" spans="1:9">
      <c r="A228" s="39">
        <v>211</v>
      </c>
      <c r="B228" s="40" t="str">
        <f>[1]汇总表!E212</f>
        <v>喷头座</v>
      </c>
      <c r="C228" s="40" t="str">
        <f>[1]汇总表!F212</f>
        <v>Showerhead seat</v>
      </c>
      <c r="D228" s="88">
        <f>[1]汇总表!O212</f>
        <v>73.61</v>
      </c>
      <c r="E228" s="88">
        <f>[1]汇总表!N212</f>
        <v>75</v>
      </c>
      <c r="F228" s="88"/>
      <c r="G228" s="88"/>
      <c r="H228" s="88">
        <f>[1]汇总表!H212</f>
        <v>50</v>
      </c>
      <c r="I228" s="41" t="str">
        <f>[1]汇总表!I212&amp;[1]汇总表!J212</f>
        <v>件PC</v>
      </c>
    </row>
    <row r="229" s="65" customFormat="1" ht="20" customHeight="1" spans="1:9">
      <c r="A229" s="39">
        <v>212</v>
      </c>
      <c r="B229" s="40" t="str">
        <f>[1]汇总表!E213</f>
        <v>压紧机构</v>
      </c>
      <c r="C229" s="40" t="str">
        <f>[1]汇总表!F213</f>
        <v>Compression mechanism</v>
      </c>
      <c r="D229" s="88">
        <f>[1]汇总表!O213</f>
        <v>23.56</v>
      </c>
      <c r="E229" s="88">
        <f>[1]汇总表!N213</f>
        <v>24</v>
      </c>
      <c r="F229" s="88"/>
      <c r="G229" s="88"/>
      <c r="H229" s="88">
        <f>[1]汇总表!H213</f>
        <v>6</v>
      </c>
      <c r="I229" s="41" t="str">
        <f>[1]汇总表!I213&amp;[1]汇总表!J213</f>
        <v>件PC</v>
      </c>
    </row>
    <row r="230" s="65" customFormat="1" ht="20" customHeight="1" spans="1:9">
      <c r="A230" s="39">
        <v>213</v>
      </c>
      <c r="B230" s="40" t="str">
        <f>[1]汇总表!E214</f>
        <v>振动器</v>
      </c>
      <c r="C230" s="40" t="str">
        <f>[1]汇总表!F214</f>
        <v>Vibrator</v>
      </c>
      <c r="D230" s="88">
        <f>[1]汇总表!O214</f>
        <v>66.2</v>
      </c>
      <c r="E230" s="88">
        <f>[1]汇总表!N214</f>
        <v>60</v>
      </c>
      <c r="F230" s="88"/>
      <c r="G230" s="88"/>
      <c r="H230" s="88">
        <f>[1]汇总表!H214</f>
        <v>30</v>
      </c>
      <c r="I230" s="41" t="str">
        <f>[1]汇总表!I214&amp;[1]汇总表!J214</f>
        <v>件PC</v>
      </c>
    </row>
    <row r="231" s="65" customFormat="1" ht="20" customHeight="1" spans="1:9">
      <c r="A231" s="39"/>
      <c r="B231" s="93"/>
      <c r="C231" s="93"/>
      <c r="D231" s="94"/>
      <c r="E231" s="94"/>
      <c r="F231" s="95"/>
      <c r="G231" s="95"/>
      <c r="H231" s="94"/>
      <c r="I231" s="41"/>
    </row>
    <row r="232" s="65" customFormat="1" ht="20" customHeight="1" spans="1:9">
      <c r="A232" s="39"/>
      <c r="B232" s="93"/>
      <c r="C232" s="96"/>
      <c r="D232" s="94"/>
      <c r="E232" s="94"/>
      <c r="F232" s="95"/>
      <c r="G232" s="95"/>
      <c r="H232" s="94"/>
      <c r="I232" s="41"/>
    </row>
    <row r="233" ht="20" customHeight="1" spans="1:9">
      <c r="A233" s="2"/>
      <c r="B233" s="97"/>
      <c r="C233" s="97"/>
      <c r="D233" s="98"/>
      <c r="E233" s="98"/>
      <c r="F233" s="98"/>
      <c r="G233" s="98"/>
      <c r="H233" s="99"/>
      <c r="I233" s="114"/>
    </row>
    <row r="234" ht="23.55" spans="1:9">
      <c r="A234" s="100" t="s">
        <v>33</v>
      </c>
      <c r="B234" s="46"/>
      <c r="C234" s="46"/>
      <c r="D234" s="101">
        <f t="shared" ref="D234:H234" si="0">SUM(D18:D233)</f>
        <v>22006.33</v>
      </c>
      <c r="E234" s="101">
        <f t="shared" si="0"/>
        <v>20782.66</v>
      </c>
      <c r="F234" s="101">
        <f t="shared" si="0"/>
        <v>44.757</v>
      </c>
      <c r="G234" s="101">
        <f t="shared" si="0"/>
        <v>101</v>
      </c>
      <c r="H234" s="101">
        <f t="shared" si="0"/>
        <v>17813</v>
      </c>
      <c r="I234" s="31"/>
    </row>
    <row r="235" ht="33" customHeight="1" spans="1:9">
      <c r="A235" s="102"/>
      <c r="B235" s="103"/>
      <c r="C235" s="97"/>
      <c r="D235" s="98"/>
      <c r="E235" s="98"/>
      <c r="F235" s="98"/>
      <c r="G235" s="98"/>
      <c r="H235" s="2"/>
      <c r="I235" s="98"/>
    </row>
    <row r="236" ht="18" customHeight="1" spans="1:9">
      <c r="A236" s="102"/>
      <c r="B236" s="97"/>
      <c r="C236" s="97"/>
      <c r="D236" s="98"/>
      <c r="E236" s="98"/>
      <c r="F236" s="98"/>
      <c r="G236" s="98"/>
      <c r="H236" s="2"/>
      <c r="I236" s="98"/>
    </row>
    <row r="237" ht="11.4" spans="1:9">
      <c r="A237" s="3"/>
      <c r="B237" s="50" t="s">
        <v>34</v>
      </c>
      <c r="C237" s="50"/>
      <c r="D237" s="81"/>
      <c r="E237" s="81"/>
      <c r="F237" s="81"/>
      <c r="G237" s="104"/>
      <c r="H237" s="105"/>
      <c r="I237" s="105"/>
    </row>
    <row r="238" ht="11.4" spans="1:9">
      <c r="A238" s="3"/>
      <c r="B238" s="50" t="s">
        <v>35</v>
      </c>
      <c r="C238" s="50"/>
      <c r="D238" s="81"/>
      <c r="E238" s="81"/>
      <c r="F238" s="81">
        <f>H8</f>
        <v>44279</v>
      </c>
      <c r="G238" s="81"/>
      <c r="H238" s="106"/>
      <c r="I238" s="106"/>
    </row>
    <row r="239" ht="12.75" spans="1:9">
      <c r="A239" s="107"/>
      <c r="B239" s="108"/>
      <c r="C239" s="108"/>
      <c r="D239" s="107"/>
      <c r="E239" s="109"/>
      <c r="F239" s="110"/>
      <c r="G239" s="109"/>
      <c r="H239" s="107"/>
      <c r="I239" s="107"/>
    </row>
    <row r="240" ht="16.35" spans="1:9">
      <c r="A240" s="63"/>
      <c r="B240" s="111"/>
      <c r="C240" s="111"/>
      <c r="D240" s="63"/>
      <c r="E240" s="112"/>
      <c r="F240" s="113"/>
      <c r="G240" s="112"/>
      <c r="H240" s="63"/>
      <c r="I240" s="63"/>
    </row>
  </sheetData>
  <autoFilter ref="A17:I230">
    <extLst/>
  </autoFilter>
  <mergeCells count="8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37:E237"/>
    <mergeCell ref="D238:E238"/>
    <mergeCell ref="F238:I238"/>
    <mergeCell ref="F18:F49"/>
    <mergeCell ref="F50:F53"/>
    <mergeCell ref="F54:F61"/>
    <mergeCell ref="F62:F63"/>
    <mergeCell ref="F67:F68"/>
    <mergeCell ref="F69:F70"/>
    <mergeCell ref="F72:F89"/>
    <mergeCell ref="F90:F91"/>
    <mergeCell ref="F92:F98"/>
    <mergeCell ref="F100:F102"/>
    <mergeCell ref="F103:F123"/>
    <mergeCell ref="F124:F127"/>
    <mergeCell ref="F128:F145"/>
    <mergeCell ref="F146:F152"/>
    <mergeCell ref="F155:F156"/>
    <mergeCell ref="F159:F160"/>
    <mergeCell ref="F161:F162"/>
    <mergeCell ref="F163:F164"/>
    <mergeCell ref="F165:F172"/>
    <mergeCell ref="F173:F175"/>
    <mergeCell ref="F177:F184"/>
    <mergeCell ref="F185:F190"/>
    <mergeCell ref="F191:F207"/>
    <mergeCell ref="F208:F209"/>
    <mergeCell ref="F210:F230"/>
    <mergeCell ref="G18:G49"/>
    <mergeCell ref="G50:G53"/>
    <mergeCell ref="G54:G61"/>
    <mergeCell ref="G62:G63"/>
    <mergeCell ref="G67:G68"/>
    <mergeCell ref="G69:G70"/>
    <mergeCell ref="G72:G89"/>
    <mergeCell ref="G90:G91"/>
    <mergeCell ref="G92:G98"/>
    <mergeCell ref="G100:G102"/>
    <mergeCell ref="G103:G123"/>
    <mergeCell ref="G124:G127"/>
    <mergeCell ref="G128:G145"/>
    <mergeCell ref="G146:G152"/>
    <mergeCell ref="G155:G156"/>
    <mergeCell ref="G159:G160"/>
    <mergeCell ref="G161:G162"/>
    <mergeCell ref="G163:G164"/>
    <mergeCell ref="G165:G172"/>
    <mergeCell ref="G173:G175"/>
    <mergeCell ref="G177:G184"/>
    <mergeCell ref="G185:G190"/>
    <mergeCell ref="G191:G207"/>
    <mergeCell ref="G208:G209"/>
    <mergeCell ref="G210:G23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99"/>
  <sheetViews>
    <sheetView topLeftCell="A229" workbookViewId="0">
      <selection activeCell="N244" sqref="N244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43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JMBMT20210322S-31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JMBMT20210322S-31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44279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44279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44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44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[1]汇总表!D2</f>
        <v>8413910000</v>
      </c>
      <c r="C18" s="40" t="str">
        <f>[1]汇总表!E2</f>
        <v>泵体连接螺栓</v>
      </c>
      <c r="D18" s="40" t="str">
        <f>[1]汇总表!F2</f>
        <v>Pump body connecting bolt group. </v>
      </c>
      <c r="E18" s="40">
        <f>[1]汇总表!H2</f>
        <v>3</v>
      </c>
      <c r="F18" s="41" t="str">
        <f>[1]汇总表!J2</f>
        <v>PC</v>
      </c>
      <c r="G18" s="42">
        <f t="shared" ref="G18:G81" si="0">H18/E18</f>
        <v>16.9230769230769</v>
      </c>
      <c r="H18" s="42">
        <f>[1]汇总表!L2</f>
        <v>50.7692307692308</v>
      </c>
    </row>
    <row r="19" s="2" customFormat="1" ht="21" customHeight="1" spans="1:8">
      <c r="A19" s="39">
        <v>2</v>
      </c>
      <c r="B19" s="40" t="str">
        <f>[1]汇总表!D3</f>
        <v>8413910000</v>
      </c>
      <c r="C19" s="40" t="str">
        <f>[1]汇总表!E3</f>
        <v>联轴器</v>
      </c>
      <c r="D19" s="40" t="str">
        <f>[1]汇总表!F3</f>
        <v>Coupling</v>
      </c>
      <c r="E19" s="40">
        <f>[1]汇总表!H3</f>
        <v>4</v>
      </c>
      <c r="F19" s="41" t="str">
        <f>[1]汇总表!J3</f>
        <v>PC</v>
      </c>
      <c r="G19" s="42">
        <f t="shared" si="0"/>
        <v>67.0769230769231</v>
      </c>
      <c r="H19" s="42">
        <f>[1]汇总表!L3</f>
        <v>268.307692307692</v>
      </c>
    </row>
    <row r="20" s="2" customFormat="1" ht="21" customHeight="1" spans="1:8">
      <c r="A20" s="39">
        <v>3</v>
      </c>
      <c r="B20" s="40" t="str">
        <f>[1]汇总表!D4</f>
        <v>8413910000</v>
      </c>
      <c r="C20" s="40" t="str">
        <f>[1]汇总表!E4</f>
        <v>平衡水管</v>
      </c>
      <c r="D20" s="40" t="str">
        <f>[1]汇总表!F4</f>
        <v>Balance pipe assembly</v>
      </c>
      <c r="E20" s="40">
        <f>[1]汇总表!H4</f>
        <v>10</v>
      </c>
      <c r="F20" s="41" t="str">
        <f>[1]汇总表!J4</f>
        <v>PC</v>
      </c>
      <c r="G20" s="42">
        <f t="shared" si="0"/>
        <v>15.2307692307692</v>
      </c>
      <c r="H20" s="42">
        <f>[1]汇总表!L4</f>
        <v>152.307692307692</v>
      </c>
    </row>
    <row r="21" s="2" customFormat="1" ht="21" customHeight="1" spans="1:8">
      <c r="A21" s="39">
        <v>4</v>
      </c>
      <c r="B21" s="40" t="str">
        <f>[1]汇总表!D5</f>
        <v>8413910000</v>
      </c>
      <c r="C21" s="40" t="str">
        <f>[1]汇总表!E5</f>
        <v>平衡水管</v>
      </c>
      <c r="D21" s="40" t="str">
        <f>[1]汇总表!F5</f>
        <v>Balance pipe assembly</v>
      </c>
      <c r="E21" s="40">
        <f>[1]汇总表!H5</f>
        <v>10</v>
      </c>
      <c r="F21" s="41" t="str">
        <f>[1]汇总表!J5</f>
        <v>PC</v>
      </c>
      <c r="G21" s="42">
        <f t="shared" si="0"/>
        <v>15.2307692307692</v>
      </c>
      <c r="H21" s="42">
        <f>[1]汇总表!L5</f>
        <v>152.307692307692</v>
      </c>
    </row>
    <row r="22" s="2" customFormat="1" ht="21" customHeight="1" spans="1:8">
      <c r="A22" s="39">
        <v>5</v>
      </c>
      <c r="B22" s="40" t="str">
        <f>[1]汇总表!D6</f>
        <v>8413910000</v>
      </c>
      <c r="C22" s="40" t="str">
        <f>[1]汇总表!E6</f>
        <v>O型圈</v>
      </c>
      <c r="D22" s="40" t="str">
        <f>[1]汇总表!F6</f>
        <v>O-ring</v>
      </c>
      <c r="E22" s="40">
        <f>[1]汇总表!H6</f>
        <v>100</v>
      </c>
      <c r="F22" s="41" t="str">
        <f>[1]汇总表!J6</f>
        <v>PC</v>
      </c>
      <c r="G22" s="42">
        <f t="shared" si="0"/>
        <v>0.153846153846154</v>
      </c>
      <c r="H22" s="42">
        <f>[1]汇总表!L6</f>
        <v>15.3846153846154</v>
      </c>
    </row>
    <row r="23" s="2" customFormat="1" ht="21" customHeight="1" spans="1:8">
      <c r="A23" s="39">
        <v>6</v>
      </c>
      <c r="B23" s="40" t="str">
        <f>[1]汇总表!D7</f>
        <v>8413910000</v>
      </c>
      <c r="C23" s="40" t="str">
        <f>[1]汇总表!E7</f>
        <v>泵体连接螺栓</v>
      </c>
      <c r="D23" s="40" t="str">
        <f>[1]汇总表!F7</f>
        <v>Pump body connecting bolt group. </v>
      </c>
      <c r="E23" s="40">
        <f>[1]汇总表!H7</f>
        <v>3</v>
      </c>
      <c r="F23" s="41" t="str">
        <f>[1]汇总表!J7</f>
        <v>PC</v>
      </c>
      <c r="G23" s="42">
        <f t="shared" si="0"/>
        <v>15.3846153846154</v>
      </c>
      <c r="H23" s="42">
        <f>[1]汇总表!L7</f>
        <v>46.1538461538462</v>
      </c>
    </row>
    <row r="24" s="2" customFormat="1" ht="21" customHeight="1" spans="1:8">
      <c r="A24" s="39">
        <v>7</v>
      </c>
      <c r="B24" s="40" t="str">
        <f>[1]汇总表!D8</f>
        <v>8413910000</v>
      </c>
      <c r="C24" s="40" t="str">
        <f>[1]汇总表!E8</f>
        <v>泵轴</v>
      </c>
      <c r="D24" s="40" t="str">
        <f>[1]汇总表!F8</f>
        <v>Pump shaft</v>
      </c>
      <c r="E24" s="40">
        <f>[1]汇总表!H8</f>
        <v>7</v>
      </c>
      <c r="F24" s="41" t="str">
        <f>[1]汇总表!J8</f>
        <v>PC</v>
      </c>
      <c r="G24" s="42">
        <f t="shared" si="0"/>
        <v>206.923076923077</v>
      </c>
      <c r="H24" s="42">
        <f>[1]汇总表!L8</f>
        <v>1448.46153846154</v>
      </c>
    </row>
    <row r="25" s="2" customFormat="1" ht="21" customHeight="1" spans="1:8">
      <c r="A25" s="39">
        <v>8</v>
      </c>
      <c r="B25" s="40" t="str">
        <f>[1]汇总表!D9</f>
        <v>8413910000</v>
      </c>
      <c r="C25" s="40" t="str">
        <f>[1]汇总表!E9</f>
        <v>出水段</v>
      </c>
      <c r="D25" s="40" t="str">
        <f>[1]汇总表!F9</f>
        <v>Water exit section</v>
      </c>
      <c r="E25" s="40">
        <f>[1]汇总表!H9</f>
        <v>4</v>
      </c>
      <c r="F25" s="41" t="str">
        <f>[1]汇总表!J9</f>
        <v>PC</v>
      </c>
      <c r="G25" s="42">
        <f t="shared" si="0"/>
        <v>296.153846153846</v>
      </c>
      <c r="H25" s="42">
        <f>[1]汇总表!L9</f>
        <v>1184.61538461538</v>
      </c>
    </row>
    <row r="26" s="2" customFormat="1" ht="21" customHeight="1" spans="1:8">
      <c r="A26" s="39">
        <v>9</v>
      </c>
      <c r="B26" s="40" t="str">
        <f>[1]汇总表!D10</f>
        <v>8413910000</v>
      </c>
      <c r="C26" s="40" t="str">
        <f>[1]汇总表!E10</f>
        <v>挡水套</v>
      </c>
      <c r="D26" s="40" t="str">
        <f>[1]汇总表!F10</f>
        <v>Water retaining jacket</v>
      </c>
      <c r="E26" s="40">
        <f>[1]汇总表!H10</f>
        <v>60</v>
      </c>
      <c r="F26" s="41" t="str">
        <f>[1]汇总表!J10</f>
        <v>PC</v>
      </c>
      <c r="G26" s="42">
        <f t="shared" si="0"/>
        <v>6.46153846153846</v>
      </c>
      <c r="H26" s="42">
        <f>[1]汇总表!L10</f>
        <v>387.692307692308</v>
      </c>
    </row>
    <row r="27" s="2" customFormat="1" ht="21" customHeight="1" spans="1:8">
      <c r="A27" s="39">
        <v>10</v>
      </c>
      <c r="B27" s="40" t="str">
        <f>[1]汇总表!D11</f>
        <v>8413910000</v>
      </c>
      <c r="C27" s="40" t="str">
        <f>[1]汇总表!E11</f>
        <v>导叶</v>
      </c>
      <c r="D27" s="40" t="str">
        <f>[1]汇总表!F11</f>
        <v>Guide vane</v>
      </c>
      <c r="E27" s="40">
        <f>[1]汇总表!H11</f>
        <v>80</v>
      </c>
      <c r="F27" s="41" t="str">
        <f>[1]汇总表!J11</f>
        <v>PC</v>
      </c>
      <c r="G27" s="42">
        <f t="shared" si="0"/>
        <v>69.2307692307692</v>
      </c>
      <c r="H27" s="42">
        <f>[1]汇总表!L11</f>
        <v>5538.46153846154</v>
      </c>
    </row>
    <row r="28" s="2" customFormat="1" ht="21" customHeight="1" spans="1:8">
      <c r="A28" s="39">
        <v>11</v>
      </c>
      <c r="B28" s="40" t="str">
        <f>[1]汇总表!D12</f>
        <v>8413910000</v>
      </c>
      <c r="C28" s="40" t="str">
        <f>[1]汇总表!E12</f>
        <v>导叶套螺钉</v>
      </c>
      <c r="D28" s="40" t="str">
        <f>[1]汇总表!F12</f>
        <v>Guide vane sleeve screw</v>
      </c>
      <c r="E28" s="40">
        <f>[1]汇总表!H12</f>
        <v>200</v>
      </c>
      <c r="F28" s="41" t="str">
        <f>[1]汇总表!J12</f>
        <v>PC</v>
      </c>
      <c r="G28" s="42">
        <f t="shared" si="0"/>
        <v>0.123076923076923</v>
      </c>
      <c r="H28" s="42">
        <f>[1]汇总表!L12</f>
        <v>24.6153846153846</v>
      </c>
    </row>
    <row r="29" s="2" customFormat="1" ht="21" customHeight="1" spans="1:8">
      <c r="A29" s="39">
        <v>12</v>
      </c>
      <c r="B29" s="40" t="str">
        <f>[1]汇总表!D13</f>
        <v>8413910000</v>
      </c>
      <c r="C29" s="40" t="str">
        <f>[1]汇总表!E13</f>
        <v>导叶套螺钉</v>
      </c>
      <c r="D29" s="40" t="str">
        <f>[1]汇总表!F13</f>
        <v>Guide vane sleeve screw</v>
      </c>
      <c r="E29" s="40">
        <f>[1]汇总表!H13</f>
        <v>100</v>
      </c>
      <c r="F29" s="41" t="str">
        <f>[1]汇总表!J13</f>
        <v>PC</v>
      </c>
      <c r="G29" s="42">
        <f t="shared" si="0"/>
        <v>0.153846153846154</v>
      </c>
      <c r="H29" s="42">
        <f>[1]汇总表!L13</f>
        <v>15.3846153846154</v>
      </c>
    </row>
    <row r="30" s="2" customFormat="1" ht="21" customHeight="1" spans="1:8">
      <c r="A30" s="39">
        <v>13</v>
      </c>
      <c r="B30" s="40" t="str">
        <f>[1]汇总表!D14</f>
        <v>8413910000</v>
      </c>
      <c r="C30" s="40" t="str">
        <f>[1]汇总表!E14</f>
        <v>进水段</v>
      </c>
      <c r="D30" s="40" t="str">
        <f>[1]汇总表!F14</f>
        <v>Water Inlet section</v>
      </c>
      <c r="E30" s="40">
        <f>[1]汇总表!H14</f>
        <v>3</v>
      </c>
      <c r="F30" s="41" t="str">
        <f>[1]汇总表!J14</f>
        <v>PC</v>
      </c>
      <c r="G30" s="42">
        <f t="shared" si="0"/>
        <v>266.153846153846</v>
      </c>
      <c r="H30" s="42">
        <f>[1]汇总表!L14</f>
        <v>798.461538461538</v>
      </c>
    </row>
    <row r="31" s="2" customFormat="1" ht="21" customHeight="1" spans="1:8">
      <c r="A31" s="39">
        <v>14</v>
      </c>
      <c r="B31" s="40" t="str">
        <f>[1]汇总表!D15</f>
        <v>8413910000</v>
      </c>
      <c r="C31" s="40" t="str">
        <f>[1]汇总表!E15</f>
        <v>联轴器</v>
      </c>
      <c r="D31" s="40" t="str">
        <f>[1]汇总表!F15</f>
        <v>Coupling</v>
      </c>
      <c r="E31" s="40">
        <f>[1]汇总表!H15</f>
        <v>3</v>
      </c>
      <c r="F31" s="41" t="str">
        <f>[1]汇总表!J15</f>
        <v>PC</v>
      </c>
      <c r="G31" s="42">
        <f t="shared" si="0"/>
        <v>52.4615384615385</v>
      </c>
      <c r="H31" s="42">
        <f>[1]汇总表!L15</f>
        <v>157.384615384615</v>
      </c>
    </row>
    <row r="32" s="2" customFormat="1" ht="21" customHeight="1" spans="1:8">
      <c r="A32" s="39">
        <v>15</v>
      </c>
      <c r="B32" s="40" t="str">
        <f>[1]汇总表!D16</f>
        <v>8413910000</v>
      </c>
      <c r="C32" s="40" t="str">
        <f>[1]汇总表!E16</f>
        <v>密封环螺钉</v>
      </c>
      <c r="D32" s="40" t="str">
        <f>[1]汇总表!F16</f>
        <v>Sealing ring screw</v>
      </c>
      <c r="E32" s="40">
        <f>[1]汇总表!H16</f>
        <v>300</v>
      </c>
      <c r="F32" s="41" t="str">
        <f>[1]汇总表!J16</f>
        <v>PC</v>
      </c>
      <c r="G32" s="42">
        <f t="shared" si="0"/>
        <v>0.123076923076923</v>
      </c>
      <c r="H32" s="42">
        <f>[1]汇总表!L16</f>
        <v>36.9230769230769</v>
      </c>
    </row>
    <row r="33" s="2" customFormat="1" ht="21" customHeight="1" spans="1:8">
      <c r="A33" s="39">
        <v>16</v>
      </c>
      <c r="B33" s="40" t="str">
        <f>[1]汇总表!D17</f>
        <v>8413910000</v>
      </c>
      <c r="C33" s="40" t="str">
        <f>[1]汇总表!E17</f>
        <v>盘根</v>
      </c>
      <c r="D33" s="40" t="str">
        <f>[1]汇总表!F17</f>
        <v>Packing root</v>
      </c>
      <c r="E33" s="40">
        <f>[1]汇总表!H17</f>
        <v>80</v>
      </c>
      <c r="F33" s="41" t="str">
        <f>[1]汇总表!J17</f>
        <v>PC</v>
      </c>
      <c r="G33" s="42">
        <f t="shared" si="0"/>
        <v>5.53846153846154</v>
      </c>
      <c r="H33" s="42">
        <f>[1]汇总表!L17</f>
        <v>443.076923076923</v>
      </c>
    </row>
    <row r="34" s="2" customFormat="1" ht="21" customHeight="1" spans="1:8">
      <c r="A34" s="39">
        <v>17</v>
      </c>
      <c r="B34" s="40" t="str">
        <f>[1]汇总表!D18</f>
        <v>8413910000</v>
      </c>
      <c r="C34" s="40" t="str">
        <f>[1]汇总表!E18</f>
        <v>平衡环</v>
      </c>
      <c r="D34" s="40" t="str">
        <f>[1]汇总表!F18</f>
        <v>Balance ring</v>
      </c>
      <c r="E34" s="40">
        <f>[1]汇总表!H18</f>
        <v>70</v>
      </c>
      <c r="F34" s="41" t="str">
        <f>[1]汇总表!J18</f>
        <v>PC</v>
      </c>
      <c r="G34" s="42">
        <f t="shared" si="0"/>
        <v>110</v>
      </c>
      <c r="H34" s="42">
        <f>[1]汇总表!L18</f>
        <v>7700</v>
      </c>
    </row>
    <row r="35" s="2" customFormat="1" ht="21" customHeight="1" spans="1:8">
      <c r="A35" s="39">
        <v>18</v>
      </c>
      <c r="B35" s="40" t="str">
        <f>[1]汇总表!D19</f>
        <v>8413910000</v>
      </c>
      <c r="C35" s="40" t="str">
        <f>[1]汇总表!E19</f>
        <v>平衡环螺钉</v>
      </c>
      <c r="D35" s="40" t="str">
        <f>[1]汇总表!F19</f>
        <v>Balance ring screw</v>
      </c>
      <c r="E35" s="40">
        <f>[1]汇总表!H19</f>
        <v>300</v>
      </c>
      <c r="F35" s="41" t="str">
        <f>[1]汇总表!J19</f>
        <v>PC</v>
      </c>
      <c r="G35" s="42">
        <f t="shared" si="0"/>
        <v>0.153846153846154</v>
      </c>
      <c r="H35" s="42">
        <f>[1]汇总表!L19</f>
        <v>46.1538461538462</v>
      </c>
    </row>
    <row r="36" s="2" customFormat="1" ht="21" customHeight="1" spans="1:8">
      <c r="A36" s="39">
        <v>19</v>
      </c>
      <c r="B36" s="40" t="str">
        <f>[1]汇总表!D20</f>
        <v>8413910000</v>
      </c>
      <c r="C36" s="40" t="str">
        <f>[1]汇总表!E20</f>
        <v>平衡盘</v>
      </c>
      <c r="D36" s="40" t="str">
        <f>[1]汇总表!F20</f>
        <v>Balance disc</v>
      </c>
      <c r="E36" s="40">
        <f>[1]汇总表!H20</f>
        <v>35</v>
      </c>
      <c r="F36" s="41" t="str">
        <f>[1]汇总表!J20</f>
        <v>PC</v>
      </c>
      <c r="G36" s="42">
        <f t="shared" si="0"/>
        <v>96.4615384615385</v>
      </c>
      <c r="H36" s="42">
        <f>[1]汇总表!L20</f>
        <v>3376.15384615385</v>
      </c>
    </row>
    <row r="37" s="2" customFormat="1" ht="21" customHeight="1" spans="1:8">
      <c r="A37" s="39">
        <v>20</v>
      </c>
      <c r="B37" s="40" t="str">
        <f>[1]汇总表!D21</f>
        <v>8413910000</v>
      </c>
      <c r="C37" s="40" t="str">
        <f>[1]汇总表!E21</f>
        <v>平衡盘套</v>
      </c>
      <c r="D37" s="40" t="str">
        <f>[1]汇总表!F21</f>
        <v>Balance disc cover</v>
      </c>
      <c r="E37" s="40">
        <f>[1]汇总表!H21</f>
        <v>20</v>
      </c>
      <c r="F37" s="41" t="str">
        <f>[1]汇总表!J21</f>
        <v>PC</v>
      </c>
      <c r="G37" s="42">
        <f t="shared" si="0"/>
        <v>35.5384615384615</v>
      </c>
      <c r="H37" s="42">
        <f>[1]汇总表!L21</f>
        <v>710.769230769231</v>
      </c>
    </row>
    <row r="38" s="2" customFormat="1" ht="21" customHeight="1" spans="1:8">
      <c r="A38" s="39">
        <v>21</v>
      </c>
      <c r="B38" s="40" t="str">
        <f>[1]汇总表!D22</f>
        <v>8413910000</v>
      </c>
      <c r="C38" s="40" t="str">
        <f>[1]汇总表!E22</f>
        <v>平键</v>
      </c>
      <c r="D38" s="40" t="str">
        <f>[1]汇总表!F22</f>
        <v>Flat key</v>
      </c>
      <c r="E38" s="40">
        <f>[1]汇总表!H22</f>
        <v>40</v>
      </c>
      <c r="F38" s="41" t="str">
        <f>[1]汇总表!J22</f>
        <v>PC</v>
      </c>
      <c r="G38" s="42">
        <f t="shared" si="0"/>
        <v>1.23076923076923</v>
      </c>
      <c r="H38" s="42">
        <f>[1]汇总表!L22</f>
        <v>49.2307692307692</v>
      </c>
    </row>
    <row r="39" s="2" customFormat="1" ht="21" customHeight="1" spans="1:8">
      <c r="A39" s="39">
        <v>22</v>
      </c>
      <c r="B39" s="40" t="str">
        <f>[1]汇总表!D23</f>
        <v>8413910000</v>
      </c>
      <c r="C39" s="40" t="str">
        <f>[1]汇总表!E23</f>
        <v>平键</v>
      </c>
      <c r="D39" s="40" t="str">
        <f>[1]汇总表!F23</f>
        <v>Flat key</v>
      </c>
      <c r="E39" s="40">
        <f>[1]汇总表!H23</f>
        <v>20</v>
      </c>
      <c r="F39" s="41" t="str">
        <f>[1]汇总表!J23</f>
        <v>PC</v>
      </c>
      <c r="G39" s="42">
        <f t="shared" si="0"/>
        <v>1.23076923076923</v>
      </c>
      <c r="H39" s="42">
        <f>[1]汇总表!L23</f>
        <v>24.6153846153846</v>
      </c>
    </row>
    <row r="40" s="2" customFormat="1" ht="21" customHeight="1" spans="1:8">
      <c r="A40" s="39">
        <v>23</v>
      </c>
      <c r="B40" s="40" t="str">
        <f>[1]汇总表!D24</f>
        <v>8413910000</v>
      </c>
      <c r="C40" s="40" t="str">
        <f>[1]汇总表!E24</f>
        <v>平键</v>
      </c>
      <c r="D40" s="40" t="str">
        <f>[1]汇总表!F24</f>
        <v>Flat key</v>
      </c>
      <c r="E40" s="40">
        <f>[1]汇总表!H24</f>
        <v>20</v>
      </c>
      <c r="F40" s="41" t="str">
        <f>[1]汇总表!J24</f>
        <v>PC</v>
      </c>
      <c r="G40" s="42">
        <f t="shared" si="0"/>
        <v>1.23076923076923</v>
      </c>
      <c r="H40" s="42">
        <f>[1]汇总表!L24</f>
        <v>24.6153846153846</v>
      </c>
    </row>
    <row r="41" s="2" customFormat="1" ht="21" customHeight="1" spans="1:8">
      <c r="A41" s="39">
        <v>24</v>
      </c>
      <c r="B41" s="40" t="str">
        <f>[1]汇总表!D25</f>
        <v>8431432000</v>
      </c>
      <c r="C41" s="40" t="str">
        <f>[1]汇总表!E25</f>
        <v>前端盖</v>
      </c>
      <c r="D41" s="40" t="str">
        <f>[1]汇总表!F25</f>
        <v>Front End Cover</v>
      </c>
      <c r="E41" s="40">
        <f>[1]汇总表!H25</f>
        <v>16</v>
      </c>
      <c r="F41" s="41" t="str">
        <f>[1]汇总表!J25</f>
        <v>PC</v>
      </c>
      <c r="G41" s="42">
        <f t="shared" si="0"/>
        <v>8.46153846153846</v>
      </c>
      <c r="H41" s="42">
        <f>[1]汇总表!L25</f>
        <v>135.384615384615</v>
      </c>
    </row>
    <row r="42" s="2" customFormat="1" ht="21" customHeight="1" spans="1:8">
      <c r="A42" s="39">
        <v>25</v>
      </c>
      <c r="B42" s="40" t="str">
        <f>[1]汇总表!D26</f>
        <v>8413910000</v>
      </c>
      <c r="C42" s="40" t="str">
        <f>[1]汇总表!E26</f>
        <v>双头螺栓</v>
      </c>
      <c r="D42" s="40" t="str">
        <f>[1]汇总表!F26</f>
        <v>Double head bolt group. </v>
      </c>
      <c r="E42" s="40">
        <f>[1]汇总表!H26</f>
        <v>100</v>
      </c>
      <c r="F42" s="41" t="str">
        <f>[1]汇总表!J26</f>
        <v>PC</v>
      </c>
      <c r="G42" s="42">
        <f t="shared" si="0"/>
        <v>1.23076923076923</v>
      </c>
      <c r="H42" s="42">
        <f>[1]汇总表!L26</f>
        <v>123.076923076923</v>
      </c>
    </row>
    <row r="43" s="2" customFormat="1" ht="21" customHeight="1" spans="1:8">
      <c r="A43" s="39">
        <v>26</v>
      </c>
      <c r="B43" s="40" t="str">
        <f>[1]汇总表!D27</f>
        <v>8413910000</v>
      </c>
      <c r="C43" s="40" t="str">
        <f>[1]汇总表!E27</f>
        <v>填料环</v>
      </c>
      <c r="D43" s="40" t="str">
        <f>[1]汇总表!F27</f>
        <v>Packing ring</v>
      </c>
      <c r="E43" s="40">
        <f>[1]汇总表!H27</f>
        <v>20</v>
      </c>
      <c r="F43" s="41" t="str">
        <f>[1]汇总表!J27</f>
        <v>PC</v>
      </c>
      <c r="G43" s="42">
        <f t="shared" si="0"/>
        <v>5.07692307692308</v>
      </c>
      <c r="H43" s="42">
        <f>[1]汇总表!L27</f>
        <v>101.538461538462</v>
      </c>
    </row>
    <row r="44" s="2" customFormat="1" ht="21" customHeight="1" spans="1:8">
      <c r="A44" s="39">
        <v>27</v>
      </c>
      <c r="B44" s="40" t="str">
        <f>[1]汇总表!D28</f>
        <v>8413910000</v>
      </c>
      <c r="C44" s="40" t="str">
        <f>[1]汇总表!E28</f>
        <v>填料压盖</v>
      </c>
      <c r="D44" s="40" t="str">
        <f>[1]汇总表!F28</f>
        <v>Packing gland</v>
      </c>
      <c r="E44" s="40">
        <f>[1]汇总表!H28</f>
        <v>30</v>
      </c>
      <c r="F44" s="41" t="str">
        <f>[1]汇总表!J28</f>
        <v>PC</v>
      </c>
      <c r="G44" s="42">
        <f t="shared" si="0"/>
        <v>8.92307692307692</v>
      </c>
      <c r="H44" s="42">
        <f>[1]汇总表!L28</f>
        <v>267.692307692308</v>
      </c>
    </row>
    <row r="45" s="2" customFormat="1" ht="21" customHeight="1" spans="1:8">
      <c r="A45" s="39">
        <v>28</v>
      </c>
      <c r="B45" s="40" t="str">
        <f>[1]汇总表!D29</f>
        <v>8413910000</v>
      </c>
      <c r="C45" s="40" t="str">
        <f>[1]汇总表!E29</f>
        <v>填料压盖螺钉</v>
      </c>
      <c r="D45" s="40" t="str">
        <f>[1]汇总表!F29</f>
        <v>Packing gland bolt</v>
      </c>
      <c r="E45" s="40">
        <f>[1]汇总表!H29</f>
        <v>100</v>
      </c>
      <c r="F45" s="41" t="str">
        <f>[1]汇总表!J29</f>
        <v>PC</v>
      </c>
      <c r="G45" s="42">
        <f t="shared" si="0"/>
        <v>0.307692307692308</v>
      </c>
      <c r="H45" s="42">
        <f>[1]汇总表!L29</f>
        <v>30.7692307692308</v>
      </c>
    </row>
    <row r="46" s="2" customFormat="1" ht="21" customHeight="1" spans="1:8">
      <c r="A46" s="39">
        <v>29</v>
      </c>
      <c r="B46" s="40" t="str">
        <f>[1]汇总表!D30</f>
        <v>8413910000</v>
      </c>
      <c r="C46" s="40" t="str">
        <f>[1]汇总表!E30</f>
        <v>叶轮挡套</v>
      </c>
      <c r="D46" s="40" t="str">
        <f>[1]汇总表!F30</f>
        <v>Impeller bushing</v>
      </c>
      <c r="E46" s="40">
        <f>[1]汇总表!H30</f>
        <v>100</v>
      </c>
      <c r="F46" s="41" t="str">
        <f>[1]汇总表!J30</f>
        <v>PC</v>
      </c>
      <c r="G46" s="42">
        <f t="shared" si="0"/>
        <v>15.2307692307692</v>
      </c>
      <c r="H46" s="42">
        <f>[1]汇总表!L30</f>
        <v>1523.07692307692</v>
      </c>
    </row>
    <row r="47" s="2" customFormat="1" ht="21" customHeight="1" spans="1:8">
      <c r="A47" s="39">
        <v>30</v>
      </c>
      <c r="B47" s="40" t="str">
        <f>[1]汇总表!D31</f>
        <v>8413910000</v>
      </c>
      <c r="C47" s="40" t="str">
        <f>[1]汇总表!E31</f>
        <v>中段</v>
      </c>
      <c r="D47" s="40" t="str">
        <f>[1]汇总表!F31</f>
        <v>Middle pump section</v>
      </c>
      <c r="E47" s="40">
        <f>[1]汇总表!H31</f>
        <v>30</v>
      </c>
      <c r="F47" s="41" t="str">
        <f>[1]汇总表!J31</f>
        <v>PC</v>
      </c>
      <c r="G47" s="42">
        <f t="shared" si="0"/>
        <v>131.538461538462</v>
      </c>
      <c r="H47" s="42">
        <f>[1]汇总表!L31</f>
        <v>3946.15384615385</v>
      </c>
    </row>
    <row r="48" s="2" customFormat="1" ht="21" customHeight="1" spans="1:8">
      <c r="A48" s="39">
        <v>31</v>
      </c>
      <c r="B48" s="40" t="str">
        <f>[1]汇总表!D32</f>
        <v>8413910000</v>
      </c>
      <c r="C48" s="40" t="str">
        <f>[1]汇总表!E32</f>
        <v>轴套</v>
      </c>
      <c r="D48" s="40" t="str">
        <f>[1]汇总表!F32</f>
        <v>Shaft sleeve</v>
      </c>
      <c r="E48" s="40">
        <f>[1]汇总表!H32</f>
        <v>50</v>
      </c>
      <c r="F48" s="41" t="str">
        <f>[1]汇总表!J32</f>
        <v>PC</v>
      </c>
      <c r="G48" s="42">
        <f t="shared" si="0"/>
        <v>46.6153846153846</v>
      </c>
      <c r="H48" s="42">
        <f>[1]汇总表!L32</f>
        <v>2330.76923076923</v>
      </c>
    </row>
    <row r="49" s="2" customFormat="1" ht="21" customHeight="1" spans="1:8">
      <c r="A49" s="39">
        <v>32</v>
      </c>
      <c r="B49" s="40" t="str">
        <f>[1]汇总表!D33</f>
        <v>8413910000</v>
      </c>
      <c r="C49" s="40" t="str">
        <f>[1]汇总表!E33</f>
        <v>轴套螺母</v>
      </c>
      <c r="D49" s="40" t="str">
        <f>[1]汇总表!F33</f>
        <v>Axle nut</v>
      </c>
      <c r="E49" s="40">
        <f>[1]汇总表!H33</f>
        <v>80</v>
      </c>
      <c r="F49" s="41" t="str">
        <f>[1]汇总表!J33</f>
        <v>PC</v>
      </c>
      <c r="G49" s="42">
        <f t="shared" si="0"/>
        <v>7.38461538461538</v>
      </c>
      <c r="H49" s="42">
        <f>[1]汇总表!L33</f>
        <v>590.769230769231</v>
      </c>
    </row>
    <row r="50" s="2" customFormat="1" ht="21" customHeight="1" spans="1:8">
      <c r="A50" s="39">
        <v>33</v>
      </c>
      <c r="B50" s="40" t="str">
        <f>[1]汇总表!D34</f>
        <v>8536500000</v>
      </c>
      <c r="C50" s="40" t="str">
        <f>[1]汇总表!E34</f>
        <v>提升机重锤式行程开关</v>
      </c>
      <c r="D50" s="40" t="str">
        <f>[1]汇总表!F34</f>
        <v>Lifter hammer type trip switch</v>
      </c>
      <c r="E50" s="40">
        <f>[1]汇总表!H34</f>
        <v>2</v>
      </c>
      <c r="F50" s="41" t="str">
        <f>[1]汇总表!J34</f>
        <v>PC</v>
      </c>
      <c r="G50" s="42">
        <f t="shared" si="0"/>
        <v>35.3846153846154</v>
      </c>
      <c r="H50" s="42">
        <f>[1]汇总表!L34</f>
        <v>70.7692307692308</v>
      </c>
    </row>
    <row r="51" s="2" customFormat="1" ht="21" customHeight="1" spans="1:8">
      <c r="A51" s="39">
        <v>34</v>
      </c>
      <c r="B51" s="40" t="str">
        <f>[1]汇总表!D35</f>
        <v>8536500000</v>
      </c>
      <c r="C51" s="40" t="str">
        <f>[1]汇总表!E35</f>
        <v>限位开关</v>
      </c>
      <c r="D51" s="40" t="str">
        <f>[1]汇总表!F35</f>
        <v>Limit switch</v>
      </c>
      <c r="E51" s="40">
        <f>[1]汇总表!H35</f>
        <v>1</v>
      </c>
      <c r="F51" s="41" t="str">
        <f>[1]汇总表!J35</f>
        <v>PC</v>
      </c>
      <c r="G51" s="42">
        <f t="shared" si="0"/>
        <v>35.3846153846154</v>
      </c>
      <c r="H51" s="42">
        <f>[1]汇总表!L35</f>
        <v>35.3846153846154</v>
      </c>
    </row>
    <row r="52" s="2" customFormat="1" ht="21" customHeight="1" spans="1:8">
      <c r="A52" s="39">
        <v>35</v>
      </c>
      <c r="B52" s="40" t="str">
        <f>[1]汇总表!D36</f>
        <v>8536500000</v>
      </c>
      <c r="C52" s="40" t="str">
        <f>[1]汇总表!E36</f>
        <v>行程开关</v>
      </c>
      <c r="D52" s="40" t="str">
        <f>[1]汇总表!F36</f>
        <v>Trip switch</v>
      </c>
      <c r="E52" s="40">
        <f>[1]汇总表!H36</f>
        <v>2</v>
      </c>
      <c r="F52" s="41" t="str">
        <f>[1]汇总表!J36</f>
        <v>PC</v>
      </c>
      <c r="G52" s="42">
        <f t="shared" si="0"/>
        <v>2.30769230769231</v>
      </c>
      <c r="H52" s="42">
        <f>[1]汇总表!L36</f>
        <v>4.61538461538461</v>
      </c>
    </row>
    <row r="53" s="2" customFormat="1" ht="21" customHeight="1" spans="1:8">
      <c r="A53" s="39">
        <v>36</v>
      </c>
      <c r="B53" s="40" t="str">
        <f>[1]汇总表!D37</f>
        <v>8536500000</v>
      </c>
      <c r="C53" s="40" t="str">
        <f>[1]汇总表!E37</f>
        <v>行程开关</v>
      </c>
      <c r="D53" s="40" t="str">
        <f>[1]汇总表!F37</f>
        <v>Trip switch</v>
      </c>
      <c r="E53" s="40">
        <f>[1]汇总表!H37</f>
        <v>3</v>
      </c>
      <c r="F53" s="41" t="str">
        <f>[1]汇总表!J37</f>
        <v>PC</v>
      </c>
      <c r="G53" s="42">
        <f t="shared" si="0"/>
        <v>2.76923076923077</v>
      </c>
      <c r="H53" s="42">
        <f>[1]汇总表!L37</f>
        <v>8.30769230769231</v>
      </c>
    </row>
    <row r="54" s="2" customFormat="1" ht="21" customHeight="1" spans="1:8">
      <c r="A54" s="39">
        <v>37</v>
      </c>
      <c r="B54" s="40" t="str">
        <f>[1]汇总表!D38</f>
        <v>9030331000</v>
      </c>
      <c r="C54" s="40" t="str">
        <f>[1]汇总表!E38</f>
        <v>电流表</v>
      </c>
      <c r="D54" s="40" t="str">
        <f>[1]汇总表!F38</f>
        <v>Ammeter</v>
      </c>
      <c r="E54" s="40">
        <f>[1]汇总表!H38</f>
        <v>3</v>
      </c>
      <c r="F54" s="41" t="str">
        <f>[1]汇总表!J38</f>
        <v>PC</v>
      </c>
      <c r="G54" s="42">
        <f t="shared" si="0"/>
        <v>10.7692307692308</v>
      </c>
      <c r="H54" s="42">
        <f>[1]汇总表!L38</f>
        <v>32.3076923076923</v>
      </c>
    </row>
    <row r="55" s="2" customFormat="1" ht="21" customHeight="1" spans="1:8">
      <c r="A55" s="39">
        <v>38</v>
      </c>
      <c r="B55" s="40" t="str">
        <f>[1]汇总表!D39</f>
        <v>9030331000</v>
      </c>
      <c r="C55" s="40" t="str">
        <f>[1]汇总表!E39</f>
        <v>电流表</v>
      </c>
      <c r="D55" s="40" t="str">
        <f>[1]汇总表!F39</f>
        <v>Ammeter</v>
      </c>
      <c r="E55" s="40">
        <f>[1]汇总表!H39</f>
        <v>3</v>
      </c>
      <c r="F55" s="41" t="str">
        <f>[1]汇总表!J39</f>
        <v>PC</v>
      </c>
      <c r="G55" s="42">
        <f t="shared" si="0"/>
        <v>10.7692307692308</v>
      </c>
      <c r="H55" s="42">
        <f>[1]汇总表!L39</f>
        <v>32.3076923076923</v>
      </c>
    </row>
    <row r="56" s="2" customFormat="1" ht="21" customHeight="1" spans="1:8">
      <c r="A56" s="39">
        <v>39</v>
      </c>
      <c r="B56" s="40" t="str">
        <f>[1]汇总表!D40</f>
        <v>9030331000</v>
      </c>
      <c r="C56" s="40" t="str">
        <f>[1]汇总表!E40</f>
        <v>电流表</v>
      </c>
      <c r="D56" s="40" t="str">
        <f>[1]汇总表!F40</f>
        <v>Ammeter</v>
      </c>
      <c r="E56" s="40">
        <f>[1]汇总表!H40</f>
        <v>3</v>
      </c>
      <c r="F56" s="41" t="str">
        <f>[1]汇总表!J40</f>
        <v>PC</v>
      </c>
      <c r="G56" s="42">
        <f t="shared" si="0"/>
        <v>10.7692307692308</v>
      </c>
      <c r="H56" s="42">
        <f>[1]汇总表!L40</f>
        <v>32.3076923076923</v>
      </c>
    </row>
    <row r="57" s="2" customFormat="1" ht="21" customHeight="1" spans="1:8">
      <c r="A57" s="39">
        <v>40</v>
      </c>
      <c r="B57" s="40" t="str">
        <f>[1]汇总表!D41</f>
        <v>8481400000</v>
      </c>
      <c r="C57" s="40" t="str">
        <f>[1]汇总表!E41</f>
        <v>比例溢流阀</v>
      </c>
      <c r="D57" s="40" t="str">
        <f>[1]汇总表!F41</f>
        <v>Proportional relief valve</v>
      </c>
      <c r="E57" s="40">
        <f>[1]汇总表!H41</f>
        <v>3</v>
      </c>
      <c r="F57" s="41" t="str">
        <f>[1]汇总表!J41</f>
        <v>PC</v>
      </c>
      <c r="G57" s="42">
        <f t="shared" si="0"/>
        <v>1000</v>
      </c>
      <c r="H57" s="42">
        <f>[1]汇总表!L41</f>
        <v>3000</v>
      </c>
    </row>
    <row r="58" s="2" customFormat="1" ht="21" customHeight="1" spans="1:8">
      <c r="A58" s="39">
        <v>41</v>
      </c>
      <c r="B58" s="40" t="str">
        <f>[1]汇总表!D42</f>
        <v>8543709990</v>
      </c>
      <c r="C58" s="40" t="str">
        <f>[1]汇总表!E42</f>
        <v>二极管</v>
      </c>
      <c r="D58" s="40" t="str">
        <f>[1]汇总表!F42</f>
        <v>Diode</v>
      </c>
      <c r="E58" s="40">
        <f>[1]汇总表!H42</f>
        <v>1</v>
      </c>
      <c r="F58" s="41" t="str">
        <f>[1]汇总表!J42</f>
        <v>PC</v>
      </c>
      <c r="G58" s="42">
        <f t="shared" si="0"/>
        <v>1.53846153846154</v>
      </c>
      <c r="H58" s="42">
        <f>[1]汇总表!L42</f>
        <v>1.53846153846154</v>
      </c>
    </row>
    <row r="59" s="2" customFormat="1" ht="21" customHeight="1" spans="1:8">
      <c r="A59" s="39">
        <v>42</v>
      </c>
      <c r="B59" s="40" t="str">
        <f>[1]汇总表!D43</f>
        <v>8536490000</v>
      </c>
      <c r="C59" s="40" t="str">
        <f>[1]汇总表!E43</f>
        <v>交流继电器</v>
      </c>
      <c r="D59" s="40" t="str">
        <f>[1]汇总表!F43</f>
        <v>AC relay</v>
      </c>
      <c r="E59" s="40">
        <f>[1]汇总表!H43</f>
        <v>11</v>
      </c>
      <c r="F59" s="41" t="str">
        <f>[1]汇总表!J43</f>
        <v>PC</v>
      </c>
      <c r="G59" s="42">
        <f t="shared" si="0"/>
        <v>9.23076923076923</v>
      </c>
      <c r="H59" s="42">
        <f>[1]汇总表!L43</f>
        <v>101.538461538462</v>
      </c>
    </row>
    <row r="60" s="2" customFormat="1" ht="21" customHeight="1" spans="1:8">
      <c r="A60" s="39">
        <v>43</v>
      </c>
      <c r="B60" s="40" t="str">
        <f>[1]汇总表!D44</f>
        <v>8536490000</v>
      </c>
      <c r="C60" s="40" t="str">
        <f>[1]汇总表!E44</f>
        <v>时间继电器</v>
      </c>
      <c r="D60" s="40" t="str">
        <f>[1]汇总表!F44</f>
        <v>Time Relay</v>
      </c>
      <c r="E60" s="40">
        <f>[1]汇总表!H44</f>
        <v>2</v>
      </c>
      <c r="F60" s="41" t="str">
        <f>[1]汇总表!J44</f>
        <v>PC</v>
      </c>
      <c r="G60" s="42">
        <f t="shared" si="0"/>
        <v>23.0769230769231</v>
      </c>
      <c r="H60" s="42">
        <f>[1]汇总表!L44</f>
        <v>46.1538461538462</v>
      </c>
    </row>
    <row r="61" s="2" customFormat="1" ht="21" customHeight="1" spans="1:8">
      <c r="A61" s="39">
        <v>44</v>
      </c>
      <c r="B61" s="40" t="str">
        <f>[1]汇总表!D45</f>
        <v>8481400000</v>
      </c>
      <c r="C61" s="40" t="str">
        <f>[1]汇总表!E45</f>
        <v>溢流阀</v>
      </c>
      <c r="D61" s="40" t="str">
        <f>[1]汇总表!F45</f>
        <v>Overflow valve</v>
      </c>
      <c r="E61" s="40">
        <f>[1]汇总表!H45</f>
        <v>1</v>
      </c>
      <c r="F61" s="41" t="str">
        <f>[1]汇总表!J45</f>
        <v>SET</v>
      </c>
      <c r="G61" s="42">
        <f t="shared" si="0"/>
        <v>1000</v>
      </c>
      <c r="H61" s="42">
        <f>[1]汇总表!L45</f>
        <v>1000</v>
      </c>
    </row>
    <row r="62" s="2" customFormat="1" ht="21" customHeight="1" spans="1:8">
      <c r="A62" s="39">
        <v>45</v>
      </c>
      <c r="B62" s="40" t="str">
        <f>[1]汇总表!D46</f>
        <v>40169310</v>
      </c>
      <c r="C62" s="40" t="str">
        <f>[1]汇总表!E46</f>
        <v>法兰垫片</v>
      </c>
      <c r="D62" s="40" t="str">
        <f>[1]汇总表!F46</f>
        <v>Flange gasket</v>
      </c>
      <c r="E62" s="40">
        <f>[1]汇总表!H46</f>
        <v>50</v>
      </c>
      <c r="F62" s="41" t="str">
        <f>[1]汇总表!J46</f>
        <v>PC</v>
      </c>
      <c r="G62" s="42">
        <f t="shared" si="0"/>
        <v>0.769230769230769</v>
      </c>
      <c r="H62" s="42">
        <f>[1]汇总表!L46</f>
        <v>38.4615384615385</v>
      </c>
    </row>
    <row r="63" s="2" customFormat="1" ht="21" customHeight="1" spans="1:8">
      <c r="A63" s="39">
        <v>46</v>
      </c>
      <c r="B63" s="40" t="str">
        <f>[1]汇总表!D47</f>
        <v>7307910000</v>
      </c>
      <c r="C63" s="40" t="str">
        <f>[1]汇总表!E47</f>
        <v>法兰盘</v>
      </c>
      <c r="D63" s="40" t="str">
        <f>[1]汇总表!F47</f>
        <v>Flange</v>
      </c>
      <c r="E63" s="40">
        <f>[1]汇总表!H47</f>
        <v>300</v>
      </c>
      <c r="F63" s="41" t="str">
        <f>[1]汇总表!J47</f>
        <v>PC</v>
      </c>
      <c r="G63" s="42">
        <f t="shared" si="0"/>
        <v>7.64102564102564</v>
      </c>
      <c r="H63" s="42">
        <f>[1]汇总表!L47</f>
        <v>2292.30769230769</v>
      </c>
    </row>
    <row r="64" s="2" customFormat="1" ht="21" customHeight="1" spans="1:8">
      <c r="A64" s="39">
        <v>47</v>
      </c>
      <c r="B64" s="40" t="str">
        <f>[1]汇总表!D48</f>
        <v>8536500000</v>
      </c>
      <c r="C64" s="40" t="str">
        <f>[1]汇总表!E48</f>
        <v>漏电开关</v>
      </c>
      <c r="D64" s="40" t="str">
        <f>[1]汇总表!F48</f>
        <v>Leakage switch</v>
      </c>
      <c r="E64" s="40">
        <f>[1]汇总表!H48</f>
        <v>11</v>
      </c>
      <c r="F64" s="41" t="str">
        <f>[1]汇总表!J48</f>
        <v>PC</v>
      </c>
      <c r="G64" s="42">
        <f t="shared" si="0"/>
        <v>53.0769230769231</v>
      </c>
      <c r="H64" s="42">
        <f>[1]汇总表!L48</f>
        <v>583.846153846154</v>
      </c>
    </row>
    <row r="65" s="2" customFormat="1" ht="21" customHeight="1" spans="1:8">
      <c r="A65" s="39">
        <v>48</v>
      </c>
      <c r="B65" s="40" t="str">
        <f>[1]汇总表!D49</f>
        <v>8412210000</v>
      </c>
      <c r="C65" s="40" t="str">
        <f>[1]汇总表!E49</f>
        <v>油缸</v>
      </c>
      <c r="D65" s="40" t="str">
        <f>[1]汇总表!F49</f>
        <v>Cylinder</v>
      </c>
      <c r="E65" s="40">
        <f>[1]汇总表!H49</f>
        <v>7</v>
      </c>
      <c r="F65" s="41" t="str">
        <f>[1]汇总表!J49</f>
        <v>PC</v>
      </c>
      <c r="G65" s="42">
        <f t="shared" si="0"/>
        <v>146.153846153846</v>
      </c>
      <c r="H65" s="42">
        <f>[1]汇总表!L49</f>
        <v>1023.07692307692</v>
      </c>
    </row>
    <row r="66" s="2" customFormat="1" ht="21" customHeight="1" spans="1:8">
      <c r="A66" s="39">
        <v>49</v>
      </c>
      <c r="B66" s="40" t="str">
        <f>[1]汇总表!D50</f>
        <v>8483900090</v>
      </c>
      <c r="C66" s="40" t="str">
        <f>[1]汇总表!E50</f>
        <v>轴瓦</v>
      </c>
      <c r="D66" s="40" t="str">
        <f>[1]汇总表!F50</f>
        <v>Bearing pad</v>
      </c>
      <c r="E66" s="40">
        <f>[1]汇总表!H50</f>
        <v>1</v>
      </c>
      <c r="F66" s="41" t="str">
        <f>[1]汇总表!J50</f>
        <v>PC</v>
      </c>
      <c r="G66" s="42">
        <f t="shared" si="0"/>
        <v>2769.23076923077</v>
      </c>
      <c r="H66" s="42">
        <f>[1]汇总表!L50</f>
        <v>2769.23076923077</v>
      </c>
    </row>
    <row r="67" s="2" customFormat="1" ht="21" customHeight="1" spans="1:8">
      <c r="A67" s="39">
        <v>50</v>
      </c>
      <c r="B67" s="40" t="str">
        <f>[1]汇总表!D51</f>
        <v>8504319000</v>
      </c>
      <c r="C67" s="40" t="str">
        <f>[1]汇总表!E51</f>
        <v>电抗器</v>
      </c>
      <c r="D67" s="40" t="str">
        <f>[1]汇总表!F51</f>
        <v>Reactor</v>
      </c>
      <c r="E67" s="40">
        <f>[1]汇总表!H51</f>
        <v>4</v>
      </c>
      <c r="F67" s="41" t="str">
        <f>[1]汇总表!J51</f>
        <v>SET</v>
      </c>
      <c r="G67" s="42">
        <f t="shared" si="0"/>
        <v>92.3076923076923</v>
      </c>
      <c r="H67" s="42">
        <f>[1]汇总表!L51</f>
        <v>369.230769230769</v>
      </c>
    </row>
    <row r="68" s="2" customFormat="1" ht="21" customHeight="1" spans="1:8">
      <c r="A68" s="39">
        <v>51</v>
      </c>
      <c r="B68" s="40" t="str">
        <f>[1]汇总表!D52</f>
        <v>8504319000</v>
      </c>
      <c r="C68" s="40" t="str">
        <f>[1]汇总表!E52</f>
        <v>接地变压器</v>
      </c>
      <c r="D68" s="40" t="str">
        <f>[1]汇总表!F52</f>
        <v>Grounding transformer</v>
      </c>
      <c r="E68" s="40">
        <f>[1]汇总表!H52</f>
        <v>1</v>
      </c>
      <c r="F68" s="41" t="str">
        <f>[1]汇总表!J52</f>
        <v>SET</v>
      </c>
      <c r="G68" s="42">
        <f t="shared" si="0"/>
        <v>2307.69230769231</v>
      </c>
      <c r="H68" s="42">
        <f>[1]汇总表!L52</f>
        <v>2307.69230769231</v>
      </c>
    </row>
    <row r="69" s="2" customFormat="1" ht="21" customHeight="1" spans="1:8">
      <c r="A69" s="39">
        <v>52</v>
      </c>
      <c r="B69" s="40" t="str">
        <f>[1]汇总表!D53</f>
        <v>8471800000</v>
      </c>
      <c r="C69" s="40" t="str">
        <f>[1]汇总表!E53</f>
        <v>SVG模块</v>
      </c>
      <c r="D69" s="40" t="str">
        <f>[1]汇总表!F53</f>
        <v>SVG modules</v>
      </c>
      <c r="E69" s="40">
        <f>[1]汇总表!H53</f>
        <v>6</v>
      </c>
      <c r="F69" s="41" t="str">
        <f>[1]汇总表!J53</f>
        <v>PC</v>
      </c>
      <c r="G69" s="42">
        <f t="shared" si="0"/>
        <v>639.74358974359</v>
      </c>
      <c r="H69" s="42">
        <f>[1]汇总表!L53</f>
        <v>3838.46153846154</v>
      </c>
    </row>
    <row r="70" s="2" customFormat="1" ht="21" customHeight="1" spans="1:8">
      <c r="A70" s="39">
        <v>53</v>
      </c>
      <c r="B70" s="40" t="str">
        <f>[1]汇总表!D54</f>
        <v>8531200000</v>
      </c>
      <c r="C70" s="40" t="str">
        <f>[1]汇总表!E54</f>
        <v>触摸屏</v>
      </c>
      <c r="D70" s="40" t="str">
        <f>[1]汇总表!F54</f>
        <v>Touch screen</v>
      </c>
      <c r="E70" s="40">
        <f>[1]汇总表!H54</f>
        <v>1</v>
      </c>
      <c r="F70" s="41" t="str">
        <f>[1]汇总表!J54</f>
        <v>PC</v>
      </c>
      <c r="G70" s="42">
        <f t="shared" si="0"/>
        <v>3076.92307692308</v>
      </c>
      <c r="H70" s="42">
        <f>[1]汇总表!L54</f>
        <v>3076.92307692308</v>
      </c>
    </row>
    <row r="71" s="2" customFormat="1" ht="21" customHeight="1" spans="1:8">
      <c r="A71" s="39">
        <v>54</v>
      </c>
      <c r="B71" s="40" t="str">
        <f>[1]汇总表!D55</f>
        <v>8413503190</v>
      </c>
      <c r="C71" s="40" t="str">
        <f>[1]汇总表!E55</f>
        <v>柱塞泵</v>
      </c>
      <c r="D71" s="40" t="str">
        <f>[1]汇总表!F55</f>
        <v>Piston pump</v>
      </c>
      <c r="E71" s="40">
        <f>[1]汇总表!H55</f>
        <v>2</v>
      </c>
      <c r="F71" s="41" t="str">
        <f>[1]汇总表!J55</f>
        <v>PC</v>
      </c>
      <c r="G71" s="42">
        <f t="shared" si="0"/>
        <v>1961.53846153846</v>
      </c>
      <c r="H71" s="42">
        <f>[1]汇总表!L55</f>
        <v>3923.07692307692</v>
      </c>
    </row>
    <row r="72" s="2" customFormat="1" ht="21" customHeight="1" spans="1:8">
      <c r="A72" s="39">
        <v>55</v>
      </c>
      <c r="B72" s="40" t="str">
        <f>[1]汇总表!D56</f>
        <v>8708507590</v>
      </c>
      <c r="C72" s="40" t="str">
        <f>[1]汇总表!E56</f>
        <v>齿轮</v>
      </c>
      <c r="D72" s="40" t="str">
        <f>[1]汇总表!F56</f>
        <v>Gear</v>
      </c>
      <c r="E72" s="40">
        <f>[1]汇总表!H56</f>
        <v>4</v>
      </c>
      <c r="F72" s="41" t="str">
        <f>[1]汇总表!J56</f>
        <v>PC</v>
      </c>
      <c r="G72" s="42">
        <f t="shared" si="0"/>
        <v>146.153846153846</v>
      </c>
      <c r="H72" s="42">
        <f>[1]汇总表!L56</f>
        <v>584.615384615385</v>
      </c>
    </row>
    <row r="73" s="2" customFormat="1" ht="21" customHeight="1" spans="1:8">
      <c r="A73" s="39">
        <v>56</v>
      </c>
      <c r="B73" s="40" t="str">
        <f>[1]汇总表!D57</f>
        <v>8708507590</v>
      </c>
      <c r="C73" s="40" t="str">
        <f>[1]汇总表!E57</f>
        <v>齿轮</v>
      </c>
      <c r="D73" s="40" t="str">
        <f>[1]汇总表!F57</f>
        <v>Gear</v>
      </c>
      <c r="E73" s="40">
        <f>[1]汇总表!H57</f>
        <v>2</v>
      </c>
      <c r="F73" s="41" t="str">
        <f>[1]汇总表!J57</f>
        <v>PC</v>
      </c>
      <c r="G73" s="42">
        <f t="shared" si="0"/>
        <v>40</v>
      </c>
      <c r="H73" s="42">
        <f>[1]汇总表!L57</f>
        <v>80</v>
      </c>
    </row>
    <row r="74" s="2" customFormat="1" ht="21" customHeight="1" spans="1:8">
      <c r="A74" s="39">
        <v>57</v>
      </c>
      <c r="B74" s="40" t="str">
        <f>[1]汇总表!D58</f>
        <v>73259910</v>
      </c>
      <c r="C74" s="40" t="str">
        <f>[1]汇总表!E58</f>
        <v>底座</v>
      </c>
      <c r="D74" s="40" t="str">
        <f>[1]汇总表!F58</f>
        <v>Base</v>
      </c>
      <c r="E74" s="40">
        <f>[1]汇总表!H58</f>
        <v>1</v>
      </c>
      <c r="F74" s="41" t="str">
        <f>[1]汇总表!J58</f>
        <v>PC</v>
      </c>
      <c r="G74" s="42">
        <f t="shared" si="0"/>
        <v>58.4615384615385</v>
      </c>
      <c r="H74" s="42">
        <f>[1]汇总表!L58</f>
        <v>58.4615384615385</v>
      </c>
    </row>
    <row r="75" s="2" customFormat="1" ht="21" customHeight="1" spans="1:8">
      <c r="A75" s="39">
        <v>58</v>
      </c>
      <c r="B75" s="40" t="str">
        <f>[1]汇总表!D59</f>
        <v>8467190000</v>
      </c>
      <c r="C75" s="40" t="str">
        <f>[1]汇总表!E59</f>
        <v>气动机</v>
      </c>
      <c r="D75" s="40" t="str">
        <f>[1]汇总表!F59</f>
        <v>Pneumatic machine</v>
      </c>
      <c r="E75" s="40">
        <f>[1]汇总表!H59</f>
        <v>1</v>
      </c>
      <c r="F75" s="41" t="str">
        <f>[1]汇总表!J59</f>
        <v>PC</v>
      </c>
      <c r="G75" s="42">
        <f t="shared" si="0"/>
        <v>1230.76923076923</v>
      </c>
      <c r="H75" s="42">
        <f>[1]汇总表!L59</f>
        <v>1230.76923076923</v>
      </c>
    </row>
    <row r="76" s="2" customFormat="1" ht="21" customHeight="1" spans="1:8">
      <c r="A76" s="39">
        <v>59</v>
      </c>
      <c r="B76" s="40" t="str">
        <f>[1]汇总表!D60</f>
        <v>7307220000</v>
      </c>
      <c r="C76" s="40" t="str">
        <f>[1]汇总表!E60</f>
        <v>铜套</v>
      </c>
      <c r="D76" s="40" t="str">
        <f>[1]汇总表!F60</f>
        <v>Copper sleeve. </v>
      </c>
      <c r="E76" s="40">
        <f>[1]汇总表!H60</f>
        <v>4</v>
      </c>
      <c r="F76" s="41" t="str">
        <f>[1]汇总表!J60</f>
        <v>PC</v>
      </c>
      <c r="G76" s="42">
        <f t="shared" si="0"/>
        <v>24.6153846153846</v>
      </c>
      <c r="H76" s="42">
        <f>[1]汇总表!L60</f>
        <v>98.4615384615385</v>
      </c>
    </row>
    <row r="77" s="2" customFormat="1" ht="21" customHeight="1" spans="1:8">
      <c r="A77" s="39">
        <v>60</v>
      </c>
      <c r="B77" s="40" t="str">
        <f>[1]汇总表!D61</f>
        <v>8431499900</v>
      </c>
      <c r="C77" s="40" t="str">
        <f>[1]汇总表!E61</f>
        <v>吊兰</v>
      </c>
      <c r="D77" s="40" t="str">
        <f>[1]汇总表!F61</f>
        <v>Chlorophytum comosum</v>
      </c>
      <c r="E77" s="40">
        <f>[1]汇总表!H61</f>
        <v>2</v>
      </c>
      <c r="F77" s="41" t="str">
        <f>[1]汇总表!J61</f>
        <v>PC</v>
      </c>
      <c r="G77" s="42">
        <f t="shared" si="0"/>
        <v>146.153846153846</v>
      </c>
      <c r="H77" s="42">
        <f>[1]汇总表!L61</f>
        <v>292.307692307692</v>
      </c>
    </row>
    <row r="78" s="2" customFormat="1" ht="21" customHeight="1" spans="1:8">
      <c r="A78" s="39">
        <v>61</v>
      </c>
      <c r="B78" s="40" t="str">
        <f>[1]汇总表!D62</f>
        <v>8431499900</v>
      </c>
      <c r="C78" s="40" t="str">
        <f>[1]汇总表!E62</f>
        <v>耳盘</v>
      </c>
      <c r="D78" s="40" t="str">
        <f>[1]汇总表!F62</f>
        <v>Auricular disk</v>
      </c>
      <c r="E78" s="40">
        <f>[1]汇总表!H62</f>
        <v>2</v>
      </c>
      <c r="F78" s="41" t="str">
        <f>[1]汇总表!J62</f>
        <v>PC</v>
      </c>
      <c r="G78" s="42">
        <f t="shared" si="0"/>
        <v>369.230769230769</v>
      </c>
      <c r="H78" s="42">
        <f>[1]汇总表!L62</f>
        <v>738.461538461538</v>
      </c>
    </row>
    <row r="79" s="2" customFormat="1" ht="21" customHeight="1" spans="1:8">
      <c r="A79" s="39">
        <v>62</v>
      </c>
      <c r="B79" s="40" t="str">
        <f>[1]汇总表!D63</f>
        <v>8431499900</v>
      </c>
      <c r="C79" s="40" t="str">
        <f>[1]汇总表!E63</f>
        <v>耳盘套</v>
      </c>
      <c r="D79" s="40" t="str">
        <f>[1]汇总表!F63</f>
        <v>Auricular disk sleeve</v>
      </c>
      <c r="E79" s="40">
        <f>[1]汇总表!H63</f>
        <v>20</v>
      </c>
      <c r="F79" s="41" t="str">
        <f>[1]汇总表!J63</f>
        <v>PC</v>
      </c>
      <c r="G79" s="42">
        <f t="shared" si="0"/>
        <v>6.92307692307692</v>
      </c>
      <c r="H79" s="42">
        <f>[1]汇总表!L63</f>
        <v>138.461538461538</v>
      </c>
    </row>
    <row r="80" s="2" customFormat="1" ht="21" customHeight="1" spans="1:8">
      <c r="A80" s="39">
        <v>63</v>
      </c>
      <c r="B80" s="40" t="str">
        <f>[1]汇总表!D64</f>
        <v>8431499900</v>
      </c>
      <c r="C80" s="40" t="str">
        <f>[1]汇总表!E64</f>
        <v>耳盘销</v>
      </c>
      <c r="D80" s="40" t="str">
        <f>[1]汇总表!F64</f>
        <v>Ear disc pin</v>
      </c>
      <c r="E80" s="40">
        <f>[1]汇总表!H64</f>
        <v>30</v>
      </c>
      <c r="F80" s="41" t="str">
        <f>[1]汇总表!J64</f>
        <v>PC</v>
      </c>
      <c r="G80" s="42">
        <f t="shared" si="0"/>
        <v>8.15384615384615</v>
      </c>
      <c r="H80" s="42">
        <f>[1]汇总表!L64</f>
        <v>244.615384615385</v>
      </c>
    </row>
    <row r="81" s="2" customFormat="1" ht="21" customHeight="1" spans="1:8">
      <c r="A81" s="39">
        <v>64</v>
      </c>
      <c r="B81" s="40" t="str">
        <f>[1]汇总表!D65</f>
        <v>8308900000</v>
      </c>
      <c r="C81" s="40" t="str">
        <f>[1]汇总表!E65</f>
        <v>钢珠</v>
      </c>
      <c r="D81" s="40" t="str">
        <f>[1]汇总表!F65</f>
        <v>Steel ball</v>
      </c>
      <c r="E81" s="40">
        <f>[1]汇总表!H65</f>
        <v>340</v>
      </c>
      <c r="F81" s="41" t="str">
        <f>[1]汇总表!J65</f>
        <v>PC</v>
      </c>
      <c r="G81" s="42">
        <f t="shared" si="0"/>
        <v>0.584615384615385</v>
      </c>
      <c r="H81" s="42">
        <f>[1]汇总表!L65</f>
        <v>198.769230769231</v>
      </c>
    </row>
    <row r="82" s="2" customFormat="1" ht="21" customHeight="1" spans="1:8">
      <c r="A82" s="39">
        <v>65</v>
      </c>
      <c r="B82" s="40" t="str">
        <f>[1]汇总表!D66</f>
        <v>8708801000</v>
      </c>
      <c r="C82" s="40" t="str">
        <f>[1]汇总表!E66</f>
        <v>缓冲器</v>
      </c>
      <c r="D82" s="40" t="str">
        <f>[1]汇总表!F66</f>
        <v>Snubber</v>
      </c>
      <c r="E82" s="40">
        <f>[1]汇总表!H66</f>
        <v>1</v>
      </c>
      <c r="F82" s="41" t="str">
        <f>[1]汇总表!J66</f>
        <v>PC</v>
      </c>
      <c r="G82" s="42">
        <f t="shared" ref="G82:G145" si="1">H82/E82</f>
        <v>715.384615384615</v>
      </c>
      <c r="H82" s="42">
        <f>[1]汇总表!L66</f>
        <v>715.384615384615</v>
      </c>
    </row>
    <row r="83" s="2" customFormat="1" ht="21" customHeight="1" spans="1:8">
      <c r="A83" s="39">
        <v>66</v>
      </c>
      <c r="B83" s="40" t="str">
        <f>[1]汇总表!D67</f>
        <v>8431432000</v>
      </c>
      <c r="C83" s="40" t="str">
        <f>[1]汇总表!E67</f>
        <v>活塞杆</v>
      </c>
      <c r="D83" s="40" t="str">
        <f>[1]汇总表!F67</f>
        <v>Piston rod</v>
      </c>
      <c r="E83" s="40">
        <f>[1]汇总表!H67</f>
        <v>2</v>
      </c>
      <c r="F83" s="41" t="str">
        <f>[1]汇总表!J67</f>
        <v>PC</v>
      </c>
      <c r="G83" s="42">
        <f t="shared" si="1"/>
        <v>269.230769230769</v>
      </c>
      <c r="H83" s="42">
        <f>[1]汇总表!L67</f>
        <v>538.461538461538</v>
      </c>
    </row>
    <row r="84" s="2" customFormat="1" ht="21" customHeight="1" spans="1:8">
      <c r="A84" s="39">
        <v>67</v>
      </c>
      <c r="B84" s="40" t="str">
        <f>[1]汇总表!D68</f>
        <v>8431499900</v>
      </c>
      <c r="C84" s="40" t="str">
        <f>[1]汇总表!E68</f>
        <v>拉杆</v>
      </c>
      <c r="D84" s="40" t="str">
        <f>[1]汇总表!F68</f>
        <v>Tie rod</v>
      </c>
      <c r="E84" s="40">
        <f>[1]汇总表!H68</f>
        <v>20</v>
      </c>
      <c r="F84" s="41" t="str">
        <f>[1]汇总表!J68</f>
        <v>PC</v>
      </c>
      <c r="G84" s="42">
        <f t="shared" si="1"/>
        <v>8.92307692307692</v>
      </c>
      <c r="H84" s="42">
        <f>[1]汇总表!L68</f>
        <v>178.461538461538</v>
      </c>
    </row>
    <row r="85" s="2" customFormat="1" ht="21" customHeight="1" spans="1:8">
      <c r="A85" s="39">
        <v>68</v>
      </c>
      <c r="B85" s="40" t="str">
        <f>[1]汇总表!D69</f>
        <v>8431499900</v>
      </c>
      <c r="C85" s="40" t="str">
        <f>[1]汇总表!E69</f>
        <v>绳轮</v>
      </c>
      <c r="D85" s="40" t="str">
        <f>[1]汇总表!F69</f>
        <v>Rope wheel</v>
      </c>
      <c r="E85" s="40">
        <f>[1]汇总表!H69</f>
        <v>4</v>
      </c>
      <c r="F85" s="41" t="str">
        <f>[1]汇总表!J69</f>
        <v>PC</v>
      </c>
      <c r="G85" s="42">
        <f t="shared" si="1"/>
        <v>61.5384615384615</v>
      </c>
      <c r="H85" s="42">
        <f>[1]汇总表!L69</f>
        <v>246.153846153846</v>
      </c>
    </row>
    <row r="86" s="2" customFormat="1" ht="21" customHeight="1" spans="1:8">
      <c r="A86" s="39">
        <v>69</v>
      </c>
      <c r="B86" s="40" t="str">
        <f>[1]汇总表!D70</f>
        <v>8431499900</v>
      </c>
      <c r="C86" s="40" t="str">
        <f>[1]汇总表!E70</f>
        <v>销轴</v>
      </c>
      <c r="D86" s="40" t="str">
        <f>[1]汇总表!F70</f>
        <v>Pin roll</v>
      </c>
      <c r="E86" s="40">
        <f>[1]汇总表!H70</f>
        <v>2</v>
      </c>
      <c r="F86" s="41" t="str">
        <f>[1]汇总表!J70</f>
        <v>PC</v>
      </c>
      <c r="G86" s="42">
        <f t="shared" si="1"/>
        <v>29.2307692307692</v>
      </c>
      <c r="H86" s="42">
        <f>[1]汇总表!L70</f>
        <v>58.4615384615385</v>
      </c>
    </row>
    <row r="87" s="2" customFormat="1" ht="21" customHeight="1" spans="1:8">
      <c r="A87" s="39">
        <v>70</v>
      </c>
      <c r="B87" s="40" t="str">
        <f>[1]汇总表!D71</f>
        <v>8431499900</v>
      </c>
      <c r="C87" s="40" t="str">
        <f>[1]汇总表!E71</f>
        <v>销轴</v>
      </c>
      <c r="D87" s="40" t="str">
        <f>[1]汇总表!F71</f>
        <v>Pin roll</v>
      </c>
      <c r="E87" s="40">
        <f>[1]汇总表!H71</f>
        <v>20</v>
      </c>
      <c r="F87" s="41" t="str">
        <f>[1]汇总表!J71</f>
        <v>PC</v>
      </c>
      <c r="G87" s="42">
        <f t="shared" si="1"/>
        <v>9.69230769230769</v>
      </c>
      <c r="H87" s="42">
        <f>[1]汇总表!L71</f>
        <v>193.846153846154</v>
      </c>
    </row>
    <row r="88" s="2" customFormat="1" ht="21" customHeight="1" spans="1:8">
      <c r="A88" s="39">
        <v>71</v>
      </c>
      <c r="B88" s="40" t="str">
        <f>[1]汇总表!D72</f>
        <v>8431499900</v>
      </c>
      <c r="C88" s="40" t="str">
        <f>[1]汇总表!E72</f>
        <v>压盖</v>
      </c>
      <c r="D88" s="40" t="str">
        <f>[1]汇总表!F72</f>
        <v>Gland</v>
      </c>
      <c r="E88" s="40">
        <f>[1]汇总表!H72</f>
        <v>4</v>
      </c>
      <c r="F88" s="41" t="str">
        <f>[1]汇总表!J72</f>
        <v>PC</v>
      </c>
      <c r="G88" s="42">
        <f t="shared" si="1"/>
        <v>13.0769230769231</v>
      </c>
      <c r="H88" s="42">
        <f>[1]汇总表!L72</f>
        <v>52.3076923076923</v>
      </c>
    </row>
    <row r="89" s="2" customFormat="1" ht="21" customHeight="1" spans="1:8">
      <c r="A89" s="39">
        <v>72</v>
      </c>
      <c r="B89" s="40" t="str">
        <f>[1]汇总表!D73</f>
        <v>8431499900</v>
      </c>
      <c r="C89" s="40" t="str">
        <f>[1]汇总表!E73</f>
        <v>抓尖</v>
      </c>
      <c r="D89" s="40" t="str">
        <f>[1]汇总表!F73</f>
        <v>Grab Point</v>
      </c>
      <c r="E89" s="40">
        <f>[1]汇总表!H73</f>
        <v>40</v>
      </c>
      <c r="F89" s="41" t="str">
        <f>[1]汇总表!J73</f>
        <v>PC</v>
      </c>
      <c r="G89" s="42">
        <f t="shared" si="1"/>
        <v>13.5384615384615</v>
      </c>
      <c r="H89" s="42">
        <f>[1]汇总表!L73</f>
        <v>541.538461538462</v>
      </c>
    </row>
    <row r="90" s="2" customFormat="1" ht="21" customHeight="1" spans="1:8">
      <c r="A90" s="39">
        <v>73</v>
      </c>
      <c r="B90" s="40" t="str">
        <f>[1]汇总表!D74</f>
        <v>9405500000</v>
      </c>
      <c r="C90" s="40" t="str">
        <f>[1]汇总表!E74</f>
        <v>白炽灯泡</v>
      </c>
      <c r="D90" s="40" t="str">
        <f>[1]汇总表!F74</f>
        <v>Incandescent bulb</v>
      </c>
      <c r="E90" s="40">
        <f>[1]汇总表!H74</f>
        <v>50</v>
      </c>
      <c r="F90" s="41" t="str">
        <f>[1]汇总表!J74</f>
        <v>PC</v>
      </c>
      <c r="G90" s="42">
        <f t="shared" si="1"/>
        <v>0.461538461538462</v>
      </c>
      <c r="H90" s="42">
        <f>[1]汇总表!L74</f>
        <v>23.0769230769231</v>
      </c>
    </row>
    <row r="91" s="2" customFormat="1" ht="21" customHeight="1" spans="1:8">
      <c r="A91" s="39">
        <v>74</v>
      </c>
      <c r="B91" s="40" t="str">
        <f>[1]汇总表!D75</f>
        <v>8536500000</v>
      </c>
      <c r="C91" s="40" t="str">
        <f>[1]汇总表!E75</f>
        <v>常开触点开关</v>
      </c>
      <c r="D91" s="40" t="str">
        <f>[1]汇总表!F75</f>
        <v>Normally open contact switch</v>
      </c>
      <c r="E91" s="40">
        <f>[1]汇总表!H75</f>
        <v>40</v>
      </c>
      <c r="F91" s="41" t="str">
        <f>[1]汇总表!J75</f>
        <v>PC</v>
      </c>
      <c r="G91" s="42">
        <f t="shared" si="1"/>
        <v>1.53846153846154</v>
      </c>
      <c r="H91" s="42">
        <f>[1]汇总表!L75</f>
        <v>61.5384615384615</v>
      </c>
    </row>
    <row r="92" s="2" customFormat="1" ht="21" customHeight="1" spans="1:8">
      <c r="A92" s="39">
        <v>75</v>
      </c>
      <c r="B92" s="40" t="str">
        <f>[1]汇总表!D76</f>
        <v>8413910000</v>
      </c>
      <c r="C92" s="40" t="str">
        <f>[1]汇总表!E76</f>
        <v>O型圈</v>
      </c>
      <c r="D92" s="40" t="str">
        <f>[1]汇总表!F76</f>
        <v>O-ring</v>
      </c>
      <c r="E92" s="40">
        <f>[1]汇总表!H76</f>
        <v>100</v>
      </c>
      <c r="F92" s="41" t="str">
        <f>[1]汇总表!J76</f>
        <v>PC</v>
      </c>
      <c r="G92" s="42">
        <f t="shared" si="1"/>
        <v>0.0461538461538461</v>
      </c>
      <c r="H92" s="42">
        <f>[1]汇总表!L76</f>
        <v>4.61538461538461</v>
      </c>
    </row>
    <row r="93" s="2" customFormat="1" ht="21" customHeight="1" spans="1:8">
      <c r="A93" s="39">
        <v>76</v>
      </c>
      <c r="B93" s="40" t="str">
        <f>[1]汇总表!D77</f>
        <v>9030332000</v>
      </c>
      <c r="C93" s="40" t="str">
        <f>[1]汇总表!E77</f>
        <v>电阻表</v>
      </c>
      <c r="D93" s="40" t="str">
        <f>[1]汇总表!F77</f>
        <v>Resistance meter</v>
      </c>
      <c r="E93" s="40">
        <f>[1]汇总表!H77</f>
        <v>1</v>
      </c>
      <c r="F93" s="41" t="str">
        <f>[1]汇总表!J77</f>
        <v>PC</v>
      </c>
      <c r="G93" s="42">
        <f t="shared" si="1"/>
        <v>55.3846153846154</v>
      </c>
      <c r="H93" s="42">
        <f>[1]汇总表!L77</f>
        <v>55.3846153846154</v>
      </c>
    </row>
    <row r="94" s="2" customFormat="1" ht="21" customHeight="1" spans="1:8">
      <c r="A94" s="39">
        <v>77</v>
      </c>
      <c r="B94" s="40" t="str">
        <f>[1]汇总表!D78</f>
        <v>8504319000</v>
      </c>
      <c r="C94" s="40" t="str">
        <f>[1]汇总表!E78</f>
        <v>控制变压器</v>
      </c>
      <c r="D94" s="40" t="str">
        <f>[1]汇总表!F78</f>
        <v>Control transformer</v>
      </c>
      <c r="E94" s="40">
        <f>[1]汇总表!H78</f>
        <v>4</v>
      </c>
      <c r="F94" s="41" t="str">
        <f>[1]汇总表!J78</f>
        <v>PC</v>
      </c>
      <c r="G94" s="42">
        <f t="shared" si="1"/>
        <v>43.8461538461538</v>
      </c>
      <c r="H94" s="42">
        <f>[1]汇总表!L78</f>
        <v>175.384615384615</v>
      </c>
    </row>
    <row r="95" s="2" customFormat="1" ht="21" customHeight="1" spans="1:8">
      <c r="A95" s="39">
        <v>78</v>
      </c>
      <c r="B95" s="40" t="str">
        <f>[1]汇总表!D79</f>
        <v>8504319000</v>
      </c>
      <c r="C95" s="40" t="str">
        <f>[1]汇总表!E79</f>
        <v>控制变压器</v>
      </c>
      <c r="D95" s="40" t="str">
        <f>[1]汇总表!F79</f>
        <v>Control transformer</v>
      </c>
      <c r="E95" s="40">
        <f>[1]汇总表!H79</f>
        <v>2</v>
      </c>
      <c r="F95" s="41" t="str">
        <f>[1]汇总表!J79</f>
        <v>SET</v>
      </c>
      <c r="G95" s="42">
        <f t="shared" si="1"/>
        <v>14.6153846153846</v>
      </c>
      <c r="H95" s="42">
        <f>[1]汇总表!L79</f>
        <v>29.2307692307692</v>
      </c>
    </row>
    <row r="96" s="2" customFormat="1" ht="21" customHeight="1" spans="1:8">
      <c r="A96" s="39">
        <v>79</v>
      </c>
      <c r="B96" s="40" t="str">
        <f>[1]汇总表!D80</f>
        <v>8535100000</v>
      </c>
      <c r="C96" s="40" t="str">
        <f>[1]汇总表!E80</f>
        <v>快速熔断器</v>
      </c>
      <c r="D96" s="40" t="str">
        <f>[1]汇总表!F80</f>
        <v>Fast fuse</v>
      </c>
      <c r="E96" s="40">
        <f>[1]汇总表!H80</f>
        <v>10</v>
      </c>
      <c r="F96" s="41" t="str">
        <f>[1]汇总表!J80</f>
        <v>PC</v>
      </c>
      <c r="G96" s="42">
        <f t="shared" si="1"/>
        <v>25.3846153846154</v>
      </c>
      <c r="H96" s="42">
        <f>[1]汇总表!L80</f>
        <v>253.846153846154</v>
      </c>
    </row>
    <row r="97" s="2" customFormat="1" ht="21" customHeight="1" spans="1:8">
      <c r="A97" s="39">
        <v>80</v>
      </c>
      <c r="B97" s="40" t="str">
        <f>[1]汇总表!D81</f>
        <v>8504329000</v>
      </c>
      <c r="C97" s="40" t="str">
        <f>[1]汇总表!E81</f>
        <v>行灯变压器</v>
      </c>
      <c r="D97" s="40" t="str">
        <f>[1]汇总表!F81</f>
        <v>Line light transformer</v>
      </c>
      <c r="E97" s="40">
        <f>[1]汇总表!H81</f>
        <v>8</v>
      </c>
      <c r="F97" s="41" t="str">
        <f>[1]汇总表!J81</f>
        <v>SET</v>
      </c>
      <c r="G97" s="42">
        <f t="shared" si="1"/>
        <v>150.769230769231</v>
      </c>
      <c r="H97" s="42">
        <f>[1]汇总表!L81</f>
        <v>1206.15384615385</v>
      </c>
    </row>
    <row r="98" s="2" customFormat="1" ht="21" customHeight="1" spans="1:8">
      <c r="A98" s="39">
        <v>81</v>
      </c>
      <c r="B98" s="40" t="str">
        <f>[1]汇总表!D82</f>
        <v>3917310000</v>
      </c>
      <c r="C98" s="40" t="str">
        <f>[1]汇总表!E82</f>
        <v>氧气管</v>
      </c>
      <c r="D98" s="40" t="str">
        <f>[1]汇总表!F82</f>
        <v>Oxygen hose</v>
      </c>
      <c r="E98" s="40">
        <f>[1]汇总表!H82</f>
        <v>1</v>
      </c>
      <c r="F98" s="41" t="str">
        <f>[1]汇总表!J82</f>
        <v>PC</v>
      </c>
      <c r="G98" s="42">
        <f t="shared" si="1"/>
        <v>46.1538461538462</v>
      </c>
      <c r="H98" s="42">
        <f>[1]汇总表!L82</f>
        <v>46.1538461538462</v>
      </c>
    </row>
    <row r="99" s="2" customFormat="1" ht="21" customHeight="1" spans="1:8">
      <c r="A99" s="39">
        <v>82</v>
      </c>
      <c r="B99" s="40" t="str">
        <f>[1]汇总表!D83</f>
        <v>8543709990</v>
      </c>
      <c r="C99" s="40" t="str">
        <f>[1]汇总表!E83</f>
        <v>功率单元</v>
      </c>
      <c r="D99" s="40" t="str">
        <f>[1]汇总表!F83</f>
        <v>Power unit</v>
      </c>
      <c r="E99" s="40">
        <f>[1]汇总表!H83</f>
        <v>6</v>
      </c>
      <c r="F99" s="41" t="str">
        <f>[1]汇总表!J83</f>
        <v>PC</v>
      </c>
      <c r="G99" s="42">
        <f t="shared" si="1"/>
        <v>4984.61538461538</v>
      </c>
      <c r="H99" s="42">
        <f>[1]汇总表!L83</f>
        <v>29907.6923076923</v>
      </c>
    </row>
    <row r="100" s="2" customFormat="1" ht="21" customHeight="1" spans="1:8">
      <c r="A100" s="39">
        <v>83</v>
      </c>
      <c r="B100" s="40" t="str">
        <f>[1]汇总表!D84</f>
        <v>8413602190</v>
      </c>
      <c r="C100" s="40" t="str">
        <f>[1]汇总表!E84</f>
        <v>齿轮箱</v>
      </c>
      <c r="D100" s="40" t="str">
        <f>[1]汇总表!F84</f>
        <v>Gear box</v>
      </c>
      <c r="E100" s="40">
        <f>[1]汇总表!H84</f>
        <v>3</v>
      </c>
      <c r="F100" s="41" t="str">
        <f>[1]汇总表!J84</f>
        <v>PC</v>
      </c>
      <c r="G100" s="42">
        <f t="shared" si="1"/>
        <v>284.615384615385</v>
      </c>
      <c r="H100" s="42">
        <f>[1]汇总表!L84</f>
        <v>853.846153846154</v>
      </c>
    </row>
    <row r="101" s="2" customFormat="1" ht="21" customHeight="1" spans="1:8">
      <c r="A101" s="39">
        <v>84</v>
      </c>
      <c r="B101" s="40" t="str">
        <f>[1]汇总表!D85</f>
        <v>85015200</v>
      </c>
      <c r="C101" s="40" t="str">
        <f>[1]汇总表!E85</f>
        <v>提升电机</v>
      </c>
      <c r="D101" s="40" t="str">
        <f>[1]汇总表!F85</f>
        <v>Lifting motor</v>
      </c>
      <c r="E101" s="40">
        <f>[1]汇总表!H85</f>
        <v>2</v>
      </c>
      <c r="F101" s="41" t="str">
        <f>[1]汇总表!J85</f>
        <v>SET</v>
      </c>
      <c r="G101" s="42">
        <f t="shared" si="1"/>
        <v>300</v>
      </c>
      <c r="H101" s="42">
        <f>[1]汇总表!L85</f>
        <v>600</v>
      </c>
    </row>
    <row r="102" s="2" customFormat="1" ht="21" customHeight="1" spans="1:8">
      <c r="A102" s="39">
        <v>85</v>
      </c>
      <c r="B102" s="40" t="str">
        <f>[1]汇总表!D86</f>
        <v>6813890000</v>
      </c>
      <c r="C102" s="40" t="str">
        <f>[1]汇总表!E86</f>
        <v>刹车片</v>
      </c>
      <c r="D102" s="40" t="str">
        <f>[1]汇总表!F86</f>
        <v>Brake pads</v>
      </c>
      <c r="E102" s="40">
        <f>[1]汇总表!H86</f>
        <v>6</v>
      </c>
      <c r="F102" s="41" t="str">
        <f>[1]汇总表!J86</f>
        <v>PC</v>
      </c>
      <c r="G102" s="42">
        <f t="shared" si="1"/>
        <v>41.5384615384615</v>
      </c>
      <c r="H102" s="42">
        <f>[1]汇总表!L86</f>
        <v>249.230769230769</v>
      </c>
    </row>
    <row r="103" s="2" customFormat="1" ht="21" customHeight="1" spans="1:8">
      <c r="A103" s="39">
        <v>86</v>
      </c>
      <c r="B103" s="40" t="str">
        <f>[1]汇总表!D87</f>
        <v>7326191000</v>
      </c>
      <c r="C103" s="40" t="str">
        <f>[1]汇总表!E87</f>
        <v>吊架</v>
      </c>
      <c r="D103" s="40" t="str">
        <f>[1]汇总表!F87</f>
        <v>Hanger</v>
      </c>
      <c r="E103" s="40">
        <f>[1]汇总表!H87</f>
        <v>1</v>
      </c>
      <c r="F103" s="41" t="str">
        <f>[1]汇总表!J87</f>
        <v>PC</v>
      </c>
      <c r="G103" s="42">
        <f t="shared" si="1"/>
        <v>123.076923076923</v>
      </c>
      <c r="H103" s="42">
        <f>[1]汇总表!L87</f>
        <v>123.076923076923</v>
      </c>
    </row>
    <row r="104" s="2" customFormat="1" ht="21" customHeight="1" spans="1:8">
      <c r="A104" s="39">
        <v>87</v>
      </c>
      <c r="B104" s="40" t="str">
        <f>[1]汇总表!D88</f>
        <v>7308900000</v>
      </c>
      <c r="C104" s="40" t="str">
        <f>[1]汇总表!E88</f>
        <v>吊轴</v>
      </c>
      <c r="D104" s="40" t="str">
        <f>[1]汇总表!F88</f>
        <v>Hanging shaft</v>
      </c>
      <c r="E104" s="40">
        <f>[1]汇总表!H88</f>
        <v>1</v>
      </c>
      <c r="F104" s="41" t="str">
        <f>[1]汇总表!J88</f>
        <v>PC</v>
      </c>
      <c r="G104" s="42">
        <f t="shared" si="1"/>
        <v>58.4615384615385</v>
      </c>
      <c r="H104" s="42">
        <f>[1]汇总表!L88</f>
        <v>58.4615384615385</v>
      </c>
    </row>
    <row r="105" s="2" customFormat="1" ht="21" customHeight="1" spans="1:8">
      <c r="A105" s="39">
        <v>88</v>
      </c>
      <c r="B105" s="40" t="str">
        <f>[1]汇总表!D89</f>
        <v>8481100090</v>
      </c>
      <c r="C105" s="40" t="str">
        <f>[1]汇总表!E89</f>
        <v>配气阀</v>
      </c>
      <c r="D105" s="40" t="str">
        <f>[1]汇总表!F89</f>
        <v>Air distribution valve</v>
      </c>
      <c r="E105" s="40">
        <f>[1]汇总表!H89</f>
        <v>3</v>
      </c>
      <c r="F105" s="41" t="str">
        <f>[1]汇总表!J89</f>
        <v>PC</v>
      </c>
      <c r="G105" s="42">
        <f t="shared" si="1"/>
        <v>80</v>
      </c>
      <c r="H105" s="42">
        <f>[1]汇总表!L89</f>
        <v>240</v>
      </c>
    </row>
    <row r="106" s="2" customFormat="1" ht="21" customHeight="1" spans="1:8">
      <c r="A106" s="39">
        <v>89</v>
      </c>
      <c r="B106" s="40" t="str">
        <f>[1]汇总表!D90</f>
        <v>8412310090</v>
      </c>
      <c r="C106" s="40" t="str">
        <f>[1]汇总表!E90</f>
        <v>汽缸</v>
      </c>
      <c r="D106" s="40" t="str">
        <f>[1]汇总表!F90</f>
        <v>Cylinder</v>
      </c>
      <c r="E106" s="40">
        <f>[1]汇总表!H90</f>
        <v>6</v>
      </c>
      <c r="F106" s="41" t="str">
        <f>[1]汇总表!J90</f>
        <v>PC</v>
      </c>
      <c r="G106" s="42">
        <f t="shared" si="1"/>
        <v>89.2307692307692</v>
      </c>
      <c r="H106" s="42">
        <f>[1]汇总表!L90</f>
        <v>535.384615384615</v>
      </c>
    </row>
    <row r="107" s="2" customFormat="1" ht="21" customHeight="1" spans="1:8">
      <c r="A107" s="39">
        <v>90</v>
      </c>
      <c r="B107" s="40" t="str">
        <f>[1]汇总表!D91</f>
        <v>7318220001</v>
      </c>
      <c r="C107" s="40" t="str">
        <f>[1]汇总表!E91</f>
        <v>轴键</v>
      </c>
      <c r="D107" s="40" t="str">
        <f>[1]汇总表!F91</f>
        <v>Turbo shaft key</v>
      </c>
      <c r="E107" s="40">
        <f>[1]汇总表!H91</f>
        <v>6</v>
      </c>
      <c r="F107" s="41" t="str">
        <f>[1]汇总表!J91</f>
        <v>PC</v>
      </c>
      <c r="G107" s="42">
        <f t="shared" si="1"/>
        <v>3.07692307692308</v>
      </c>
      <c r="H107" s="42">
        <f>[1]汇总表!L91</f>
        <v>18.4615384615385</v>
      </c>
    </row>
    <row r="108" s="2" customFormat="1" ht="21" customHeight="1" spans="1:8">
      <c r="A108" s="39">
        <v>91</v>
      </c>
      <c r="B108" s="40" t="str">
        <f>[1]汇总表!D92</f>
        <v>8484200090</v>
      </c>
      <c r="C108" s="40" t="str">
        <f>[1]汇总表!E92</f>
        <v>FB油封</v>
      </c>
      <c r="D108" s="40" t="str">
        <f>[1]汇总表!F92</f>
        <v>FB oil seal</v>
      </c>
      <c r="E108" s="40">
        <f>[1]汇总表!H92</f>
        <v>3</v>
      </c>
      <c r="F108" s="41" t="str">
        <f>[1]汇总表!J92</f>
        <v>PC</v>
      </c>
      <c r="G108" s="42">
        <f t="shared" si="1"/>
        <v>1.53846153846154</v>
      </c>
      <c r="H108" s="42">
        <f>[1]汇总表!L92</f>
        <v>4.61538461538461</v>
      </c>
    </row>
    <row r="109" s="2" customFormat="1" ht="21" customHeight="1" spans="1:8">
      <c r="A109" s="39">
        <v>92</v>
      </c>
      <c r="B109" s="40" t="str">
        <f>[1]汇总表!D93</f>
        <v>8431432000</v>
      </c>
      <c r="C109" s="40" t="str">
        <f>[1]汇总表!E93</f>
        <v>活塞</v>
      </c>
      <c r="D109" s="40" t="str">
        <f>[1]汇总表!F93</f>
        <v>valve</v>
      </c>
      <c r="E109" s="40">
        <f>[1]汇总表!H93</f>
        <v>30</v>
      </c>
      <c r="F109" s="41" t="str">
        <f>[1]汇总表!J93</f>
        <v>PC</v>
      </c>
      <c r="G109" s="42">
        <f t="shared" si="1"/>
        <v>49.2307692307692</v>
      </c>
      <c r="H109" s="42">
        <f>[1]汇总表!L93</f>
        <v>1476.92307692308</v>
      </c>
    </row>
    <row r="110" s="2" customFormat="1" ht="21" customHeight="1" spans="1:8">
      <c r="A110" s="39">
        <v>93</v>
      </c>
      <c r="B110" s="40" t="str">
        <f>[1]汇总表!D94</f>
        <v>8431499900</v>
      </c>
      <c r="C110" s="40" t="str">
        <f>[1]汇总表!E94</f>
        <v>活塞环</v>
      </c>
      <c r="D110" s="40" t="str">
        <f>[1]汇总表!F94</f>
        <v>Piston ring</v>
      </c>
      <c r="E110" s="40">
        <f>[1]汇总表!H94</f>
        <v>20</v>
      </c>
      <c r="F110" s="41" t="str">
        <f>[1]汇总表!J94</f>
        <v>PC</v>
      </c>
      <c r="G110" s="42">
        <f t="shared" si="1"/>
        <v>4</v>
      </c>
      <c r="H110" s="42">
        <f>[1]汇总表!L94</f>
        <v>80</v>
      </c>
    </row>
    <row r="111" s="2" customFormat="1" ht="21" customHeight="1" spans="1:8">
      <c r="A111" s="39">
        <v>94</v>
      </c>
      <c r="B111" s="40" t="str">
        <f>[1]汇总表!D95</f>
        <v>8431499900</v>
      </c>
      <c r="C111" s="40" t="str">
        <f>[1]汇总表!E95</f>
        <v>活塞销</v>
      </c>
      <c r="D111" s="40" t="str">
        <f>[1]汇总表!F95</f>
        <v>Piston pin</v>
      </c>
      <c r="E111" s="40">
        <f>[1]汇总表!H95</f>
        <v>20</v>
      </c>
      <c r="F111" s="41" t="str">
        <f>[1]汇总表!J95</f>
        <v>PC</v>
      </c>
      <c r="G111" s="42">
        <f t="shared" si="1"/>
        <v>10.7692307692308</v>
      </c>
      <c r="H111" s="42">
        <f>[1]汇总表!L95</f>
        <v>215.384615384615</v>
      </c>
    </row>
    <row r="112" s="2" customFormat="1" ht="21" customHeight="1" spans="1:8">
      <c r="A112" s="39">
        <v>95</v>
      </c>
      <c r="B112" s="40" t="str">
        <f>[1]汇总表!D96</f>
        <v>8431499900</v>
      </c>
      <c r="C112" s="40" t="str">
        <f>[1]汇总表!E96</f>
        <v>集油环</v>
      </c>
      <c r="D112" s="40" t="str">
        <f>[1]汇总表!F96</f>
        <v>Oil collecting ring</v>
      </c>
      <c r="E112" s="40">
        <f>[1]汇总表!H96</f>
        <v>30</v>
      </c>
      <c r="F112" s="41" t="str">
        <f>[1]汇总表!J96</f>
        <v>PC</v>
      </c>
      <c r="G112" s="42">
        <f t="shared" si="1"/>
        <v>3.58974358974359</v>
      </c>
      <c r="H112" s="42">
        <f>[1]汇总表!L96</f>
        <v>107.692307692308</v>
      </c>
    </row>
    <row r="113" s="2" customFormat="1" ht="21" customHeight="1" spans="1:8">
      <c r="A113" s="39">
        <v>96</v>
      </c>
      <c r="B113" s="40" t="str">
        <f>[1]汇总表!D97</f>
        <v>8607910000</v>
      </c>
      <c r="C113" s="40" t="str">
        <f>[1]汇总表!E97</f>
        <v>连杆</v>
      </c>
      <c r="D113" s="40" t="str">
        <f>[1]汇总表!F97</f>
        <v>Connecting rod</v>
      </c>
      <c r="E113" s="40">
        <f>[1]汇总表!H97</f>
        <v>20</v>
      </c>
      <c r="F113" s="41" t="str">
        <f>[1]汇总表!J97</f>
        <v>PC</v>
      </c>
      <c r="G113" s="42">
        <f t="shared" si="1"/>
        <v>14.6153846153846</v>
      </c>
      <c r="H113" s="42">
        <f>[1]汇总表!L97</f>
        <v>292.307692307692</v>
      </c>
    </row>
    <row r="114" s="2" customFormat="1" ht="21" customHeight="1" spans="1:8">
      <c r="A114" s="39">
        <v>97</v>
      </c>
      <c r="B114" s="40" t="str">
        <f>[1]汇总表!D98</f>
        <v>8412310090</v>
      </c>
      <c r="C114" s="40" t="str">
        <f>[1]汇总表!E98</f>
        <v>汽缸</v>
      </c>
      <c r="D114" s="40" t="str">
        <f>[1]汇总表!F98</f>
        <v>Cylinder</v>
      </c>
      <c r="E114" s="40">
        <f>[1]汇总表!H98</f>
        <v>4</v>
      </c>
      <c r="F114" s="41" t="str">
        <f>[1]汇总表!J98</f>
        <v>PC</v>
      </c>
      <c r="G114" s="42">
        <f t="shared" si="1"/>
        <v>43.0769230769231</v>
      </c>
      <c r="H114" s="42">
        <f>[1]汇总表!L98</f>
        <v>172.307692307692</v>
      </c>
    </row>
    <row r="115" s="2" customFormat="1" ht="21" customHeight="1" spans="1:8">
      <c r="A115" s="39">
        <v>98</v>
      </c>
      <c r="B115" s="40" t="str">
        <f>[1]汇总表!D99</f>
        <v>8431499900</v>
      </c>
      <c r="C115" s="40" t="str">
        <f>[1]汇总表!E99</f>
        <v>曲轴内套</v>
      </c>
      <c r="D115" s="40" t="str">
        <f>[1]汇总表!F99</f>
        <v>Crankshaft inner sleeve</v>
      </c>
      <c r="E115" s="40">
        <f>[1]汇总表!H99</f>
        <v>10</v>
      </c>
      <c r="F115" s="41" t="str">
        <f>[1]汇总表!J99</f>
        <v>PC</v>
      </c>
      <c r="G115" s="42">
        <f t="shared" si="1"/>
        <v>17.6923076923077</v>
      </c>
      <c r="H115" s="42">
        <f>[1]汇总表!L99</f>
        <v>176.923076923077</v>
      </c>
    </row>
    <row r="116" s="2" customFormat="1" ht="21" customHeight="1" spans="1:8">
      <c r="A116" s="39">
        <v>99</v>
      </c>
      <c r="B116" s="40" t="str">
        <f>[1]汇总表!D100</f>
        <v>8431499900</v>
      </c>
      <c r="C116" s="40" t="str">
        <f>[1]汇总表!E100</f>
        <v>曲轴外套</v>
      </c>
      <c r="D116" s="40" t="str">
        <f>[1]汇总表!F100</f>
        <v>Crankshaft external sleeve</v>
      </c>
      <c r="E116" s="40">
        <f>[1]汇总表!H100</f>
        <v>20</v>
      </c>
      <c r="F116" s="41" t="str">
        <f>[1]汇总表!J100</f>
        <v>PC</v>
      </c>
      <c r="G116" s="42">
        <f t="shared" si="1"/>
        <v>29.2307692307692</v>
      </c>
      <c r="H116" s="42">
        <f>[1]汇总表!L100</f>
        <v>584.615384615385</v>
      </c>
    </row>
    <row r="117" s="2" customFormat="1" ht="21" customHeight="1" spans="1:8">
      <c r="A117" s="39">
        <v>100</v>
      </c>
      <c r="B117" s="40" t="str">
        <f>[1]汇总表!D101</f>
        <v>8431499900</v>
      </c>
      <c r="C117" s="40" t="str">
        <f>[1]汇总表!E101</f>
        <v>绳轮</v>
      </c>
      <c r="D117" s="40" t="str">
        <f>[1]汇总表!F101</f>
        <v>Rope wheel</v>
      </c>
      <c r="E117" s="40">
        <f>[1]汇总表!H101</f>
        <v>2</v>
      </c>
      <c r="F117" s="41" t="str">
        <f>[1]汇总表!J101</f>
        <v>PC</v>
      </c>
      <c r="G117" s="42">
        <f t="shared" si="1"/>
        <v>61.5384615384615</v>
      </c>
      <c r="H117" s="42">
        <f>[1]汇总表!L101</f>
        <v>123.076923076923</v>
      </c>
    </row>
    <row r="118" s="2" customFormat="1" ht="21" customHeight="1" spans="1:8">
      <c r="A118" s="39">
        <v>101</v>
      </c>
      <c r="B118" s="40" t="str">
        <f>[1]汇总表!D102</f>
        <v>7307220000</v>
      </c>
      <c r="C118" s="40" t="str">
        <f>[1]汇总表!E102</f>
        <v>铜套</v>
      </c>
      <c r="D118" s="40" t="str">
        <f>[1]汇总表!F102</f>
        <v>Copper sleeve</v>
      </c>
      <c r="E118" s="40">
        <f>[1]汇总表!H102</f>
        <v>10</v>
      </c>
      <c r="F118" s="41" t="str">
        <f>[1]汇总表!J102</f>
        <v>PC</v>
      </c>
      <c r="G118" s="42">
        <f t="shared" si="1"/>
        <v>146.153846153846</v>
      </c>
      <c r="H118" s="42">
        <f>[1]汇总表!L102</f>
        <v>1461.53846153846</v>
      </c>
    </row>
    <row r="119" s="2" customFormat="1" ht="21" customHeight="1" spans="1:8">
      <c r="A119" s="39">
        <v>102</v>
      </c>
      <c r="B119" s="40" t="str">
        <f>[1]汇总表!D103</f>
        <v>8431499900</v>
      </c>
      <c r="C119" s="40" t="str">
        <f>[1]汇总表!E103</f>
        <v>压盖</v>
      </c>
      <c r="D119" s="40" t="str">
        <f>[1]汇总表!F103</f>
        <v>Gland</v>
      </c>
      <c r="E119" s="40">
        <f>[1]汇总表!H103</f>
        <v>6</v>
      </c>
      <c r="F119" s="41" t="str">
        <f>[1]汇总表!J103</f>
        <v>PC</v>
      </c>
      <c r="G119" s="42">
        <f t="shared" si="1"/>
        <v>13.0769230769231</v>
      </c>
      <c r="H119" s="42">
        <f>[1]汇总表!L103</f>
        <v>78.4615384615385</v>
      </c>
    </row>
    <row r="120" s="2" customFormat="1" ht="21" customHeight="1" spans="1:8">
      <c r="A120" s="39">
        <v>103</v>
      </c>
      <c r="B120" s="40" t="str">
        <f>[1]汇总表!D104</f>
        <v>8607910000</v>
      </c>
      <c r="C120" s="40" t="str">
        <f>[1]汇总表!E104</f>
        <v>摇杆</v>
      </c>
      <c r="D120" s="40" t="str">
        <f>[1]汇总表!F104</f>
        <v>Rocker</v>
      </c>
      <c r="E120" s="40">
        <f>[1]汇总表!H104</f>
        <v>40</v>
      </c>
      <c r="F120" s="41" t="str">
        <f>[1]汇总表!J104</f>
        <v>PC</v>
      </c>
      <c r="G120" s="42">
        <f t="shared" si="1"/>
        <v>57.8846153846154</v>
      </c>
      <c r="H120" s="42">
        <f>[1]汇总表!L104</f>
        <v>2315.38461538462</v>
      </c>
    </row>
    <row r="121" s="2" customFormat="1" ht="21" customHeight="1" spans="1:8">
      <c r="A121" s="39">
        <v>104</v>
      </c>
      <c r="B121" s="40" t="str">
        <f>[1]汇总表!D105</f>
        <v>7318240000</v>
      </c>
      <c r="C121" s="40" t="str">
        <f>[1]汇总表!E105</f>
        <v>止退销</v>
      </c>
      <c r="D121" s="40" t="str">
        <f>[1]汇总表!F105</f>
        <v>Stop pin</v>
      </c>
      <c r="E121" s="40">
        <f>[1]汇总表!H105</f>
        <v>2</v>
      </c>
      <c r="F121" s="41" t="str">
        <f>[1]汇总表!J105</f>
        <v>PC</v>
      </c>
      <c r="G121" s="42">
        <f t="shared" si="1"/>
        <v>52.3076923076923</v>
      </c>
      <c r="H121" s="42">
        <f>[1]汇总表!L105</f>
        <v>104.615384615385</v>
      </c>
    </row>
    <row r="122" s="2" customFormat="1" ht="21" customHeight="1" spans="1:8">
      <c r="A122" s="39">
        <v>105</v>
      </c>
      <c r="B122" s="40" t="str">
        <f>[1]汇总表!D106</f>
        <v>7318240000</v>
      </c>
      <c r="C122" s="40" t="str">
        <f>[1]汇总表!E106</f>
        <v>止退销</v>
      </c>
      <c r="D122" s="40" t="str">
        <f>[1]汇总表!F106</f>
        <v>Stop pin</v>
      </c>
      <c r="E122" s="40">
        <f>[1]汇总表!H106</f>
        <v>3</v>
      </c>
      <c r="F122" s="41" t="str">
        <f>[1]汇总表!J106</f>
        <v>PC</v>
      </c>
      <c r="G122" s="42">
        <f t="shared" si="1"/>
        <v>110.769230769231</v>
      </c>
      <c r="H122" s="42">
        <f>[1]汇总表!L106</f>
        <v>332.307692307692</v>
      </c>
    </row>
    <row r="123" s="2" customFormat="1" ht="21" customHeight="1" spans="1:8">
      <c r="A123" s="39">
        <v>106</v>
      </c>
      <c r="B123" s="40" t="str">
        <f>[1]汇总表!D107</f>
        <v>7307190000</v>
      </c>
      <c r="C123" s="40" t="str">
        <f>[1]汇总表!E107</f>
        <v>轴</v>
      </c>
      <c r="D123" s="40" t="str">
        <f>[1]汇总表!F107</f>
        <v>Shaft</v>
      </c>
      <c r="E123" s="40">
        <f>[1]汇总表!H107</f>
        <v>3</v>
      </c>
      <c r="F123" s="41" t="str">
        <f>[1]汇总表!J107</f>
        <v>PC</v>
      </c>
      <c r="G123" s="42">
        <f t="shared" si="1"/>
        <v>81.5384615384615</v>
      </c>
      <c r="H123" s="42">
        <f>[1]汇总表!L107</f>
        <v>244.615384615385</v>
      </c>
    </row>
    <row r="124" s="2" customFormat="1" ht="21" customHeight="1" spans="1:8">
      <c r="A124" s="39">
        <v>107</v>
      </c>
      <c r="B124" s="40" t="str">
        <f>[1]汇总表!D108</f>
        <v>8431432000</v>
      </c>
      <c r="C124" s="40" t="str">
        <f>[1]汇总表!E108</f>
        <v>锤尖</v>
      </c>
      <c r="D124" s="40" t="str">
        <f>[1]汇总表!F108</f>
        <v>Hammer tip</v>
      </c>
      <c r="E124" s="40">
        <f>[1]汇总表!H108</f>
        <v>6</v>
      </c>
      <c r="F124" s="41" t="str">
        <f>[1]汇总表!J108</f>
        <v>PC</v>
      </c>
      <c r="G124" s="42">
        <f t="shared" si="1"/>
        <v>4</v>
      </c>
      <c r="H124" s="42">
        <f>[1]汇总表!L108</f>
        <v>24</v>
      </c>
    </row>
    <row r="125" s="2" customFormat="1" ht="21" customHeight="1" spans="1:8">
      <c r="A125" s="39">
        <v>108</v>
      </c>
      <c r="B125" s="40" t="str">
        <f>[1]汇总表!D109</f>
        <v>8431432000</v>
      </c>
      <c r="C125" s="40" t="str">
        <f>[1]汇总表!E109</f>
        <v>垫圈</v>
      </c>
      <c r="D125" s="40" t="str">
        <f>[1]汇总表!F109</f>
        <v>Washer</v>
      </c>
      <c r="E125" s="40">
        <f>[1]汇总表!H109</f>
        <v>4</v>
      </c>
      <c r="F125" s="41" t="str">
        <f>[1]汇总表!J109</f>
        <v>PC</v>
      </c>
      <c r="G125" s="42">
        <f t="shared" si="1"/>
        <v>8.30769230769231</v>
      </c>
      <c r="H125" s="42">
        <f>[1]汇总表!L109</f>
        <v>33.2307692307692</v>
      </c>
    </row>
    <row r="126" s="2" customFormat="1" ht="21" customHeight="1" spans="1:8">
      <c r="A126" s="39">
        <v>109</v>
      </c>
      <c r="B126" s="40" t="str">
        <f>[1]汇总表!D110</f>
        <v>8431432000</v>
      </c>
      <c r="C126" s="40" t="str">
        <f>[1]汇总表!E110</f>
        <v>阀芯端堵</v>
      </c>
      <c r="D126" s="40" t="str">
        <f>[1]汇总表!F110</f>
        <v>Spool end plug</v>
      </c>
      <c r="E126" s="40">
        <f>[1]汇总表!H110</f>
        <v>3</v>
      </c>
      <c r="F126" s="41" t="str">
        <f>[1]汇总表!J110</f>
        <v>PC</v>
      </c>
      <c r="G126" s="42">
        <f t="shared" si="1"/>
        <v>23.0769230769231</v>
      </c>
      <c r="H126" s="42">
        <f>[1]汇总表!L110</f>
        <v>69.2307692307692</v>
      </c>
    </row>
    <row r="127" s="2" customFormat="1" ht="21" customHeight="1" spans="1:8">
      <c r="A127" s="39">
        <v>110</v>
      </c>
      <c r="B127" s="40" t="str">
        <f>[1]汇总表!D111</f>
        <v>8431432000</v>
      </c>
      <c r="C127" s="40" t="str">
        <f>[1]汇总表!E111</f>
        <v>旋转密封</v>
      </c>
      <c r="D127" s="40" t="str">
        <f>[1]汇总表!F111</f>
        <v>Rotating seal</v>
      </c>
      <c r="E127" s="40">
        <f>[1]汇总表!H111</f>
        <v>10</v>
      </c>
      <c r="F127" s="41" t="str">
        <f>[1]汇总表!J111</f>
        <v>PC</v>
      </c>
      <c r="G127" s="42">
        <f t="shared" si="1"/>
        <v>142.307692307692</v>
      </c>
      <c r="H127" s="42">
        <f>[1]汇总表!L111</f>
        <v>1423.07692307692</v>
      </c>
    </row>
    <row r="128" s="2" customFormat="1" ht="21" customHeight="1" spans="1:8">
      <c r="A128" s="39">
        <v>111</v>
      </c>
      <c r="B128" s="40" t="str">
        <f>[1]汇总表!D112</f>
        <v>8538109000</v>
      </c>
      <c r="C128" s="40" t="str">
        <f>[1]汇总表!E112</f>
        <v>拨盘</v>
      </c>
      <c r="D128" s="40" t="str">
        <f>[1]汇总表!F112</f>
        <v>Malnual disk</v>
      </c>
      <c r="E128" s="40">
        <f>[1]汇总表!H112</f>
        <v>1</v>
      </c>
      <c r="F128" s="41" t="str">
        <f>[1]汇总表!J112</f>
        <v>PC</v>
      </c>
      <c r="G128" s="42">
        <f t="shared" si="1"/>
        <v>12.3076923076923</v>
      </c>
      <c r="H128" s="42">
        <f>[1]汇总表!L112</f>
        <v>12.3076923076923</v>
      </c>
    </row>
    <row r="129" s="2" customFormat="1" ht="21" customHeight="1" spans="1:8">
      <c r="A129" s="39">
        <v>112</v>
      </c>
      <c r="B129" s="40" t="str">
        <f>[1]汇总表!D113</f>
        <v>8413910000</v>
      </c>
      <c r="C129" s="40" t="str">
        <f>[1]汇总表!E113</f>
        <v>O型圈</v>
      </c>
      <c r="D129" s="40" t="str">
        <f>[1]汇总表!F113</f>
        <v>O-ring</v>
      </c>
      <c r="E129" s="40">
        <f>[1]汇总表!H113</f>
        <v>100</v>
      </c>
      <c r="F129" s="41" t="str">
        <f>[1]汇总表!J113</f>
        <v>PC</v>
      </c>
      <c r="G129" s="42">
        <f t="shared" si="1"/>
        <v>0.769230769230769</v>
      </c>
      <c r="H129" s="42">
        <f>[1]汇总表!L113</f>
        <v>76.9230769230769</v>
      </c>
    </row>
    <row r="130" s="2" customFormat="1" ht="21" customHeight="1" spans="1:8">
      <c r="A130" s="39">
        <v>113</v>
      </c>
      <c r="B130" s="40" t="str">
        <f>[1]汇总表!D114</f>
        <v>40169310</v>
      </c>
      <c r="C130" s="40" t="str">
        <f>[1]汇总表!E114</f>
        <v>缸盖密封</v>
      </c>
      <c r="D130" s="40" t="str">
        <f>[1]汇总表!F114</f>
        <v>Cylinder head seal</v>
      </c>
      <c r="E130" s="40">
        <f>[1]汇总表!H114</f>
        <v>50</v>
      </c>
      <c r="F130" s="41" t="str">
        <f>[1]汇总表!J114</f>
        <v>PC</v>
      </c>
      <c r="G130" s="42">
        <f t="shared" si="1"/>
        <v>0.615384615384616</v>
      </c>
      <c r="H130" s="42">
        <f>[1]汇总表!L114</f>
        <v>30.7692307692308</v>
      </c>
    </row>
    <row r="131" s="2" customFormat="1" ht="21" customHeight="1" spans="1:8">
      <c r="A131" s="39">
        <v>114</v>
      </c>
      <c r="B131" s="40" t="str">
        <f>[1]汇总表!D115</f>
        <v>8413302100</v>
      </c>
      <c r="C131" s="40" t="str">
        <f>[1]汇总表!E115</f>
        <v>高压油泵</v>
      </c>
      <c r="D131" s="40" t="str">
        <f>[1]汇总表!F115</f>
        <v>High pressure oil pump</v>
      </c>
      <c r="E131" s="40">
        <f>[1]汇总表!H115</f>
        <v>1</v>
      </c>
      <c r="F131" s="41" t="str">
        <f>[1]汇总表!J115</f>
        <v>PC</v>
      </c>
      <c r="G131" s="42">
        <f t="shared" si="1"/>
        <v>732.615384615385</v>
      </c>
      <c r="H131" s="42">
        <f>[1]汇总表!L115</f>
        <v>732.615384615385</v>
      </c>
    </row>
    <row r="132" s="2" customFormat="1" ht="21" customHeight="1" spans="1:8">
      <c r="A132" s="39">
        <v>115</v>
      </c>
      <c r="B132" s="40" t="str">
        <f>[1]汇总表!D116</f>
        <v>8481400000</v>
      </c>
      <c r="C132" s="40" t="str">
        <f>[1]汇总表!E116</f>
        <v>换向阀</v>
      </c>
      <c r="D132" s="40" t="str">
        <f>[1]汇总表!F116</f>
        <v>Reversing valve</v>
      </c>
      <c r="E132" s="40">
        <f>[1]汇总表!H116</f>
        <v>1</v>
      </c>
      <c r="F132" s="41" t="str">
        <f>[1]汇总表!J116</f>
        <v>PC</v>
      </c>
      <c r="G132" s="42">
        <f t="shared" si="1"/>
        <v>462</v>
      </c>
      <c r="H132" s="42">
        <f>[1]汇总表!L116</f>
        <v>462</v>
      </c>
    </row>
    <row r="133" s="2" customFormat="1" ht="21" customHeight="1" spans="1:8">
      <c r="A133" s="39">
        <v>116</v>
      </c>
      <c r="B133" s="40" t="str">
        <f>[1]汇总表!D117</f>
        <v>8412909090</v>
      </c>
      <c r="C133" s="40" t="str">
        <f>[1]汇总表!E117</f>
        <v>浆缸盖</v>
      </c>
      <c r="D133" s="40" t="str">
        <f>[1]汇总表!F117</f>
        <v>Pulp Cylinder head</v>
      </c>
      <c r="E133" s="40">
        <f>[1]汇总表!H117</f>
        <v>1</v>
      </c>
      <c r="F133" s="41" t="str">
        <f>[1]汇总表!J117</f>
        <v>PC</v>
      </c>
      <c r="G133" s="42">
        <f t="shared" si="1"/>
        <v>72.7692307692308</v>
      </c>
      <c r="H133" s="42">
        <f>[1]汇总表!L117</f>
        <v>72.7692307692308</v>
      </c>
    </row>
    <row r="134" s="2" customFormat="1" ht="21" customHeight="1" spans="1:8">
      <c r="A134" s="39">
        <v>117</v>
      </c>
      <c r="B134" s="40" t="str">
        <f>[1]汇总表!D118</f>
        <v>40169310</v>
      </c>
      <c r="C134" s="40" t="str">
        <f>[1]汇总表!E118</f>
        <v>孔用密封圈</v>
      </c>
      <c r="D134" s="40" t="str">
        <f>[1]汇总表!F118</f>
        <v>Sealing Ring for Hole</v>
      </c>
      <c r="E134" s="40">
        <f>[1]汇总表!H118</f>
        <v>54</v>
      </c>
      <c r="F134" s="41" t="str">
        <f>[1]汇总表!J118</f>
        <v>PC</v>
      </c>
      <c r="G134" s="42">
        <f t="shared" si="1"/>
        <v>4.76923076923078</v>
      </c>
      <c r="H134" s="42">
        <f>[1]汇总表!L118</f>
        <v>257.538461538462</v>
      </c>
    </row>
    <row r="135" s="2" customFormat="1" ht="21" customHeight="1" spans="1:8">
      <c r="A135" s="39">
        <v>118</v>
      </c>
      <c r="B135" s="40" t="str">
        <f>[1]汇总表!D119</f>
        <v>8481400000</v>
      </c>
      <c r="C135" s="40" t="str">
        <f>[1]汇总表!E119</f>
        <v>行程阀</v>
      </c>
      <c r="D135" s="40" t="str">
        <f>[1]汇总表!F119</f>
        <v>Stroke valve</v>
      </c>
      <c r="E135" s="40">
        <f>[1]汇总表!H119</f>
        <v>1</v>
      </c>
      <c r="F135" s="41" t="str">
        <f>[1]汇总表!J119</f>
        <v>SET</v>
      </c>
      <c r="G135" s="42">
        <f t="shared" si="1"/>
        <v>73.8461538461538</v>
      </c>
      <c r="H135" s="42">
        <f>[1]汇总表!L119</f>
        <v>73.8461538461538</v>
      </c>
    </row>
    <row r="136" s="2" customFormat="1" ht="21" customHeight="1" spans="1:8">
      <c r="A136" s="39">
        <v>119</v>
      </c>
      <c r="B136" s="40" t="str">
        <f>[1]汇总表!D120</f>
        <v>8413910000</v>
      </c>
      <c r="C136" s="40" t="str">
        <f>[1]汇总表!E120</f>
        <v>蓄能器</v>
      </c>
      <c r="D136" s="40" t="str">
        <f>[1]汇总表!F120</f>
        <v>Energy accumulator</v>
      </c>
      <c r="E136" s="40">
        <f>[1]汇总表!H120</f>
        <v>1</v>
      </c>
      <c r="F136" s="41" t="str">
        <f>[1]汇总表!J120</f>
        <v>PC</v>
      </c>
      <c r="G136" s="42">
        <f t="shared" si="1"/>
        <v>170.153846153846</v>
      </c>
      <c r="H136" s="42">
        <f>[1]汇总表!L120</f>
        <v>170.153846153846</v>
      </c>
    </row>
    <row r="137" s="2" customFormat="1" ht="21" customHeight="1" spans="1:8">
      <c r="A137" s="39">
        <v>120</v>
      </c>
      <c r="B137" s="40" t="str">
        <f>[1]汇总表!D121</f>
        <v>830990000</v>
      </c>
      <c r="C137" s="40" t="str">
        <f>[1]汇总表!E121</f>
        <v>压帽</v>
      </c>
      <c r="D137" s="40" t="str">
        <f>[1]汇总表!F121</f>
        <v>Pressure cap</v>
      </c>
      <c r="E137" s="40">
        <f>[1]汇总表!H121</f>
        <v>1</v>
      </c>
      <c r="F137" s="41" t="str">
        <f>[1]汇总表!J121</f>
        <v>PC</v>
      </c>
      <c r="G137" s="42">
        <f t="shared" si="1"/>
        <v>25.8461538461538</v>
      </c>
      <c r="H137" s="42">
        <f>[1]汇总表!L121</f>
        <v>25.8461538461538</v>
      </c>
    </row>
    <row r="138" s="2" customFormat="1" ht="21" customHeight="1" spans="1:8">
      <c r="A138" s="39">
        <v>121</v>
      </c>
      <c r="B138" s="40" t="str">
        <f>[1]汇总表!D122</f>
        <v>8481400000</v>
      </c>
      <c r="C138" s="40" t="str">
        <f>[1]汇总表!E122</f>
        <v>溢流阀</v>
      </c>
      <c r="D138" s="40" t="str">
        <f>[1]汇总表!F122</f>
        <v>Relief Valve</v>
      </c>
      <c r="E138" s="40">
        <f>[1]汇总表!H122</f>
        <v>1</v>
      </c>
      <c r="F138" s="41" t="str">
        <f>[1]汇总表!J122</f>
        <v>PC</v>
      </c>
      <c r="G138" s="42">
        <f t="shared" si="1"/>
        <v>118.307692307692</v>
      </c>
      <c r="H138" s="42">
        <f>[1]汇总表!L122</f>
        <v>118.307692307692</v>
      </c>
    </row>
    <row r="139" s="2" customFormat="1" ht="21" customHeight="1" spans="1:8">
      <c r="A139" s="39">
        <v>122</v>
      </c>
      <c r="B139" s="40" t="str">
        <f>[1]汇总表!D123</f>
        <v>8412210000</v>
      </c>
      <c r="C139" s="40" t="str">
        <f>[1]汇总表!E123</f>
        <v>油缸</v>
      </c>
      <c r="D139" s="40" t="str">
        <f>[1]汇总表!F123</f>
        <v>Cylinder</v>
      </c>
      <c r="E139" s="40">
        <f>[1]汇总表!H123</f>
        <v>1</v>
      </c>
      <c r="F139" s="41" t="str">
        <f>[1]汇总表!J123</f>
        <v>PC</v>
      </c>
      <c r="G139" s="42">
        <f t="shared" si="1"/>
        <v>156</v>
      </c>
      <c r="H139" s="42">
        <f>[1]汇总表!L123</f>
        <v>156</v>
      </c>
    </row>
    <row r="140" s="2" customFormat="1" ht="21" customHeight="1" spans="1:8">
      <c r="A140" s="39">
        <v>123</v>
      </c>
      <c r="B140" s="40" t="str">
        <f>[1]汇总表!D124</f>
        <v>40169310</v>
      </c>
      <c r="C140" s="40" t="str">
        <f>[1]汇总表!E124</f>
        <v>支撑环</v>
      </c>
      <c r="D140" s="40" t="str">
        <f>[1]汇总表!F124</f>
        <v>Support Ring</v>
      </c>
      <c r="E140" s="40">
        <f>[1]汇总表!H124</f>
        <v>1</v>
      </c>
      <c r="F140" s="41" t="str">
        <f>[1]汇总表!J124</f>
        <v>PC</v>
      </c>
      <c r="G140" s="42">
        <f t="shared" si="1"/>
        <v>12.6153846153846</v>
      </c>
      <c r="H140" s="42">
        <f>[1]汇总表!L124</f>
        <v>12.6153846153846</v>
      </c>
    </row>
    <row r="141" s="2" customFormat="1" ht="21" customHeight="1" spans="1:8">
      <c r="A141" s="39">
        <v>124</v>
      </c>
      <c r="B141" s="40" t="str">
        <f>[1]汇总表!D125</f>
        <v>40169310</v>
      </c>
      <c r="C141" s="40" t="str">
        <f>[1]汇总表!E125</f>
        <v>轴用密封圈</v>
      </c>
      <c r="D141" s="40" t="str">
        <f>[1]汇总表!F125</f>
        <v>Sealing ring for shaft</v>
      </c>
      <c r="E141" s="40">
        <f>[1]汇总表!H125</f>
        <v>50</v>
      </c>
      <c r="F141" s="41" t="str">
        <f>[1]汇总表!J125</f>
        <v>PC</v>
      </c>
      <c r="G141" s="42">
        <f t="shared" si="1"/>
        <v>3.6923076923077</v>
      </c>
      <c r="H141" s="42">
        <f>[1]汇总表!L125</f>
        <v>184.615384615385</v>
      </c>
    </row>
    <row r="142" s="2" customFormat="1" ht="21" customHeight="1" spans="1:8">
      <c r="A142" s="39">
        <v>125</v>
      </c>
      <c r="B142" s="40" t="str">
        <f>[1]汇总表!D126</f>
        <v>8412909090</v>
      </c>
      <c r="C142" s="40" t="str">
        <f>[1]汇总表!E126</f>
        <v>柱塞</v>
      </c>
      <c r="D142" s="40" t="str">
        <f>[1]汇总表!F126</f>
        <v>Plunger plug</v>
      </c>
      <c r="E142" s="40">
        <f>[1]汇总表!H126</f>
        <v>1</v>
      </c>
      <c r="F142" s="41" t="str">
        <f>[1]汇总表!J126</f>
        <v>PC</v>
      </c>
      <c r="G142" s="42">
        <f t="shared" si="1"/>
        <v>325.846153846154</v>
      </c>
      <c r="H142" s="42">
        <f>[1]汇总表!L126</f>
        <v>325.846153846154</v>
      </c>
    </row>
    <row r="143" s="2" customFormat="1" ht="21" customHeight="1" spans="1:8">
      <c r="A143" s="39">
        <v>126</v>
      </c>
      <c r="B143" s="40" t="str">
        <f>[1]汇总表!D127</f>
        <v>40169310</v>
      </c>
      <c r="C143" s="40" t="str">
        <f>[1]汇总表!E127</f>
        <v>柱塞密封圈</v>
      </c>
      <c r="D143" s="40" t="str">
        <f>[1]汇总表!F127</f>
        <v>Plunger plug seal ring</v>
      </c>
      <c r="E143" s="40">
        <f>[1]汇总表!H127</f>
        <v>50</v>
      </c>
      <c r="F143" s="41" t="str">
        <f>[1]汇总表!J127</f>
        <v>PC</v>
      </c>
      <c r="G143" s="42">
        <f t="shared" si="1"/>
        <v>38</v>
      </c>
      <c r="H143" s="42">
        <f>[1]汇总表!L127</f>
        <v>1900</v>
      </c>
    </row>
    <row r="144" s="2" customFormat="1" ht="21" customHeight="1" spans="1:8">
      <c r="A144" s="39">
        <v>127</v>
      </c>
      <c r="B144" s="40" t="str">
        <f>[1]汇总表!D128</f>
        <v>40169310</v>
      </c>
      <c r="C144" s="40" t="str">
        <f>[1]汇总表!E128</f>
        <v>柱塞套</v>
      </c>
      <c r="D144" s="40" t="str">
        <f>[1]汇总表!F128</f>
        <v>Plunger plug sleeve</v>
      </c>
      <c r="E144" s="40">
        <f>[1]汇总表!H128</f>
        <v>1</v>
      </c>
      <c r="F144" s="41" t="str">
        <f>[1]汇总表!J128</f>
        <v>PC</v>
      </c>
      <c r="G144" s="42">
        <f t="shared" si="1"/>
        <v>138</v>
      </c>
      <c r="H144" s="42">
        <f>[1]汇总表!L128</f>
        <v>138</v>
      </c>
    </row>
    <row r="145" s="2" customFormat="1" ht="21" customHeight="1" spans="1:8">
      <c r="A145" s="39">
        <v>128</v>
      </c>
      <c r="B145" s="40" t="str">
        <f>[1]汇总表!D129</f>
        <v>4008290000</v>
      </c>
      <c r="C145" s="40" t="str">
        <f>[1]汇总表!E129</f>
        <v>阻尼套</v>
      </c>
      <c r="D145" s="40" t="str">
        <f>[1]汇总表!F129</f>
        <v>Damping sleeve</v>
      </c>
      <c r="E145" s="40">
        <f>[1]汇总表!H129</f>
        <v>10</v>
      </c>
      <c r="F145" s="41" t="str">
        <f>[1]汇总表!J129</f>
        <v>PC</v>
      </c>
      <c r="G145" s="42">
        <f t="shared" si="1"/>
        <v>48</v>
      </c>
      <c r="H145" s="42">
        <f>[1]汇总表!L129</f>
        <v>480</v>
      </c>
    </row>
    <row r="146" s="2" customFormat="1" ht="21" customHeight="1" spans="1:8">
      <c r="A146" s="39">
        <v>129</v>
      </c>
      <c r="B146" s="40" t="str">
        <f>[1]汇总表!D130</f>
        <v>8531200000</v>
      </c>
      <c r="C146" s="40" t="str">
        <f>[1]汇总表!E130</f>
        <v>高压带电显示模块</v>
      </c>
      <c r="D146" s="40" t="str">
        <f>[1]汇总表!F130</f>
        <v>High voltage live display module</v>
      </c>
      <c r="E146" s="40">
        <f>[1]汇总表!H130</f>
        <v>1</v>
      </c>
      <c r="F146" s="41" t="str">
        <f>[1]汇总表!J130</f>
        <v>PC</v>
      </c>
      <c r="G146" s="42">
        <f t="shared" ref="G146:G209" si="2">H146/E146</f>
        <v>584.615384615385</v>
      </c>
      <c r="H146" s="42">
        <f>[1]汇总表!L130</f>
        <v>584.615384615385</v>
      </c>
    </row>
    <row r="147" s="2" customFormat="1" ht="21" customHeight="1" spans="1:8">
      <c r="A147" s="39">
        <v>130</v>
      </c>
      <c r="B147" s="40" t="str">
        <f>[1]汇总表!D131</f>
        <v>8531200000</v>
      </c>
      <c r="C147" s="40" t="str">
        <f>[1]汇总表!E131</f>
        <v>高压带电显示模块</v>
      </c>
      <c r="D147" s="40" t="str">
        <f>[1]汇总表!F131</f>
        <v>High voltage live display module</v>
      </c>
      <c r="E147" s="40">
        <f>[1]汇总表!H131</f>
        <v>1</v>
      </c>
      <c r="F147" s="41" t="str">
        <f>[1]汇总表!J131</f>
        <v>PC</v>
      </c>
      <c r="G147" s="42">
        <f t="shared" si="2"/>
        <v>584.615384615385</v>
      </c>
      <c r="H147" s="42">
        <f>[1]汇总表!L131</f>
        <v>584.615384615385</v>
      </c>
    </row>
    <row r="148" s="2" customFormat="1" ht="21" customHeight="1" spans="1:8">
      <c r="A148" s="39">
        <v>131</v>
      </c>
      <c r="B148" s="40" t="str">
        <f>[1]汇总表!D132</f>
        <v>8481400000</v>
      </c>
      <c r="C148" s="40" t="str">
        <f>[1]汇总表!E132</f>
        <v>比例溢流阀</v>
      </c>
      <c r="D148" s="40" t="str">
        <f>[1]汇总表!F132</f>
        <v>Proportional relief valve</v>
      </c>
      <c r="E148" s="40">
        <f>[1]汇总表!H132</f>
        <v>3</v>
      </c>
      <c r="F148" s="41" t="str">
        <f>[1]汇总表!J132</f>
        <v>PC</v>
      </c>
      <c r="G148" s="42">
        <f t="shared" si="2"/>
        <v>1000</v>
      </c>
      <c r="H148" s="42">
        <f>[1]汇总表!L132</f>
        <v>3000</v>
      </c>
    </row>
    <row r="149" s="2" customFormat="1" ht="21" customHeight="1" spans="1:8">
      <c r="A149" s="39">
        <v>132</v>
      </c>
      <c r="B149" s="40" t="str">
        <f>[1]汇总表!D133</f>
        <v>8481802190</v>
      </c>
      <c r="C149" s="40" t="str">
        <f>[1]汇总表!E133</f>
        <v>电磁阀</v>
      </c>
      <c r="D149" s="40" t="str">
        <f>[1]汇总表!F133</f>
        <v>Solenoid valve</v>
      </c>
      <c r="E149" s="40">
        <f>[1]汇总表!H133</f>
        <v>8</v>
      </c>
      <c r="F149" s="41" t="str">
        <f>[1]汇总表!J133</f>
        <v>PC</v>
      </c>
      <c r="G149" s="42">
        <f t="shared" si="2"/>
        <v>57.6923076923078</v>
      </c>
      <c r="H149" s="42">
        <f>[1]汇总表!L133</f>
        <v>461.538461538462</v>
      </c>
    </row>
    <row r="150" s="2" customFormat="1" ht="21" customHeight="1" spans="1:8">
      <c r="A150" s="39">
        <v>133</v>
      </c>
      <c r="B150" s="40" t="str">
        <f>[1]汇总表!D134</f>
        <v>9030331000</v>
      </c>
      <c r="C150" s="40" t="str">
        <f>[1]汇总表!E134</f>
        <v>电接点压力表</v>
      </c>
      <c r="D150" s="40" t="str">
        <f>[1]汇总表!F134</f>
        <v>Electric contact pressure gauge</v>
      </c>
      <c r="E150" s="40">
        <f>[1]汇总表!H134</f>
        <v>4</v>
      </c>
      <c r="F150" s="41" t="str">
        <f>[1]汇总表!J134</f>
        <v>SET</v>
      </c>
      <c r="G150" s="42">
        <f t="shared" si="2"/>
        <v>29.2307692307693</v>
      </c>
      <c r="H150" s="42">
        <f>[1]汇总表!L134</f>
        <v>116.923076923077</v>
      </c>
    </row>
    <row r="151" s="2" customFormat="1" ht="21" customHeight="1" spans="1:8">
      <c r="A151" s="39">
        <v>134</v>
      </c>
      <c r="B151" s="40" t="str">
        <f>[1]汇总表!D135</f>
        <v>8537109090</v>
      </c>
      <c r="C151" s="40" t="str">
        <f>[1]汇总表!E135</f>
        <v>接触器</v>
      </c>
      <c r="D151" s="40" t="str">
        <f>[1]汇总表!F135</f>
        <v>Contactor</v>
      </c>
      <c r="E151" s="40">
        <f>[1]汇总表!H135</f>
        <v>1</v>
      </c>
      <c r="F151" s="41" t="str">
        <f>[1]汇总表!J135</f>
        <v>PC</v>
      </c>
      <c r="G151" s="42">
        <f t="shared" si="2"/>
        <v>230.769230769231</v>
      </c>
      <c r="H151" s="42">
        <f>[1]汇总表!L135</f>
        <v>230.769230769231</v>
      </c>
    </row>
    <row r="152" s="2" customFormat="1" ht="21" customHeight="1" spans="1:8">
      <c r="A152" s="39">
        <v>135</v>
      </c>
      <c r="B152" s="40" t="str">
        <f>[1]汇总表!D136</f>
        <v>8536200000</v>
      </c>
      <c r="C152" s="40" t="str">
        <f>[1]汇总表!E136</f>
        <v>热继电器</v>
      </c>
      <c r="D152" s="40" t="str">
        <f>[1]汇总表!F136</f>
        <v>Thermal relay</v>
      </c>
      <c r="E152" s="40">
        <f>[1]汇总表!H136</f>
        <v>1</v>
      </c>
      <c r="F152" s="41" t="str">
        <f>[1]汇总表!J136</f>
        <v>PC</v>
      </c>
      <c r="G152" s="42">
        <f t="shared" si="2"/>
        <v>27.6923076923077</v>
      </c>
      <c r="H152" s="42">
        <f>[1]汇总表!L136</f>
        <v>27.6923076923077</v>
      </c>
    </row>
    <row r="153" s="2" customFormat="1" ht="21" customHeight="1" spans="1:8">
      <c r="A153" s="39">
        <v>136</v>
      </c>
      <c r="B153" s="40" t="str">
        <f>[1]汇总表!D137</f>
        <v>8460901000</v>
      </c>
      <c r="C153" s="40" t="str">
        <f>[1]汇总表!E137</f>
        <v>立式砂轮机</v>
      </c>
      <c r="D153" s="40" t="str">
        <f>[1]汇总表!F137</f>
        <v>Vertical grinder</v>
      </c>
      <c r="E153" s="40">
        <f>[1]汇总表!H137</f>
        <v>1</v>
      </c>
      <c r="F153" s="41" t="str">
        <f>[1]汇总表!J137</f>
        <v>SET</v>
      </c>
      <c r="G153" s="42">
        <f t="shared" si="2"/>
        <v>392.307692307692</v>
      </c>
      <c r="H153" s="42">
        <f>[1]汇总表!L137</f>
        <v>392.307692307692</v>
      </c>
    </row>
    <row r="154" s="2" customFormat="1" ht="21" customHeight="1" spans="1:8">
      <c r="A154" s="39">
        <v>137</v>
      </c>
      <c r="B154" s="40" t="str">
        <f>[1]汇总表!D138</f>
        <v>9405409000</v>
      </c>
      <c r="C154" s="40" t="str">
        <f>[1]汇总表!E138</f>
        <v>矿灯</v>
      </c>
      <c r="D154" s="40" t="str">
        <f>[1]汇总表!F138</f>
        <v>Miner's lamp</v>
      </c>
      <c r="E154" s="40">
        <f>[1]汇总表!H138</f>
        <v>80</v>
      </c>
      <c r="F154" s="41" t="str">
        <f>[1]汇总表!J138</f>
        <v>SET</v>
      </c>
      <c r="G154" s="42">
        <f t="shared" si="2"/>
        <v>17.5384615384615</v>
      </c>
      <c r="H154" s="42">
        <f>[1]汇总表!L138</f>
        <v>1403.07692307692</v>
      </c>
    </row>
    <row r="155" s="2" customFormat="1" ht="21" customHeight="1" spans="1:8">
      <c r="A155" s="39">
        <v>138</v>
      </c>
      <c r="B155" s="40" t="str">
        <f>[1]汇总表!D139</f>
        <v>7616100000</v>
      </c>
      <c r="C155" s="40" t="str">
        <f>[1]汇总表!E139</f>
        <v>螺母</v>
      </c>
      <c r="D155" s="40" t="str">
        <f>[1]汇总表!F139</f>
        <v>Nut</v>
      </c>
      <c r="E155" s="40">
        <f>[1]汇总表!H139</f>
        <v>1000</v>
      </c>
      <c r="F155" s="41" t="str">
        <f>[1]汇总表!J139</f>
        <v>PC</v>
      </c>
      <c r="G155" s="42">
        <f t="shared" si="2"/>
        <v>0.0446153846153846</v>
      </c>
      <c r="H155" s="42">
        <f>[1]汇总表!L139</f>
        <v>44.6153846153846</v>
      </c>
    </row>
    <row r="156" s="2" customFormat="1" ht="21" customHeight="1" spans="1:8">
      <c r="A156" s="39">
        <v>139</v>
      </c>
      <c r="B156" s="40" t="str">
        <f>[1]汇总表!D140</f>
        <v>7318159090</v>
      </c>
      <c r="C156" s="40" t="str">
        <f>[1]汇总表!E140</f>
        <v>螺栓</v>
      </c>
      <c r="D156" s="40" t="str">
        <f>[1]汇总表!F140</f>
        <v>Bolt</v>
      </c>
      <c r="E156" s="40">
        <f>[1]汇总表!H140</f>
        <v>1000</v>
      </c>
      <c r="F156" s="41" t="str">
        <f>[1]汇总表!J140</f>
        <v>PC</v>
      </c>
      <c r="G156" s="42">
        <f t="shared" si="2"/>
        <v>0.203076923076923</v>
      </c>
      <c r="H156" s="42">
        <f>[1]汇总表!L140</f>
        <v>203.076923076923</v>
      </c>
    </row>
    <row r="157" s="2" customFormat="1" ht="21" customHeight="1" spans="1:8">
      <c r="A157" s="39">
        <v>140</v>
      </c>
      <c r="B157" s="40" t="str">
        <f>[1]汇总表!D141</f>
        <v>8431432000</v>
      </c>
      <c r="C157" s="40" t="str">
        <f>[1]汇总表!E141</f>
        <v>成品钎</v>
      </c>
      <c r="D157" s="40" t="str">
        <f>[1]汇总表!F141</f>
        <v>Finished product soldering</v>
      </c>
      <c r="E157" s="40">
        <f>[1]汇总表!H141</f>
        <v>500</v>
      </c>
      <c r="F157" s="41" t="str">
        <f>[1]汇总表!J141</f>
        <v>M</v>
      </c>
      <c r="G157" s="42">
        <f t="shared" si="2"/>
        <v>7.46153846153846</v>
      </c>
      <c r="H157" s="42">
        <f>[1]汇总表!L141</f>
        <v>3730.76923076923</v>
      </c>
    </row>
    <row r="158" s="2" customFormat="1" ht="21" customHeight="1" spans="1:8">
      <c r="A158" s="39">
        <v>141</v>
      </c>
      <c r="B158" s="40" t="str">
        <f>[1]汇总表!D142</f>
        <v>8424899990</v>
      </c>
      <c r="C158" s="40" t="str">
        <f>[1]汇总表!E142</f>
        <v>高压清洗机</v>
      </c>
      <c r="D158" s="40" t="str">
        <f>[1]汇总表!F142</f>
        <v>High Pressure Washer</v>
      </c>
      <c r="E158" s="40">
        <f>[1]汇总表!H142</f>
        <v>4</v>
      </c>
      <c r="F158" s="41" t="str">
        <f>[1]汇总表!J142</f>
        <v>SET</v>
      </c>
      <c r="G158" s="42">
        <f t="shared" si="2"/>
        <v>284.615384615385</v>
      </c>
      <c r="H158" s="42">
        <f>[1]汇总表!L142</f>
        <v>1138.46153846154</v>
      </c>
    </row>
    <row r="159" s="2" customFormat="1" ht="21" customHeight="1" spans="1:8">
      <c r="A159" s="39">
        <v>142</v>
      </c>
      <c r="B159" s="40" t="str">
        <f>[1]汇总表!D143</f>
        <v>8482102000</v>
      </c>
      <c r="C159" s="40" t="str">
        <f>[1]汇总表!E143</f>
        <v>轴承</v>
      </c>
      <c r="D159" s="40" t="str">
        <f>[1]汇总表!F143</f>
        <v>Bearing</v>
      </c>
      <c r="E159" s="40">
        <f>[1]汇总表!H143</f>
        <v>136</v>
      </c>
      <c r="F159" s="41" t="str">
        <f>[1]汇总表!J143</f>
        <v>PC</v>
      </c>
      <c r="G159" s="42">
        <f t="shared" si="2"/>
        <v>5.23529411764706</v>
      </c>
      <c r="H159" s="42">
        <f>[1]汇总表!L143</f>
        <v>712</v>
      </c>
    </row>
    <row r="160" s="2" customFormat="1" ht="21" customHeight="1" spans="1:8">
      <c r="A160" s="39">
        <v>143</v>
      </c>
      <c r="B160" s="40" t="str">
        <f>[1]汇总表!D144</f>
        <v>8482102000</v>
      </c>
      <c r="C160" s="40" t="str">
        <f>[1]汇总表!E144</f>
        <v>轴承7307E</v>
      </c>
      <c r="D160" s="40" t="str">
        <f>[1]汇总表!F144</f>
        <v>Bearing 7307E</v>
      </c>
      <c r="E160" s="40">
        <f>[1]汇总表!H144</f>
        <v>10</v>
      </c>
      <c r="F160" s="41" t="str">
        <f>[1]汇总表!J144</f>
        <v>PC</v>
      </c>
      <c r="G160" s="42">
        <f t="shared" si="2"/>
        <v>3.53846153846154</v>
      </c>
      <c r="H160" s="42">
        <f>[1]汇总表!L144</f>
        <v>35.3846153846154</v>
      </c>
    </row>
    <row r="161" s="2" customFormat="1" ht="21" customHeight="1" spans="1:8">
      <c r="A161" s="39">
        <v>144</v>
      </c>
      <c r="B161" s="40" t="str">
        <f>[1]汇总表!D145</f>
        <v>7419999100</v>
      </c>
      <c r="C161" s="40" t="str">
        <f>[1]汇总表!E145</f>
        <v>开口铜接线鼻子</v>
      </c>
      <c r="D161" s="40" t="str">
        <f>[1]汇总表!F145</f>
        <v>Open-ended copper wiring nose</v>
      </c>
      <c r="E161" s="40">
        <f>[1]汇总表!H145</f>
        <v>300</v>
      </c>
      <c r="F161" s="41" t="str">
        <f>[1]汇总表!J145</f>
        <v>PC</v>
      </c>
      <c r="G161" s="42">
        <f t="shared" si="2"/>
        <v>0.126666666666667</v>
      </c>
      <c r="H161" s="42">
        <f>[1]汇总表!L145</f>
        <v>38</v>
      </c>
    </row>
    <row r="162" s="2" customFormat="1" ht="21" customHeight="1" spans="1:8">
      <c r="A162" s="39">
        <v>145</v>
      </c>
      <c r="B162" s="40" t="str">
        <f>[1]汇总表!D146</f>
        <v>7419999100</v>
      </c>
      <c r="C162" s="40" t="str">
        <f>[1]汇总表!E146</f>
        <v>铜接线鼻子</v>
      </c>
      <c r="D162" s="40" t="str">
        <f>[1]汇总表!F146</f>
        <v>Copper wiring nose</v>
      </c>
      <c r="E162" s="40">
        <f>[1]汇总表!H146</f>
        <v>350</v>
      </c>
      <c r="F162" s="41" t="str">
        <f>[1]汇总表!J146</f>
        <v>PC</v>
      </c>
      <c r="G162" s="42">
        <f t="shared" si="2"/>
        <v>1.65389010989011</v>
      </c>
      <c r="H162" s="42">
        <f>[1]汇总表!L146</f>
        <v>578.861538461538</v>
      </c>
    </row>
    <row r="163" s="2" customFormat="1" ht="21" customHeight="1" spans="1:8">
      <c r="A163" s="39">
        <v>146</v>
      </c>
      <c r="B163" s="40" t="str">
        <f>[1]汇总表!D147</f>
        <v>8431499900</v>
      </c>
      <c r="C163" s="40" t="str">
        <f>[1]汇总表!E147</f>
        <v>拉杆上套</v>
      </c>
      <c r="D163" s="40" t="str">
        <f>[1]汇总表!F147</f>
        <v>Pull rod upper sleeve</v>
      </c>
      <c r="E163" s="40">
        <f>[1]汇总表!H147</f>
        <v>16</v>
      </c>
      <c r="F163" s="41" t="str">
        <f>[1]汇总表!J147</f>
        <v>PC</v>
      </c>
      <c r="G163" s="42">
        <f t="shared" si="2"/>
        <v>7.69230769230769</v>
      </c>
      <c r="H163" s="42">
        <f>[1]汇总表!L147</f>
        <v>123.076923076923</v>
      </c>
    </row>
    <row r="164" s="2" customFormat="1" ht="21" customHeight="1" spans="1:8">
      <c r="A164" s="39">
        <v>147</v>
      </c>
      <c r="B164" s="40" t="str">
        <f>[1]汇总表!D148</f>
        <v>8431499900</v>
      </c>
      <c r="C164" s="40" t="str">
        <f>[1]汇总表!E148</f>
        <v>拉杆下套</v>
      </c>
      <c r="D164" s="40" t="str">
        <f>[1]汇总表!F148</f>
        <v>Tie rod lower sleeve</v>
      </c>
      <c r="E164" s="40">
        <f>[1]汇总表!H148</f>
        <v>24</v>
      </c>
      <c r="F164" s="41" t="str">
        <f>[1]汇总表!J148</f>
        <v>PC</v>
      </c>
      <c r="G164" s="42">
        <f t="shared" si="2"/>
        <v>8.46153846153846</v>
      </c>
      <c r="H164" s="42">
        <f>[1]汇总表!L148</f>
        <v>203.076923076923</v>
      </c>
    </row>
    <row r="165" s="2" customFormat="1" ht="21" customHeight="1" spans="1:8">
      <c r="A165" s="39">
        <v>148</v>
      </c>
      <c r="B165" s="40" t="str">
        <f>[1]汇总表!D149</f>
        <v>8481300000</v>
      </c>
      <c r="C165" s="40" t="str">
        <f>[1]汇总表!E149</f>
        <v>单向阀</v>
      </c>
      <c r="D165" s="40" t="str">
        <f>[1]汇总表!F149</f>
        <v>Check Valve</v>
      </c>
      <c r="E165" s="40">
        <f>[1]汇总表!H149</f>
        <v>10</v>
      </c>
      <c r="F165" s="41" t="str">
        <f>[1]汇总表!J149</f>
        <v>PC</v>
      </c>
      <c r="G165" s="42">
        <f t="shared" si="2"/>
        <v>69.3846153846154</v>
      </c>
      <c r="H165" s="42">
        <f>[1]汇总表!L149</f>
        <v>693.846153846154</v>
      </c>
    </row>
    <row r="166" s="2" customFormat="1" ht="21" customHeight="1" spans="1:8">
      <c r="A166" s="39">
        <v>149</v>
      </c>
      <c r="B166" s="40" t="str">
        <f>[1]汇总表!D150</f>
        <v>7307290000</v>
      </c>
      <c r="C166" s="40" t="str">
        <f>[1]汇总表!E150</f>
        <v>接头</v>
      </c>
      <c r="D166" s="40" t="str">
        <f>[1]汇总表!F150</f>
        <v>Joint</v>
      </c>
      <c r="E166" s="40">
        <f>[1]汇总表!H150</f>
        <v>20</v>
      </c>
      <c r="F166" s="41" t="str">
        <f>[1]汇总表!J150</f>
        <v>PC</v>
      </c>
      <c r="G166" s="42">
        <f t="shared" si="2"/>
        <v>1.84615384615384</v>
      </c>
      <c r="H166" s="42">
        <f>[1]汇总表!L150</f>
        <v>36.9230769230769</v>
      </c>
    </row>
    <row r="167" s="2" customFormat="1" ht="21" customHeight="1" spans="1:8">
      <c r="A167" s="39">
        <v>150</v>
      </c>
      <c r="B167" s="40" t="str">
        <f>[1]汇总表!D151</f>
        <v>8481804090</v>
      </c>
      <c r="C167" s="40" t="str">
        <f>[1]汇总表!E151</f>
        <v>球阀</v>
      </c>
      <c r="D167" s="40" t="str">
        <f>[1]汇总表!F151</f>
        <v>Ball valve</v>
      </c>
      <c r="E167" s="40">
        <f>[1]汇总表!H151</f>
        <v>4</v>
      </c>
      <c r="F167" s="41" t="str">
        <f>[1]汇总表!J151</f>
        <v>PC</v>
      </c>
      <c r="G167" s="42">
        <f t="shared" si="2"/>
        <v>32.1538461538463</v>
      </c>
      <c r="H167" s="42">
        <f>[1]汇总表!L151</f>
        <v>128.615384615385</v>
      </c>
    </row>
    <row r="168" s="2" customFormat="1" ht="21" customHeight="1" spans="1:8">
      <c r="A168" s="39">
        <v>151</v>
      </c>
      <c r="B168" s="40" t="str">
        <f>[1]汇总表!D152</f>
        <v>8412210000</v>
      </c>
      <c r="C168" s="40" t="str">
        <f>[1]汇总表!E152</f>
        <v>摆臂油缸</v>
      </c>
      <c r="D168" s="40" t="str">
        <f>[1]汇总表!F152</f>
        <v>Swing arm cylinder</v>
      </c>
      <c r="E168" s="40">
        <f>[1]汇总表!H152</f>
        <v>1</v>
      </c>
      <c r="F168" s="41" t="str">
        <f>[1]汇总表!J152</f>
        <v>PC</v>
      </c>
      <c r="G168" s="42">
        <f t="shared" si="2"/>
        <v>223.076923076923</v>
      </c>
      <c r="H168" s="42">
        <f>[1]汇总表!L152</f>
        <v>223.076923076923</v>
      </c>
    </row>
    <row r="169" s="2" customFormat="1" ht="21" customHeight="1" spans="1:8">
      <c r="A169" s="39">
        <v>152</v>
      </c>
      <c r="B169" s="40" t="str">
        <f>[1]汇总表!D153</f>
        <v>7318159090</v>
      </c>
      <c r="C169" s="40" t="str">
        <f>[1]汇总表!E153</f>
        <v>空心螺栓</v>
      </c>
      <c r="D169" s="40" t="str">
        <f>[1]汇总表!F153</f>
        <v>Hollow bolt</v>
      </c>
      <c r="E169" s="40">
        <f>[1]汇总表!H153</f>
        <v>30</v>
      </c>
      <c r="F169" s="41" t="str">
        <f>[1]汇总表!J153</f>
        <v>PC</v>
      </c>
      <c r="G169" s="42">
        <f t="shared" si="2"/>
        <v>1.84615384615385</v>
      </c>
      <c r="H169" s="42">
        <f>[1]汇总表!L153</f>
        <v>55.3846153846154</v>
      </c>
    </row>
    <row r="170" s="2" customFormat="1" ht="21" customHeight="1" spans="1:8">
      <c r="A170" s="39">
        <v>153</v>
      </c>
      <c r="B170" s="40" t="str">
        <f>[1]汇总表!D154</f>
        <v>7307990000</v>
      </c>
      <c r="C170" s="40" t="str">
        <f>[1]汇总表!E154</f>
        <v>弯头</v>
      </c>
      <c r="D170" s="40" t="str">
        <f>[1]汇总表!F154</f>
        <v>elbow</v>
      </c>
      <c r="E170" s="40">
        <f>[1]汇总表!H154</f>
        <v>32</v>
      </c>
      <c r="F170" s="41" t="str">
        <f>[1]汇总表!J154</f>
        <v>PC</v>
      </c>
      <c r="G170" s="42">
        <f t="shared" si="2"/>
        <v>4.92307692307694</v>
      </c>
      <c r="H170" s="42">
        <f>[1]汇总表!L154</f>
        <v>157.538461538462</v>
      </c>
    </row>
    <row r="171" s="2" customFormat="1" ht="21" customHeight="1" spans="1:8">
      <c r="A171" s="39">
        <v>154</v>
      </c>
      <c r="B171" s="40" t="str">
        <f>[1]汇总表!D155</f>
        <v>7307290000</v>
      </c>
      <c r="C171" s="40" t="str">
        <f>[1]汇总表!E155</f>
        <v>直通接头</v>
      </c>
      <c r="D171" s="40" t="str">
        <f>[1]汇总表!F155</f>
        <v>Straight joint</v>
      </c>
      <c r="E171" s="40">
        <f>[1]汇总表!H155</f>
        <v>10</v>
      </c>
      <c r="F171" s="41" t="str">
        <f>[1]汇总表!J155</f>
        <v>PC</v>
      </c>
      <c r="G171" s="42">
        <f t="shared" si="2"/>
        <v>2.46153846153846</v>
      </c>
      <c r="H171" s="42">
        <f>[1]汇总表!L155</f>
        <v>24.6153846153846</v>
      </c>
    </row>
    <row r="172" s="2" customFormat="1" ht="21" customHeight="1" spans="1:8">
      <c r="A172" s="39">
        <v>155</v>
      </c>
      <c r="B172" s="40" t="str">
        <f>[1]汇总表!D156</f>
        <v>7307290000</v>
      </c>
      <c r="C172" s="40" t="str">
        <f>[1]汇总表!E156</f>
        <v>组合弯头</v>
      </c>
      <c r="D172" s="40" t="str">
        <f>[1]汇总表!F156</f>
        <v>Combination elbow</v>
      </c>
      <c r="E172" s="40">
        <f>[1]汇总表!H156</f>
        <v>20</v>
      </c>
      <c r="F172" s="41" t="str">
        <f>[1]汇总表!J156</f>
        <v>PC</v>
      </c>
      <c r="G172" s="42">
        <f t="shared" si="2"/>
        <v>4.61538461538461</v>
      </c>
      <c r="H172" s="42">
        <f>[1]汇总表!L156</f>
        <v>92.3076923076923</v>
      </c>
    </row>
    <row r="173" s="2" customFormat="1" ht="21" customHeight="1" spans="1:8">
      <c r="A173" s="39">
        <v>156</v>
      </c>
      <c r="B173" s="40" t="str">
        <f>[1]汇总表!D157</f>
        <v>7315890000</v>
      </c>
      <c r="C173" s="40" t="str">
        <f>[1]汇总表!E157</f>
        <v>防滑链</v>
      </c>
      <c r="D173" s="40" t="str">
        <f>[1]汇总表!F157</f>
        <v>Snow chain</v>
      </c>
      <c r="E173" s="40">
        <f>[1]汇总表!H157</f>
        <v>6</v>
      </c>
      <c r="F173" s="41" t="str">
        <f>[1]汇总表!J157</f>
        <v>PC</v>
      </c>
      <c r="G173" s="42">
        <f t="shared" si="2"/>
        <v>633.846153846153</v>
      </c>
      <c r="H173" s="42">
        <f>[1]汇总表!L157</f>
        <v>3803.07692307692</v>
      </c>
    </row>
    <row r="174" s="2" customFormat="1" ht="21" customHeight="1" spans="1:8">
      <c r="A174" s="39">
        <v>157</v>
      </c>
      <c r="B174" s="40" t="str">
        <f>[1]汇总表!D158</f>
        <v>8547100000</v>
      </c>
      <c r="C174" s="40" t="str">
        <f>[1]汇总表!E158</f>
        <v>绝缘支柱</v>
      </c>
      <c r="D174" s="40" t="str">
        <f>[1]汇总表!F158</f>
        <v>Insulated pillar</v>
      </c>
      <c r="E174" s="40">
        <f>[1]汇总表!H158</f>
        <v>600</v>
      </c>
      <c r="F174" s="41" t="str">
        <f>[1]汇总表!J158</f>
        <v>PC</v>
      </c>
      <c r="G174" s="42">
        <f t="shared" si="2"/>
        <v>0.547692307692308</v>
      </c>
      <c r="H174" s="42">
        <f>[1]汇总表!L158</f>
        <v>328.615384615385</v>
      </c>
    </row>
    <row r="175" s="2" customFormat="1" ht="21" customHeight="1" spans="1:8">
      <c r="A175" s="39">
        <v>158</v>
      </c>
      <c r="B175" s="40" t="str">
        <f>[1]汇总表!D159</f>
        <v>8536200000</v>
      </c>
      <c r="C175" s="40" t="str">
        <f>[1]汇总表!E159</f>
        <v>真空断路器</v>
      </c>
      <c r="D175" s="40" t="str">
        <f>[1]汇总表!F159</f>
        <v>Vacuum circuit breaker</v>
      </c>
      <c r="E175" s="40">
        <f>[1]汇总表!H159</f>
        <v>4</v>
      </c>
      <c r="F175" s="41" t="str">
        <f>[1]汇总表!J159</f>
        <v>PC</v>
      </c>
      <c r="G175" s="42">
        <f t="shared" si="2"/>
        <v>1169.23076923077</v>
      </c>
      <c r="H175" s="42">
        <f>[1]汇总表!L159</f>
        <v>4676.92307692308</v>
      </c>
    </row>
    <row r="176" s="2" customFormat="1" ht="21" customHeight="1" spans="1:8">
      <c r="A176" s="39">
        <v>159</v>
      </c>
      <c r="B176" s="40" t="str">
        <f>[1]汇总表!D160</f>
        <v>4009420000</v>
      </c>
      <c r="C176" s="40" t="str">
        <f>[1]汇总表!E160</f>
        <v>金水龙夹布管</v>
      </c>
      <c r="D176" s="40" t="str">
        <f>[1]汇总表!F160</f>
        <v>Cloth pipe</v>
      </c>
      <c r="E176" s="40">
        <f>[1]汇总表!H160</f>
        <v>1000</v>
      </c>
      <c r="F176" s="41" t="str">
        <f>[1]汇总表!J160</f>
        <v>M</v>
      </c>
      <c r="G176" s="42">
        <f t="shared" si="2"/>
        <v>3.16923076923077</v>
      </c>
      <c r="H176" s="42">
        <f>[1]汇总表!L160</f>
        <v>3169.23076923077</v>
      </c>
    </row>
    <row r="177" s="2" customFormat="1" ht="21" customHeight="1" spans="1:8">
      <c r="A177" s="39">
        <v>160</v>
      </c>
      <c r="B177" s="40" t="str">
        <f>[1]汇总表!D161</f>
        <v>3917210000</v>
      </c>
      <c r="C177" s="40" t="str">
        <f>[1]汇总表!E161</f>
        <v>PE管法兰头</v>
      </c>
      <c r="D177" s="40" t="str">
        <f>[1]汇总表!F161</f>
        <v>PE pipe flange head</v>
      </c>
      <c r="E177" s="40">
        <f>[1]汇总表!H161</f>
        <v>50</v>
      </c>
      <c r="F177" s="41" t="str">
        <f>[1]汇总表!J161</f>
        <v>PC</v>
      </c>
      <c r="G177" s="42">
        <f t="shared" si="2"/>
        <v>14.6153846153846</v>
      </c>
      <c r="H177" s="42">
        <f>[1]汇总表!L161</f>
        <v>730.769230769231</v>
      </c>
    </row>
    <row r="178" s="2" customFormat="1" ht="21" customHeight="1" spans="1:8">
      <c r="A178" s="39">
        <v>161</v>
      </c>
      <c r="B178" s="40" t="str">
        <f>[1]汇总表!D162</f>
        <v>3919109900</v>
      </c>
      <c r="C178" s="40" t="str">
        <f>[1]汇总表!E162</f>
        <v>PVC绝缘胶布</v>
      </c>
      <c r="D178" s="40" t="str">
        <f>[1]汇总表!F162</f>
        <v>PVC insulating tape</v>
      </c>
      <c r="E178" s="40">
        <f>[1]汇总表!H162</f>
        <v>3000</v>
      </c>
      <c r="F178" s="41" t="str">
        <f>[1]汇总表!J162</f>
        <v>PC</v>
      </c>
      <c r="G178" s="42">
        <f t="shared" si="2"/>
        <v>0.215384615384615</v>
      </c>
      <c r="H178" s="42">
        <f>[1]汇总表!L162</f>
        <v>646.153846153846</v>
      </c>
    </row>
    <row r="179" s="2" customFormat="1" ht="21" customHeight="1" spans="1:8">
      <c r="A179" s="39">
        <v>162</v>
      </c>
      <c r="B179" s="40" t="str">
        <f>[1]汇总表!D163</f>
        <v>8544491900</v>
      </c>
      <c r="C179" s="40" t="str">
        <f>[1]汇总表!E163</f>
        <v>电话线</v>
      </c>
      <c r="D179" s="40" t="str">
        <f>[1]汇总表!F163</f>
        <v>Telephone cable</v>
      </c>
      <c r="E179" s="40">
        <f>[1]汇总表!H163</f>
        <v>2000</v>
      </c>
      <c r="F179" s="41" t="str">
        <f>[1]汇总表!J163</f>
        <v>M</v>
      </c>
      <c r="G179" s="42">
        <f t="shared" si="2"/>
        <v>0.546153846153845</v>
      </c>
      <c r="H179" s="42">
        <f>[1]汇总表!L163</f>
        <v>1092.30769230769</v>
      </c>
    </row>
    <row r="180" s="2" customFormat="1" ht="21" customHeight="1" spans="1:8">
      <c r="A180" s="39">
        <v>163</v>
      </c>
      <c r="B180" s="40" t="str">
        <f>[1]汇总表!D164</f>
        <v>8536610000</v>
      </c>
      <c r="C180" s="40" t="str">
        <f>[1]汇总表!E164</f>
        <v>防水灯头（塑料）</v>
      </c>
      <c r="D180" s="40" t="str">
        <f>[1]汇总表!F164</f>
        <v>Waterproof lamp head (plastic)</v>
      </c>
      <c r="E180" s="40">
        <f>[1]汇总表!H164</f>
        <v>1000</v>
      </c>
      <c r="F180" s="41" t="str">
        <f>[1]汇总表!J164</f>
        <v>PC</v>
      </c>
      <c r="G180" s="42">
        <f t="shared" si="2"/>
        <v>0.276923076923077</v>
      </c>
      <c r="H180" s="42">
        <f>[1]汇总表!L164</f>
        <v>276.923076923077</v>
      </c>
    </row>
    <row r="181" s="2" customFormat="1" ht="21" customHeight="1" spans="1:8">
      <c r="A181" s="39">
        <v>164</v>
      </c>
      <c r="B181" s="40" t="str">
        <f>[1]汇总表!D165</f>
        <v>3919109900</v>
      </c>
      <c r="C181" s="40" t="str">
        <f>[1]汇总表!E165</f>
        <v>高压橡胶自粘带</v>
      </c>
      <c r="D181" s="40" t="str">
        <f>[1]汇总表!F165</f>
        <v>High pressure rubber self-adhesive tape</v>
      </c>
      <c r="E181" s="40">
        <f>[1]汇总表!H165</f>
        <v>500</v>
      </c>
      <c r="F181" s="41" t="str">
        <f>[1]汇总表!J165</f>
        <v>PC</v>
      </c>
      <c r="G181" s="42">
        <f t="shared" si="2"/>
        <v>0.6</v>
      </c>
      <c r="H181" s="42">
        <f>[1]汇总表!L165</f>
        <v>300</v>
      </c>
    </row>
    <row r="182" s="2" customFormat="1" ht="21" customHeight="1" spans="1:8">
      <c r="A182" s="39">
        <v>165</v>
      </c>
      <c r="B182" s="40" t="str">
        <f>[1]汇总表!D166</f>
        <v>3919109900</v>
      </c>
      <c r="C182" s="40" t="str">
        <f>[1]汇总表!E166</f>
        <v>黄蜡胶布</v>
      </c>
      <c r="D182" s="40" t="str">
        <f>[1]汇总表!F166</f>
        <v>Yellow wax tape</v>
      </c>
      <c r="E182" s="40">
        <f>[1]汇总表!H166</f>
        <v>60</v>
      </c>
      <c r="F182" s="41" t="str">
        <f>[1]汇总表!J166</f>
        <v>PC</v>
      </c>
      <c r="G182" s="42">
        <f t="shared" si="2"/>
        <v>1.53846153846154</v>
      </c>
      <c r="H182" s="42">
        <f>[1]汇总表!L166</f>
        <v>92.3076923076923</v>
      </c>
    </row>
    <row r="183" s="2" customFormat="1" ht="21" customHeight="1" spans="1:8">
      <c r="A183" s="39">
        <v>166</v>
      </c>
      <c r="B183" s="40" t="str">
        <f>[1]汇总表!D167</f>
        <v>6804221000</v>
      </c>
      <c r="C183" s="40" t="str">
        <f>[1]汇总表!E167</f>
        <v>砂轮片</v>
      </c>
      <c r="D183" s="40" t="str">
        <f>[1]汇总表!F167</f>
        <v>Grinding wheel</v>
      </c>
      <c r="E183" s="40">
        <f>[1]汇总表!H167</f>
        <v>10</v>
      </c>
      <c r="F183" s="41" t="str">
        <f>[1]汇总表!J167</f>
        <v>PC</v>
      </c>
      <c r="G183" s="42">
        <f t="shared" si="2"/>
        <v>2</v>
      </c>
      <c r="H183" s="42">
        <f>[1]汇总表!L167</f>
        <v>20</v>
      </c>
    </row>
    <row r="184" s="2" customFormat="1" ht="21" customHeight="1" spans="1:8">
      <c r="A184" s="39">
        <v>167</v>
      </c>
      <c r="B184" s="40" t="str">
        <f>[1]汇总表!D168</f>
        <v>8515809090</v>
      </c>
      <c r="C184" s="40" t="str">
        <f>[1]汇总表!E168</f>
        <v>塑料法兰头电加热器</v>
      </c>
      <c r="D184" s="40" t="str">
        <f>[1]汇总表!F168</f>
        <v>Plastic flange head electric heater</v>
      </c>
      <c r="E184" s="40">
        <f>[1]汇总表!H168</f>
        <v>2</v>
      </c>
      <c r="F184" s="41" t="str">
        <f>[1]汇总表!J168</f>
        <v>SET</v>
      </c>
      <c r="G184" s="42">
        <f t="shared" si="2"/>
        <v>53.846153846154</v>
      </c>
      <c r="H184" s="42">
        <f>[1]汇总表!L168</f>
        <v>107.692307692308</v>
      </c>
    </row>
    <row r="185" s="2" customFormat="1" ht="21" customHeight="1" spans="1:8">
      <c r="A185" s="39">
        <v>168</v>
      </c>
      <c r="B185" s="40" t="str">
        <f>[1]汇总表!D169</f>
        <v>8536200000</v>
      </c>
      <c r="C185" s="40" t="str">
        <f>[1]汇总表!E169</f>
        <v>断路器</v>
      </c>
      <c r="D185" s="40" t="str">
        <f>[1]汇总表!F169</f>
        <v>Breaker</v>
      </c>
      <c r="E185" s="40">
        <f>[1]汇总表!H169</f>
        <v>14</v>
      </c>
      <c r="F185" s="41" t="str">
        <f>[1]汇总表!J169</f>
        <v>PC</v>
      </c>
      <c r="G185" s="42">
        <f t="shared" si="2"/>
        <v>32.1230769230769</v>
      </c>
      <c r="H185" s="42">
        <f>[1]汇总表!L169</f>
        <v>449.723076923077</v>
      </c>
    </row>
    <row r="186" s="2" customFormat="1" ht="21" customHeight="1" spans="1:8">
      <c r="A186" s="39">
        <v>169</v>
      </c>
      <c r="B186" s="40" t="str">
        <f>[1]汇总表!D170</f>
        <v>8536909000</v>
      </c>
      <c r="C186" s="40" t="str">
        <f>[1]汇总表!E170</f>
        <v>交流接触器</v>
      </c>
      <c r="D186" s="40" t="str">
        <f>[1]汇总表!F170</f>
        <v>AC contactor</v>
      </c>
      <c r="E186" s="40">
        <f>[1]汇总表!H170</f>
        <v>10</v>
      </c>
      <c r="F186" s="41" t="str">
        <f>[1]汇总表!J170</f>
        <v>PC</v>
      </c>
      <c r="G186" s="42">
        <f t="shared" si="2"/>
        <v>23.8461538461538</v>
      </c>
      <c r="H186" s="42">
        <f>[1]汇总表!L170</f>
        <v>238.461538461538</v>
      </c>
    </row>
    <row r="187" s="2" customFormat="1" ht="21" customHeight="1" spans="1:8">
      <c r="A187" s="39">
        <v>170</v>
      </c>
      <c r="B187" s="40" t="str">
        <f>[1]汇总表!D171</f>
        <v>8536200000</v>
      </c>
      <c r="C187" s="40" t="str">
        <f>[1]汇总表!E171</f>
        <v>空气开关</v>
      </c>
      <c r="D187" s="40" t="str">
        <f>[1]汇总表!F171</f>
        <v>air switch</v>
      </c>
      <c r="E187" s="40">
        <f>[1]汇总表!H171</f>
        <v>10</v>
      </c>
      <c r="F187" s="41" t="str">
        <f>[1]汇总表!J171</f>
        <v>PC</v>
      </c>
      <c r="G187" s="42">
        <f t="shared" si="2"/>
        <v>19.6615384615385</v>
      </c>
      <c r="H187" s="42">
        <f>[1]汇总表!L171</f>
        <v>196.615384615385</v>
      </c>
    </row>
    <row r="188" s="2" customFormat="1" ht="21" customHeight="1" spans="1:8">
      <c r="A188" s="39">
        <v>171</v>
      </c>
      <c r="B188" s="40" t="str">
        <f>[1]汇总表!D172</f>
        <v>8536490000</v>
      </c>
      <c r="C188" s="40" t="str">
        <f>[1]汇总表!E172</f>
        <v>时间继电器</v>
      </c>
      <c r="D188" s="40" t="str">
        <f>[1]汇总表!F172</f>
        <v>Time Relay</v>
      </c>
      <c r="E188" s="40">
        <f>[1]汇总表!H172</f>
        <v>4</v>
      </c>
      <c r="F188" s="41" t="str">
        <f>[1]汇总表!J172</f>
        <v>PC</v>
      </c>
      <c r="G188" s="42">
        <f t="shared" si="2"/>
        <v>13.0769230769231</v>
      </c>
      <c r="H188" s="42">
        <f>[1]汇总表!L172</f>
        <v>52.3076923076923</v>
      </c>
    </row>
    <row r="189" s="2" customFormat="1" ht="21" customHeight="1" spans="1:8">
      <c r="A189" s="39">
        <v>172</v>
      </c>
      <c r="B189" s="40" t="str">
        <f>[1]汇总表!D173</f>
        <v>8536200000</v>
      </c>
      <c r="C189" s="40" t="str">
        <f>[1]汇总表!E173</f>
        <v>塑壳断路器</v>
      </c>
      <c r="D189" s="40" t="str">
        <f>[1]汇总表!F173</f>
        <v>Molded Case Circuit Breaker</v>
      </c>
      <c r="E189" s="40">
        <f>[1]汇总表!H173</f>
        <v>3</v>
      </c>
      <c r="F189" s="41" t="str">
        <f>[1]汇总表!J173</f>
        <v>PC</v>
      </c>
      <c r="G189" s="42">
        <f t="shared" si="2"/>
        <v>32.1230769230769</v>
      </c>
      <c r="H189" s="42">
        <f>[1]汇总表!L173</f>
        <v>96.3692307692308</v>
      </c>
    </row>
    <row r="190" s="2" customFormat="1" ht="21" customHeight="1" spans="1:8">
      <c r="A190" s="39">
        <v>173</v>
      </c>
      <c r="B190" s="40" t="str">
        <f>[1]汇总表!D174</f>
        <v>8536200000</v>
      </c>
      <c r="C190" s="40" t="str">
        <f>[1]汇总表!E174</f>
        <v>塑壳断路器</v>
      </c>
      <c r="D190" s="40" t="str">
        <f>[1]汇总表!F174</f>
        <v>Molded Case Circuit Breaker</v>
      </c>
      <c r="E190" s="40">
        <f>[1]汇总表!H174</f>
        <v>6</v>
      </c>
      <c r="F190" s="41" t="str">
        <f>[1]汇总表!J174</f>
        <v>PC</v>
      </c>
      <c r="G190" s="42">
        <f t="shared" si="2"/>
        <v>19.6615384615385</v>
      </c>
      <c r="H190" s="42">
        <f>[1]汇总表!L174</f>
        <v>117.969230769231</v>
      </c>
    </row>
    <row r="191" s="2" customFormat="1" ht="21" customHeight="1" spans="1:8">
      <c r="A191" s="39">
        <v>174</v>
      </c>
      <c r="B191" s="40" t="str">
        <f>[1]汇总表!D175</f>
        <v>8536909000</v>
      </c>
      <c r="C191" s="40" t="str">
        <f>[1]汇总表!E175</f>
        <v>触点</v>
      </c>
      <c r="D191" s="40" t="str">
        <f>[1]汇总表!F175</f>
        <v>Contacts</v>
      </c>
      <c r="E191" s="40">
        <f>[1]汇总表!H175</f>
        <v>10</v>
      </c>
      <c r="F191" s="41" t="str">
        <f>[1]汇总表!J175</f>
        <v>PC</v>
      </c>
      <c r="G191" s="42">
        <f t="shared" si="2"/>
        <v>6.92307692307692</v>
      </c>
      <c r="H191" s="42">
        <f>[1]汇总表!L175</f>
        <v>69.2307692307692</v>
      </c>
    </row>
    <row r="192" s="2" customFormat="1" ht="21" customHeight="1" spans="1:8">
      <c r="A192" s="39">
        <v>175</v>
      </c>
      <c r="B192" s="40" t="str">
        <f>[1]汇总表!D176</f>
        <v>4009220000</v>
      </c>
      <c r="C192" s="40" t="str">
        <f>[1]汇总表!E176</f>
        <v>高压油管</v>
      </c>
      <c r="D192" s="40" t="str">
        <f>[1]汇总表!F176</f>
        <v>High-pressure pipeline</v>
      </c>
      <c r="E192" s="40">
        <f>[1]汇总表!H176</f>
        <v>20</v>
      </c>
      <c r="F192" s="41" t="str">
        <f>[1]汇总表!J176</f>
        <v>PC</v>
      </c>
      <c r="G192" s="42">
        <f t="shared" si="2"/>
        <v>56.923076923077</v>
      </c>
      <c r="H192" s="42">
        <f>[1]汇总表!L176</f>
        <v>1138.46153846154</v>
      </c>
    </row>
    <row r="193" s="2" customFormat="1" ht="21" customHeight="1" spans="1:8">
      <c r="A193" s="39">
        <v>176</v>
      </c>
      <c r="B193" s="40" t="str">
        <f>[1]汇总表!D177</f>
        <v>7307290000</v>
      </c>
      <c r="C193" s="40" t="str">
        <f>[1]汇总表!E177</f>
        <v>接头</v>
      </c>
      <c r="D193" s="40" t="str">
        <f>[1]汇总表!F177</f>
        <v>Joint</v>
      </c>
      <c r="E193" s="40">
        <f>[1]汇总表!H177</f>
        <v>16</v>
      </c>
      <c r="F193" s="41" t="str">
        <f>[1]汇总表!J177</f>
        <v>PC</v>
      </c>
      <c r="G193" s="42">
        <f t="shared" si="2"/>
        <v>0.711538461538462</v>
      </c>
      <c r="H193" s="42">
        <f>[1]汇总表!L177</f>
        <v>11.3846153846154</v>
      </c>
    </row>
    <row r="194" s="2" customFormat="1" ht="21" customHeight="1" spans="1:8">
      <c r="A194" s="39">
        <v>177</v>
      </c>
      <c r="B194" s="40" t="str">
        <f>[1]汇总表!D178</f>
        <v>40092100</v>
      </c>
      <c r="C194" s="40" t="str">
        <f>[1]汇总表!E178</f>
        <v>进气弯管</v>
      </c>
      <c r="D194" s="40" t="str">
        <f>[1]汇总表!F178</f>
        <v>Intake elbow</v>
      </c>
      <c r="E194" s="40">
        <f>[1]汇总表!H178</f>
        <v>3</v>
      </c>
      <c r="F194" s="41" t="str">
        <f>[1]汇总表!J178</f>
        <v>PC</v>
      </c>
      <c r="G194" s="42">
        <f t="shared" si="2"/>
        <v>70.7692307692307</v>
      </c>
      <c r="H194" s="42">
        <f>[1]汇总表!L178</f>
        <v>212.307692307692</v>
      </c>
    </row>
    <row r="195" s="2" customFormat="1" ht="21" customHeight="1" spans="1:8">
      <c r="A195" s="39">
        <v>178</v>
      </c>
      <c r="B195" s="40" t="str">
        <f>[1]汇总表!D179</f>
        <v>8531200000</v>
      </c>
      <c r="C195" s="40" t="str">
        <f>[1]汇总表!E179</f>
        <v>显示屏</v>
      </c>
      <c r="D195" s="40" t="str">
        <f>[1]汇总表!F179</f>
        <v>Display screen</v>
      </c>
      <c r="E195" s="40">
        <f>[1]汇总表!H179</f>
        <v>4</v>
      </c>
      <c r="F195" s="41" t="str">
        <f>[1]汇总表!J179</f>
        <v>PC</v>
      </c>
      <c r="G195" s="42">
        <f t="shared" si="2"/>
        <v>131.538461538461</v>
      </c>
      <c r="H195" s="42">
        <f>[1]汇总表!L179</f>
        <v>526.153846153846</v>
      </c>
    </row>
    <row r="196" s="2" customFormat="1" ht="21" customHeight="1" spans="1:8">
      <c r="A196" s="39">
        <v>179</v>
      </c>
      <c r="B196" s="40" t="str">
        <f>[1]汇总表!D180</f>
        <v>3917390000</v>
      </c>
      <c r="C196" s="40" t="str">
        <f>[1]汇总表!E180</f>
        <v>亚太管</v>
      </c>
      <c r="D196" s="40" t="str">
        <f>[1]汇总表!F180</f>
        <v>Nylon Tube</v>
      </c>
      <c r="E196" s="40">
        <f>[1]汇总表!H180</f>
        <v>30</v>
      </c>
      <c r="F196" s="41" t="str">
        <f>[1]汇总表!J180</f>
        <v>M</v>
      </c>
      <c r="G196" s="42">
        <f t="shared" si="2"/>
        <v>1.8974358974359</v>
      </c>
      <c r="H196" s="42">
        <f>[1]汇总表!L180</f>
        <v>56.9230769230769</v>
      </c>
    </row>
    <row r="197" s="2" customFormat="1" ht="21" customHeight="1" spans="1:8">
      <c r="A197" s="39">
        <v>180</v>
      </c>
      <c r="B197" s="40" t="str">
        <f>[1]汇总表!D181</f>
        <v>4016101000</v>
      </c>
      <c r="C197" s="40" t="str">
        <f>[1]汇总表!E181</f>
        <v>弹性体</v>
      </c>
      <c r="D197" s="40" t="str">
        <f>[1]汇总表!F181</f>
        <v>Elastomer</v>
      </c>
      <c r="E197" s="40">
        <f>[1]汇总表!H181</f>
        <v>4</v>
      </c>
      <c r="F197" s="41" t="str">
        <f>[1]汇总表!J181</f>
        <v>PC</v>
      </c>
      <c r="G197" s="42">
        <f t="shared" si="2"/>
        <v>100</v>
      </c>
      <c r="H197" s="42">
        <f>[1]汇总表!L181</f>
        <v>400</v>
      </c>
    </row>
    <row r="198" s="2" customFormat="1" ht="21" customHeight="1" spans="1:8">
      <c r="A198" s="39">
        <v>181</v>
      </c>
      <c r="B198" s="40" t="str">
        <f>[1]汇总表!D182</f>
        <v>8481802190</v>
      </c>
      <c r="C198" s="40" t="str">
        <f>[1]汇总表!E182</f>
        <v>电磁阀</v>
      </c>
      <c r="D198" s="40" t="str">
        <f>[1]汇总表!F182</f>
        <v>The electromagnetic valve</v>
      </c>
      <c r="E198" s="40">
        <f>[1]汇总表!H182</f>
        <v>10</v>
      </c>
      <c r="F198" s="41" t="str">
        <f>[1]汇总表!J182</f>
        <v>PC</v>
      </c>
      <c r="G198" s="42">
        <f t="shared" si="2"/>
        <v>59.2307692307692</v>
      </c>
      <c r="H198" s="42">
        <f>[1]汇总表!L182</f>
        <v>592.307692307692</v>
      </c>
    </row>
    <row r="199" s="2" customFormat="1" ht="21" customHeight="1" spans="1:8">
      <c r="A199" s="39">
        <v>182</v>
      </c>
      <c r="B199" s="40" t="str">
        <f>[1]汇总表!D183</f>
        <v>8481400000</v>
      </c>
      <c r="C199" s="40" t="str">
        <f>[1]汇总表!E183</f>
        <v>反比例阀</v>
      </c>
      <c r="D199" s="40" t="str">
        <f>[1]汇总表!F183</f>
        <v>Inverse proportional valve</v>
      </c>
      <c r="E199" s="40">
        <f>[1]汇总表!H183</f>
        <v>6</v>
      </c>
      <c r="F199" s="41" t="str">
        <f>[1]汇总表!J183</f>
        <v>PC</v>
      </c>
      <c r="G199" s="42">
        <f t="shared" si="2"/>
        <v>95.076923076923</v>
      </c>
      <c r="H199" s="42">
        <f>[1]汇总表!L183</f>
        <v>570.461538461538</v>
      </c>
    </row>
    <row r="200" s="2" customFormat="1" ht="21" customHeight="1" spans="1:8">
      <c r="A200" s="39">
        <v>183</v>
      </c>
      <c r="B200" s="40" t="str">
        <f>[1]汇总表!D184</f>
        <v>8481400000</v>
      </c>
      <c r="C200" s="40" t="str">
        <f>[1]汇总表!E184</f>
        <v>放空控制软管组件6</v>
      </c>
      <c r="D200" s="40" t="str">
        <f>[1]汇总表!F184</f>
        <v>Vent control hose assembly 6</v>
      </c>
      <c r="E200" s="40">
        <f>[1]汇总表!H184</f>
        <v>4</v>
      </c>
      <c r="F200" s="41" t="str">
        <f>[1]汇总表!J184</f>
        <v>PC</v>
      </c>
      <c r="G200" s="42">
        <f t="shared" si="2"/>
        <v>9.23076923076922</v>
      </c>
      <c r="H200" s="42">
        <f>[1]汇总表!L184</f>
        <v>36.9230769230769</v>
      </c>
    </row>
    <row r="201" s="2" customFormat="1" ht="21" customHeight="1" spans="1:8">
      <c r="A201" s="39">
        <v>184</v>
      </c>
      <c r="B201" s="40" t="str">
        <f>[1]汇总表!D185</f>
        <v>8536909000</v>
      </c>
      <c r="C201" s="40" t="str">
        <f>[1]汇总表!E185</f>
        <v>交流接触器</v>
      </c>
      <c r="D201" s="40" t="str">
        <f>[1]汇总表!F185</f>
        <v>AC contactor</v>
      </c>
      <c r="E201" s="40">
        <f>[1]汇总表!H185</f>
        <v>4</v>
      </c>
      <c r="F201" s="41" t="str">
        <f>[1]汇总表!J185</f>
        <v>PC</v>
      </c>
      <c r="G201" s="42">
        <f t="shared" si="2"/>
        <v>221.538461538461</v>
      </c>
      <c r="H201" s="42">
        <f>[1]汇总表!L185</f>
        <v>886.153846153846</v>
      </c>
    </row>
    <row r="202" s="2" customFormat="1" ht="21" customHeight="1" spans="1:8">
      <c r="A202" s="39">
        <v>185</v>
      </c>
      <c r="B202" s="40" t="str">
        <f>[1]汇总表!D186</f>
        <v>8481400000</v>
      </c>
      <c r="C202" s="40" t="str">
        <f>[1]汇总表!E186</f>
        <v>进气阀控制软管组件6</v>
      </c>
      <c r="D202" s="40" t="str">
        <f>[1]汇总表!F186</f>
        <v>Intake valve control hose assembly 6</v>
      </c>
      <c r="E202" s="40">
        <f>[1]汇总表!H186</f>
        <v>4</v>
      </c>
      <c r="F202" s="41" t="str">
        <f>[1]汇总表!J186</f>
        <v>PC</v>
      </c>
      <c r="G202" s="42">
        <f t="shared" si="2"/>
        <v>6.76923076923078</v>
      </c>
      <c r="H202" s="42">
        <f>[1]汇总表!L186</f>
        <v>27.0769230769231</v>
      </c>
    </row>
    <row r="203" s="2" customFormat="1" ht="21" customHeight="1" spans="1:8">
      <c r="A203" s="39">
        <v>186</v>
      </c>
      <c r="B203" s="40" t="str">
        <f>[1]汇总表!D187</f>
        <v>8421999090</v>
      </c>
      <c r="C203" s="40" t="str">
        <f>[1]汇总表!E187</f>
        <v>温度传感器</v>
      </c>
      <c r="D203" s="40" t="str">
        <f>[1]汇总表!F187</f>
        <v>Temperature Sensor</v>
      </c>
      <c r="E203" s="40">
        <f>[1]汇总表!H187</f>
        <v>5</v>
      </c>
      <c r="F203" s="41" t="str">
        <f>[1]汇总表!J187</f>
        <v>PC</v>
      </c>
      <c r="G203" s="42">
        <f t="shared" si="2"/>
        <v>22.3076923076924</v>
      </c>
      <c r="H203" s="42">
        <f>[1]汇总表!L187</f>
        <v>111.538461538462</v>
      </c>
    </row>
    <row r="204" s="2" customFormat="1" ht="21" customHeight="1" spans="1:8">
      <c r="A204" s="39">
        <v>187</v>
      </c>
      <c r="B204" s="40" t="str">
        <f>[1]汇总表!D188</f>
        <v>8481400000</v>
      </c>
      <c r="C204" s="40" t="str">
        <f>[1]汇总表!E188</f>
        <v>泄放软管组件</v>
      </c>
      <c r="D204" s="40" t="str">
        <f>[1]汇总表!F188</f>
        <v>Drain hose assembly</v>
      </c>
      <c r="E204" s="40">
        <f>[1]汇总表!H188</f>
        <v>4</v>
      </c>
      <c r="F204" s="41" t="str">
        <f>[1]汇总表!J188</f>
        <v>PC</v>
      </c>
      <c r="G204" s="42">
        <f t="shared" si="2"/>
        <v>0.307692307692307</v>
      </c>
      <c r="H204" s="42">
        <f>[1]汇总表!L188</f>
        <v>1.23076923076923</v>
      </c>
    </row>
    <row r="205" s="2" customFormat="1" ht="21" customHeight="1" spans="1:8">
      <c r="A205" s="39">
        <v>188</v>
      </c>
      <c r="B205" s="40" t="str">
        <f>[1]汇总表!D189</f>
        <v>8421999090</v>
      </c>
      <c r="C205" s="40" t="str">
        <f>[1]汇总表!E189</f>
        <v>压力传感器</v>
      </c>
      <c r="D205" s="40" t="str">
        <f>[1]汇总表!F189</f>
        <v>Pressure Sensor</v>
      </c>
      <c r="E205" s="40">
        <f>[1]汇总表!H189</f>
        <v>4</v>
      </c>
      <c r="F205" s="41" t="str">
        <f>[1]汇总表!J189</f>
        <v>PC</v>
      </c>
      <c r="G205" s="42">
        <f t="shared" si="2"/>
        <v>67.6923076923078</v>
      </c>
      <c r="H205" s="42">
        <f>[1]汇总表!L189</f>
        <v>270.769230769231</v>
      </c>
    </row>
    <row r="206" s="2" customFormat="1" ht="21" customHeight="1" spans="1:8">
      <c r="A206" s="39">
        <v>189</v>
      </c>
      <c r="B206" s="40" t="str">
        <f>[1]汇总表!D190</f>
        <v>8536909000</v>
      </c>
      <c r="C206" s="40" t="str">
        <f>[1]汇总表!E190</f>
        <v>主控器</v>
      </c>
      <c r="D206" s="40" t="str">
        <f>[1]汇总表!F190</f>
        <v>Master</v>
      </c>
      <c r="E206" s="40">
        <f>[1]汇总表!H190</f>
        <v>3</v>
      </c>
      <c r="F206" s="41" t="str">
        <f>[1]汇总表!J190</f>
        <v>PC</v>
      </c>
      <c r="G206" s="42">
        <f t="shared" si="2"/>
        <v>179.230769230769</v>
      </c>
      <c r="H206" s="42">
        <f>[1]汇总表!L190</f>
        <v>537.692307692308</v>
      </c>
    </row>
    <row r="207" s="2" customFormat="1" ht="21" customHeight="1" spans="1:8">
      <c r="A207" s="39">
        <v>190</v>
      </c>
      <c r="B207" s="40" t="str">
        <f>[1]汇总表!D191</f>
        <v>8536909000</v>
      </c>
      <c r="C207" s="40" t="str">
        <f>[1]汇总表!E191</f>
        <v>主控器</v>
      </c>
      <c r="D207" s="40" t="str">
        <f>[1]汇总表!F191</f>
        <v>Master</v>
      </c>
      <c r="E207" s="40">
        <f>[1]汇总表!H191</f>
        <v>1</v>
      </c>
      <c r="F207" s="41" t="str">
        <f>[1]汇总表!J191</f>
        <v>PC</v>
      </c>
      <c r="G207" s="42">
        <f t="shared" si="2"/>
        <v>179.230769230769</v>
      </c>
      <c r="H207" s="42">
        <f>[1]汇总表!L191</f>
        <v>179.230769230769</v>
      </c>
    </row>
    <row r="208" s="2" customFormat="1" ht="21" customHeight="1" spans="1:8">
      <c r="A208" s="39">
        <v>191</v>
      </c>
      <c r="B208" s="40" t="str">
        <f>[1]汇总表!D192</f>
        <v>8537109090</v>
      </c>
      <c r="C208" s="40" t="str">
        <f>[1]汇总表!E192</f>
        <v>配料机称重控制器</v>
      </c>
      <c r="D208" s="40" t="str">
        <f>[1]汇总表!F192</f>
        <v>weighing controller for batching machine </v>
      </c>
      <c r="E208" s="40">
        <f>[1]汇总表!H192</f>
        <v>2</v>
      </c>
      <c r="F208" s="41" t="str">
        <f>[1]汇总表!J192</f>
        <v>PC</v>
      </c>
      <c r="G208" s="42">
        <f t="shared" si="2"/>
        <v>132.307692307692</v>
      </c>
      <c r="H208" s="42">
        <f>[1]汇总表!L192</f>
        <v>264.615384615385</v>
      </c>
    </row>
    <row r="209" s="2" customFormat="1" ht="21" customHeight="1" spans="1:8">
      <c r="A209" s="39">
        <v>192</v>
      </c>
      <c r="B209" s="40" t="str">
        <f>[1]汇总表!D193</f>
        <v>8537109090</v>
      </c>
      <c r="C209" s="40" t="str">
        <f>[1]汇总表!E193</f>
        <v>配料机控制箱</v>
      </c>
      <c r="D209" s="40" t="str">
        <f>[1]汇总表!F193</f>
        <v>Batching machine control box</v>
      </c>
      <c r="E209" s="40">
        <f>[1]汇总表!H193</f>
        <v>1</v>
      </c>
      <c r="F209" s="41" t="str">
        <f>[1]汇总表!J193</f>
        <v>PC</v>
      </c>
      <c r="G209" s="42">
        <f t="shared" si="2"/>
        <v>400</v>
      </c>
      <c r="H209" s="42">
        <f>[1]汇总表!L193</f>
        <v>400</v>
      </c>
    </row>
    <row r="210" s="2" customFormat="1" ht="21" customHeight="1" spans="1:8">
      <c r="A210" s="39">
        <v>193</v>
      </c>
      <c r="B210" s="40" t="str">
        <f>[1]汇总表!D194</f>
        <v>8503009090</v>
      </c>
      <c r="C210" s="40" t="str">
        <f>[1]汇总表!E194</f>
        <v>电机齿轮</v>
      </c>
      <c r="D210" s="40" t="str">
        <f>[1]汇总表!F194</f>
        <v>Motor gear</v>
      </c>
      <c r="E210" s="40">
        <f>[1]汇总表!H194</f>
        <v>10</v>
      </c>
      <c r="F210" s="41" t="str">
        <f>[1]汇总表!J194</f>
        <v>PC</v>
      </c>
      <c r="G210" s="42">
        <f t="shared" ref="G210:G232" si="3">H210/E210</f>
        <v>15.3846153846154</v>
      </c>
      <c r="H210" s="42">
        <f>[1]汇总表!L194</f>
        <v>153.846153846154</v>
      </c>
    </row>
    <row r="211" s="2" customFormat="1" ht="21" customHeight="1" spans="1:8">
      <c r="A211" s="39">
        <v>194</v>
      </c>
      <c r="B211" s="40" t="str">
        <f>[1]汇总表!D195</f>
        <v>7325991000</v>
      </c>
      <c r="C211" s="40" t="str">
        <f>[1]汇总表!E195</f>
        <v>钢衬板</v>
      </c>
      <c r="D211" s="40" t="str">
        <f>[1]汇总表!F195</f>
        <v>Steel liner</v>
      </c>
      <c r="E211" s="40">
        <f>[1]汇总表!H195</f>
        <v>90</v>
      </c>
      <c r="F211" s="41" t="str">
        <f>[1]汇总表!J195</f>
        <v>PC</v>
      </c>
      <c r="G211" s="42">
        <f t="shared" si="3"/>
        <v>21.6</v>
      </c>
      <c r="H211" s="42">
        <f>[1]汇总表!L195</f>
        <v>1944</v>
      </c>
    </row>
    <row r="212" s="2" customFormat="1" ht="21" customHeight="1" spans="1:8">
      <c r="A212" s="39">
        <v>195</v>
      </c>
      <c r="B212" s="40" t="str">
        <f>[1]汇总表!D196</f>
        <v>8708401090</v>
      </c>
      <c r="C212" s="40" t="str">
        <f>[1]汇总表!E196</f>
        <v>减速器</v>
      </c>
      <c r="D212" s="40" t="str">
        <f>[1]汇总表!F196</f>
        <v>Reducer</v>
      </c>
      <c r="E212" s="40">
        <f>[1]汇总表!H196</f>
        <v>1</v>
      </c>
      <c r="F212" s="41" t="str">
        <f>[1]汇总表!J196</f>
        <v>PC</v>
      </c>
      <c r="G212" s="42">
        <f t="shared" si="3"/>
        <v>538.461538461538</v>
      </c>
      <c r="H212" s="42">
        <f>[1]汇总表!L196</f>
        <v>538.461538461538</v>
      </c>
    </row>
    <row r="213" s="2" customFormat="1" ht="21" customHeight="1" spans="1:8">
      <c r="A213" s="39">
        <v>196</v>
      </c>
      <c r="B213" s="40" t="str">
        <f>[1]汇总表!D197</f>
        <v>7326191000</v>
      </c>
      <c r="C213" s="40" t="str">
        <f>[1]汇总表!E197</f>
        <v>胶锥套</v>
      </c>
      <c r="D213" s="40" t="str">
        <f>[1]汇总表!F197</f>
        <v>Rubber cone sleeve</v>
      </c>
      <c r="E213" s="40">
        <f>[1]汇总表!H197</f>
        <v>50</v>
      </c>
      <c r="F213" s="41" t="str">
        <f>[1]汇总表!J197</f>
        <v>PC</v>
      </c>
      <c r="G213" s="42">
        <f t="shared" si="3"/>
        <v>3.52307692307692</v>
      </c>
      <c r="H213" s="42">
        <f>[1]汇总表!L197</f>
        <v>176.153846153846</v>
      </c>
    </row>
    <row r="214" s="2" customFormat="1" ht="21" customHeight="1" spans="1:8">
      <c r="A214" s="39">
        <v>197</v>
      </c>
      <c r="B214" s="40" t="str">
        <f>[1]汇总表!D198</f>
        <v>8308100000</v>
      </c>
      <c r="C214" s="40" t="str">
        <f>[1]汇总表!E198</f>
        <v>卡子</v>
      </c>
      <c r="D214" s="40" t="str">
        <f>[1]汇总表!F198</f>
        <v>Clip</v>
      </c>
      <c r="E214" s="40">
        <f>[1]汇总表!H198</f>
        <v>80</v>
      </c>
      <c r="F214" s="41" t="str">
        <f>[1]汇总表!J198</f>
        <v>PC</v>
      </c>
      <c r="G214" s="42">
        <f t="shared" si="3"/>
        <v>1.84615384615385</v>
      </c>
      <c r="H214" s="42">
        <f>[1]汇总表!L198</f>
        <v>147.692307692308</v>
      </c>
    </row>
    <row r="215" s="2" customFormat="1" ht="21" customHeight="1" spans="1:8">
      <c r="A215" s="39">
        <v>198</v>
      </c>
      <c r="B215" s="40" t="str">
        <f>[1]汇总表!D199</f>
        <v>8302490000</v>
      </c>
      <c r="C215" s="40" t="str">
        <f>[1]汇总表!E199</f>
        <v>料斗底座</v>
      </c>
      <c r="D215" s="40" t="str">
        <f>[1]汇总表!F199</f>
        <v>Hopper base</v>
      </c>
      <c r="E215" s="40">
        <f>[1]汇总表!H199</f>
        <v>2</v>
      </c>
      <c r="F215" s="41" t="str">
        <f>[1]汇总表!J199</f>
        <v>PC</v>
      </c>
      <c r="G215" s="42">
        <f t="shared" si="3"/>
        <v>104.615384615384</v>
      </c>
      <c r="H215" s="42">
        <f>[1]汇总表!L199</f>
        <v>209.230769230769</v>
      </c>
    </row>
    <row r="216" s="2" customFormat="1" ht="21" customHeight="1" spans="1:8">
      <c r="A216" s="39">
        <v>199</v>
      </c>
      <c r="B216" s="40" t="str">
        <f>[1]汇总表!D200</f>
        <v>8607199000</v>
      </c>
      <c r="C216" s="40" t="str">
        <f>[1]汇总表!E200</f>
        <v>轮子</v>
      </c>
      <c r="D216" s="40" t="str">
        <f>[1]汇总表!F200</f>
        <v>wheel</v>
      </c>
      <c r="E216" s="40">
        <f>[1]汇总表!H200</f>
        <v>2</v>
      </c>
      <c r="F216" s="41" t="str">
        <f>[1]汇总表!J200</f>
        <v>SET</v>
      </c>
      <c r="G216" s="42">
        <f t="shared" si="3"/>
        <v>83.076923076923</v>
      </c>
      <c r="H216" s="42">
        <f>[1]汇总表!L200</f>
        <v>166.153846153846</v>
      </c>
    </row>
    <row r="217" s="2" customFormat="1" ht="21" customHeight="1" spans="1:8">
      <c r="A217" s="39">
        <v>200</v>
      </c>
      <c r="B217" s="40" t="str">
        <f>[1]汇总表!D201</f>
        <v>8607199000</v>
      </c>
      <c r="C217" s="40" t="str">
        <f>[1]汇总表!E201</f>
        <v>喷浆机后轮</v>
      </c>
      <c r="D217" s="40" t="str">
        <f>[1]汇总表!F201</f>
        <v>Shotcrete machine rear wheel</v>
      </c>
      <c r="E217" s="40">
        <f>[1]汇总表!H201</f>
        <v>10</v>
      </c>
      <c r="F217" s="41" t="str">
        <f>[1]汇总表!J201</f>
        <v>PC</v>
      </c>
      <c r="G217" s="42">
        <f t="shared" si="3"/>
        <v>18.4615384615385</v>
      </c>
      <c r="H217" s="42">
        <f>[1]汇总表!L201</f>
        <v>184.615384615385</v>
      </c>
    </row>
    <row r="218" s="2" customFormat="1" ht="21" customHeight="1" spans="1:8">
      <c r="A218" s="39">
        <v>201</v>
      </c>
      <c r="B218" s="40" t="str">
        <f>[1]汇总表!D202</f>
        <v>8481804090</v>
      </c>
      <c r="C218" s="40" t="str">
        <f>[1]汇总表!E202</f>
        <v>喷浆头阀门总成</v>
      </c>
      <c r="D218" s="40" t="str">
        <f>[1]汇总表!F202</f>
        <v>Shotcrete head valve assembly</v>
      </c>
      <c r="E218" s="40">
        <f>[1]汇总表!H202</f>
        <v>2</v>
      </c>
      <c r="F218" s="41" t="str">
        <f>[1]汇总表!J202</f>
        <v>PC</v>
      </c>
      <c r="G218" s="42">
        <f t="shared" si="3"/>
        <v>5.6923076923077</v>
      </c>
      <c r="H218" s="42">
        <f>[1]汇总表!L202</f>
        <v>11.3846153846154</v>
      </c>
    </row>
    <row r="219" s="2" customFormat="1" ht="21" customHeight="1" spans="1:8">
      <c r="A219" s="39">
        <v>202</v>
      </c>
      <c r="B219" s="40" t="str">
        <f>[1]汇总表!D203</f>
        <v>8413910000</v>
      </c>
      <c r="C219" s="40" t="str">
        <f>[1]汇总表!E203</f>
        <v>转子体</v>
      </c>
      <c r="D219" s="40" t="str">
        <f>[1]汇总表!F203</f>
        <v>Rotor body</v>
      </c>
      <c r="E219" s="40">
        <f>[1]汇总表!H203</f>
        <v>2</v>
      </c>
      <c r="F219" s="41" t="str">
        <f>[1]汇总表!J203</f>
        <v>PC</v>
      </c>
      <c r="G219" s="42">
        <f t="shared" si="3"/>
        <v>107.230769230769</v>
      </c>
      <c r="H219" s="42">
        <f>[1]汇总表!L203</f>
        <v>214.461538461538</v>
      </c>
    </row>
    <row r="220" s="2" customFormat="1" ht="21" customHeight="1" spans="1:8">
      <c r="A220" s="39">
        <v>203</v>
      </c>
      <c r="B220" s="40" t="str">
        <f>[1]汇总表!D204</f>
        <v>7325991000</v>
      </c>
      <c r="C220" s="40" t="str">
        <f>[1]汇总表!E204</f>
        <v>钢衬板</v>
      </c>
      <c r="D220" s="40" t="str">
        <f>[1]汇总表!F204</f>
        <v>Steel liner</v>
      </c>
      <c r="E220" s="40">
        <f>[1]汇总表!H204</f>
        <v>10</v>
      </c>
      <c r="F220" s="41" t="str">
        <f>[1]汇总表!J204</f>
        <v>PC</v>
      </c>
      <c r="G220" s="42">
        <f t="shared" si="3"/>
        <v>21.6</v>
      </c>
      <c r="H220" s="42">
        <f>[1]汇总表!L204</f>
        <v>216</v>
      </c>
    </row>
    <row r="221" s="2" customFormat="1" ht="21" customHeight="1" spans="1:8">
      <c r="A221" s="39">
        <v>204</v>
      </c>
      <c r="B221" s="40" t="str">
        <f>[1]汇总表!D205</f>
        <v>8487900000</v>
      </c>
      <c r="C221" s="40" t="str">
        <f>[1]汇总表!E205</f>
        <v>骨架油封</v>
      </c>
      <c r="D221" s="40" t="str">
        <f>[1]汇总表!F205</f>
        <v>Framework oil seal</v>
      </c>
      <c r="E221" s="40">
        <f>[1]汇总表!H205</f>
        <v>20</v>
      </c>
      <c r="F221" s="41" t="str">
        <f>[1]汇总表!J205</f>
        <v>PC</v>
      </c>
      <c r="G221" s="42">
        <f t="shared" si="3"/>
        <v>2.88461538461538</v>
      </c>
      <c r="H221" s="42">
        <f>[1]汇总表!L205</f>
        <v>57.6923076923077</v>
      </c>
    </row>
    <row r="222" s="2" customFormat="1" ht="21" customHeight="1" spans="1:8">
      <c r="A222" s="39">
        <v>205</v>
      </c>
      <c r="B222" s="40" t="str">
        <f>[1]汇总表!D206</f>
        <v>7307220000</v>
      </c>
      <c r="C222" s="40" t="str">
        <f>[1]汇总表!E206</f>
        <v>胶弯头</v>
      </c>
      <c r="D222" s="40" t="str">
        <f>[1]汇总表!F206</f>
        <v>Plastic elbow</v>
      </c>
      <c r="E222" s="40">
        <f>[1]汇总表!H206</f>
        <v>100</v>
      </c>
      <c r="F222" s="41" t="str">
        <f>[1]汇总表!J206</f>
        <v>PC</v>
      </c>
      <c r="G222" s="42">
        <f t="shared" si="3"/>
        <v>1.6</v>
      </c>
      <c r="H222" s="42">
        <f>[1]汇总表!L206</f>
        <v>160</v>
      </c>
    </row>
    <row r="223" s="2" customFormat="1" ht="21" customHeight="1" spans="1:8">
      <c r="A223" s="39">
        <v>206</v>
      </c>
      <c r="B223" s="40" t="str">
        <f>[1]汇总表!D207</f>
        <v>7609000000</v>
      </c>
      <c r="C223" s="40" t="str">
        <f>[1]汇总表!E207</f>
        <v>快速接头</v>
      </c>
      <c r="D223" s="40" t="str">
        <f>[1]汇总表!F207</f>
        <v>Quick Connector</v>
      </c>
      <c r="E223" s="40">
        <f>[1]汇总表!H207</f>
        <v>80</v>
      </c>
      <c r="F223" s="41" t="str">
        <f>[1]汇总表!J207</f>
        <v>PC</v>
      </c>
      <c r="G223" s="42">
        <f t="shared" si="3"/>
        <v>2.07692307692307</v>
      </c>
      <c r="H223" s="42">
        <f>[1]汇总表!L207</f>
        <v>166.153846153846</v>
      </c>
    </row>
    <row r="224" s="2" customFormat="1" ht="21" customHeight="1" spans="1:8">
      <c r="A224" s="39">
        <v>207</v>
      </c>
      <c r="B224" s="40" t="str">
        <f>[1]汇总表!D208</f>
        <v>8431410000</v>
      </c>
      <c r="C224" s="40" t="str">
        <f>[1]汇总表!E208</f>
        <v>料腔</v>
      </c>
      <c r="D224" s="40" t="str">
        <f>[1]汇总表!F208</f>
        <v>Material cavity</v>
      </c>
      <c r="E224" s="40">
        <f>[1]汇总表!H208</f>
        <v>300</v>
      </c>
      <c r="F224" s="41" t="str">
        <f>[1]汇总表!J208</f>
        <v>PC</v>
      </c>
      <c r="G224" s="42">
        <f t="shared" si="3"/>
        <v>0.704615384615383</v>
      </c>
      <c r="H224" s="42">
        <f>[1]汇总表!L208</f>
        <v>211.384615384615</v>
      </c>
    </row>
    <row r="225" s="2" customFormat="1" ht="21" customHeight="1" spans="1:8">
      <c r="A225" s="39">
        <v>208</v>
      </c>
      <c r="B225" s="40" t="str">
        <f>[1]汇总表!D209</f>
        <v>8484200090</v>
      </c>
      <c r="C225" s="40" t="str">
        <f>[1]汇总表!E209</f>
        <v>密封板</v>
      </c>
      <c r="D225" s="40" t="str">
        <f>[1]汇总表!F209</f>
        <v>sealing plate</v>
      </c>
      <c r="E225" s="40">
        <f>[1]汇总表!H209</f>
        <v>200</v>
      </c>
      <c r="F225" s="41" t="str">
        <f>[1]汇总表!J209</f>
        <v>PC</v>
      </c>
      <c r="G225" s="42">
        <f t="shared" si="3"/>
        <v>17.1230769230769</v>
      </c>
      <c r="H225" s="42">
        <f>[1]汇总表!L209</f>
        <v>3424.61538461538</v>
      </c>
    </row>
    <row r="226" s="2" customFormat="1" ht="21" customHeight="1" spans="1:8">
      <c r="A226" s="39">
        <v>209</v>
      </c>
      <c r="B226" s="40" t="str">
        <f>[1]汇总表!D210</f>
        <v>40092100</v>
      </c>
      <c r="C226" s="40" t="str">
        <f>[1]汇总表!E210</f>
        <v>喷浆管</v>
      </c>
      <c r="D226" s="40" t="str">
        <f>[1]汇总表!F210</f>
        <v>Shotcrete pipe</v>
      </c>
      <c r="E226" s="40">
        <f>[1]汇总表!H210</f>
        <v>1000</v>
      </c>
      <c r="F226" s="41" t="str">
        <f>[1]汇总表!J210</f>
        <v>M</v>
      </c>
      <c r="G226" s="42">
        <f t="shared" si="3"/>
        <v>8.4</v>
      </c>
      <c r="H226" s="42">
        <f>[1]汇总表!L210</f>
        <v>8400</v>
      </c>
    </row>
    <row r="227" s="2" customFormat="1" ht="21" customHeight="1" spans="1:8">
      <c r="A227" s="39">
        <v>210</v>
      </c>
      <c r="B227" s="40" t="str">
        <f>[1]汇总表!D211</f>
        <v>8424899990</v>
      </c>
      <c r="C227" s="40" t="str">
        <f>[1]汇总表!E211</f>
        <v>喷头</v>
      </c>
      <c r="D227" s="40" t="str">
        <f>[1]汇总表!F211</f>
        <v>Showerhead</v>
      </c>
      <c r="E227" s="40">
        <f>[1]汇总表!H211</f>
        <v>50</v>
      </c>
      <c r="F227" s="41" t="str">
        <f>[1]汇总表!J211</f>
        <v>PC</v>
      </c>
      <c r="G227" s="42">
        <f t="shared" si="3"/>
        <v>16.8</v>
      </c>
      <c r="H227" s="42">
        <f>[1]汇总表!L211</f>
        <v>840</v>
      </c>
    </row>
    <row r="228" s="2" customFormat="1" ht="21" customHeight="1" spans="1:8">
      <c r="A228" s="39">
        <v>211</v>
      </c>
      <c r="B228" s="40" t="str">
        <f>[1]汇总表!D212</f>
        <v>8302490000</v>
      </c>
      <c r="C228" s="40" t="str">
        <f>[1]汇总表!E212</f>
        <v>喷头座</v>
      </c>
      <c r="D228" s="40" t="str">
        <f>[1]汇总表!F212</f>
        <v>Showerhead seat</v>
      </c>
      <c r="E228" s="40">
        <f>[1]汇总表!H212</f>
        <v>50</v>
      </c>
      <c r="F228" s="41" t="str">
        <f>[1]汇总表!J212</f>
        <v>PC</v>
      </c>
      <c r="G228" s="42">
        <f t="shared" si="3"/>
        <v>5.68</v>
      </c>
      <c r="H228" s="42">
        <f>[1]汇总表!L212</f>
        <v>284</v>
      </c>
    </row>
    <row r="229" s="2" customFormat="1" ht="21" customHeight="1" spans="1:8">
      <c r="A229" s="39">
        <v>212</v>
      </c>
      <c r="B229" s="40" t="str">
        <f>[1]汇总表!D213</f>
        <v>8466100000</v>
      </c>
      <c r="C229" s="40" t="str">
        <f>[1]汇总表!E213</f>
        <v>压紧机构</v>
      </c>
      <c r="D229" s="40" t="str">
        <f>[1]汇总表!F213</f>
        <v>Compression mechanism</v>
      </c>
      <c r="E229" s="40">
        <f>[1]汇总表!H213</f>
        <v>6</v>
      </c>
      <c r="F229" s="41" t="str">
        <f>[1]汇总表!J213</f>
        <v>PC</v>
      </c>
      <c r="G229" s="42">
        <f t="shared" si="3"/>
        <v>30.7692307692308</v>
      </c>
      <c r="H229" s="42">
        <f>[1]汇总表!L213</f>
        <v>184.615384615385</v>
      </c>
    </row>
    <row r="230" s="2" customFormat="1" ht="21" customHeight="1" spans="1:8">
      <c r="A230" s="39">
        <v>213</v>
      </c>
      <c r="B230" s="40" t="str">
        <f>[1]汇总表!D214</f>
        <v>8501109990</v>
      </c>
      <c r="C230" s="40" t="str">
        <f>[1]汇总表!E214</f>
        <v>振动器</v>
      </c>
      <c r="D230" s="40" t="str">
        <f>[1]汇总表!F214</f>
        <v>Vibrator</v>
      </c>
      <c r="E230" s="40">
        <f>[1]汇总表!H214</f>
        <v>30</v>
      </c>
      <c r="F230" s="41" t="str">
        <f>[1]汇总表!J214</f>
        <v>PC</v>
      </c>
      <c r="G230" s="42">
        <f t="shared" si="3"/>
        <v>30.8769230769231</v>
      </c>
      <c r="H230" s="42">
        <f>[1]汇总表!L214</f>
        <v>926.307692307692</v>
      </c>
    </row>
    <row r="231" s="2" customFormat="1" ht="21" customHeight="1" spans="1:8">
      <c r="A231" s="39"/>
      <c r="B231" s="40"/>
      <c r="C231" s="40"/>
      <c r="D231" s="40"/>
      <c r="E231" s="40"/>
      <c r="F231" s="41"/>
      <c r="G231" s="42"/>
      <c r="H231" s="42"/>
    </row>
    <row r="232" s="2" customFormat="1" ht="24.95" customHeight="1" spans="1:8">
      <c r="A232" s="39"/>
      <c r="B232" s="40"/>
      <c r="C232" s="40"/>
      <c r="D232" s="40"/>
      <c r="E232" s="40"/>
      <c r="F232" s="41"/>
      <c r="G232" s="42"/>
      <c r="H232" s="42"/>
    </row>
    <row r="233" s="3" customFormat="1" ht="17.1" customHeight="1" spans="1:13">
      <c r="A233" s="31" t="s">
        <v>33</v>
      </c>
      <c r="B233" s="45"/>
      <c r="C233" s="46"/>
      <c r="D233" s="46"/>
      <c r="E233" s="31">
        <f>SUM(E18:E232)</f>
        <v>17813</v>
      </c>
      <c r="F233" s="31"/>
      <c r="G233" s="47"/>
      <c r="H233" s="48">
        <f>SUM(H18:H232)</f>
        <v>167796</v>
      </c>
      <c r="M233" s="62"/>
    </row>
    <row r="234" s="1" customFormat="1" ht="12.75" spans="2:8">
      <c r="B234" s="49"/>
      <c r="C234" s="50"/>
      <c r="D234" s="51"/>
      <c r="G234" s="52" t="s">
        <v>52</v>
      </c>
      <c r="H234" s="53"/>
    </row>
    <row r="235" s="1" customFormat="1" spans="2:13">
      <c r="B235" s="49"/>
      <c r="C235" s="50"/>
      <c r="D235" s="51"/>
      <c r="G235" s="52" t="s">
        <v>53</v>
      </c>
      <c r="H235" s="53">
        <f>[1]报关发票!H236</f>
        <v>13846.1538461538</v>
      </c>
      <c r="M235" s="57"/>
    </row>
    <row r="236" s="1" customFormat="1" spans="2:13">
      <c r="B236" s="49"/>
      <c r="C236" s="50"/>
      <c r="D236" s="51"/>
      <c r="G236" s="52" t="s">
        <v>54</v>
      </c>
      <c r="H236" s="53">
        <f>[1]报关发票!H237</f>
        <v>0</v>
      </c>
      <c r="M236" s="57"/>
    </row>
    <row r="237" s="1" customFormat="1" spans="2:13">
      <c r="B237" s="54" t="s">
        <v>34</v>
      </c>
      <c r="C237" s="50"/>
      <c r="D237" s="51"/>
      <c r="G237" s="34" t="s">
        <v>55</v>
      </c>
      <c r="H237" s="55">
        <f>H233+H235+H236</f>
        <v>181642.153846154</v>
      </c>
      <c r="M237" s="57"/>
    </row>
    <row r="238" s="1" customFormat="1" spans="2:14">
      <c r="B238" s="50" t="s">
        <v>35</v>
      </c>
      <c r="G238" s="56"/>
      <c r="H238" s="57"/>
      <c r="N238" s="57"/>
    </row>
    <row r="239" s="1" customFormat="1" spans="2:8">
      <c r="B239" s="49"/>
      <c r="G239" s="58">
        <f>H8</f>
        <v>44279</v>
      </c>
      <c r="H239" s="58"/>
    </row>
    <row r="240" s="1" customFormat="1" ht="12.75" spans="2:8">
      <c r="B240" s="49"/>
      <c r="C240" s="51"/>
      <c r="D240" s="51"/>
      <c r="G240" s="34"/>
      <c r="H240" s="34"/>
    </row>
    <row r="241" s="1" customFormat="1" ht="16.35" spans="1:9">
      <c r="A241" s="59"/>
      <c r="B241" s="59"/>
      <c r="C241" s="60"/>
      <c r="D241" s="60"/>
      <c r="E241" s="59"/>
      <c r="F241" s="60"/>
      <c r="G241" s="59"/>
      <c r="H241" s="59"/>
      <c r="I241" s="63"/>
    </row>
    <row r="242" spans="3:4">
      <c r="C242" s="61"/>
      <c r="D242" s="61"/>
    </row>
    <row r="243" spans="3:4">
      <c r="C243" s="61"/>
      <c r="D243" s="61"/>
    </row>
    <row r="244" spans="3:4">
      <c r="C244" s="61"/>
      <c r="D244" s="61"/>
    </row>
    <row r="245" spans="3:4">
      <c r="C245" s="61"/>
      <c r="D245" s="61"/>
    </row>
    <row r="246" spans="3:4">
      <c r="C246" s="61"/>
      <c r="D246" s="61"/>
    </row>
    <row r="247" spans="3:4">
      <c r="C247" s="61"/>
      <c r="D247" s="61"/>
    </row>
    <row r="248" spans="3:4">
      <c r="C248" s="61"/>
      <c r="D248" s="61"/>
    </row>
    <row r="249" spans="3:4">
      <c r="C249" s="61"/>
      <c r="D249" s="61"/>
    </row>
    <row r="250" spans="3:4">
      <c r="C250" s="61"/>
      <c r="D250" s="61"/>
    </row>
    <row r="251" spans="3:4">
      <c r="C251" s="61"/>
      <c r="D251" s="61"/>
    </row>
    <row r="252" spans="3:4">
      <c r="C252" s="61"/>
      <c r="D252" s="61"/>
    </row>
    <row r="253" spans="3:4">
      <c r="C253" s="61"/>
      <c r="D253" s="61"/>
    </row>
    <row r="254" spans="3:4">
      <c r="C254" s="61"/>
      <c r="D254" s="61"/>
    </row>
    <row r="255" spans="3:4">
      <c r="C255" s="61"/>
      <c r="D255" s="61"/>
    </row>
    <row r="256" spans="3:4">
      <c r="C256" s="61"/>
      <c r="D256" s="61"/>
    </row>
    <row r="257" spans="3:4">
      <c r="C257" s="61"/>
      <c r="D257" s="61"/>
    </row>
    <row r="258" spans="3:4">
      <c r="C258" s="61"/>
      <c r="D258" s="61"/>
    </row>
    <row r="259" spans="3:4">
      <c r="C259" s="61"/>
      <c r="D259" s="61"/>
    </row>
    <row r="260" spans="3:4">
      <c r="C260" s="61"/>
      <c r="D260" s="61"/>
    </row>
    <row r="261" spans="3:4">
      <c r="C261" s="61"/>
      <c r="D261" s="61"/>
    </row>
    <row r="262" spans="3:4">
      <c r="C262" s="61"/>
      <c r="D262" s="61"/>
    </row>
    <row r="263" spans="3:4">
      <c r="C263" s="61"/>
      <c r="D263" s="61"/>
    </row>
    <row r="264" spans="3:4">
      <c r="C264" s="61"/>
      <c r="D264" s="61"/>
    </row>
    <row r="265" spans="3:4">
      <c r="C265" s="61"/>
      <c r="D265" s="61"/>
    </row>
    <row r="266" spans="3:4">
      <c r="C266" s="61"/>
      <c r="D266" s="61"/>
    </row>
    <row r="267" spans="3:4">
      <c r="C267" s="61"/>
      <c r="D267" s="61"/>
    </row>
    <row r="268" spans="3:4">
      <c r="C268" s="61"/>
      <c r="D268" s="61"/>
    </row>
    <row r="269" spans="3:4">
      <c r="C269" s="61"/>
      <c r="D269" s="61"/>
    </row>
    <row r="270" spans="3:4">
      <c r="C270" s="61"/>
      <c r="D270" s="61"/>
    </row>
    <row r="271" spans="3:4">
      <c r="C271" s="61"/>
      <c r="D271" s="61"/>
    </row>
    <row r="272" spans="3:4">
      <c r="C272" s="61"/>
      <c r="D272" s="61"/>
    </row>
    <row r="273" spans="3:4">
      <c r="C273" s="61"/>
      <c r="D273" s="61"/>
    </row>
    <row r="274" spans="3:4">
      <c r="C274" s="61"/>
      <c r="D274" s="61"/>
    </row>
    <row r="275" spans="3:4">
      <c r="C275" s="61"/>
      <c r="D275" s="61"/>
    </row>
    <row r="276" spans="3:4">
      <c r="C276" s="61"/>
      <c r="D276" s="61"/>
    </row>
    <row r="277" spans="3:4">
      <c r="C277" s="61"/>
      <c r="D277" s="61"/>
    </row>
    <row r="278" spans="3:4">
      <c r="C278" s="61"/>
      <c r="D278" s="61"/>
    </row>
    <row r="279" spans="3:4">
      <c r="C279" s="61"/>
      <c r="D279" s="61"/>
    </row>
    <row r="280" spans="3:4">
      <c r="C280" s="61"/>
      <c r="D280" s="61"/>
    </row>
    <row r="281" spans="3:4">
      <c r="C281" s="61"/>
      <c r="D281" s="61"/>
    </row>
    <row r="282" spans="3:4">
      <c r="C282" s="61"/>
      <c r="D282" s="61"/>
    </row>
    <row r="283" spans="3:4">
      <c r="C283" s="61"/>
      <c r="D283" s="61"/>
    </row>
    <row r="284" spans="3:4">
      <c r="C284" s="61"/>
      <c r="D284" s="61"/>
    </row>
    <row r="285" spans="3:4">
      <c r="C285" s="61"/>
      <c r="D285" s="61"/>
    </row>
    <row r="286" spans="3:4">
      <c r="C286" s="61"/>
      <c r="D286" s="61"/>
    </row>
    <row r="287" spans="3:4">
      <c r="C287" s="61"/>
      <c r="D287" s="61"/>
    </row>
    <row r="288" spans="3:4">
      <c r="C288" s="61"/>
      <c r="D288" s="61"/>
    </row>
    <row r="289" spans="3:4">
      <c r="C289" s="61"/>
      <c r="D289" s="61"/>
    </row>
    <row r="290" spans="3:4">
      <c r="C290" s="61"/>
      <c r="D290" s="61"/>
    </row>
    <row r="291" spans="3:4">
      <c r="C291" s="61"/>
      <c r="D291" s="61"/>
    </row>
    <row r="292" spans="3:4">
      <c r="C292" s="61"/>
      <c r="D292" s="61"/>
    </row>
    <row r="293" spans="3:4">
      <c r="C293" s="61"/>
      <c r="D293" s="61"/>
    </row>
    <row r="294" spans="3:4">
      <c r="C294" s="61"/>
      <c r="D294" s="61"/>
    </row>
    <row r="295" spans="3:4">
      <c r="C295" s="61"/>
      <c r="D295" s="61"/>
    </row>
    <row r="296" spans="3:4">
      <c r="C296" s="61"/>
      <c r="D296" s="61"/>
    </row>
    <row r="297" spans="3:4">
      <c r="C297" s="61"/>
      <c r="D297" s="61"/>
    </row>
    <row r="298" spans="3:4">
      <c r="C298" s="61"/>
      <c r="D298" s="61"/>
    </row>
    <row r="299" spans="3:4">
      <c r="C299" s="61"/>
      <c r="D299" s="61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39:H23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2021-03-25T06:45:00Z</dcterms:created>
  <dcterms:modified xsi:type="dcterms:W3CDTF">2021-03-25T07:56:11Z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