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Ex3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3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4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529A96C9-F210-4E81-9D88-6BA46B36C2B6}" xr6:coauthVersionLast="36" xr6:coauthVersionMax="36" xr10:uidLastSave="{00000000-0000-0000-0000-000000000000}"/>
  <bookViews>
    <workbookView xWindow="0" yWindow="0" windowWidth="22260" windowHeight="12648" activeTab="2" xr2:uid="{00000000-000D-0000-FFFF-FFFF00000000}"/>
  </bookViews>
  <sheets>
    <sheet name="Plan1" sheetId="1" r:id="rId1"/>
    <sheet name="Planilha1" sheetId="4" r:id="rId2"/>
    <sheet name="filtro" sheetId="3" r:id="rId3"/>
  </sheets>
  <definedNames>
    <definedName name="_xlchart.v1.0" hidden="1">Plan1!$B$1</definedName>
    <definedName name="_xlchart.v1.1" hidden="1">Plan1!$B$2:$B$105</definedName>
    <definedName name="_xlchart.v1.2" hidden="1">filtro!$B$1</definedName>
    <definedName name="_xlchart.v1.3" hidden="1">filtro!$B$2:$B$91</definedName>
    <definedName name="_xlchart.v1.4" hidden="1">filtro!$E$1</definedName>
    <definedName name="_xlchart.v1.5" hidden="1">filtro!$E$2:$E$91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3" l="1"/>
  <c r="F7" i="3"/>
  <c r="E26" i="3" l="1"/>
  <c r="D26" i="3"/>
  <c r="C26" i="3"/>
  <c r="B26" i="3"/>
  <c r="A26" i="3"/>
  <c r="E25" i="3"/>
  <c r="D25" i="3"/>
  <c r="C25" i="3"/>
  <c r="B25" i="3"/>
  <c r="A25" i="3"/>
  <c r="E24" i="3"/>
  <c r="D24" i="3"/>
  <c r="C24" i="3"/>
  <c r="B24" i="3"/>
  <c r="A24" i="3"/>
  <c r="E23" i="3"/>
  <c r="D23" i="3"/>
  <c r="C23" i="3"/>
  <c r="B23" i="3"/>
  <c r="A23" i="3"/>
  <c r="E22" i="3"/>
  <c r="D22" i="3"/>
  <c r="C22" i="3"/>
  <c r="B22" i="3"/>
  <c r="A22" i="3"/>
  <c r="E21" i="3"/>
  <c r="D21" i="3"/>
  <c r="C21" i="3"/>
  <c r="B21" i="3"/>
  <c r="A21" i="3"/>
  <c r="E20" i="3"/>
  <c r="D20" i="3"/>
  <c r="C20" i="3"/>
  <c r="B20" i="3"/>
  <c r="A20" i="3"/>
  <c r="E19" i="3"/>
  <c r="D19" i="3"/>
  <c r="C19" i="3"/>
  <c r="B19" i="3"/>
  <c r="A19" i="3"/>
  <c r="E18" i="3"/>
  <c r="D18" i="3"/>
  <c r="C18" i="3"/>
  <c r="B18" i="3"/>
  <c r="A18" i="3"/>
  <c r="E17" i="3"/>
  <c r="D17" i="3"/>
  <c r="C17" i="3"/>
  <c r="B17" i="3"/>
  <c r="A17" i="3"/>
  <c r="E16" i="3"/>
  <c r="D16" i="3"/>
  <c r="C16" i="3"/>
  <c r="B16" i="3"/>
  <c r="A16" i="3"/>
  <c r="E15" i="3"/>
  <c r="D15" i="3"/>
  <c r="C15" i="3"/>
  <c r="B15" i="3"/>
  <c r="A15" i="3"/>
  <c r="E14" i="3"/>
  <c r="D14" i="3"/>
  <c r="C14" i="3"/>
  <c r="B14" i="3"/>
  <c r="A14" i="3"/>
  <c r="E13" i="3"/>
  <c r="D13" i="3"/>
  <c r="C13" i="3"/>
  <c r="B13" i="3"/>
  <c r="A13" i="3"/>
  <c r="E12" i="3"/>
  <c r="D12" i="3"/>
  <c r="C12" i="3"/>
  <c r="B12" i="3"/>
  <c r="A12" i="3"/>
  <c r="E11" i="3"/>
  <c r="D11" i="3"/>
  <c r="C11" i="3"/>
  <c r="B11" i="3"/>
  <c r="A11" i="3"/>
  <c r="E10" i="3"/>
  <c r="D10" i="3"/>
  <c r="C10" i="3"/>
  <c r="B10" i="3"/>
  <c r="A10" i="3"/>
  <c r="E9" i="3"/>
  <c r="D9" i="3"/>
  <c r="C9" i="3"/>
  <c r="B9" i="3"/>
  <c r="A9" i="3"/>
  <c r="E8" i="3"/>
  <c r="D8" i="3"/>
  <c r="C8" i="3"/>
  <c r="B8" i="3"/>
  <c r="A8" i="3"/>
  <c r="E7" i="3"/>
  <c r="D7" i="3"/>
  <c r="C7" i="3"/>
  <c r="B7" i="3"/>
  <c r="A7" i="3"/>
  <c r="E6" i="3"/>
  <c r="D6" i="3"/>
  <c r="C6" i="3"/>
  <c r="B6" i="3"/>
  <c r="A6" i="3"/>
  <c r="E5" i="3"/>
  <c r="D5" i="3"/>
  <c r="C5" i="3"/>
  <c r="B5" i="3"/>
  <c r="A5" i="3"/>
  <c r="E4" i="3"/>
  <c r="D4" i="3"/>
  <c r="C4" i="3"/>
  <c r="B4" i="3"/>
  <c r="A4" i="3"/>
  <c r="E3" i="3"/>
  <c r="D3" i="3"/>
  <c r="C3" i="3"/>
  <c r="B3" i="3"/>
  <c r="A3" i="3"/>
  <c r="E2" i="3"/>
  <c r="D2" i="3"/>
  <c r="C2" i="3"/>
  <c r="B2" i="3"/>
  <c r="A2" i="3"/>
  <c r="A3" i="4"/>
  <c r="B3" i="4"/>
  <c r="C3" i="4"/>
  <c r="D3" i="4"/>
  <c r="E3" i="4"/>
  <c r="A4" i="4"/>
  <c r="B4" i="4"/>
  <c r="C4" i="4"/>
  <c r="D4" i="4"/>
  <c r="E4" i="4"/>
  <c r="A5" i="4"/>
  <c r="B5" i="4"/>
  <c r="C5" i="4"/>
  <c r="D5" i="4"/>
  <c r="E5" i="4"/>
  <c r="A6" i="4"/>
  <c r="B6" i="4"/>
  <c r="C6" i="4"/>
  <c r="D6" i="4"/>
  <c r="E6" i="4"/>
  <c r="A7" i="4"/>
  <c r="B7" i="4"/>
  <c r="C7" i="4"/>
  <c r="D7" i="4"/>
  <c r="E7" i="4"/>
  <c r="A8" i="4"/>
  <c r="B8" i="4"/>
  <c r="C8" i="4"/>
  <c r="D8" i="4"/>
  <c r="E8" i="4"/>
  <c r="A9" i="4"/>
  <c r="B9" i="4"/>
  <c r="C9" i="4"/>
  <c r="D9" i="4"/>
  <c r="E9" i="4"/>
  <c r="A10" i="4"/>
  <c r="B10" i="4"/>
  <c r="C10" i="4"/>
  <c r="D10" i="4"/>
  <c r="E10" i="4"/>
  <c r="A11" i="4"/>
  <c r="B11" i="4"/>
  <c r="C11" i="4"/>
  <c r="D11" i="4"/>
  <c r="E11" i="4"/>
  <c r="A12" i="4"/>
  <c r="B12" i="4"/>
  <c r="C12" i="4"/>
  <c r="D12" i="4"/>
  <c r="E12" i="4"/>
  <c r="A13" i="4"/>
  <c r="B13" i="4"/>
  <c r="C13" i="4"/>
  <c r="D13" i="4"/>
  <c r="E13" i="4"/>
  <c r="A14" i="4"/>
  <c r="B14" i="4"/>
  <c r="C14" i="4"/>
  <c r="D14" i="4"/>
  <c r="E14" i="4"/>
  <c r="A15" i="4"/>
  <c r="B15" i="4"/>
  <c r="C15" i="4"/>
  <c r="D15" i="4"/>
  <c r="E15" i="4"/>
  <c r="A16" i="4"/>
  <c r="B16" i="4"/>
  <c r="C16" i="4"/>
  <c r="D16" i="4"/>
  <c r="E16" i="4"/>
  <c r="A17" i="4"/>
  <c r="B17" i="4"/>
  <c r="C17" i="4"/>
  <c r="D17" i="4"/>
  <c r="E17" i="4"/>
  <c r="A18" i="4"/>
  <c r="B18" i="4"/>
  <c r="C18" i="4"/>
  <c r="D18" i="4"/>
  <c r="E18" i="4"/>
  <c r="A19" i="4"/>
  <c r="B19" i="4"/>
  <c r="C19" i="4"/>
  <c r="D19" i="4"/>
  <c r="E19" i="4"/>
  <c r="A20" i="4"/>
  <c r="B20" i="4"/>
  <c r="C20" i="4"/>
  <c r="D20" i="4"/>
  <c r="E20" i="4"/>
  <c r="A21" i="4"/>
  <c r="B21" i="4"/>
  <c r="C21" i="4"/>
  <c r="D21" i="4"/>
  <c r="E21" i="4"/>
  <c r="A22" i="4"/>
  <c r="B22" i="4"/>
  <c r="C22" i="4"/>
  <c r="D22" i="4"/>
  <c r="E22" i="4"/>
  <c r="A23" i="4"/>
  <c r="B23" i="4"/>
  <c r="C23" i="4"/>
  <c r="D23" i="4"/>
  <c r="E23" i="4"/>
  <c r="A24" i="4"/>
  <c r="B24" i="4"/>
  <c r="C24" i="4"/>
  <c r="D24" i="4"/>
  <c r="E24" i="4"/>
  <c r="A25" i="4"/>
  <c r="B25" i="4"/>
  <c r="C25" i="4"/>
  <c r="D25" i="4"/>
  <c r="E25" i="4"/>
  <c r="A26" i="4"/>
  <c r="B26" i="4"/>
  <c r="C26" i="4"/>
  <c r="D26" i="4"/>
  <c r="E26" i="4"/>
  <c r="B2" i="4"/>
  <c r="C2" i="4"/>
  <c r="D2" i="4"/>
  <c r="E2" i="4"/>
  <c r="A2" i="4"/>
  <c r="A88" i="3" l="1"/>
  <c r="B88" i="3"/>
  <c r="C88" i="3"/>
  <c r="D88" i="3"/>
  <c r="E88" i="3"/>
  <c r="A89" i="3"/>
  <c r="B89" i="3"/>
  <c r="C89" i="3"/>
  <c r="D89" i="3"/>
  <c r="E89" i="3"/>
  <c r="A90" i="3"/>
  <c r="B90" i="3"/>
  <c r="C90" i="3"/>
  <c r="D90" i="3"/>
  <c r="E90" i="3"/>
  <c r="A91" i="3"/>
  <c r="B91" i="3"/>
  <c r="C91" i="3"/>
  <c r="D91" i="3"/>
  <c r="E91" i="3"/>
  <c r="A80" i="3"/>
  <c r="B80" i="3"/>
  <c r="C80" i="3"/>
  <c r="D80" i="3"/>
  <c r="E80" i="3"/>
  <c r="A81" i="3"/>
  <c r="B81" i="3"/>
  <c r="C81" i="3"/>
  <c r="D81" i="3"/>
  <c r="E81" i="3"/>
  <c r="A82" i="3"/>
  <c r="B82" i="3"/>
  <c r="C82" i="3"/>
  <c r="D82" i="3"/>
  <c r="E82" i="3"/>
  <c r="A83" i="3"/>
  <c r="B83" i="3"/>
  <c r="C83" i="3"/>
  <c r="D83" i="3"/>
  <c r="E83" i="3"/>
  <c r="A84" i="3"/>
  <c r="B84" i="3"/>
  <c r="C84" i="3"/>
  <c r="D84" i="3"/>
  <c r="E84" i="3"/>
  <c r="A85" i="3"/>
  <c r="B85" i="3"/>
  <c r="C85" i="3"/>
  <c r="D85" i="3"/>
  <c r="E85" i="3"/>
  <c r="A86" i="3"/>
  <c r="B86" i="3"/>
  <c r="C86" i="3"/>
  <c r="D86" i="3"/>
  <c r="E86" i="3"/>
  <c r="A87" i="3"/>
  <c r="B87" i="3"/>
  <c r="C87" i="3"/>
  <c r="D87" i="3"/>
  <c r="E87" i="3"/>
  <c r="F11" i="3"/>
  <c r="F3" i="3" l="1"/>
  <c r="F2" i="3"/>
  <c r="G10" i="3" l="1"/>
  <c r="G9" i="3"/>
  <c r="F8" i="3"/>
</calcChain>
</file>

<file path=xl/sharedStrings.xml><?xml version="1.0" encoding="utf-8"?>
<sst xmlns="http://schemas.openxmlformats.org/spreadsheetml/2006/main" count="31" uniqueCount="15">
  <si>
    <t>Id</t>
  </si>
  <si>
    <t>Pixels Agregados</t>
  </si>
  <si>
    <t>Pixels Ligante</t>
  </si>
  <si>
    <t>Pixels Brilho</t>
  </si>
  <si>
    <t>Cobrimento</t>
  </si>
  <si>
    <t>Estatistica</t>
  </si>
  <si>
    <t>Legenda</t>
  </si>
  <si>
    <t>Media</t>
  </si>
  <si>
    <t>Desv. Pad.</t>
  </si>
  <si>
    <t>Limiar Ligante</t>
  </si>
  <si>
    <t>Limiar Brilho do ligante</t>
  </si>
  <si>
    <t>min</t>
  </si>
  <si>
    <t>max</t>
  </si>
  <si>
    <t>coeficiante de variaçao</t>
  </si>
  <si>
    <t>outlayers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</si>
</sst>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2" fontId="0" fillId="0" borderId="0" xfId="0" applyNumberFormat="1"/>
    <xf numFmtId="164" fontId="0" fillId="0" borderId="0" xfId="1" applyNumberFormat="1" applyFont="1"/>
    <xf numFmtId="10" fontId="0" fillId="0" borderId="0" xfId="1" applyNumberFormat="1" applyFon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Plan1!$B$1</c:f>
              <c:strCache>
                <c:ptCount val="1"/>
                <c:pt idx="0">
                  <c:v>Pixels Agregados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Plan1!$A$2:$A$105</c:f>
              <c:numCache>
                <c:formatCode>General</c:formatCode>
                <c:ptCount val="10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numCache>
            </c:numRef>
          </c:xVal>
          <c:yVal>
            <c:numRef>
              <c:f>Plan1!$B$2:$B$105</c:f>
              <c:numCache>
                <c:formatCode>General</c:formatCode>
                <c:ptCount val="104"/>
                <c:pt idx="0">
                  <c:v>12492</c:v>
                </c:pt>
                <c:pt idx="1">
                  <c:v>28005</c:v>
                </c:pt>
                <c:pt idx="2">
                  <c:v>12900</c:v>
                </c:pt>
                <c:pt idx="3">
                  <c:v>14228</c:v>
                </c:pt>
                <c:pt idx="4">
                  <c:v>26380</c:v>
                </c:pt>
                <c:pt idx="5">
                  <c:v>14644</c:v>
                </c:pt>
                <c:pt idx="6">
                  <c:v>7</c:v>
                </c:pt>
                <c:pt idx="7">
                  <c:v>17274</c:v>
                </c:pt>
                <c:pt idx="8">
                  <c:v>17156</c:v>
                </c:pt>
                <c:pt idx="9">
                  <c:v>37624</c:v>
                </c:pt>
                <c:pt idx="10">
                  <c:v>13848</c:v>
                </c:pt>
                <c:pt idx="11">
                  <c:v>12459</c:v>
                </c:pt>
                <c:pt idx="12">
                  <c:v>21088</c:v>
                </c:pt>
                <c:pt idx="13">
                  <c:v>10573</c:v>
                </c:pt>
                <c:pt idx="14">
                  <c:v>19335</c:v>
                </c:pt>
                <c:pt idx="15">
                  <c:v>16660</c:v>
                </c:pt>
                <c:pt idx="16">
                  <c:v>13716</c:v>
                </c:pt>
                <c:pt idx="17">
                  <c:v>18436</c:v>
                </c:pt>
                <c:pt idx="18">
                  <c:v>8</c:v>
                </c:pt>
                <c:pt idx="19">
                  <c:v>29155</c:v>
                </c:pt>
                <c:pt idx="20">
                  <c:v>8</c:v>
                </c:pt>
                <c:pt idx="21">
                  <c:v>64843</c:v>
                </c:pt>
                <c:pt idx="22">
                  <c:v>39543</c:v>
                </c:pt>
                <c:pt idx="23">
                  <c:v>11862</c:v>
                </c:pt>
                <c:pt idx="24">
                  <c:v>19121</c:v>
                </c:pt>
                <c:pt idx="25">
                  <c:v>25559</c:v>
                </c:pt>
                <c:pt idx="26">
                  <c:v>22762</c:v>
                </c:pt>
                <c:pt idx="27">
                  <c:v>22171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0B-443F-950E-35D074111E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016384"/>
        <c:axId val="842969072"/>
      </c:scatterChart>
      <c:valAx>
        <c:axId val="841016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2969072"/>
        <c:crosses val="autoZero"/>
        <c:crossBetween val="midCat"/>
      </c:valAx>
      <c:valAx>
        <c:axId val="84296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1016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filtro!$B$1</c:f>
              <c:strCache>
                <c:ptCount val="1"/>
                <c:pt idx="0">
                  <c:v>Pixels Agregados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filtro!$A$2:$A$91</c:f>
              <c:strCach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20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</c:strCache>
            </c:strRef>
          </c:xVal>
          <c:yVal>
            <c:numRef>
              <c:f>filtro!$B$2:$B$91</c:f>
              <c:numCache>
                <c:formatCode>General</c:formatCode>
                <c:ptCount val="90"/>
                <c:pt idx="0">
                  <c:v>12492</c:v>
                </c:pt>
                <c:pt idx="1">
                  <c:v>28005</c:v>
                </c:pt>
                <c:pt idx="2">
                  <c:v>12900</c:v>
                </c:pt>
                <c:pt idx="3">
                  <c:v>14228</c:v>
                </c:pt>
                <c:pt idx="4">
                  <c:v>26380</c:v>
                </c:pt>
                <c:pt idx="5">
                  <c:v>14644</c:v>
                </c:pt>
                <c:pt idx="6">
                  <c:v>17274</c:v>
                </c:pt>
                <c:pt idx="7">
                  <c:v>17156</c:v>
                </c:pt>
                <c:pt idx="8">
                  <c:v>37624</c:v>
                </c:pt>
                <c:pt idx="9">
                  <c:v>13848</c:v>
                </c:pt>
                <c:pt idx="10">
                  <c:v>12459</c:v>
                </c:pt>
                <c:pt idx="11">
                  <c:v>21088</c:v>
                </c:pt>
                <c:pt idx="12">
                  <c:v>10573</c:v>
                </c:pt>
                <c:pt idx="13">
                  <c:v>19335</c:v>
                </c:pt>
                <c:pt idx="14">
                  <c:v>16660</c:v>
                </c:pt>
                <c:pt idx="15">
                  <c:v>13716</c:v>
                </c:pt>
                <c:pt idx="16">
                  <c:v>18436</c:v>
                </c:pt>
                <c:pt idx="17">
                  <c:v>29155</c:v>
                </c:pt>
                <c:pt idx="18">
                  <c:v>64843</c:v>
                </c:pt>
                <c:pt idx="19">
                  <c:v>39543</c:v>
                </c:pt>
                <c:pt idx="20">
                  <c:v>11862</c:v>
                </c:pt>
                <c:pt idx="21">
                  <c:v>19121</c:v>
                </c:pt>
                <c:pt idx="22">
                  <c:v>25559</c:v>
                </c:pt>
                <c:pt idx="23">
                  <c:v>22762</c:v>
                </c:pt>
                <c:pt idx="24">
                  <c:v>22171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9B-465A-8CC8-62592ED3EE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016384"/>
        <c:axId val="842969072"/>
      </c:scatterChart>
      <c:valAx>
        <c:axId val="841016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2969072"/>
        <c:crosses val="autoZero"/>
        <c:crossBetween val="midCat"/>
      </c:valAx>
      <c:valAx>
        <c:axId val="84296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1016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baseline="0">
                <a:effectLst/>
              </a:rPr>
              <a:t>Área de Cobertura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filtro!$E$1</c:f>
              <c:strCache>
                <c:ptCount val="1"/>
                <c:pt idx="0">
                  <c:v>Cobrimento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filtro!$A$2:$A$91</c:f>
              <c:strCach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20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</c:strCache>
            </c:strRef>
          </c:xVal>
          <c:yVal>
            <c:numRef>
              <c:f>filtro!$E$2:$E$91</c:f>
              <c:numCache>
                <c:formatCode>General</c:formatCode>
                <c:ptCount val="90"/>
                <c:pt idx="0">
                  <c:v>5.2833813640729996</c:v>
                </c:pt>
                <c:pt idx="1">
                  <c:v>4.2742367434386699</c:v>
                </c:pt>
                <c:pt idx="2">
                  <c:v>1.8217054263565799</c:v>
                </c:pt>
                <c:pt idx="3">
                  <c:v>2.9378689907225102</c:v>
                </c:pt>
                <c:pt idx="4">
                  <c:v>8.0363912054586795</c:v>
                </c:pt>
                <c:pt idx="5">
                  <c:v>9.0412455613220395</c:v>
                </c:pt>
                <c:pt idx="6">
                  <c:v>1.4298946393423599</c:v>
                </c:pt>
                <c:pt idx="7">
                  <c:v>5.0069946374446204</c:v>
                </c:pt>
                <c:pt idx="8">
                  <c:v>4.3403146927492999</c:v>
                </c:pt>
                <c:pt idx="9">
                  <c:v>5.1632004621606002</c:v>
                </c:pt>
                <c:pt idx="10">
                  <c:v>2.3998715787783902</c:v>
                </c:pt>
                <c:pt idx="11">
                  <c:v>3.3146813353566</c:v>
                </c:pt>
                <c:pt idx="12">
                  <c:v>2.1280620448311698</c:v>
                </c:pt>
                <c:pt idx="13">
                  <c:v>2.3480734419446598</c:v>
                </c:pt>
                <c:pt idx="14">
                  <c:v>0.22208883553421299</c:v>
                </c:pt>
                <c:pt idx="15">
                  <c:v>0.65616797900262402</c:v>
                </c:pt>
                <c:pt idx="16">
                  <c:v>0.97092644825341701</c:v>
                </c:pt>
                <c:pt idx="17">
                  <c:v>0.123477962613616</c:v>
                </c:pt>
                <c:pt idx="18">
                  <c:v>1.6917786037043301</c:v>
                </c:pt>
                <c:pt idx="19">
                  <c:v>0.67774321624560596</c:v>
                </c:pt>
                <c:pt idx="20">
                  <c:v>0.35407182599898801</c:v>
                </c:pt>
                <c:pt idx="21">
                  <c:v>0.82631661523978805</c:v>
                </c:pt>
                <c:pt idx="22">
                  <c:v>1.0094291638952999</c:v>
                </c:pt>
                <c:pt idx="23">
                  <c:v>1.1861875054916</c:v>
                </c:pt>
                <c:pt idx="24">
                  <c:v>4.0593568174642498E-2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39-4686-ABEC-8AE35FCF4F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016384"/>
        <c:axId val="842969072"/>
      </c:scatterChart>
      <c:valAx>
        <c:axId val="841016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2969072"/>
        <c:crosses val="autoZero"/>
        <c:crossBetween val="midCat"/>
      </c:valAx>
      <c:valAx>
        <c:axId val="842969072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1016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strRef>
              <c:f>filtro!$A$2:$A$91</c:f>
              <c:strCach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20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</c:strCache>
            </c:strRef>
          </c:xVal>
          <c:yVal>
            <c:numRef>
              <c:f>filtro!$E$2:$E$91</c:f>
              <c:numCache>
                <c:formatCode>General</c:formatCode>
                <c:ptCount val="90"/>
                <c:pt idx="0">
                  <c:v>5.2833813640729996</c:v>
                </c:pt>
                <c:pt idx="1">
                  <c:v>4.2742367434386699</c:v>
                </c:pt>
                <c:pt idx="2">
                  <c:v>1.8217054263565799</c:v>
                </c:pt>
                <c:pt idx="3">
                  <c:v>2.9378689907225102</c:v>
                </c:pt>
                <c:pt idx="4">
                  <c:v>8.0363912054586795</c:v>
                </c:pt>
                <c:pt idx="5">
                  <c:v>9.0412455613220395</c:v>
                </c:pt>
                <c:pt idx="6">
                  <c:v>1.4298946393423599</c:v>
                </c:pt>
                <c:pt idx="7">
                  <c:v>5.0069946374446204</c:v>
                </c:pt>
                <c:pt idx="8">
                  <c:v>4.3403146927492999</c:v>
                </c:pt>
                <c:pt idx="9">
                  <c:v>5.1632004621606002</c:v>
                </c:pt>
                <c:pt idx="10">
                  <c:v>2.3998715787783902</c:v>
                </c:pt>
                <c:pt idx="11">
                  <c:v>3.3146813353566</c:v>
                </c:pt>
                <c:pt idx="12">
                  <c:v>2.1280620448311698</c:v>
                </c:pt>
                <c:pt idx="13">
                  <c:v>2.3480734419446598</c:v>
                </c:pt>
                <c:pt idx="14">
                  <c:v>0.22208883553421299</c:v>
                </c:pt>
                <c:pt idx="15">
                  <c:v>0.65616797900262402</c:v>
                </c:pt>
                <c:pt idx="16">
                  <c:v>0.97092644825341701</c:v>
                </c:pt>
                <c:pt idx="17">
                  <c:v>0.123477962613616</c:v>
                </c:pt>
                <c:pt idx="18">
                  <c:v>1.6917786037043301</c:v>
                </c:pt>
                <c:pt idx="19">
                  <c:v>0.67774321624560596</c:v>
                </c:pt>
                <c:pt idx="20">
                  <c:v>0.35407182599898801</c:v>
                </c:pt>
                <c:pt idx="21">
                  <c:v>0.82631661523978805</c:v>
                </c:pt>
                <c:pt idx="22">
                  <c:v>1.0094291638952999</c:v>
                </c:pt>
                <c:pt idx="23">
                  <c:v>1.1861875054916</c:v>
                </c:pt>
                <c:pt idx="24">
                  <c:v>4.0593568174642498E-2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73-4820-948C-C2442A1C86B7}"/>
            </c:ext>
          </c:extLst>
        </c:ser>
        <c:ser>
          <c:idx val="1"/>
          <c:order val="1"/>
          <c:tx>
            <c:v>média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filtro!$F$9:$F$10</c:f>
              <c:numCache>
                <c:formatCode>General</c:formatCode>
                <c:ptCount val="2"/>
                <c:pt idx="0">
                  <c:v>0</c:v>
                </c:pt>
                <c:pt idx="1">
                  <c:v>25</c:v>
                </c:pt>
              </c:numCache>
            </c:numRef>
          </c:xVal>
          <c:yVal>
            <c:numRef>
              <c:f>filtro!$G$9:$G$10</c:f>
              <c:numCache>
                <c:formatCode>0.00</c:formatCode>
                <c:ptCount val="2"/>
                <c:pt idx="0">
                  <c:v>2.6113881539253327</c:v>
                </c:pt>
                <c:pt idx="1">
                  <c:v>2.6113881539253327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C73-4820-948C-C2442A1C86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016384"/>
        <c:axId val="842969072"/>
      </c:scatterChart>
      <c:valAx>
        <c:axId val="841016384"/>
        <c:scaling>
          <c:orientation val="minMax"/>
          <c:max val="25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/>
                  <a:t>Nº da partícula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842969072"/>
        <c:crossesAt val="0"/>
        <c:crossBetween val="midCat"/>
      </c:valAx>
      <c:valAx>
        <c:axId val="842969072"/>
        <c:scaling>
          <c:orientation val="minMax"/>
          <c:max val="1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/>
                  <a:t>Valor da área de cobrimento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841016384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Pixels Agregados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Pixels Agregados</a:t>
          </a:r>
        </a:p>
      </cx:txPr>
    </cx:title>
    <cx:plotArea>
      <cx:plotAreaRegion>
        <cx:series layoutId="boxWhisker" uniqueId="{AE582C71-A888-454F-86A2-796C8767D210}">
          <cx:tx>
            <cx:txData>
              <cx:f>_xlchart.v1.0</cx:f>
              <cx:v>Pixels Agregados</cx:v>
            </cx:txData>
          </cx:tx>
          <cx:dataId val="0"/>
          <cx:layoutPr>
            <cx:statistics quartileMethod="exclusive"/>
          </cx:layoutPr>
        </cx:series>
      </cx:plotAreaRegion>
      <cx:axis id="0">
        <cx:catScaling/>
        <cx:tickLabels/>
      </cx:axis>
      <cx:axis id="1">
        <cx:valScaling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Pixels Agregados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Pixels Agregados</a:t>
          </a:r>
        </a:p>
      </cx:txPr>
    </cx:title>
    <cx:plotArea>
      <cx:plotAreaRegion>
        <cx:series layoutId="boxWhisker" uniqueId="{AE582C71-A888-454F-86A2-796C8767D210}">
          <cx:tx>
            <cx:txData>
              <cx:f>_xlchart.v1.2</cx:f>
              <cx:v>Pixels Agregados</cx:v>
            </cx:txData>
          </cx:tx>
          <cx:dataId val="0"/>
          <cx:layoutPr>
            <cx:statistics quartileMethod="exclusive"/>
          </cx:layoutPr>
        </cx:series>
      </cx:plotAreaRegion>
      <cx:axis id="0">
        <cx:catScaling/>
        <cx:tickLabels/>
      </cx:axis>
      <cx:axis id="1">
        <cx:valScaling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Área de Cobertura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Área de Cobertura</a:t>
          </a:r>
        </a:p>
      </cx:txPr>
    </cx:title>
    <cx:plotArea>
      <cx:plotAreaRegion>
        <cx:series layoutId="boxWhisker" uniqueId="{BDF0065E-0469-4BFC-B593-BB490CDEB64D}">
          <cx:tx>
            <cx:txData>
              <cx:f>_xlchart.v1.4</cx:f>
              <cx:v>Cobrimento</cx:v>
            </cx:txData>
          </cx:tx>
          <cx:dataId val="0"/>
          <cx:layoutPr>
            <cx:statistics quartileMethod="exclusive"/>
          </cx:layoutPr>
        </cx:series>
      </cx:plotAreaRegion>
      <cx:axis id="0">
        <cx:catScaling/>
        <cx:tickLabels/>
      </cx:axis>
      <cx:axis id="1">
        <cx:valScaling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openxmlformats.org/officeDocument/2006/relationships/chart" Target="../charts/chart2.xml"/><Relationship Id="rId1" Type="http://schemas.microsoft.com/office/2014/relationships/chartEx" Target="../charts/chartEx2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7620</xdr:rowOff>
    </xdr:from>
    <xdr:to>
      <xdr:col>12</xdr:col>
      <xdr:colOff>411480</xdr:colOff>
      <xdr:row>16</xdr:row>
      <xdr:rowOff>7620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81B9668A-0F19-42B4-8DB2-0346BC88498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836920" y="190500"/>
              <a:ext cx="345948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12</xdr:col>
      <xdr:colOff>594360</xdr:colOff>
      <xdr:row>1</xdr:row>
      <xdr:rowOff>0</xdr:rowOff>
    </xdr:from>
    <xdr:to>
      <xdr:col>20</xdr:col>
      <xdr:colOff>289560</xdr:colOff>
      <xdr:row>16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5784992-5D76-4AD6-8A16-EE7E431D25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</xdr:rowOff>
    </xdr:from>
    <xdr:to>
      <xdr:col>13</xdr:col>
      <xdr:colOff>411480</xdr:colOff>
      <xdr:row>15</xdr:row>
      <xdr:rowOff>7620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522FF485-8A3E-4BDD-9E30-CA3DFE68377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76800" y="7620"/>
              <a:ext cx="345948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13</xdr:col>
      <xdr:colOff>594360</xdr:colOff>
      <xdr:row>0</xdr:row>
      <xdr:rowOff>0</xdr:rowOff>
    </xdr:from>
    <xdr:to>
      <xdr:col>21</xdr:col>
      <xdr:colOff>289560</xdr:colOff>
      <xdr:row>15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BC757E2-FCD6-4EA9-97F0-4A957CA7FF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16</xdr:row>
      <xdr:rowOff>7620</xdr:rowOff>
    </xdr:from>
    <xdr:to>
      <xdr:col>13</xdr:col>
      <xdr:colOff>411480</xdr:colOff>
      <xdr:row>31</xdr:row>
      <xdr:rowOff>7620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Gráfico 3">
              <a:extLst>
                <a:ext uri="{FF2B5EF4-FFF2-40B4-BE49-F238E27FC236}">
                  <a16:creationId xmlns:a16="http://schemas.microsoft.com/office/drawing/2014/main" id="{2B91E484-51DD-47E6-BAE9-8B3534AB096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76800" y="2933700"/>
              <a:ext cx="345948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13</xdr:col>
      <xdr:colOff>594360</xdr:colOff>
      <xdr:row>16</xdr:row>
      <xdr:rowOff>0</xdr:rowOff>
    </xdr:from>
    <xdr:to>
      <xdr:col>21</xdr:col>
      <xdr:colOff>289560</xdr:colOff>
      <xdr:row>31</xdr:row>
      <xdr:rowOff>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747883E8-309A-4F96-AFD0-A253308CB3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13</xdr:col>
      <xdr:colOff>81600</xdr:colOff>
      <xdr:row>43</xdr:row>
      <xdr:rowOff>148320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9F5C5A3F-B2C0-4865-B00A-452032D822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9"/>
  <sheetViews>
    <sheetView workbookViewId="0">
      <selection activeCell="F4" sqref="F4:F5"/>
    </sheetView>
  </sheetViews>
  <sheetFormatPr defaultRowHeight="14.4" x14ac:dyDescent="0.3"/>
  <cols>
    <col min="1" max="1" width="4" bestFit="1" customWidth="1"/>
    <col min="2" max="2" width="14.5546875" bestFit="1" customWidth="1"/>
    <col min="3" max="3" width="11.88671875" bestFit="1" customWidth="1"/>
    <col min="4" max="4" width="10.77734375" bestFit="1" customWidth="1"/>
    <col min="5" max="6" width="12" bestFit="1" customWidth="1"/>
    <col min="7" max="7" width="19.8867187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>
        <v>1</v>
      </c>
      <c r="B2">
        <v>12492</v>
      </c>
      <c r="C2">
        <v>660</v>
      </c>
      <c r="D2">
        <v>0</v>
      </c>
      <c r="E2">
        <v>5.2833813640729996</v>
      </c>
      <c r="F2" s="1">
        <v>2.3315965660047602</v>
      </c>
      <c r="G2" t="s">
        <v>7</v>
      </c>
    </row>
    <row r="3" spans="1:7" x14ac:dyDescent="0.3">
      <c r="A3">
        <v>2</v>
      </c>
      <c r="B3">
        <v>28005</v>
      </c>
      <c r="C3">
        <v>1197</v>
      </c>
      <c r="D3">
        <v>0</v>
      </c>
      <c r="E3">
        <v>4.2742367434386699</v>
      </c>
      <c r="F3" s="1">
        <v>2.3877533658268399</v>
      </c>
      <c r="G3" t="s">
        <v>8</v>
      </c>
    </row>
    <row r="4" spans="1:7" x14ac:dyDescent="0.3">
      <c r="A4">
        <v>3</v>
      </c>
      <c r="B4">
        <v>12900</v>
      </c>
      <c r="C4">
        <v>235</v>
      </c>
      <c r="D4">
        <v>0</v>
      </c>
      <c r="E4">
        <v>1.8217054263565799</v>
      </c>
      <c r="F4">
        <v>10</v>
      </c>
      <c r="G4" t="s">
        <v>9</v>
      </c>
    </row>
    <row r="5" spans="1:7" x14ac:dyDescent="0.3">
      <c r="A5">
        <v>4</v>
      </c>
      <c r="B5">
        <v>14228</v>
      </c>
      <c r="C5">
        <v>418</v>
      </c>
      <c r="D5">
        <v>0</v>
      </c>
      <c r="E5">
        <v>2.9378689907225102</v>
      </c>
      <c r="F5">
        <v>221</v>
      </c>
      <c r="G5" t="s">
        <v>10</v>
      </c>
    </row>
    <row r="6" spans="1:7" x14ac:dyDescent="0.3">
      <c r="A6">
        <v>5</v>
      </c>
      <c r="B6">
        <v>26380</v>
      </c>
      <c r="C6">
        <v>2120</v>
      </c>
      <c r="D6">
        <v>0</v>
      </c>
      <c r="E6">
        <v>8.0363912054586795</v>
      </c>
    </row>
    <row r="7" spans="1:7" x14ac:dyDescent="0.3">
      <c r="A7">
        <v>6</v>
      </c>
      <c r="B7">
        <v>14644</v>
      </c>
      <c r="C7">
        <v>1324</v>
      </c>
      <c r="D7">
        <v>0</v>
      </c>
      <c r="E7">
        <v>9.0412455613220395</v>
      </c>
    </row>
    <row r="8" spans="1:7" x14ac:dyDescent="0.3">
      <c r="A8">
        <v>7</v>
      </c>
      <c r="B8">
        <v>7</v>
      </c>
      <c r="C8">
        <v>0</v>
      </c>
      <c r="D8">
        <v>0</v>
      </c>
      <c r="E8">
        <v>0</v>
      </c>
    </row>
    <row r="9" spans="1:7" x14ac:dyDescent="0.3">
      <c r="A9">
        <v>8</v>
      </c>
      <c r="B9">
        <v>17274</v>
      </c>
      <c r="C9">
        <v>247</v>
      </c>
      <c r="D9">
        <v>0</v>
      </c>
      <c r="E9">
        <v>1.4298946393423599</v>
      </c>
    </row>
    <row r="10" spans="1:7" x14ac:dyDescent="0.3">
      <c r="A10">
        <v>9</v>
      </c>
      <c r="B10">
        <v>17156</v>
      </c>
      <c r="C10">
        <v>859</v>
      </c>
      <c r="D10">
        <v>0</v>
      </c>
      <c r="E10">
        <v>5.0069946374446204</v>
      </c>
    </row>
    <row r="11" spans="1:7" x14ac:dyDescent="0.3">
      <c r="A11">
        <v>10</v>
      </c>
      <c r="B11">
        <v>37624</v>
      </c>
      <c r="C11">
        <v>1633</v>
      </c>
      <c r="D11">
        <v>0</v>
      </c>
      <c r="E11">
        <v>4.3403146927492999</v>
      </c>
    </row>
    <row r="12" spans="1:7" x14ac:dyDescent="0.3">
      <c r="A12">
        <v>11</v>
      </c>
      <c r="B12">
        <v>13848</v>
      </c>
      <c r="C12">
        <v>715</v>
      </c>
      <c r="D12">
        <v>0</v>
      </c>
      <c r="E12">
        <v>5.1632004621606002</v>
      </c>
    </row>
    <row r="13" spans="1:7" x14ac:dyDescent="0.3">
      <c r="A13">
        <v>12</v>
      </c>
      <c r="B13">
        <v>12459</v>
      </c>
      <c r="C13">
        <v>299</v>
      </c>
      <c r="D13">
        <v>0</v>
      </c>
      <c r="E13">
        <v>2.3998715787783902</v>
      </c>
    </row>
    <row r="14" spans="1:7" x14ac:dyDescent="0.3">
      <c r="A14">
        <v>13</v>
      </c>
      <c r="B14">
        <v>21088</v>
      </c>
      <c r="C14">
        <v>699</v>
      </c>
      <c r="D14">
        <v>0</v>
      </c>
      <c r="E14">
        <v>3.3146813353566</v>
      </c>
    </row>
    <row r="15" spans="1:7" x14ac:dyDescent="0.3">
      <c r="A15">
        <v>14</v>
      </c>
      <c r="B15">
        <v>10573</v>
      </c>
      <c r="C15">
        <v>225</v>
      </c>
      <c r="D15">
        <v>0</v>
      </c>
      <c r="E15">
        <v>2.1280620448311698</v>
      </c>
    </row>
    <row r="16" spans="1:7" x14ac:dyDescent="0.3">
      <c r="A16">
        <v>15</v>
      </c>
      <c r="B16">
        <v>19335</v>
      </c>
      <c r="C16">
        <v>454</v>
      </c>
      <c r="D16">
        <v>0</v>
      </c>
      <c r="E16">
        <v>2.3480734419446598</v>
      </c>
    </row>
    <row r="17" spans="1:5" x14ac:dyDescent="0.3">
      <c r="A17">
        <v>16</v>
      </c>
      <c r="B17">
        <v>16660</v>
      </c>
      <c r="C17">
        <v>37</v>
      </c>
      <c r="D17">
        <v>0</v>
      </c>
      <c r="E17">
        <v>0.22208883553421299</v>
      </c>
    </row>
    <row r="18" spans="1:5" x14ac:dyDescent="0.3">
      <c r="A18">
        <v>17</v>
      </c>
      <c r="B18">
        <v>13716</v>
      </c>
      <c r="C18">
        <v>90</v>
      </c>
      <c r="D18">
        <v>0</v>
      </c>
      <c r="E18">
        <v>0.65616797900262402</v>
      </c>
    </row>
    <row r="19" spans="1:5" x14ac:dyDescent="0.3">
      <c r="A19">
        <v>18</v>
      </c>
      <c r="B19">
        <v>18436</v>
      </c>
      <c r="C19">
        <v>179</v>
      </c>
      <c r="D19">
        <v>0</v>
      </c>
      <c r="E19">
        <v>0.97092644825341701</v>
      </c>
    </row>
    <row r="20" spans="1:5" x14ac:dyDescent="0.3">
      <c r="A20">
        <v>19</v>
      </c>
      <c r="B20">
        <v>8</v>
      </c>
      <c r="C20">
        <v>0</v>
      </c>
      <c r="D20">
        <v>0</v>
      </c>
      <c r="E20">
        <v>0</v>
      </c>
    </row>
    <row r="21" spans="1:5" x14ac:dyDescent="0.3">
      <c r="A21">
        <v>20</v>
      </c>
      <c r="B21">
        <v>29155</v>
      </c>
      <c r="C21">
        <v>36</v>
      </c>
      <c r="D21">
        <v>0</v>
      </c>
      <c r="E21">
        <v>0.123477962613616</v>
      </c>
    </row>
    <row r="22" spans="1:5" x14ac:dyDescent="0.3">
      <c r="A22">
        <v>21</v>
      </c>
      <c r="B22">
        <v>8</v>
      </c>
      <c r="C22">
        <v>0</v>
      </c>
      <c r="D22">
        <v>0</v>
      </c>
      <c r="E22">
        <v>0</v>
      </c>
    </row>
    <row r="23" spans="1:5" x14ac:dyDescent="0.3">
      <c r="A23">
        <v>22</v>
      </c>
      <c r="B23">
        <v>64843</v>
      </c>
      <c r="C23">
        <v>1097</v>
      </c>
      <c r="D23">
        <v>0</v>
      </c>
      <c r="E23">
        <v>1.6917786037043301</v>
      </c>
    </row>
    <row r="24" spans="1:5" x14ac:dyDescent="0.3">
      <c r="A24">
        <v>23</v>
      </c>
      <c r="B24">
        <v>39543</v>
      </c>
      <c r="C24">
        <v>268</v>
      </c>
      <c r="D24">
        <v>0</v>
      </c>
      <c r="E24">
        <v>0.67774321624560596</v>
      </c>
    </row>
    <row r="25" spans="1:5" x14ac:dyDescent="0.3">
      <c r="A25">
        <v>24</v>
      </c>
      <c r="B25">
        <v>11862</v>
      </c>
      <c r="C25">
        <v>42</v>
      </c>
      <c r="D25">
        <v>0</v>
      </c>
      <c r="E25">
        <v>0.35407182599898801</v>
      </c>
    </row>
    <row r="26" spans="1:5" x14ac:dyDescent="0.3">
      <c r="A26">
        <v>25</v>
      </c>
      <c r="B26">
        <v>19121</v>
      </c>
      <c r="C26">
        <v>158</v>
      </c>
      <c r="D26">
        <v>0</v>
      </c>
      <c r="E26">
        <v>0.82631661523978805</v>
      </c>
    </row>
    <row r="27" spans="1:5" x14ac:dyDescent="0.3">
      <c r="A27">
        <v>26</v>
      </c>
      <c r="B27">
        <v>25559</v>
      </c>
      <c r="C27">
        <v>258</v>
      </c>
      <c r="D27">
        <v>0</v>
      </c>
      <c r="E27">
        <v>1.0094291638952999</v>
      </c>
    </row>
    <row r="28" spans="1:5" x14ac:dyDescent="0.3">
      <c r="A28">
        <v>27</v>
      </c>
      <c r="B28">
        <v>22762</v>
      </c>
      <c r="C28">
        <v>270</v>
      </c>
      <c r="D28">
        <v>0</v>
      </c>
      <c r="E28">
        <v>1.1861875054916</v>
      </c>
    </row>
    <row r="29" spans="1:5" x14ac:dyDescent="0.3">
      <c r="A29">
        <v>28</v>
      </c>
      <c r="B29">
        <v>22171</v>
      </c>
      <c r="C29">
        <v>9</v>
      </c>
      <c r="D29">
        <v>0</v>
      </c>
      <c r="E29">
        <v>4.0593568174642498E-2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9D0A1-DEA6-4209-9188-55A0C209D152}">
  <dimension ref="A1:E26"/>
  <sheetViews>
    <sheetView workbookViewId="0">
      <selection sqref="A1:E26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f>IF(Plan1!$B2&lt;2000,"",Plan1!A2)</f>
        <v>1</v>
      </c>
      <c r="B2">
        <f>IF(Plan1!$B2&lt;2000,"",Plan1!B2)</f>
        <v>12492</v>
      </c>
      <c r="C2">
        <f>IF(Plan1!$B2&lt;2000,"",Plan1!C2)</f>
        <v>660</v>
      </c>
      <c r="D2">
        <f>IF(Plan1!$B2&lt;2000,"",Plan1!D2)</f>
        <v>0</v>
      </c>
      <c r="E2">
        <f>IF(Plan1!$B2&lt;2000,"",Plan1!E2)</f>
        <v>5.2833813640729996</v>
      </c>
    </row>
    <row r="3" spans="1:5" x14ac:dyDescent="0.3">
      <c r="A3">
        <f>IF(Plan1!$B3&lt;2000,"",Plan1!A3)</f>
        <v>2</v>
      </c>
      <c r="B3">
        <f>IF(Plan1!$B3&lt;2000,"",Plan1!B3)</f>
        <v>28005</v>
      </c>
      <c r="C3">
        <f>IF(Plan1!$B3&lt;2000,"",Plan1!C3)</f>
        <v>1197</v>
      </c>
      <c r="D3">
        <f>IF(Plan1!$B3&lt;2000,"",Plan1!D3)</f>
        <v>0</v>
      </c>
      <c r="E3">
        <f>IF(Plan1!$B3&lt;2000,"",Plan1!E3)</f>
        <v>4.2742367434386699</v>
      </c>
    </row>
    <row r="4" spans="1:5" x14ac:dyDescent="0.3">
      <c r="A4">
        <f>IF(Plan1!$B4&lt;2000,"",Plan1!A4)</f>
        <v>3</v>
      </c>
      <c r="B4">
        <f>IF(Plan1!$B4&lt;2000,"",Plan1!B4)</f>
        <v>12900</v>
      </c>
      <c r="C4">
        <f>IF(Plan1!$B4&lt;2000,"",Plan1!C4)</f>
        <v>235</v>
      </c>
      <c r="D4">
        <f>IF(Plan1!$B4&lt;2000,"",Plan1!D4)</f>
        <v>0</v>
      </c>
      <c r="E4">
        <f>IF(Plan1!$B4&lt;2000,"",Plan1!E4)</f>
        <v>1.8217054263565799</v>
      </c>
    </row>
    <row r="5" spans="1:5" x14ac:dyDescent="0.3">
      <c r="A5">
        <f>IF(Plan1!$B5&lt;2000,"",Plan1!A5)</f>
        <v>4</v>
      </c>
      <c r="B5">
        <f>IF(Plan1!$B5&lt;2000,"",Plan1!B5)</f>
        <v>14228</v>
      </c>
      <c r="C5">
        <f>IF(Plan1!$B5&lt;2000,"",Plan1!C5)</f>
        <v>418</v>
      </c>
      <c r="D5">
        <f>IF(Plan1!$B5&lt;2000,"",Plan1!D5)</f>
        <v>0</v>
      </c>
      <c r="E5">
        <f>IF(Plan1!$B5&lt;2000,"",Plan1!E5)</f>
        <v>2.9378689907225102</v>
      </c>
    </row>
    <row r="6" spans="1:5" x14ac:dyDescent="0.3">
      <c r="A6">
        <f>IF(Plan1!$B6&lt;2000,"",Plan1!A6)</f>
        <v>5</v>
      </c>
      <c r="B6">
        <f>IF(Plan1!$B6&lt;2000,"",Plan1!B6)</f>
        <v>26380</v>
      </c>
      <c r="C6">
        <f>IF(Plan1!$B6&lt;2000,"",Plan1!C6)</f>
        <v>2120</v>
      </c>
      <c r="D6">
        <f>IF(Plan1!$B6&lt;2000,"",Plan1!D6)</f>
        <v>0</v>
      </c>
      <c r="E6">
        <f>IF(Plan1!$B6&lt;2000,"",Plan1!E6)</f>
        <v>8.0363912054586795</v>
      </c>
    </row>
    <row r="7" spans="1:5" x14ac:dyDescent="0.3">
      <c r="A7">
        <f>IF(Plan1!$B7&lt;2000,"",Plan1!A7)</f>
        <v>6</v>
      </c>
      <c r="B7">
        <f>IF(Plan1!$B7&lt;2000,"",Plan1!B7)</f>
        <v>14644</v>
      </c>
      <c r="C7">
        <f>IF(Plan1!$B7&lt;2000,"",Plan1!C7)</f>
        <v>1324</v>
      </c>
      <c r="D7">
        <f>IF(Plan1!$B7&lt;2000,"",Plan1!D7)</f>
        <v>0</v>
      </c>
      <c r="E7">
        <f>IF(Plan1!$B7&lt;2000,"",Plan1!E7)</f>
        <v>9.0412455613220395</v>
      </c>
    </row>
    <row r="8" spans="1:5" x14ac:dyDescent="0.3">
      <c r="A8">
        <f>IF(Plan1!$B9&lt;2000,"",Plan1!A9)</f>
        <v>8</v>
      </c>
      <c r="B8">
        <f>IF(Plan1!$B9&lt;2000,"",Plan1!B9)</f>
        <v>17274</v>
      </c>
      <c r="C8">
        <f>IF(Plan1!$B9&lt;2000,"",Plan1!C9)</f>
        <v>247</v>
      </c>
      <c r="D8">
        <f>IF(Plan1!$B9&lt;2000,"",Plan1!D9)</f>
        <v>0</v>
      </c>
      <c r="E8">
        <f>IF(Plan1!$B9&lt;2000,"",Plan1!E9)</f>
        <v>1.4298946393423599</v>
      </c>
    </row>
    <row r="9" spans="1:5" x14ac:dyDescent="0.3">
      <c r="A9">
        <f>IF(Plan1!$B10&lt;2000,"",Plan1!A10)</f>
        <v>9</v>
      </c>
      <c r="B9">
        <f>IF(Plan1!$B10&lt;2000,"",Plan1!B10)</f>
        <v>17156</v>
      </c>
      <c r="C9">
        <f>IF(Plan1!$B10&lt;2000,"",Plan1!C10)</f>
        <v>859</v>
      </c>
      <c r="D9">
        <f>IF(Plan1!$B10&lt;2000,"",Plan1!D10)</f>
        <v>0</v>
      </c>
      <c r="E9">
        <f>IF(Plan1!$B10&lt;2000,"",Plan1!E10)</f>
        <v>5.0069946374446204</v>
      </c>
    </row>
    <row r="10" spans="1:5" x14ac:dyDescent="0.3">
      <c r="A10">
        <f>IF(Plan1!$B11&lt;2000,"",Plan1!A11)</f>
        <v>10</v>
      </c>
      <c r="B10">
        <f>IF(Plan1!$B11&lt;2000,"",Plan1!B11)</f>
        <v>37624</v>
      </c>
      <c r="C10">
        <f>IF(Plan1!$B11&lt;2000,"",Plan1!C11)</f>
        <v>1633</v>
      </c>
      <c r="D10">
        <f>IF(Plan1!$B11&lt;2000,"",Plan1!D11)</f>
        <v>0</v>
      </c>
      <c r="E10">
        <f>IF(Plan1!$B11&lt;2000,"",Plan1!E11)</f>
        <v>4.3403146927492999</v>
      </c>
    </row>
    <row r="11" spans="1:5" x14ac:dyDescent="0.3">
      <c r="A11">
        <f>IF(Plan1!$B12&lt;2000,"",Plan1!A12)</f>
        <v>11</v>
      </c>
      <c r="B11">
        <f>IF(Plan1!$B12&lt;2000,"",Plan1!B12)</f>
        <v>13848</v>
      </c>
      <c r="C11">
        <f>IF(Plan1!$B12&lt;2000,"",Plan1!C12)</f>
        <v>715</v>
      </c>
      <c r="D11">
        <f>IF(Plan1!$B12&lt;2000,"",Plan1!D12)</f>
        <v>0</v>
      </c>
      <c r="E11">
        <f>IF(Plan1!$B12&lt;2000,"",Plan1!E12)</f>
        <v>5.1632004621606002</v>
      </c>
    </row>
    <row r="12" spans="1:5" x14ac:dyDescent="0.3">
      <c r="A12">
        <f>IF(Plan1!$B13&lt;2000,"",Plan1!A13)</f>
        <v>12</v>
      </c>
      <c r="B12">
        <f>IF(Plan1!$B13&lt;2000,"",Plan1!B13)</f>
        <v>12459</v>
      </c>
      <c r="C12">
        <f>IF(Plan1!$B13&lt;2000,"",Plan1!C13)</f>
        <v>299</v>
      </c>
      <c r="D12">
        <f>IF(Plan1!$B13&lt;2000,"",Plan1!D13)</f>
        <v>0</v>
      </c>
      <c r="E12">
        <f>IF(Plan1!$B13&lt;2000,"",Plan1!E13)</f>
        <v>2.3998715787783902</v>
      </c>
    </row>
    <row r="13" spans="1:5" x14ac:dyDescent="0.3">
      <c r="A13">
        <f>IF(Plan1!$B14&lt;2000,"",Plan1!A14)</f>
        <v>13</v>
      </c>
      <c r="B13">
        <f>IF(Plan1!$B14&lt;2000,"",Plan1!B14)</f>
        <v>21088</v>
      </c>
      <c r="C13">
        <f>IF(Plan1!$B14&lt;2000,"",Plan1!C14)</f>
        <v>699</v>
      </c>
      <c r="D13">
        <f>IF(Plan1!$B14&lt;2000,"",Plan1!D14)</f>
        <v>0</v>
      </c>
      <c r="E13">
        <f>IF(Plan1!$B14&lt;2000,"",Plan1!E14)</f>
        <v>3.3146813353566</v>
      </c>
    </row>
    <row r="14" spans="1:5" x14ac:dyDescent="0.3">
      <c r="A14">
        <f>IF(Plan1!$B15&lt;2000,"",Plan1!A15)</f>
        <v>14</v>
      </c>
      <c r="B14">
        <f>IF(Plan1!$B15&lt;2000,"",Plan1!B15)</f>
        <v>10573</v>
      </c>
      <c r="C14">
        <f>IF(Plan1!$B15&lt;2000,"",Plan1!C15)</f>
        <v>225</v>
      </c>
      <c r="D14">
        <f>IF(Plan1!$B15&lt;2000,"",Plan1!D15)</f>
        <v>0</v>
      </c>
      <c r="E14">
        <f>IF(Plan1!$B15&lt;2000,"",Plan1!E15)</f>
        <v>2.1280620448311698</v>
      </c>
    </row>
    <row r="15" spans="1:5" x14ac:dyDescent="0.3">
      <c r="A15">
        <f>IF(Plan1!$B16&lt;2000,"",Plan1!A16)</f>
        <v>15</v>
      </c>
      <c r="B15">
        <f>IF(Plan1!$B16&lt;2000,"",Plan1!B16)</f>
        <v>19335</v>
      </c>
      <c r="C15">
        <f>IF(Plan1!$B16&lt;2000,"",Plan1!C16)</f>
        <v>454</v>
      </c>
      <c r="D15">
        <f>IF(Plan1!$B16&lt;2000,"",Plan1!D16)</f>
        <v>0</v>
      </c>
      <c r="E15">
        <f>IF(Plan1!$B16&lt;2000,"",Plan1!E16)</f>
        <v>2.3480734419446598</v>
      </c>
    </row>
    <row r="16" spans="1:5" x14ac:dyDescent="0.3">
      <c r="A16">
        <f>IF(Plan1!$B17&lt;2000,"",Plan1!A17)</f>
        <v>16</v>
      </c>
      <c r="B16">
        <f>IF(Plan1!$B17&lt;2000,"",Plan1!B17)</f>
        <v>16660</v>
      </c>
      <c r="C16">
        <f>IF(Plan1!$B17&lt;2000,"",Plan1!C17)</f>
        <v>37</v>
      </c>
      <c r="D16">
        <f>IF(Plan1!$B17&lt;2000,"",Plan1!D17)</f>
        <v>0</v>
      </c>
      <c r="E16">
        <f>IF(Plan1!$B17&lt;2000,"",Plan1!E17)</f>
        <v>0.22208883553421299</v>
      </c>
    </row>
    <row r="17" spans="1:5" x14ac:dyDescent="0.3">
      <c r="A17">
        <f>IF(Plan1!$B18&lt;2000,"",Plan1!A18)</f>
        <v>17</v>
      </c>
      <c r="B17">
        <f>IF(Plan1!$B18&lt;2000,"",Plan1!B18)</f>
        <v>13716</v>
      </c>
      <c r="C17">
        <f>IF(Plan1!$B18&lt;2000,"",Plan1!C18)</f>
        <v>90</v>
      </c>
      <c r="D17">
        <f>IF(Plan1!$B18&lt;2000,"",Plan1!D18)</f>
        <v>0</v>
      </c>
      <c r="E17">
        <f>IF(Plan1!$B18&lt;2000,"",Plan1!E18)</f>
        <v>0.65616797900262402</v>
      </c>
    </row>
    <row r="18" spans="1:5" x14ac:dyDescent="0.3">
      <c r="A18">
        <f>IF(Plan1!$B19&lt;2000,"",Plan1!A19)</f>
        <v>18</v>
      </c>
      <c r="B18">
        <f>IF(Plan1!$B19&lt;2000,"",Plan1!B19)</f>
        <v>18436</v>
      </c>
      <c r="C18">
        <f>IF(Plan1!$B19&lt;2000,"",Plan1!C19)</f>
        <v>179</v>
      </c>
      <c r="D18">
        <f>IF(Plan1!$B19&lt;2000,"",Plan1!D19)</f>
        <v>0</v>
      </c>
      <c r="E18">
        <f>IF(Plan1!$B19&lt;2000,"",Plan1!E19)</f>
        <v>0.97092644825341701</v>
      </c>
    </row>
    <row r="19" spans="1:5" x14ac:dyDescent="0.3">
      <c r="A19">
        <f>IF(Plan1!$B21&lt;2000,"",Plan1!A21)</f>
        <v>20</v>
      </c>
      <c r="B19">
        <f>IF(Plan1!$B21&lt;2000,"",Plan1!B21)</f>
        <v>29155</v>
      </c>
      <c r="C19">
        <f>IF(Plan1!$B21&lt;2000,"",Plan1!C21)</f>
        <v>36</v>
      </c>
      <c r="D19">
        <f>IF(Plan1!$B21&lt;2000,"",Plan1!D21)</f>
        <v>0</v>
      </c>
      <c r="E19">
        <f>IF(Plan1!$B21&lt;2000,"",Plan1!E21)</f>
        <v>0.123477962613616</v>
      </c>
    </row>
    <row r="20" spans="1:5" x14ac:dyDescent="0.3">
      <c r="A20">
        <f>IF(Plan1!$B23&lt;2000,"",Plan1!A23)</f>
        <v>22</v>
      </c>
      <c r="B20">
        <f>IF(Plan1!$B23&lt;2000,"",Plan1!B23)</f>
        <v>64843</v>
      </c>
      <c r="C20">
        <f>IF(Plan1!$B23&lt;2000,"",Plan1!C23)</f>
        <v>1097</v>
      </c>
      <c r="D20">
        <f>IF(Plan1!$B23&lt;2000,"",Plan1!D23)</f>
        <v>0</v>
      </c>
      <c r="E20">
        <f>IF(Plan1!$B23&lt;2000,"",Plan1!E23)</f>
        <v>1.6917786037043301</v>
      </c>
    </row>
    <row r="21" spans="1:5" x14ac:dyDescent="0.3">
      <c r="A21">
        <f>IF(Plan1!$B24&lt;2000,"",Plan1!A24)</f>
        <v>23</v>
      </c>
      <c r="B21">
        <f>IF(Plan1!$B24&lt;2000,"",Plan1!B24)</f>
        <v>39543</v>
      </c>
      <c r="C21">
        <f>IF(Plan1!$B24&lt;2000,"",Plan1!C24)</f>
        <v>268</v>
      </c>
      <c r="D21">
        <f>IF(Plan1!$B24&lt;2000,"",Plan1!D24)</f>
        <v>0</v>
      </c>
      <c r="E21">
        <f>IF(Plan1!$B24&lt;2000,"",Plan1!E24)</f>
        <v>0.67774321624560596</v>
      </c>
    </row>
    <row r="22" spans="1:5" x14ac:dyDescent="0.3">
      <c r="A22">
        <f>IF(Plan1!$B25&lt;2000,"",Plan1!A25)</f>
        <v>24</v>
      </c>
      <c r="B22">
        <f>IF(Plan1!$B25&lt;2000,"",Plan1!B25)</f>
        <v>11862</v>
      </c>
      <c r="C22">
        <f>IF(Plan1!$B25&lt;2000,"",Plan1!C25)</f>
        <v>42</v>
      </c>
      <c r="D22">
        <f>IF(Plan1!$B25&lt;2000,"",Plan1!D25)</f>
        <v>0</v>
      </c>
      <c r="E22">
        <f>IF(Plan1!$B25&lt;2000,"",Plan1!E25)</f>
        <v>0.35407182599898801</v>
      </c>
    </row>
    <row r="23" spans="1:5" x14ac:dyDescent="0.3">
      <c r="A23">
        <f>IF(Plan1!$B26&lt;2000,"",Plan1!A26)</f>
        <v>25</v>
      </c>
      <c r="B23">
        <f>IF(Plan1!$B26&lt;2000,"",Plan1!B26)</f>
        <v>19121</v>
      </c>
      <c r="C23">
        <f>IF(Plan1!$B26&lt;2000,"",Plan1!C26)</f>
        <v>158</v>
      </c>
      <c r="D23">
        <f>IF(Plan1!$B26&lt;2000,"",Plan1!D26)</f>
        <v>0</v>
      </c>
      <c r="E23">
        <f>IF(Plan1!$B26&lt;2000,"",Plan1!E26)</f>
        <v>0.82631661523978805</v>
      </c>
    </row>
    <row r="24" spans="1:5" x14ac:dyDescent="0.3">
      <c r="A24">
        <f>IF(Plan1!$B27&lt;2000,"",Plan1!A27)</f>
        <v>26</v>
      </c>
      <c r="B24">
        <f>IF(Plan1!$B27&lt;2000,"",Plan1!B27)</f>
        <v>25559</v>
      </c>
      <c r="C24">
        <f>IF(Plan1!$B27&lt;2000,"",Plan1!C27)</f>
        <v>258</v>
      </c>
      <c r="D24">
        <f>IF(Plan1!$B27&lt;2000,"",Plan1!D27)</f>
        <v>0</v>
      </c>
      <c r="E24">
        <f>IF(Plan1!$B27&lt;2000,"",Plan1!E27)</f>
        <v>1.0094291638952999</v>
      </c>
    </row>
    <row r="25" spans="1:5" x14ac:dyDescent="0.3">
      <c r="A25">
        <f>IF(Plan1!$B28&lt;2000,"",Plan1!A28)</f>
        <v>27</v>
      </c>
      <c r="B25">
        <f>IF(Plan1!$B28&lt;2000,"",Plan1!B28)</f>
        <v>22762</v>
      </c>
      <c r="C25">
        <f>IF(Plan1!$B28&lt;2000,"",Plan1!C28)</f>
        <v>270</v>
      </c>
      <c r="D25">
        <f>IF(Plan1!$B28&lt;2000,"",Plan1!D28)</f>
        <v>0</v>
      </c>
      <c r="E25">
        <f>IF(Plan1!$B28&lt;2000,"",Plan1!E28)</f>
        <v>1.1861875054916</v>
      </c>
    </row>
    <row r="26" spans="1:5" x14ac:dyDescent="0.3">
      <c r="A26">
        <f>IF(Plan1!$B29&lt;2000,"",Plan1!A29)</f>
        <v>28</v>
      </c>
      <c r="B26">
        <f>IF(Plan1!$B29&lt;2000,"",Plan1!B29)</f>
        <v>22171</v>
      </c>
      <c r="C26">
        <f>IF(Plan1!$B29&lt;2000,"",Plan1!C29)</f>
        <v>9</v>
      </c>
      <c r="D26">
        <f>IF(Plan1!$B29&lt;2000,"",Plan1!D29)</f>
        <v>0</v>
      </c>
      <c r="E26">
        <f>IF(Plan1!$B29&lt;2000,"",Plan1!E29)</f>
        <v>4.0593568174642498E-2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EAAED-2E1F-4803-8270-B1973955EBA5}">
  <dimension ref="A1:G91"/>
  <sheetViews>
    <sheetView tabSelected="1" workbookViewId="0">
      <selection activeCell="G14" sqref="G14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>
        <f>IF(Plan1!$B2&lt;2000,"",Plan1!A2)</f>
        <v>1</v>
      </c>
      <c r="B2">
        <f>IF(Plan1!$B2&lt;2000,"",Plan1!B2)</f>
        <v>12492</v>
      </c>
      <c r="C2">
        <f>IF(Plan1!$B2&lt;2000,"",Plan1!C2)</f>
        <v>660</v>
      </c>
      <c r="D2">
        <f>IF(Plan1!$B2&lt;2000,"",Plan1!D2)</f>
        <v>0</v>
      </c>
      <c r="E2">
        <f>IF(Plan1!$B2&lt;2000,"",Plan1!E2)</f>
        <v>5.2833813640729996</v>
      </c>
      <c r="F2" s="1">
        <f>AVERAGE(E2:E91)</f>
        <v>2.6113881539253327</v>
      </c>
      <c r="G2" t="s">
        <v>7</v>
      </c>
    </row>
    <row r="3" spans="1:7" x14ac:dyDescent="0.3">
      <c r="A3">
        <f>IF(Plan1!$B3&lt;2000,"",Plan1!A3)</f>
        <v>2</v>
      </c>
      <c r="B3">
        <f>IF(Plan1!$B3&lt;2000,"",Plan1!B3)</f>
        <v>28005</v>
      </c>
      <c r="C3">
        <f>IF(Plan1!$B3&lt;2000,"",Plan1!C3)</f>
        <v>1197</v>
      </c>
      <c r="D3">
        <f>IF(Plan1!$B3&lt;2000,"",Plan1!D3)</f>
        <v>0</v>
      </c>
      <c r="E3">
        <f>IF(Plan1!$B3&lt;2000,"",Plan1!E3)</f>
        <v>4.2742367434386699</v>
      </c>
      <c r="F3" s="1">
        <f>_xlfn.STDEV.S(E2:E91)</f>
        <v>2.4270364374745048</v>
      </c>
      <c r="G3" t="s">
        <v>8</v>
      </c>
    </row>
    <row r="4" spans="1:7" x14ac:dyDescent="0.3">
      <c r="A4">
        <f>IF(Plan1!$B4&lt;2000,"",Plan1!A4)</f>
        <v>3</v>
      </c>
      <c r="B4">
        <f>IF(Plan1!$B4&lt;2000,"",Plan1!B4)</f>
        <v>12900</v>
      </c>
      <c r="C4">
        <f>IF(Plan1!$B4&lt;2000,"",Plan1!C4)</f>
        <v>235</v>
      </c>
      <c r="D4">
        <f>IF(Plan1!$B4&lt;2000,"",Plan1!D4)</f>
        <v>0</v>
      </c>
      <c r="E4">
        <f>IF(Plan1!$B4&lt;2000,"",Plan1!E4)</f>
        <v>1.8217054263565799</v>
      </c>
      <c r="F4">
        <v>10</v>
      </c>
      <c r="G4" t="s">
        <v>9</v>
      </c>
    </row>
    <row r="5" spans="1:7" x14ac:dyDescent="0.3">
      <c r="A5">
        <f>IF(Plan1!$B5&lt;2000,"",Plan1!A5)</f>
        <v>4</v>
      </c>
      <c r="B5">
        <f>IF(Plan1!$B5&lt;2000,"",Plan1!B5)</f>
        <v>14228</v>
      </c>
      <c r="C5">
        <f>IF(Plan1!$B5&lt;2000,"",Plan1!C5)</f>
        <v>418</v>
      </c>
      <c r="D5">
        <f>IF(Plan1!$B5&lt;2000,"",Plan1!D5)</f>
        <v>0</v>
      </c>
      <c r="E5">
        <f>IF(Plan1!$B5&lt;2000,"",Plan1!E5)</f>
        <v>2.9378689907225102</v>
      </c>
      <c r="F5">
        <v>221</v>
      </c>
      <c r="G5" t="s">
        <v>10</v>
      </c>
    </row>
    <row r="6" spans="1:7" x14ac:dyDescent="0.3">
      <c r="A6">
        <f>IF(Plan1!$B6&lt;2000,"",Plan1!A6)</f>
        <v>5</v>
      </c>
      <c r="B6">
        <f>IF(Plan1!$B6&lt;2000,"",Plan1!B6)</f>
        <v>26380</v>
      </c>
      <c r="C6">
        <f>IF(Plan1!$B6&lt;2000,"",Plan1!C6)</f>
        <v>2120</v>
      </c>
      <c r="D6">
        <f>IF(Plan1!$B6&lt;2000,"",Plan1!D6)</f>
        <v>0</v>
      </c>
      <c r="E6">
        <f>IF(Plan1!$B6&lt;2000,"",Plan1!E6)</f>
        <v>8.0363912054586795</v>
      </c>
      <c r="F6" s="4">
        <f>MIN(E2:E91)/100</f>
        <v>4.05935681746425E-4</v>
      </c>
      <c r="G6" t="s">
        <v>11</v>
      </c>
    </row>
    <row r="7" spans="1:7" x14ac:dyDescent="0.3">
      <c r="A7">
        <f>IF(Plan1!$B7&lt;2000,"",Plan1!A7)</f>
        <v>6</v>
      </c>
      <c r="B7">
        <f>IF(Plan1!$B7&lt;2000,"",Plan1!B7)</f>
        <v>14644</v>
      </c>
      <c r="C7">
        <f>IF(Plan1!$B7&lt;2000,"",Plan1!C7)</f>
        <v>1324</v>
      </c>
      <c r="D7">
        <f>IF(Plan1!$B7&lt;2000,"",Plan1!D7)</f>
        <v>0</v>
      </c>
      <c r="E7">
        <f>IF(Plan1!$B7&lt;2000,"",Plan1!E7)</f>
        <v>9.0412455613220395</v>
      </c>
      <c r="F7" s="4">
        <f>MAX(E2:E91)/100</f>
        <v>9.0412455613220394E-2</v>
      </c>
      <c r="G7" t="s">
        <v>12</v>
      </c>
    </row>
    <row r="8" spans="1:7" x14ac:dyDescent="0.3">
      <c r="A8">
        <f>IF(Plan1!$B9&lt;2000,"",Plan1!A9)</f>
        <v>8</v>
      </c>
      <c r="B8">
        <f>IF(Plan1!$B9&lt;2000,"",Plan1!B9)</f>
        <v>17274</v>
      </c>
      <c r="C8">
        <f>IF(Plan1!$B9&lt;2000,"",Plan1!C9)</f>
        <v>247</v>
      </c>
      <c r="D8">
        <f>IF(Plan1!$B9&lt;2000,"",Plan1!D9)</f>
        <v>0</v>
      </c>
      <c r="E8">
        <f>IF(Plan1!$B9&lt;2000,"",Plan1!E9)</f>
        <v>1.4298946393423599</v>
      </c>
      <c r="F8" s="3">
        <f>F3/F2</f>
        <v>0.92940470524317964</v>
      </c>
      <c r="G8" t="s">
        <v>13</v>
      </c>
    </row>
    <row r="9" spans="1:7" x14ac:dyDescent="0.3">
      <c r="A9">
        <f>IF(Plan1!$B10&lt;2000,"",Plan1!A10)</f>
        <v>9</v>
      </c>
      <c r="B9">
        <f>IF(Plan1!$B10&lt;2000,"",Plan1!B10)</f>
        <v>17156</v>
      </c>
      <c r="C9">
        <f>IF(Plan1!$B10&lt;2000,"",Plan1!C10)</f>
        <v>859</v>
      </c>
      <c r="D9">
        <f>IF(Plan1!$B10&lt;2000,"",Plan1!D10)</f>
        <v>0</v>
      </c>
      <c r="E9">
        <f>IF(Plan1!$B10&lt;2000,"",Plan1!E10)</f>
        <v>5.0069946374446204</v>
      </c>
      <c r="F9">
        <v>0</v>
      </c>
      <c r="G9" s="2">
        <f>F2</f>
        <v>2.6113881539253327</v>
      </c>
    </row>
    <row r="10" spans="1:7" x14ac:dyDescent="0.3">
      <c r="A10">
        <f>IF(Plan1!$B11&lt;2000,"",Plan1!A11)</f>
        <v>10</v>
      </c>
      <c r="B10">
        <f>IF(Plan1!$B11&lt;2000,"",Plan1!B11)</f>
        <v>37624</v>
      </c>
      <c r="C10">
        <f>IF(Plan1!$B11&lt;2000,"",Plan1!C11)</f>
        <v>1633</v>
      </c>
      <c r="D10">
        <f>IF(Plan1!$B11&lt;2000,"",Plan1!D11)</f>
        <v>0</v>
      </c>
      <c r="E10">
        <f>IF(Plan1!$B11&lt;2000,"",Plan1!E11)</f>
        <v>4.3403146927492999</v>
      </c>
      <c r="F10">
        <v>25</v>
      </c>
      <c r="G10" s="2">
        <f>F2</f>
        <v>2.6113881539253327</v>
      </c>
    </row>
    <row r="11" spans="1:7" x14ac:dyDescent="0.3">
      <c r="A11">
        <f>IF(Plan1!$B12&lt;2000,"",Plan1!A12)</f>
        <v>11</v>
      </c>
      <c r="B11">
        <f>IF(Plan1!$B12&lt;2000,"",Plan1!B12)</f>
        <v>13848</v>
      </c>
      <c r="C11">
        <f>IF(Plan1!$B12&lt;2000,"",Plan1!C12)</f>
        <v>715</v>
      </c>
      <c r="D11">
        <f>IF(Plan1!$B12&lt;2000,"",Plan1!D12)</f>
        <v>0</v>
      </c>
      <c r="E11">
        <f>IF(Plan1!$B12&lt;2000,"",Plan1!E12)</f>
        <v>5.1632004621606002</v>
      </c>
      <c r="F11">
        <f>COUNT(Plan1!A2:A105)-COUNT(filtro!A2:A91)</f>
        <v>3</v>
      </c>
      <c r="G11" t="s">
        <v>14</v>
      </c>
    </row>
    <row r="12" spans="1:7" x14ac:dyDescent="0.3">
      <c r="A12">
        <f>IF(Plan1!$B13&lt;2000,"",Plan1!A13)</f>
        <v>12</v>
      </c>
      <c r="B12">
        <f>IF(Plan1!$B13&lt;2000,"",Plan1!B13)</f>
        <v>12459</v>
      </c>
      <c r="C12">
        <f>IF(Plan1!$B13&lt;2000,"",Plan1!C13)</f>
        <v>299</v>
      </c>
      <c r="D12">
        <f>IF(Plan1!$B13&lt;2000,"",Plan1!D13)</f>
        <v>0</v>
      </c>
      <c r="E12">
        <f>IF(Plan1!$B13&lt;2000,"",Plan1!E13)</f>
        <v>2.3998715787783902</v>
      </c>
    </row>
    <row r="13" spans="1:7" x14ac:dyDescent="0.3">
      <c r="A13">
        <f>IF(Plan1!$B14&lt;2000,"",Plan1!A14)</f>
        <v>13</v>
      </c>
      <c r="B13">
        <f>IF(Plan1!$B14&lt;2000,"",Plan1!B14)</f>
        <v>21088</v>
      </c>
      <c r="C13">
        <f>IF(Plan1!$B14&lt;2000,"",Plan1!C14)</f>
        <v>699</v>
      </c>
      <c r="D13">
        <f>IF(Plan1!$B14&lt;2000,"",Plan1!D14)</f>
        <v>0</v>
      </c>
      <c r="E13">
        <f>IF(Plan1!$B14&lt;2000,"",Plan1!E14)</f>
        <v>3.3146813353566</v>
      </c>
    </row>
    <row r="14" spans="1:7" x14ac:dyDescent="0.3">
      <c r="A14">
        <f>IF(Plan1!$B15&lt;2000,"",Plan1!A15)</f>
        <v>14</v>
      </c>
      <c r="B14">
        <f>IF(Plan1!$B15&lt;2000,"",Plan1!B15)</f>
        <v>10573</v>
      </c>
      <c r="C14">
        <f>IF(Plan1!$B15&lt;2000,"",Plan1!C15)</f>
        <v>225</v>
      </c>
      <c r="D14">
        <f>IF(Plan1!$B15&lt;2000,"",Plan1!D15)</f>
        <v>0</v>
      </c>
      <c r="E14">
        <f>IF(Plan1!$B15&lt;2000,"",Plan1!E15)</f>
        <v>2.1280620448311698</v>
      </c>
    </row>
    <row r="15" spans="1:7" x14ac:dyDescent="0.3">
      <c r="A15">
        <f>IF(Plan1!$B16&lt;2000,"",Plan1!A16)</f>
        <v>15</v>
      </c>
      <c r="B15">
        <f>IF(Plan1!$B16&lt;2000,"",Plan1!B16)</f>
        <v>19335</v>
      </c>
      <c r="C15">
        <f>IF(Plan1!$B16&lt;2000,"",Plan1!C16)</f>
        <v>454</v>
      </c>
      <c r="D15">
        <f>IF(Plan1!$B16&lt;2000,"",Plan1!D16)</f>
        <v>0</v>
      </c>
      <c r="E15">
        <f>IF(Plan1!$B16&lt;2000,"",Plan1!E16)</f>
        <v>2.3480734419446598</v>
      </c>
    </row>
    <row r="16" spans="1:7" x14ac:dyDescent="0.3">
      <c r="A16">
        <f>IF(Plan1!$B17&lt;2000,"",Plan1!A17)</f>
        <v>16</v>
      </c>
      <c r="B16">
        <f>IF(Plan1!$B17&lt;2000,"",Plan1!B17)</f>
        <v>16660</v>
      </c>
      <c r="C16">
        <f>IF(Plan1!$B17&lt;2000,"",Plan1!C17)</f>
        <v>37</v>
      </c>
      <c r="D16">
        <f>IF(Plan1!$B17&lt;2000,"",Plan1!D17)</f>
        <v>0</v>
      </c>
      <c r="E16">
        <f>IF(Plan1!$B17&lt;2000,"",Plan1!E17)</f>
        <v>0.22208883553421299</v>
      </c>
    </row>
    <row r="17" spans="1:5" x14ac:dyDescent="0.3">
      <c r="A17">
        <f>IF(Plan1!$B18&lt;2000,"",Plan1!A18)</f>
        <v>17</v>
      </c>
      <c r="B17">
        <f>IF(Plan1!$B18&lt;2000,"",Plan1!B18)</f>
        <v>13716</v>
      </c>
      <c r="C17">
        <f>IF(Plan1!$B18&lt;2000,"",Plan1!C18)</f>
        <v>90</v>
      </c>
      <c r="D17">
        <f>IF(Plan1!$B18&lt;2000,"",Plan1!D18)</f>
        <v>0</v>
      </c>
      <c r="E17">
        <f>IF(Plan1!$B18&lt;2000,"",Plan1!E18)</f>
        <v>0.65616797900262402</v>
      </c>
    </row>
    <row r="18" spans="1:5" x14ac:dyDescent="0.3">
      <c r="A18">
        <f>IF(Plan1!$B19&lt;2000,"",Plan1!A19)</f>
        <v>18</v>
      </c>
      <c r="B18">
        <f>IF(Plan1!$B19&lt;2000,"",Plan1!B19)</f>
        <v>18436</v>
      </c>
      <c r="C18">
        <f>IF(Plan1!$B19&lt;2000,"",Plan1!C19)</f>
        <v>179</v>
      </c>
      <c r="D18">
        <f>IF(Plan1!$B19&lt;2000,"",Plan1!D19)</f>
        <v>0</v>
      </c>
      <c r="E18">
        <f>IF(Plan1!$B19&lt;2000,"",Plan1!E19)</f>
        <v>0.97092644825341701</v>
      </c>
    </row>
    <row r="19" spans="1:5" x14ac:dyDescent="0.3">
      <c r="A19">
        <f>IF(Plan1!$B21&lt;2000,"",Plan1!A21)</f>
        <v>20</v>
      </c>
      <c r="B19">
        <f>IF(Plan1!$B21&lt;2000,"",Plan1!B21)</f>
        <v>29155</v>
      </c>
      <c r="C19">
        <f>IF(Plan1!$B21&lt;2000,"",Plan1!C21)</f>
        <v>36</v>
      </c>
      <c r="D19">
        <f>IF(Plan1!$B21&lt;2000,"",Plan1!D21)</f>
        <v>0</v>
      </c>
      <c r="E19">
        <f>IF(Plan1!$B21&lt;2000,"",Plan1!E21)</f>
        <v>0.123477962613616</v>
      </c>
    </row>
    <row r="20" spans="1:5" x14ac:dyDescent="0.3">
      <c r="A20">
        <f>IF(Plan1!$B23&lt;2000,"",Plan1!A23)</f>
        <v>22</v>
      </c>
      <c r="B20">
        <f>IF(Plan1!$B23&lt;2000,"",Plan1!B23)</f>
        <v>64843</v>
      </c>
      <c r="C20">
        <f>IF(Plan1!$B23&lt;2000,"",Plan1!C23)</f>
        <v>1097</v>
      </c>
      <c r="D20">
        <f>IF(Plan1!$B23&lt;2000,"",Plan1!D23)</f>
        <v>0</v>
      </c>
      <c r="E20">
        <f>IF(Plan1!$B23&lt;2000,"",Plan1!E23)</f>
        <v>1.6917786037043301</v>
      </c>
    </row>
    <row r="21" spans="1:5" x14ac:dyDescent="0.3">
      <c r="A21">
        <f>IF(Plan1!$B24&lt;2000,"",Plan1!A24)</f>
        <v>23</v>
      </c>
      <c r="B21">
        <f>IF(Plan1!$B24&lt;2000,"",Plan1!B24)</f>
        <v>39543</v>
      </c>
      <c r="C21">
        <f>IF(Plan1!$B24&lt;2000,"",Plan1!C24)</f>
        <v>268</v>
      </c>
      <c r="D21">
        <f>IF(Plan1!$B24&lt;2000,"",Plan1!D24)</f>
        <v>0</v>
      </c>
      <c r="E21">
        <f>IF(Plan1!$B24&lt;2000,"",Plan1!E24)</f>
        <v>0.67774321624560596</v>
      </c>
    </row>
    <row r="22" spans="1:5" x14ac:dyDescent="0.3">
      <c r="A22">
        <f>IF(Plan1!$B25&lt;2000,"",Plan1!A25)</f>
        <v>24</v>
      </c>
      <c r="B22">
        <f>IF(Plan1!$B25&lt;2000,"",Plan1!B25)</f>
        <v>11862</v>
      </c>
      <c r="C22">
        <f>IF(Plan1!$B25&lt;2000,"",Plan1!C25)</f>
        <v>42</v>
      </c>
      <c r="D22">
        <f>IF(Plan1!$B25&lt;2000,"",Plan1!D25)</f>
        <v>0</v>
      </c>
      <c r="E22">
        <f>IF(Plan1!$B25&lt;2000,"",Plan1!E25)</f>
        <v>0.35407182599898801</v>
      </c>
    </row>
    <row r="23" spans="1:5" x14ac:dyDescent="0.3">
      <c r="A23">
        <f>IF(Plan1!$B26&lt;2000,"",Plan1!A26)</f>
        <v>25</v>
      </c>
      <c r="B23">
        <f>IF(Plan1!$B26&lt;2000,"",Plan1!B26)</f>
        <v>19121</v>
      </c>
      <c r="C23">
        <f>IF(Plan1!$B26&lt;2000,"",Plan1!C26)</f>
        <v>158</v>
      </c>
      <c r="D23">
        <f>IF(Plan1!$B26&lt;2000,"",Plan1!D26)</f>
        <v>0</v>
      </c>
      <c r="E23">
        <f>IF(Plan1!$B26&lt;2000,"",Plan1!E26)</f>
        <v>0.82631661523978805</v>
      </c>
    </row>
    <row r="24" spans="1:5" x14ac:dyDescent="0.3">
      <c r="A24">
        <f>IF(Plan1!$B27&lt;2000,"",Plan1!A27)</f>
        <v>26</v>
      </c>
      <c r="B24">
        <f>IF(Plan1!$B27&lt;2000,"",Plan1!B27)</f>
        <v>25559</v>
      </c>
      <c r="C24">
        <f>IF(Plan1!$B27&lt;2000,"",Plan1!C27)</f>
        <v>258</v>
      </c>
      <c r="D24">
        <f>IF(Plan1!$B27&lt;2000,"",Plan1!D27)</f>
        <v>0</v>
      </c>
      <c r="E24">
        <f>IF(Plan1!$B27&lt;2000,"",Plan1!E27)</f>
        <v>1.0094291638952999</v>
      </c>
    </row>
    <row r="25" spans="1:5" x14ac:dyDescent="0.3">
      <c r="A25">
        <f>IF(Plan1!$B28&lt;2000,"",Plan1!A28)</f>
        <v>27</v>
      </c>
      <c r="B25">
        <f>IF(Plan1!$B28&lt;2000,"",Plan1!B28)</f>
        <v>22762</v>
      </c>
      <c r="C25">
        <f>IF(Plan1!$B28&lt;2000,"",Plan1!C28)</f>
        <v>270</v>
      </c>
      <c r="D25">
        <f>IF(Plan1!$B28&lt;2000,"",Plan1!D28)</f>
        <v>0</v>
      </c>
      <c r="E25">
        <f>IF(Plan1!$B28&lt;2000,"",Plan1!E28)</f>
        <v>1.1861875054916</v>
      </c>
    </row>
    <row r="26" spans="1:5" x14ac:dyDescent="0.3">
      <c r="A26">
        <f>IF(Plan1!$B29&lt;2000,"",Plan1!A29)</f>
        <v>28</v>
      </c>
      <c r="B26">
        <f>IF(Plan1!$B29&lt;2000,"",Plan1!B29)</f>
        <v>22171</v>
      </c>
      <c r="C26">
        <f>IF(Plan1!$B29&lt;2000,"",Plan1!C29)</f>
        <v>9</v>
      </c>
      <c r="D26">
        <f>IF(Plan1!$B29&lt;2000,"",Plan1!D29)</f>
        <v>0</v>
      </c>
      <c r="E26">
        <f>IF(Plan1!$B29&lt;2000,"",Plan1!E29)</f>
        <v>4.0593568174642498E-2</v>
      </c>
    </row>
    <row r="80" spans="1:5" x14ac:dyDescent="0.3">
      <c r="A80" t="str">
        <f>IF(Plan1!$B91&lt;2000,"",Plan1!A91)</f>
        <v/>
      </c>
      <c r="B80" t="str">
        <f>IF(Plan1!$B91&lt;2000,"",Plan1!B91)</f>
        <v/>
      </c>
      <c r="C80" t="str">
        <f>IF(Plan1!$B91&lt;2000,"",Plan1!C91)</f>
        <v/>
      </c>
      <c r="D80" t="str">
        <f>IF(Plan1!$B91&lt;2000,"",Plan1!D91)</f>
        <v/>
      </c>
      <c r="E80" t="str">
        <f>IF(Plan1!$B91&lt;2000,"",Plan1!E91)</f>
        <v/>
      </c>
    </row>
    <row r="81" spans="1:5" x14ac:dyDescent="0.3">
      <c r="A81" t="str">
        <f>IF(Plan1!$B92&lt;2000,"",Plan1!A92)</f>
        <v/>
      </c>
      <c r="B81" t="str">
        <f>IF(Plan1!$B92&lt;2000,"",Plan1!B92)</f>
        <v/>
      </c>
      <c r="C81" t="str">
        <f>IF(Plan1!$B92&lt;2000,"",Plan1!C92)</f>
        <v/>
      </c>
      <c r="D81" t="str">
        <f>IF(Plan1!$B92&lt;2000,"",Plan1!D92)</f>
        <v/>
      </c>
      <c r="E81" t="str">
        <f>IF(Plan1!$B92&lt;2000,"",Plan1!E92)</f>
        <v/>
      </c>
    </row>
    <row r="82" spans="1:5" x14ac:dyDescent="0.3">
      <c r="A82" t="str">
        <f>IF(Plan1!$B93&lt;2000,"",Plan1!A93)</f>
        <v/>
      </c>
      <c r="B82" t="str">
        <f>IF(Plan1!$B93&lt;2000,"",Plan1!B93)</f>
        <v/>
      </c>
      <c r="C82" t="str">
        <f>IF(Plan1!$B93&lt;2000,"",Plan1!C93)</f>
        <v/>
      </c>
      <c r="D82" t="str">
        <f>IF(Plan1!$B93&lt;2000,"",Plan1!D93)</f>
        <v/>
      </c>
      <c r="E82" t="str">
        <f>IF(Plan1!$B93&lt;2000,"",Plan1!E93)</f>
        <v/>
      </c>
    </row>
    <row r="83" spans="1:5" x14ac:dyDescent="0.3">
      <c r="A83" t="str">
        <f>IF(Plan1!$B95&lt;2000,"",Plan1!A95)</f>
        <v/>
      </c>
      <c r="B83" t="str">
        <f>IF(Plan1!$B95&lt;2000,"",Plan1!B95)</f>
        <v/>
      </c>
      <c r="C83" t="str">
        <f>IF(Plan1!$B95&lt;2000,"",Plan1!C95)</f>
        <v/>
      </c>
      <c r="D83" t="str">
        <f>IF(Plan1!$B95&lt;2000,"",Plan1!D95)</f>
        <v/>
      </c>
      <c r="E83" t="str">
        <f>IF(Plan1!$B95&lt;2000,"",Plan1!E95)</f>
        <v/>
      </c>
    </row>
    <row r="84" spans="1:5" x14ac:dyDescent="0.3">
      <c r="A84" t="str">
        <f>IF(Plan1!$B98&lt;2000,"",Plan1!A98)</f>
        <v/>
      </c>
      <c r="B84" t="str">
        <f>IF(Plan1!$B98&lt;2000,"",Plan1!B98)</f>
        <v/>
      </c>
      <c r="C84" t="str">
        <f>IF(Plan1!$B98&lt;2000,"",Plan1!C98)</f>
        <v/>
      </c>
      <c r="D84" t="str">
        <f>IF(Plan1!$B98&lt;2000,"",Plan1!D98)</f>
        <v/>
      </c>
      <c r="E84" t="str">
        <f>IF(Plan1!$B98&lt;2000,"",Plan1!E98)</f>
        <v/>
      </c>
    </row>
    <row r="85" spans="1:5" x14ac:dyDescent="0.3">
      <c r="A85" t="str">
        <f>IF(Plan1!$B99&lt;2000,"",Plan1!A99)</f>
        <v/>
      </c>
      <c r="B85" t="str">
        <f>IF(Plan1!$B99&lt;2000,"",Plan1!B99)</f>
        <v/>
      </c>
      <c r="C85" t="str">
        <f>IF(Plan1!$B99&lt;2000,"",Plan1!C99)</f>
        <v/>
      </c>
      <c r="D85" t="str">
        <f>IF(Plan1!$B99&lt;2000,"",Plan1!D99)</f>
        <v/>
      </c>
      <c r="E85" t="str">
        <f>IF(Plan1!$B99&lt;2000,"",Plan1!E99)</f>
        <v/>
      </c>
    </row>
    <row r="86" spans="1:5" x14ac:dyDescent="0.3">
      <c r="A86" t="str">
        <f>IF(Plan1!$B100&lt;2000,"",Plan1!A100)</f>
        <v/>
      </c>
      <c r="B86" t="str">
        <f>IF(Plan1!$B100&lt;2000,"",Plan1!B100)</f>
        <v/>
      </c>
      <c r="C86" t="str">
        <f>IF(Plan1!$B100&lt;2000,"",Plan1!C100)</f>
        <v/>
      </c>
      <c r="D86" t="str">
        <f>IF(Plan1!$B100&lt;2000,"",Plan1!D100)</f>
        <v/>
      </c>
      <c r="E86" t="str">
        <f>IF(Plan1!$B100&lt;2000,"",Plan1!E100)</f>
        <v/>
      </c>
    </row>
    <row r="87" spans="1:5" x14ac:dyDescent="0.3">
      <c r="A87" t="str">
        <f>IF(Plan1!$B101&lt;2000,"",Plan1!A101)</f>
        <v/>
      </c>
      <c r="B87" t="str">
        <f>IF(Plan1!$B101&lt;2000,"",Plan1!B101)</f>
        <v/>
      </c>
      <c r="C87" t="str">
        <f>IF(Plan1!$B101&lt;2000,"",Plan1!C101)</f>
        <v/>
      </c>
      <c r="D87" t="str">
        <f>IF(Plan1!$B101&lt;2000,"",Plan1!D101)</f>
        <v/>
      </c>
      <c r="E87" t="str">
        <f>IF(Plan1!$B101&lt;2000,"",Plan1!E101)</f>
        <v/>
      </c>
    </row>
    <row r="88" spans="1:5" x14ac:dyDescent="0.3">
      <c r="A88" t="str">
        <f>IF(Plan1!$B102&lt;2000,"",Plan1!A102)</f>
        <v/>
      </c>
      <c r="B88" t="str">
        <f>IF(Plan1!$B102&lt;2000,"",Plan1!B102)</f>
        <v/>
      </c>
      <c r="C88" t="str">
        <f>IF(Plan1!$B102&lt;2000,"",Plan1!C102)</f>
        <v/>
      </c>
      <c r="D88" t="str">
        <f>IF(Plan1!$B102&lt;2000,"",Plan1!D102)</f>
        <v/>
      </c>
      <c r="E88" t="str">
        <f>IF(Plan1!$B102&lt;2000,"",Plan1!E102)</f>
        <v/>
      </c>
    </row>
    <row r="89" spans="1:5" x14ac:dyDescent="0.3">
      <c r="A89" t="str">
        <f>IF(Plan1!$B103&lt;2000,"",Plan1!A103)</f>
        <v/>
      </c>
      <c r="B89" t="str">
        <f>IF(Plan1!$B103&lt;2000,"",Plan1!B103)</f>
        <v/>
      </c>
      <c r="C89" t="str">
        <f>IF(Plan1!$B103&lt;2000,"",Plan1!C103)</f>
        <v/>
      </c>
      <c r="D89" t="str">
        <f>IF(Plan1!$B103&lt;2000,"",Plan1!D103)</f>
        <v/>
      </c>
      <c r="E89" t="str">
        <f>IF(Plan1!$B103&lt;2000,"",Plan1!E103)</f>
        <v/>
      </c>
    </row>
    <row r="90" spans="1:5" x14ac:dyDescent="0.3">
      <c r="A90" t="str">
        <f>IF(Plan1!$B104&lt;2000,"",Plan1!A104)</f>
        <v/>
      </c>
      <c r="B90" t="str">
        <f>IF(Plan1!$B104&lt;2000,"",Plan1!B104)</f>
        <v/>
      </c>
      <c r="C90" t="str">
        <f>IF(Plan1!$B104&lt;2000,"",Plan1!C104)</f>
        <v/>
      </c>
      <c r="D90" t="str">
        <f>IF(Plan1!$B104&lt;2000,"",Plan1!D104)</f>
        <v/>
      </c>
      <c r="E90" t="str">
        <f>IF(Plan1!$B104&lt;2000,"",Plan1!E104)</f>
        <v/>
      </c>
    </row>
    <row r="91" spans="1:5" x14ac:dyDescent="0.3">
      <c r="A91" t="str">
        <f>IF(Plan1!$B105&lt;2000,"",Plan1!A105)</f>
        <v/>
      </c>
      <c r="B91" t="str">
        <f>IF(Plan1!$B105&lt;2000,"",Plan1!B105)</f>
        <v/>
      </c>
      <c r="C91" t="str">
        <f>IF(Plan1!$B105&lt;2000,"",Plan1!C105)</f>
        <v/>
      </c>
      <c r="D91" t="str">
        <f>IF(Plan1!$B105&lt;2000,"",Plan1!D105)</f>
        <v/>
      </c>
      <c r="E91" t="str">
        <f>IF(Plan1!$B105&lt;2000,"",Plan1!E105)</f>
        <v/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Planilha1</vt:lpstr>
      <vt:lpstr>filtro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2023-07-14T00:07:09Z</dcterms:modified>
</cp:coreProperties>
</file>