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Doutorado\ARP\disciplina-arp\regressao\"/>
    </mc:Choice>
  </mc:AlternateContent>
  <bookViews>
    <workbookView xWindow="0" yWindow="0" windowWidth="20490" windowHeight="7755"/>
  </bookViews>
  <sheets>
    <sheet name="Plan1" sheetId="1" r:id="rId1"/>
  </sheets>
  <definedNames>
    <definedName name="apartamentos" localSheetId="0">Plan1!$A$1:$Q$42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9" i="1"/>
  <c r="M10" i="1"/>
  <c r="M11" i="1"/>
  <c r="M13" i="1"/>
  <c r="M14" i="1"/>
  <c r="M15" i="1"/>
  <c r="M17" i="1"/>
  <c r="M18" i="1"/>
  <c r="M19" i="1"/>
  <c r="M21" i="1"/>
  <c r="M22" i="1"/>
  <c r="M23" i="1"/>
  <c r="M25" i="1"/>
  <c r="M26" i="1"/>
  <c r="M27" i="1"/>
  <c r="M29" i="1"/>
  <c r="M30" i="1"/>
  <c r="M31" i="1"/>
  <c r="M33" i="1"/>
  <c r="M34" i="1"/>
  <c r="M35" i="1"/>
  <c r="M37" i="1"/>
  <c r="M38" i="1"/>
  <c r="M39" i="1"/>
  <c r="M41" i="1"/>
  <c r="M42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M3" i="1"/>
  <c r="I3" i="1"/>
  <c r="E3" i="1"/>
  <c r="L2" i="1"/>
  <c r="M4" i="1" s="1"/>
  <c r="J2" i="1"/>
  <c r="H2" i="1"/>
  <c r="I4" i="1" s="1"/>
  <c r="F2" i="1"/>
  <c r="D2" i="1"/>
  <c r="E6" i="1" s="1"/>
  <c r="B2" i="1"/>
  <c r="C17" i="1" s="1"/>
  <c r="C29" i="1" l="1"/>
  <c r="G5" i="1"/>
  <c r="G9" i="1"/>
  <c r="G13" i="1"/>
  <c r="G17" i="1"/>
  <c r="G21" i="1"/>
  <c r="G25" i="1"/>
  <c r="G29" i="1"/>
  <c r="G33" i="1"/>
  <c r="G37" i="1"/>
  <c r="G41" i="1"/>
  <c r="G3" i="1"/>
  <c r="G6" i="1"/>
  <c r="G10" i="1"/>
  <c r="G14" i="1"/>
  <c r="G18" i="1"/>
  <c r="G22" i="1"/>
  <c r="G26" i="1"/>
  <c r="G30" i="1"/>
  <c r="G34" i="1"/>
  <c r="G38" i="1"/>
  <c r="G42" i="1"/>
  <c r="G7" i="1"/>
  <c r="G11" i="1"/>
  <c r="G15" i="1"/>
  <c r="G19" i="1"/>
  <c r="G23" i="1"/>
  <c r="G27" i="1"/>
  <c r="G31" i="1"/>
  <c r="G35" i="1"/>
  <c r="G39" i="1"/>
  <c r="G4" i="1"/>
  <c r="G8" i="1"/>
  <c r="G12" i="1"/>
  <c r="G16" i="1"/>
  <c r="G20" i="1"/>
  <c r="G24" i="1"/>
  <c r="G28" i="1"/>
  <c r="G32" i="1"/>
  <c r="G36" i="1"/>
  <c r="G40" i="1"/>
  <c r="C3" i="1"/>
  <c r="C35" i="1"/>
  <c r="C27" i="1"/>
  <c r="C19" i="1"/>
  <c r="C37" i="1"/>
  <c r="C21" i="1"/>
  <c r="C11" i="1"/>
  <c r="C41" i="1"/>
  <c r="C33" i="1"/>
  <c r="C25" i="1"/>
  <c r="C6" i="1"/>
  <c r="C10" i="1"/>
  <c r="C14" i="1"/>
  <c r="C18" i="1"/>
  <c r="C22" i="1"/>
  <c r="C26" i="1"/>
  <c r="C30" i="1"/>
  <c r="C34" i="1"/>
  <c r="C38" i="1"/>
  <c r="C42" i="1"/>
  <c r="C7" i="1"/>
  <c r="C4" i="1"/>
  <c r="C8" i="1"/>
  <c r="C12" i="1"/>
  <c r="C16" i="1"/>
  <c r="C20" i="1"/>
  <c r="C24" i="1"/>
  <c r="C28" i="1"/>
  <c r="C32" i="1"/>
  <c r="C36" i="1"/>
  <c r="C40" i="1"/>
  <c r="C5" i="1"/>
  <c r="C9" i="1"/>
  <c r="C13" i="1"/>
  <c r="K7" i="1"/>
  <c r="K11" i="1"/>
  <c r="K15" i="1"/>
  <c r="K19" i="1"/>
  <c r="K23" i="1"/>
  <c r="K27" i="1"/>
  <c r="K31" i="1"/>
  <c r="K35" i="1"/>
  <c r="K39" i="1"/>
  <c r="K24" i="1"/>
  <c r="K28" i="1"/>
  <c r="K32" i="1"/>
  <c r="K36" i="1"/>
  <c r="K40" i="1"/>
  <c r="K4" i="1"/>
  <c r="K8" i="1"/>
  <c r="K12" i="1"/>
  <c r="K16" i="1"/>
  <c r="K20" i="1"/>
  <c r="K5" i="1"/>
  <c r="K9" i="1"/>
  <c r="K13" i="1"/>
  <c r="K17" i="1"/>
  <c r="K21" i="1"/>
  <c r="K25" i="1"/>
  <c r="K29" i="1"/>
  <c r="K33" i="1"/>
  <c r="K37" i="1"/>
  <c r="K41" i="1"/>
  <c r="K3" i="1"/>
  <c r="K6" i="1"/>
  <c r="K10" i="1"/>
  <c r="K14" i="1"/>
  <c r="K18" i="1"/>
  <c r="K22" i="1"/>
  <c r="K26" i="1"/>
  <c r="K30" i="1"/>
  <c r="K34" i="1"/>
  <c r="K38" i="1"/>
  <c r="K42" i="1"/>
  <c r="C39" i="1"/>
  <c r="C31" i="1"/>
  <c r="C23" i="1"/>
  <c r="C15" i="1"/>
  <c r="E40" i="1"/>
  <c r="E36" i="1"/>
  <c r="E32" i="1"/>
  <c r="E28" i="1"/>
  <c r="E24" i="1"/>
  <c r="E20" i="1"/>
  <c r="E16" i="1"/>
  <c r="E12" i="1"/>
  <c r="E8" i="1"/>
  <c r="E4" i="1"/>
  <c r="I42" i="1"/>
  <c r="I38" i="1"/>
  <c r="I34" i="1"/>
  <c r="I30" i="1"/>
  <c r="I26" i="1"/>
  <c r="I22" i="1"/>
  <c r="I18" i="1"/>
  <c r="I14" i="1"/>
  <c r="I10" i="1"/>
  <c r="I6" i="1"/>
  <c r="M40" i="1"/>
  <c r="M36" i="1"/>
  <c r="M32" i="1"/>
  <c r="M28" i="1"/>
  <c r="M24" i="1"/>
  <c r="M20" i="1"/>
  <c r="M16" i="1"/>
  <c r="M12" i="1"/>
  <c r="M8" i="1"/>
  <c r="E42" i="1"/>
  <c r="E38" i="1"/>
  <c r="E34" i="1"/>
  <c r="E30" i="1"/>
  <c r="E26" i="1"/>
  <c r="E22" i="1"/>
  <c r="E18" i="1"/>
  <c r="E14" i="1"/>
  <c r="E10" i="1"/>
  <c r="I40" i="1"/>
  <c r="I36" i="1"/>
  <c r="I32" i="1"/>
  <c r="I28" i="1"/>
  <c r="I24" i="1"/>
  <c r="I20" i="1"/>
  <c r="I16" i="1"/>
  <c r="I12" i="1"/>
  <c r="I8" i="1"/>
  <c r="S3" i="1" l="1"/>
  <c r="S6" i="1"/>
  <c r="S2" i="1"/>
  <c r="S5" i="1"/>
  <c r="S4" i="1"/>
</calcChain>
</file>

<file path=xl/connections.xml><?xml version="1.0" encoding="utf-8"?>
<connections xmlns="http://schemas.openxmlformats.org/spreadsheetml/2006/main">
  <connection id="1" name="apartamentos" type="6" refreshedVersion="5" background="1" saveData="1">
    <textPr codePage="850" sourceFile="D:\Projetos\Doutorado\ARP\disciplina-arp\regressao\apartamento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<sst xmlns="http://schemas.openxmlformats.org/spreadsheetml/2006/main" count="20" uniqueCount="15">
  <si>
    <t>Apto</t>
  </si>
  <si>
    <t>idade do predio (IP)</t>
  </si>
  <si>
    <t>preco (P)</t>
  </si>
  <si>
    <t>tamanho (T)</t>
  </si>
  <si>
    <t>andar (A)</t>
  </si>
  <si>
    <t>numero de quartos (NQ)</t>
  </si>
  <si>
    <t>vagas garagem (VG)</t>
  </si>
  <si>
    <t>coeficientes de correlação</t>
  </si>
  <si>
    <t>(P) x (T)</t>
  </si>
  <si>
    <t>(P) x (IP)</t>
  </si>
  <si>
    <t>(P) x (A)</t>
  </si>
  <si>
    <t>(P) x (NQ)</t>
  </si>
  <si>
    <t>(P) x (VG)</t>
  </si>
  <si>
    <t>Médias: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</si>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</sst>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3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44" fontId="0" fillId="2" borderId="1" xfId="1" applyFont="1" applyFill="1" applyBorder="1"/>
    <xf numFmtId="0" fontId="0" fillId="2" borderId="1" xfId="0" applyFill="1" applyBorder="1"/>
    <xf numFmtId="0" fontId="0" fillId="2" borderId="7" xfId="0" applyFill="1" applyBorder="1"/>
    <xf numFmtId="44" fontId="0" fillId="2" borderId="8" xfId="1" applyFont="1" applyFill="1" applyBorder="1"/>
    <xf numFmtId="0" fontId="0" fillId="2" borderId="8" xfId="0" applyFill="1" applyBorder="1"/>
    <xf numFmtId="0" fontId="2" fillId="4" borderId="10" xfId="0" applyFont="1" applyFill="1" applyBorder="1" applyAlignment="1">
      <alignment horizontal="center" vertical="center" wrapText="1"/>
    </xf>
    <xf numFmtId="44" fontId="2" fillId="4" borderId="11" xfId="1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2" borderId="13" xfId="0" applyFill="1" applyBorder="1"/>
    <xf numFmtId="0" fontId="2" fillId="4" borderId="0" xfId="0" applyFont="1" applyFill="1" applyBorder="1" applyAlignment="1">
      <alignment horizontal="center" vertical="center" wrapText="1"/>
    </xf>
    <xf numFmtId="44" fontId="2" fillId="5" borderId="3" xfId="1" applyFont="1" applyFill="1" applyBorder="1" applyAlignment="1">
      <alignment horizontal="center" vertical="center" wrapText="1"/>
    </xf>
    <xf numFmtId="44" fontId="0" fillId="4" borderId="1" xfId="1" applyFont="1" applyFill="1" applyBorder="1"/>
    <xf numFmtId="2" fontId="0" fillId="4" borderId="1" xfId="1" applyNumberFormat="1" applyFont="1" applyFill="1" applyBorder="1"/>
    <xf numFmtId="2" fontId="2" fillId="5" borderId="3" xfId="1" applyNumberFormat="1" applyFont="1" applyFill="1" applyBorder="1" applyAlignment="1">
      <alignment horizontal="center" vertical="center" wrapText="1"/>
    </xf>
    <xf numFmtId="2" fontId="2" fillId="4" borderId="1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7" fontId="0" fillId="0" borderId="0" xfId="0" applyNumberFormat="1"/>
    <xf numFmtId="167" fontId="0" fillId="6" borderId="6" xfId="0" applyNumberFormat="1" applyFill="1" applyBorder="1"/>
    <xf numFmtId="167" fontId="0" fillId="6" borderId="9" xfId="0" applyNumberFormat="1" applyFill="1" applyBorder="1"/>
    <xf numFmtId="0" fontId="2" fillId="6" borderId="5" xfId="0" applyFont="1" applyFill="1" applyBorder="1"/>
    <xf numFmtId="0" fontId="2" fillId="6" borderId="7" xfId="0" applyFont="1" applyFill="1" applyBorder="1"/>
    <xf numFmtId="0" fontId="2" fillId="7" borderId="2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partamento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workbookViewId="0">
      <selection activeCell="C8" sqref="C8"/>
    </sheetView>
  </sheetViews>
  <sheetFormatPr defaultRowHeight="15" x14ac:dyDescent="0.25"/>
  <cols>
    <col min="1" max="1" width="8.140625" customWidth="1"/>
    <col min="2" max="2" width="16.85546875" style="1" customWidth="1"/>
    <col min="3" max="3" width="13.85546875" style="1" bestFit="1" customWidth="1"/>
    <col min="4" max="4" width="9.85546875" customWidth="1"/>
    <col min="5" max="5" width="6.85546875" style="24" customWidth="1"/>
    <col min="6" max="6" width="9.85546875" customWidth="1"/>
    <col min="7" max="7" width="6.85546875" customWidth="1"/>
    <col min="8" max="8" width="9.85546875" customWidth="1"/>
    <col min="9" max="9" width="6.85546875" customWidth="1"/>
    <col min="10" max="10" width="11.28515625" customWidth="1"/>
    <col min="11" max="11" width="6.85546875" customWidth="1"/>
    <col min="12" max="12" width="9.85546875" customWidth="1"/>
    <col min="13" max="13" width="6.85546875" customWidth="1"/>
    <col min="18" max="18" width="9.7109375" bestFit="1" customWidth="1"/>
    <col min="19" max="19" width="9" style="25" customWidth="1"/>
  </cols>
  <sheetData>
    <row r="1" spans="1:19" s="2" customFormat="1" ht="43.5" customHeight="1" x14ac:dyDescent="0.25">
      <c r="A1" s="3" t="s">
        <v>0</v>
      </c>
      <c r="B1" s="4" t="s">
        <v>2</v>
      </c>
      <c r="C1" s="19" t="s">
        <v>14</v>
      </c>
      <c r="D1" s="5" t="s">
        <v>3</v>
      </c>
      <c r="E1" s="22" t="s">
        <v>14</v>
      </c>
      <c r="F1" s="5" t="s">
        <v>1</v>
      </c>
      <c r="G1" s="19" t="s">
        <v>14</v>
      </c>
      <c r="H1" s="5" t="s">
        <v>4</v>
      </c>
      <c r="I1" s="19" t="s">
        <v>14</v>
      </c>
      <c r="J1" s="5" t="s">
        <v>5</v>
      </c>
      <c r="K1" s="19" t="s">
        <v>14</v>
      </c>
      <c r="L1" s="6" t="s">
        <v>6</v>
      </c>
      <c r="M1" s="19" t="s">
        <v>14</v>
      </c>
      <c r="R1" s="30" t="s">
        <v>7</v>
      </c>
      <c r="S1" s="31"/>
    </row>
    <row r="2" spans="1:19" s="2" customFormat="1" ht="15" customHeight="1" x14ac:dyDescent="0.25">
      <c r="A2" s="13" t="s">
        <v>13</v>
      </c>
      <c r="B2" s="14">
        <f>AVERAGE(B3:B42)</f>
        <v>898376.72499999998</v>
      </c>
      <c r="C2" s="14"/>
      <c r="D2" s="15">
        <f>AVERAGE(D3:D42)</f>
        <v>94.775000000000006</v>
      </c>
      <c r="E2" s="23"/>
      <c r="F2" s="15">
        <f>AVERAGE(F3:F42)</f>
        <v>9.6</v>
      </c>
      <c r="G2" s="15"/>
      <c r="H2" s="15">
        <f>AVERAGE(H3:H42)</f>
        <v>7.7249999999999996</v>
      </c>
      <c r="I2" s="15"/>
      <c r="J2" s="15">
        <f>AVERAGE(J3:J42)</f>
        <v>2.7</v>
      </c>
      <c r="K2" s="15"/>
      <c r="L2" s="15">
        <f>AVERAGE(L3:L42)</f>
        <v>1.6</v>
      </c>
      <c r="M2" s="18"/>
      <c r="R2" s="28" t="s">
        <v>8</v>
      </c>
      <c r="S2" s="26">
        <f>SUMPRODUCT(C3:C42,E3:E42)/SQRT(SUMSQ(C3:C42)*SUMSQ(E3:E42))</f>
        <v>0.60310357816718896</v>
      </c>
    </row>
    <row r="3" spans="1:19" x14ac:dyDescent="0.25">
      <c r="A3" s="7">
        <v>1</v>
      </c>
      <c r="B3" s="8">
        <v>814364</v>
      </c>
      <c r="C3" s="20">
        <f>B3-$B$2</f>
        <v>-84012.724999999977</v>
      </c>
      <c r="D3" s="9">
        <v>87</v>
      </c>
      <c r="E3" s="21">
        <f>D3-D$2</f>
        <v>-7.7750000000000057</v>
      </c>
      <c r="F3" s="9">
        <v>9</v>
      </c>
      <c r="G3" s="21">
        <f>F3-F$2</f>
        <v>-0.59999999999999964</v>
      </c>
      <c r="H3" s="9">
        <v>9</v>
      </c>
      <c r="I3" s="21">
        <f>H3-H$2</f>
        <v>1.2750000000000004</v>
      </c>
      <c r="J3" s="9">
        <v>2</v>
      </c>
      <c r="K3" s="21">
        <f>J3-J$2</f>
        <v>-0.70000000000000018</v>
      </c>
      <c r="L3" s="16">
        <v>2</v>
      </c>
      <c r="M3" s="21">
        <f>L3-L$2</f>
        <v>0.39999999999999991</v>
      </c>
      <c r="O3" s="32"/>
      <c r="R3" s="28" t="s">
        <v>9</v>
      </c>
      <c r="S3" s="26">
        <f>SUMPRODUCT(C3:C42,G3:G42)/SQRT(SUMSQ(C3:C42)*SUMSQ(G3:G42))</f>
        <v>-0.3783485746746566</v>
      </c>
    </row>
    <row r="4" spans="1:19" x14ac:dyDescent="0.25">
      <c r="A4" s="7">
        <v>2</v>
      </c>
      <c r="B4" s="8">
        <v>837887</v>
      </c>
      <c r="C4" s="20">
        <f t="shared" ref="C4:C42" si="0">B4-$B$2</f>
        <v>-60489.724999999977</v>
      </c>
      <c r="D4" s="9">
        <v>86</v>
      </c>
      <c r="E4" s="21">
        <f t="shared" ref="E4:E42" si="1">D4-D$2</f>
        <v>-8.7750000000000057</v>
      </c>
      <c r="F4" s="9">
        <v>10</v>
      </c>
      <c r="G4" s="21">
        <f t="shared" ref="G4:G42" si="2">F4-F$2</f>
        <v>0.40000000000000036</v>
      </c>
      <c r="H4" s="9">
        <v>1</v>
      </c>
      <c r="I4" s="21">
        <f t="shared" ref="I4:I42" si="3">H4-H$2</f>
        <v>-6.7249999999999996</v>
      </c>
      <c r="J4" s="9">
        <v>2</v>
      </c>
      <c r="K4" s="21">
        <f t="shared" ref="K4:K42" si="4">J4-J$2</f>
        <v>-0.70000000000000018</v>
      </c>
      <c r="L4" s="16">
        <v>2</v>
      </c>
      <c r="M4" s="21">
        <f t="shared" ref="M4:M42" si="5">L4-L$2</f>
        <v>0.39999999999999991</v>
      </c>
      <c r="R4" s="28" t="s">
        <v>10</v>
      </c>
      <c r="S4" s="26">
        <f>SUMPRODUCT(C3:C42,I3:I42)/SQRT(SUMSQ(C3:C42)*SUMSQ(I3:I42))</f>
        <v>0.2813423993562949</v>
      </c>
    </row>
    <row r="5" spans="1:19" x14ac:dyDescent="0.25">
      <c r="A5" s="7">
        <v>3</v>
      </c>
      <c r="B5" s="8">
        <v>1094109</v>
      </c>
      <c r="C5" s="20">
        <f t="shared" si="0"/>
        <v>195732.27500000002</v>
      </c>
      <c r="D5" s="9">
        <v>105</v>
      </c>
      <c r="E5" s="21">
        <f t="shared" si="1"/>
        <v>10.224999999999994</v>
      </c>
      <c r="F5" s="9">
        <v>8</v>
      </c>
      <c r="G5" s="21">
        <f t="shared" si="2"/>
        <v>-1.5999999999999996</v>
      </c>
      <c r="H5" s="9">
        <v>12</v>
      </c>
      <c r="I5" s="21">
        <f t="shared" si="3"/>
        <v>4.2750000000000004</v>
      </c>
      <c r="J5" s="9">
        <v>4</v>
      </c>
      <c r="K5" s="21">
        <f t="shared" si="4"/>
        <v>1.2999999999999998</v>
      </c>
      <c r="L5" s="16">
        <v>2</v>
      </c>
      <c r="M5" s="21">
        <f t="shared" si="5"/>
        <v>0.39999999999999991</v>
      </c>
      <c r="R5" s="28" t="s">
        <v>11</v>
      </c>
      <c r="S5" s="26">
        <f>SUMPRODUCT(C3:C42,K3:K42)/SQRT(SUMSQ(C3:C42)*SUMSQ(K3:K42))</f>
        <v>0.46296723429664743</v>
      </c>
    </row>
    <row r="6" spans="1:19" ht="15.75" thickBot="1" x14ac:dyDescent="0.3">
      <c r="A6" s="7">
        <v>4</v>
      </c>
      <c r="B6" s="8">
        <v>727129</v>
      </c>
      <c r="C6" s="20">
        <f t="shared" si="0"/>
        <v>-171247.72499999998</v>
      </c>
      <c r="D6" s="9">
        <v>100</v>
      </c>
      <c r="E6" s="21">
        <f t="shared" si="1"/>
        <v>5.2249999999999943</v>
      </c>
      <c r="F6" s="9">
        <v>11</v>
      </c>
      <c r="G6" s="21">
        <f t="shared" si="2"/>
        <v>1.4000000000000004</v>
      </c>
      <c r="H6" s="9">
        <v>7</v>
      </c>
      <c r="I6" s="21">
        <f t="shared" si="3"/>
        <v>-0.72499999999999964</v>
      </c>
      <c r="J6" s="9">
        <v>3</v>
      </c>
      <c r="K6" s="21">
        <f t="shared" si="4"/>
        <v>0.29999999999999982</v>
      </c>
      <c r="L6" s="16">
        <v>1</v>
      </c>
      <c r="M6" s="21">
        <f t="shared" si="5"/>
        <v>-0.60000000000000009</v>
      </c>
      <c r="R6" s="29" t="s">
        <v>12</v>
      </c>
      <c r="S6" s="27">
        <f>SUMPRODUCT(C3:C42,M3:M42)/SQRT(SUMSQ(C3:C42)*SUMSQ(M3:M42))</f>
        <v>0.41558722742498927</v>
      </c>
    </row>
    <row r="7" spans="1:19" x14ac:dyDescent="0.25">
      <c r="A7" s="7">
        <v>5</v>
      </c>
      <c r="B7" s="8">
        <v>784800</v>
      </c>
      <c r="C7" s="20">
        <f t="shared" si="0"/>
        <v>-113576.72499999998</v>
      </c>
      <c r="D7" s="9">
        <v>88</v>
      </c>
      <c r="E7" s="21">
        <f t="shared" si="1"/>
        <v>-6.7750000000000057</v>
      </c>
      <c r="F7" s="9">
        <v>8</v>
      </c>
      <c r="G7" s="21">
        <f t="shared" si="2"/>
        <v>-1.5999999999999996</v>
      </c>
      <c r="H7" s="9">
        <v>13</v>
      </c>
      <c r="I7" s="21">
        <f t="shared" si="3"/>
        <v>5.2750000000000004</v>
      </c>
      <c r="J7" s="9">
        <v>2</v>
      </c>
      <c r="K7" s="21">
        <f t="shared" si="4"/>
        <v>-0.70000000000000018</v>
      </c>
      <c r="L7" s="16">
        <v>1</v>
      </c>
      <c r="M7" s="21">
        <f t="shared" si="5"/>
        <v>-0.60000000000000009</v>
      </c>
    </row>
    <row r="8" spans="1:19" x14ac:dyDescent="0.25">
      <c r="A8" s="7">
        <v>6</v>
      </c>
      <c r="B8" s="8">
        <v>1158339</v>
      </c>
      <c r="C8" s="20">
        <f t="shared" si="0"/>
        <v>259962.27500000002</v>
      </c>
      <c r="D8" s="9">
        <v>100</v>
      </c>
      <c r="E8" s="21">
        <f t="shared" si="1"/>
        <v>5.2249999999999943</v>
      </c>
      <c r="F8" s="9">
        <v>9</v>
      </c>
      <c r="G8" s="21">
        <f t="shared" si="2"/>
        <v>-0.59999999999999964</v>
      </c>
      <c r="H8" s="9">
        <v>8</v>
      </c>
      <c r="I8" s="21">
        <f t="shared" si="3"/>
        <v>0.27500000000000036</v>
      </c>
      <c r="J8" s="9">
        <v>3</v>
      </c>
      <c r="K8" s="21">
        <f t="shared" si="4"/>
        <v>0.29999999999999982</v>
      </c>
      <c r="L8" s="16">
        <v>2</v>
      </c>
      <c r="M8" s="21">
        <f t="shared" si="5"/>
        <v>0.39999999999999991</v>
      </c>
    </row>
    <row r="9" spans="1:19" x14ac:dyDescent="0.25">
      <c r="A9" s="7">
        <v>7</v>
      </c>
      <c r="B9" s="8">
        <v>1080046</v>
      </c>
      <c r="C9" s="20">
        <f t="shared" si="0"/>
        <v>181669.27500000002</v>
      </c>
      <c r="D9" s="9">
        <v>136</v>
      </c>
      <c r="E9" s="21">
        <f t="shared" si="1"/>
        <v>41.224999999999994</v>
      </c>
      <c r="F9" s="9">
        <v>9</v>
      </c>
      <c r="G9" s="21">
        <f t="shared" si="2"/>
        <v>-0.59999999999999964</v>
      </c>
      <c r="H9" s="9">
        <v>6</v>
      </c>
      <c r="I9" s="21">
        <f t="shared" si="3"/>
        <v>-1.7249999999999996</v>
      </c>
      <c r="J9" s="9">
        <v>4</v>
      </c>
      <c r="K9" s="21">
        <f t="shared" si="4"/>
        <v>1.2999999999999998</v>
      </c>
      <c r="L9" s="16">
        <v>1</v>
      </c>
      <c r="M9" s="21">
        <f t="shared" si="5"/>
        <v>-0.60000000000000009</v>
      </c>
    </row>
    <row r="10" spans="1:19" x14ac:dyDescent="0.25">
      <c r="A10" s="7">
        <v>8</v>
      </c>
      <c r="B10" s="8">
        <v>839743</v>
      </c>
      <c r="C10" s="20">
        <f t="shared" si="0"/>
        <v>-58633.724999999977</v>
      </c>
      <c r="D10" s="9">
        <v>86</v>
      </c>
      <c r="E10" s="21">
        <f t="shared" si="1"/>
        <v>-8.7750000000000057</v>
      </c>
      <c r="F10" s="9">
        <v>10</v>
      </c>
      <c r="G10" s="21">
        <f t="shared" si="2"/>
        <v>0.40000000000000036</v>
      </c>
      <c r="H10" s="9">
        <v>8</v>
      </c>
      <c r="I10" s="21">
        <f t="shared" si="3"/>
        <v>0.27500000000000036</v>
      </c>
      <c r="J10" s="9">
        <v>2</v>
      </c>
      <c r="K10" s="21">
        <f t="shared" si="4"/>
        <v>-0.70000000000000018</v>
      </c>
      <c r="L10" s="16">
        <v>2</v>
      </c>
      <c r="M10" s="21">
        <f t="shared" si="5"/>
        <v>0.39999999999999991</v>
      </c>
    </row>
    <row r="11" spans="1:19" x14ac:dyDescent="0.25">
      <c r="A11" s="7">
        <v>9</v>
      </c>
      <c r="B11" s="8">
        <v>920737</v>
      </c>
      <c r="C11" s="20">
        <f t="shared" si="0"/>
        <v>22360.275000000023</v>
      </c>
      <c r="D11" s="9">
        <v>84</v>
      </c>
      <c r="E11" s="21">
        <f t="shared" si="1"/>
        <v>-10.775000000000006</v>
      </c>
      <c r="F11" s="9">
        <v>11</v>
      </c>
      <c r="G11" s="21">
        <f t="shared" si="2"/>
        <v>1.4000000000000004</v>
      </c>
      <c r="H11" s="9">
        <v>9</v>
      </c>
      <c r="I11" s="21">
        <f t="shared" si="3"/>
        <v>1.2750000000000004</v>
      </c>
      <c r="J11" s="9">
        <v>2</v>
      </c>
      <c r="K11" s="21">
        <f t="shared" si="4"/>
        <v>-0.70000000000000018</v>
      </c>
      <c r="L11" s="16">
        <v>2</v>
      </c>
      <c r="M11" s="21">
        <f t="shared" si="5"/>
        <v>0.39999999999999991</v>
      </c>
    </row>
    <row r="12" spans="1:19" x14ac:dyDescent="0.25">
      <c r="A12" s="7">
        <v>10</v>
      </c>
      <c r="B12" s="8">
        <v>713176</v>
      </c>
      <c r="C12" s="20">
        <f t="shared" si="0"/>
        <v>-185200.72499999998</v>
      </c>
      <c r="D12" s="9">
        <v>94</v>
      </c>
      <c r="E12" s="21">
        <f t="shared" si="1"/>
        <v>-0.77500000000000568</v>
      </c>
      <c r="F12" s="9">
        <v>6</v>
      </c>
      <c r="G12" s="21">
        <f t="shared" si="2"/>
        <v>-3.5999999999999996</v>
      </c>
      <c r="H12" s="9">
        <v>6</v>
      </c>
      <c r="I12" s="21">
        <f t="shared" si="3"/>
        <v>-1.7249999999999996</v>
      </c>
      <c r="J12" s="9">
        <v>3</v>
      </c>
      <c r="K12" s="21">
        <f t="shared" si="4"/>
        <v>0.29999999999999982</v>
      </c>
      <c r="L12" s="16">
        <v>1</v>
      </c>
      <c r="M12" s="21">
        <f t="shared" si="5"/>
        <v>-0.60000000000000009</v>
      </c>
    </row>
    <row r="13" spans="1:19" x14ac:dyDescent="0.25">
      <c r="A13" s="7">
        <v>11</v>
      </c>
      <c r="B13" s="8">
        <v>859764</v>
      </c>
      <c r="C13" s="20">
        <f t="shared" si="0"/>
        <v>-38612.724999999977</v>
      </c>
      <c r="D13" s="9">
        <v>100</v>
      </c>
      <c r="E13" s="21">
        <f t="shared" si="1"/>
        <v>5.2249999999999943</v>
      </c>
      <c r="F13" s="9">
        <v>14</v>
      </c>
      <c r="G13" s="21">
        <f t="shared" si="2"/>
        <v>4.4000000000000004</v>
      </c>
      <c r="H13" s="9">
        <v>4</v>
      </c>
      <c r="I13" s="21">
        <f t="shared" si="3"/>
        <v>-3.7249999999999996</v>
      </c>
      <c r="J13" s="9">
        <v>3</v>
      </c>
      <c r="K13" s="21">
        <f t="shared" si="4"/>
        <v>0.29999999999999982</v>
      </c>
      <c r="L13" s="16">
        <v>1</v>
      </c>
      <c r="M13" s="21">
        <f t="shared" si="5"/>
        <v>-0.60000000000000009</v>
      </c>
    </row>
    <row r="14" spans="1:19" x14ac:dyDescent="0.25">
      <c r="A14" s="7">
        <v>12</v>
      </c>
      <c r="B14" s="8">
        <v>982291</v>
      </c>
      <c r="C14" s="20">
        <f t="shared" si="0"/>
        <v>83914.275000000023</v>
      </c>
      <c r="D14" s="9">
        <v>86</v>
      </c>
      <c r="E14" s="21">
        <f t="shared" si="1"/>
        <v>-8.7750000000000057</v>
      </c>
      <c r="F14" s="9">
        <v>13</v>
      </c>
      <c r="G14" s="21">
        <f t="shared" si="2"/>
        <v>3.4000000000000004</v>
      </c>
      <c r="H14" s="9">
        <v>14</v>
      </c>
      <c r="I14" s="21">
        <f t="shared" si="3"/>
        <v>6.2750000000000004</v>
      </c>
      <c r="J14" s="9">
        <v>2</v>
      </c>
      <c r="K14" s="21">
        <f t="shared" si="4"/>
        <v>-0.70000000000000018</v>
      </c>
      <c r="L14" s="16">
        <v>1</v>
      </c>
      <c r="M14" s="21">
        <f t="shared" si="5"/>
        <v>-0.60000000000000009</v>
      </c>
    </row>
    <row r="15" spans="1:19" x14ac:dyDescent="0.25">
      <c r="A15" s="7">
        <v>13</v>
      </c>
      <c r="B15" s="8">
        <v>733894</v>
      </c>
      <c r="C15" s="20">
        <f t="shared" si="0"/>
        <v>-164482.72499999998</v>
      </c>
      <c r="D15" s="9">
        <v>78</v>
      </c>
      <c r="E15" s="21">
        <f t="shared" si="1"/>
        <v>-16.775000000000006</v>
      </c>
      <c r="F15" s="9">
        <v>10</v>
      </c>
      <c r="G15" s="21">
        <f t="shared" si="2"/>
        <v>0.40000000000000036</v>
      </c>
      <c r="H15" s="9">
        <v>3</v>
      </c>
      <c r="I15" s="21">
        <f t="shared" si="3"/>
        <v>-4.7249999999999996</v>
      </c>
      <c r="J15" s="9">
        <v>3</v>
      </c>
      <c r="K15" s="21">
        <f t="shared" si="4"/>
        <v>0.29999999999999982</v>
      </c>
      <c r="L15" s="16">
        <v>1</v>
      </c>
      <c r="M15" s="21">
        <f t="shared" si="5"/>
        <v>-0.60000000000000009</v>
      </c>
    </row>
    <row r="16" spans="1:19" x14ac:dyDescent="0.25">
      <c r="A16" s="7">
        <v>14</v>
      </c>
      <c r="B16" s="8">
        <v>915152</v>
      </c>
      <c r="C16" s="20">
        <f t="shared" si="0"/>
        <v>16775.275000000023</v>
      </c>
      <c r="D16" s="9">
        <v>84</v>
      </c>
      <c r="E16" s="21">
        <f t="shared" si="1"/>
        <v>-10.775000000000006</v>
      </c>
      <c r="F16" s="9">
        <v>8</v>
      </c>
      <c r="G16" s="21">
        <f t="shared" si="2"/>
        <v>-1.5999999999999996</v>
      </c>
      <c r="H16" s="9">
        <v>6</v>
      </c>
      <c r="I16" s="21">
        <f t="shared" si="3"/>
        <v>-1.7249999999999996</v>
      </c>
      <c r="J16" s="9">
        <v>2</v>
      </c>
      <c r="K16" s="21">
        <f t="shared" si="4"/>
        <v>-0.70000000000000018</v>
      </c>
      <c r="L16" s="16">
        <v>2</v>
      </c>
      <c r="M16" s="21">
        <f t="shared" si="5"/>
        <v>0.39999999999999991</v>
      </c>
    </row>
    <row r="17" spans="1:13" x14ac:dyDescent="0.25">
      <c r="A17" s="7">
        <v>15</v>
      </c>
      <c r="B17" s="8">
        <v>980419</v>
      </c>
      <c r="C17" s="20">
        <f t="shared" si="0"/>
        <v>82042.275000000023</v>
      </c>
      <c r="D17" s="9">
        <v>78</v>
      </c>
      <c r="E17" s="21">
        <f t="shared" si="1"/>
        <v>-16.775000000000006</v>
      </c>
      <c r="F17" s="9">
        <v>6</v>
      </c>
      <c r="G17" s="21">
        <f t="shared" si="2"/>
        <v>-3.5999999999999996</v>
      </c>
      <c r="H17" s="9">
        <v>11</v>
      </c>
      <c r="I17" s="21">
        <f t="shared" si="3"/>
        <v>3.2750000000000004</v>
      </c>
      <c r="J17" s="9">
        <v>2</v>
      </c>
      <c r="K17" s="21">
        <f t="shared" si="4"/>
        <v>-0.70000000000000018</v>
      </c>
      <c r="L17" s="16">
        <v>1</v>
      </c>
      <c r="M17" s="21">
        <f t="shared" si="5"/>
        <v>-0.60000000000000009</v>
      </c>
    </row>
    <row r="18" spans="1:13" x14ac:dyDescent="0.25">
      <c r="A18" s="7">
        <v>16</v>
      </c>
      <c r="B18" s="8">
        <v>1061956</v>
      </c>
      <c r="C18" s="20">
        <f t="shared" si="0"/>
        <v>163579.27500000002</v>
      </c>
      <c r="D18" s="9">
        <v>93</v>
      </c>
      <c r="E18" s="21">
        <f t="shared" si="1"/>
        <v>-1.7750000000000057</v>
      </c>
      <c r="F18" s="9">
        <v>4</v>
      </c>
      <c r="G18" s="21">
        <f t="shared" si="2"/>
        <v>-5.6</v>
      </c>
      <c r="H18" s="9">
        <v>3</v>
      </c>
      <c r="I18" s="21">
        <f t="shared" si="3"/>
        <v>-4.7249999999999996</v>
      </c>
      <c r="J18" s="9">
        <v>3</v>
      </c>
      <c r="K18" s="21">
        <f t="shared" si="4"/>
        <v>0.29999999999999982</v>
      </c>
      <c r="L18" s="16">
        <v>2</v>
      </c>
      <c r="M18" s="21">
        <f t="shared" si="5"/>
        <v>0.39999999999999991</v>
      </c>
    </row>
    <row r="19" spans="1:13" x14ac:dyDescent="0.25">
      <c r="A19" s="7">
        <v>17</v>
      </c>
      <c r="B19" s="8">
        <v>981657</v>
      </c>
      <c r="C19" s="20">
        <f t="shared" si="0"/>
        <v>83280.275000000023</v>
      </c>
      <c r="D19" s="9">
        <v>104</v>
      </c>
      <c r="E19" s="21">
        <f t="shared" si="1"/>
        <v>9.2249999999999943</v>
      </c>
      <c r="F19" s="9">
        <v>11</v>
      </c>
      <c r="G19" s="21">
        <f t="shared" si="2"/>
        <v>1.4000000000000004</v>
      </c>
      <c r="H19" s="9">
        <v>4</v>
      </c>
      <c r="I19" s="21">
        <f t="shared" si="3"/>
        <v>-3.7249999999999996</v>
      </c>
      <c r="J19" s="9">
        <v>3</v>
      </c>
      <c r="K19" s="21">
        <f t="shared" si="4"/>
        <v>0.29999999999999982</v>
      </c>
      <c r="L19" s="16">
        <v>2</v>
      </c>
      <c r="M19" s="21">
        <f t="shared" si="5"/>
        <v>0.39999999999999991</v>
      </c>
    </row>
    <row r="20" spans="1:13" x14ac:dyDescent="0.25">
      <c r="A20" s="7">
        <v>18</v>
      </c>
      <c r="B20" s="8">
        <v>711479</v>
      </c>
      <c r="C20" s="20">
        <f t="shared" si="0"/>
        <v>-186897.72499999998</v>
      </c>
      <c r="D20" s="9">
        <v>71</v>
      </c>
      <c r="E20" s="21">
        <f t="shared" si="1"/>
        <v>-23.775000000000006</v>
      </c>
      <c r="F20" s="9">
        <v>15</v>
      </c>
      <c r="G20" s="21">
        <f t="shared" si="2"/>
        <v>5.4</v>
      </c>
      <c r="H20" s="9">
        <v>8</v>
      </c>
      <c r="I20" s="21">
        <f t="shared" si="3"/>
        <v>0.27500000000000036</v>
      </c>
      <c r="J20" s="9">
        <v>2</v>
      </c>
      <c r="K20" s="21">
        <f t="shared" si="4"/>
        <v>-0.70000000000000018</v>
      </c>
      <c r="L20" s="16">
        <v>2</v>
      </c>
      <c r="M20" s="21">
        <f t="shared" si="5"/>
        <v>0.39999999999999991</v>
      </c>
    </row>
    <row r="21" spans="1:13" x14ac:dyDescent="0.25">
      <c r="A21" s="7">
        <v>19</v>
      </c>
      <c r="B21" s="8">
        <v>830290</v>
      </c>
      <c r="C21" s="20">
        <f t="shared" si="0"/>
        <v>-68086.724999999977</v>
      </c>
      <c r="D21" s="9">
        <v>86</v>
      </c>
      <c r="E21" s="21">
        <f t="shared" si="1"/>
        <v>-8.7750000000000057</v>
      </c>
      <c r="F21" s="9">
        <v>5</v>
      </c>
      <c r="G21" s="21">
        <f t="shared" si="2"/>
        <v>-4.5999999999999996</v>
      </c>
      <c r="H21" s="9">
        <v>8</v>
      </c>
      <c r="I21" s="21">
        <f t="shared" si="3"/>
        <v>0.27500000000000036</v>
      </c>
      <c r="J21" s="9">
        <v>3</v>
      </c>
      <c r="K21" s="21">
        <f t="shared" si="4"/>
        <v>0.29999999999999982</v>
      </c>
      <c r="L21" s="16">
        <v>1</v>
      </c>
      <c r="M21" s="21">
        <f t="shared" si="5"/>
        <v>-0.60000000000000009</v>
      </c>
    </row>
    <row r="22" spans="1:13" x14ac:dyDescent="0.25">
      <c r="A22" s="7">
        <v>20</v>
      </c>
      <c r="B22" s="8">
        <v>965093</v>
      </c>
      <c r="C22" s="20">
        <f t="shared" si="0"/>
        <v>66716.275000000023</v>
      </c>
      <c r="D22" s="9">
        <v>101</v>
      </c>
      <c r="E22" s="21">
        <f t="shared" si="1"/>
        <v>6.2249999999999943</v>
      </c>
      <c r="F22" s="9">
        <v>9</v>
      </c>
      <c r="G22" s="21">
        <f t="shared" si="2"/>
        <v>-0.59999999999999964</v>
      </c>
      <c r="H22" s="9">
        <v>9</v>
      </c>
      <c r="I22" s="21">
        <f t="shared" si="3"/>
        <v>1.2750000000000004</v>
      </c>
      <c r="J22" s="9">
        <v>3</v>
      </c>
      <c r="K22" s="21">
        <f t="shared" si="4"/>
        <v>0.29999999999999982</v>
      </c>
      <c r="L22" s="16">
        <v>2</v>
      </c>
      <c r="M22" s="21">
        <f t="shared" si="5"/>
        <v>0.39999999999999991</v>
      </c>
    </row>
    <row r="23" spans="1:13" x14ac:dyDescent="0.25">
      <c r="A23" s="7">
        <v>21</v>
      </c>
      <c r="B23" s="8">
        <v>849199</v>
      </c>
      <c r="C23" s="20">
        <f t="shared" si="0"/>
        <v>-49177.724999999977</v>
      </c>
      <c r="D23" s="9">
        <v>83</v>
      </c>
      <c r="E23" s="21">
        <f t="shared" si="1"/>
        <v>-11.775000000000006</v>
      </c>
      <c r="F23" s="9">
        <v>10</v>
      </c>
      <c r="G23" s="21">
        <f t="shared" si="2"/>
        <v>0.40000000000000036</v>
      </c>
      <c r="H23" s="9">
        <v>6</v>
      </c>
      <c r="I23" s="21">
        <f t="shared" si="3"/>
        <v>-1.7249999999999996</v>
      </c>
      <c r="J23" s="9">
        <v>2</v>
      </c>
      <c r="K23" s="21">
        <f t="shared" si="4"/>
        <v>-0.70000000000000018</v>
      </c>
      <c r="L23" s="16">
        <v>2</v>
      </c>
      <c r="M23" s="21">
        <f t="shared" si="5"/>
        <v>0.39999999999999991</v>
      </c>
    </row>
    <row r="24" spans="1:13" x14ac:dyDescent="0.25">
      <c r="A24" s="7">
        <v>22</v>
      </c>
      <c r="B24" s="8">
        <v>640924</v>
      </c>
      <c r="C24" s="20">
        <f t="shared" si="0"/>
        <v>-257452.72499999998</v>
      </c>
      <c r="D24" s="9">
        <v>77</v>
      </c>
      <c r="E24" s="21">
        <f t="shared" si="1"/>
        <v>-17.775000000000006</v>
      </c>
      <c r="F24" s="9">
        <v>10</v>
      </c>
      <c r="G24" s="21">
        <f t="shared" si="2"/>
        <v>0.40000000000000036</v>
      </c>
      <c r="H24" s="9">
        <v>9</v>
      </c>
      <c r="I24" s="21">
        <f t="shared" si="3"/>
        <v>1.2750000000000004</v>
      </c>
      <c r="J24" s="9">
        <v>2</v>
      </c>
      <c r="K24" s="21">
        <f t="shared" si="4"/>
        <v>-0.70000000000000018</v>
      </c>
      <c r="L24" s="16">
        <v>2</v>
      </c>
      <c r="M24" s="21">
        <f t="shared" si="5"/>
        <v>0.39999999999999991</v>
      </c>
    </row>
    <row r="25" spans="1:13" x14ac:dyDescent="0.25">
      <c r="A25" s="7">
        <v>23</v>
      </c>
      <c r="B25" s="8">
        <v>688660</v>
      </c>
      <c r="C25" s="20">
        <f t="shared" si="0"/>
        <v>-209716.72499999998</v>
      </c>
      <c r="D25" s="9">
        <v>78</v>
      </c>
      <c r="E25" s="21">
        <f t="shared" si="1"/>
        <v>-16.775000000000006</v>
      </c>
      <c r="F25" s="9">
        <v>13</v>
      </c>
      <c r="G25" s="21">
        <f t="shared" si="2"/>
        <v>3.4000000000000004</v>
      </c>
      <c r="H25" s="9">
        <v>6</v>
      </c>
      <c r="I25" s="21">
        <f t="shared" si="3"/>
        <v>-1.7249999999999996</v>
      </c>
      <c r="J25" s="9">
        <v>2</v>
      </c>
      <c r="K25" s="21">
        <f t="shared" si="4"/>
        <v>-0.70000000000000018</v>
      </c>
      <c r="L25" s="16">
        <v>2</v>
      </c>
      <c r="M25" s="21">
        <f t="shared" si="5"/>
        <v>0.39999999999999991</v>
      </c>
    </row>
    <row r="26" spans="1:13" x14ac:dyDescent="0.25">
      <c r="A26" s="7">
        <v>24</v>
      </c>
      <c r="B26" s="8">
        <v>821829</v>
      </c>
      <c r="C26" s="20">
        <f t="shared" si="0"/>
        <v>-76547.724999999977</v>
      </c>
      <c r="D26" s="9">
        <v>98</v>
      </c>
      <c r="E26" s="21">
        <f t="shared" si="1"/>
        <v>3.2249999999999943</v>
      </c>
      <c r="F26" s="9">
        <v>11</v>
      </c>
      <c r="G26" s="21">
        <f t="shared" si="2"/>
        <v>1.4000000000000004</v>
      </c>
      <c r="H26" s="9">
        <v>11</v>
      </c>
      <c r="I26" s="21">
        <f t="shared" si="3"/>
        <v>3.2750000000000004</v>
      </c>
      <c r="J26" s="9">
        <v>3</v>
      </c>
      <c r="K26" s="21">
        <f t="shared" si="4"/>
        <v>0.29999999999999982</v>
      </c>
      <c r="L26" s="16">
        <v>1</v>
      </c>
      <c r="M26" s="21">
        <f t="shared" si="5"/>
        <v>-0.60000000000000009</v>
      </c>
    </row>
    <row r="27" spans="1:13" x14ac:dyDescent="0.25">
      <c r="A27" s="7">
        <v>25</v>
      </c>
      <c r="B27" s="8">
        <v>982912</v>
      </c>
      <c r="C27" s="20">
        <f t="shared" si="0"/>
        <v>84535.275000000023</v>
      </c>
      <c r="D27" s="9">
        <v>98</v>
      </c>
      <c r="E27" s="21">
        <f t="shared" si="1"/>
        <v>3.2249999999999943</v>
      </c>
      <c r="F27" s="9">
        <v>11</v>
      </c>
      <c r="G27" s="21">
        <f t="shared" si="2"/>
        <v>1.4000000000000004</v>
      </c>
      <c r="H27" s="9">
        <v>3</v>
      </c>
      <c r="I27" s="21">
        <f t="shared" si="3"/>
        <v>-4.7249999999999996</v>
      </c>
      <c r="J27" s="9">
        <v>3</v>
      </c>
      <c r="K27" s="21">
        <f t="shared" si="4"/>
        <v>0.29999999999999982</v>
      </c>
      <c r="L27" s="16">
        <v>2</v>
      </c>
      <c r="M27" s="21">
        <f t="shared" si="5"/>
        <v>0.39999999999999991</v>
      </c>
    </row>
    <row r="28" spans="1:13" x14ac:dyDescent="0.25">
      <c r="A28" s="7">
        <v>26</v>
      </c>
      <c r="B28" s="8">
        <v>1020831</v>
      </c>
      <c r="C28" s="20">
        <f t="shared" si="0"/>
        <v>122454.27500000002</v>
      </c>
      <c r="D28" s="9">
        <v>84</v>
      </c>
      <c r="E28" s="21">
        <f t="shared" si="1"/>
        <v>-10.775000000000006</v>
      </c>
      <c r="F28" s="9">
        <v>8</v>
      </c>
      <c r="G28" s="21">
        <f t="shared" si="2"/>
        <v>-1.5999999999999996</v>
      </c>
      <c r="H28" s="9">
        <v>15</v>
      </c>
      <c r="I28" s="21">
        <f t="shared" si="3"/>
        <v>7.2750000000000004</v>
      </c>
      <c r="J28" s="9">
        <v>2</v>
      </c>
      <c r="K28" s="21">
        <f t="shared" si="4"/>
        <v>-0.70000000000000018</v>
      </c>
      <c r="L28" s="16">
        <v>2</v>
      </c>
      <c r="M28" s="21">
        <f t="shared" si="5"/>
        <v>0.39999999999999991</v>
      </c>
    </row>
    <row r="29" spans="1:13" x14ac:dyDescent="0.25">
      <c r="A29" s="7">
        <v>27</v>
      </c>
      <c r="B29" s="8">
        <v>710888</v>
      </c>
      <c r="C29" s="20">
        <f t="shared" si="0"/>
        <v>-187488.72499999998</v>
      </c>
      <c r="D29" s="9">
        <v>89</v>
      </c>
      <c r="E29" s="21">
        <f t="shared" si="1"/>
        <v>-5.7750000000000057</v>
      </c>
      <c r="F29" s="9">
        <v>12</v>
      </c>
      <c r="G29" s="21">
        <f t="shared" si="2"/>
        <v>2.4000000000000004</v>
      </c>
      <c r="H29" s="9">
        <v>4</v>
      </c>
      <c r="I29" s="21">
        <f t="shared" si="3"/>
        <v>-3.7249999999999996</v>
      </c>
      <c r="J29" s="9">
        <v>2</v>
      </c>
      <c r="K29" s="21">
        <f t="shared" si="4"/>
        <v>-0.70000000000000018</v>
      </c>
      <c r="L29" s="16">
        <v>1</v>
      </c>
      <c r="M29" s="21">
        <f t="shared" si="5"/>
        <v>-0.60000000000000009</v>
      </c>
    </row>
    <row r="30" spans="1:13" x14ac:dyDescent="0.25">
      <c r="A30" s="7">
        <v>28</v>
      </c>
      <c r="B30" s="8">
        <v>801885</v>
      </c>
      <c r="C30" s="20">
        <f t="shared" si="0"/>
        <v>-96491.724999999977</v>
      </c>
      <c r="D30" s="9">
        <v>107</v>
      </c>
      <c r="E30" s="21">
        <f t="shared" si="1"/>
        <v>12.224999999999994</v>
      </c>
      <c r="F30" s="9">
        <v>7</v>
      </c>
      <c r="G30" s="21">
        <f t="shared" si="2"/>
        <v>-2.5999999999999996</v>
      </c>
      <c r="H30" s="9">
        <v>2</v>
      </c>
      <c r="I30" s="21">
        <f t="shared" si="3"/>
        <v>-5.7249999999999996</v>
      </c>
      <c r="J30" s="9">
        <v>3</v>
      </c>
      <c r="K30" s="21">
        <f t="shared" si="4"/>
        <v>0.29999999999999982</v>
      </c>
      <c r="L30" s="16">
        <v>2</v>
      </c>
      <c r="M30" s="21">
        <f t="shared" si="5"/>
        <v>0.39999999999999991</v>
      </c>
    </row>
    <row r="31" spans="1:13" x14ac:dyDescent="0.25">
      <c r="A31" s="7">
        <v>29</v>
      </c>
      <c r="B31" s="8">
        <v>1307216</v>
      </c>
      <c r="C31" s="20">
        <f t="shared" si="0"/>
        <v>408839.27500000002</v>
      </c>
      <c r="D31" s="9">
        <v>138</v>
      </c>
      <c r="E31" s="21">
        <f t="shared" si="1"/>
        <v>43.224999999999994</v>
      </c>
      <c r="F31" s="9">
        <v>9</v>
      </c>
      <c r="G31" s="21">
        <f t="shared" si="2"/>
        <v>-0.59999999999999964</v>
      </c>
      <c r="H31" s="9">
        <v>12</v>
      </c>
      <c r="I31" s="21">
        <f t="shared" si="3"/>
        <v>4.2750000000000004</v>
      </c>
      <c r="J31" s="9">
        <v>4</v>
      </c>
      <c r="K31" s="21">
        <f t="shared" si="4"/>
        <v>1.2999999999999998</v>
      </c>
      <c r="L31" s="16">
        <v>2</v>
      </c>
      <c r="M31" s="21">
        <f t="shared" si="5"/>
        <v>0.39999999999999991</v>
      </c>
    </row>
    <row r="32" spans="1:13" x14ac:dyDescent="0.25">
      <c r="A32" s="7">
        <v>30</v>
      </c>
      <c r="B32" s="8">
        <v>671028</v>
      </c>
      <c r="C32" s="20">
        <f t="shared" si="0"/>
        <v>-227348.72499999998</v>
      </c>
      <c r="D32" s="9">
        <v>83</v>
      </c>
      <c r="E32" s="21">
        <f t="shared" si="1"/>
        <v>-11.775000000000006</v>
      </c>
      <c r="F32" s="9">
        <v>11</v>
      </c>
      <c r="G32" s="21">
        <f t="shared" si="2"/>
        <v>1.4000000000000004</v>
      </c>
      <c r="H32" s="9">
        <v>5</v>
      </c>
      <c r="I32" s="21">
        <f t="shared" si="3"/>
        <v>-2.7249999999999996</v>
      </c>
      <c r="J32" s="9">
        <v>2</v>
      </c>
      <c r="K32" s="21">
        <f t="shared" si="4"/>
        <v>-0.70000000000000018</v>
      </c>
      <c r="L32" s="16">
        <v>0</v>
      </c>
      <c r="M32" s="21">
        <f t="shared" si="5"/>
        <v>-1.6</v>
      </c>
    </row>
    <row r="33" spans="1:13" x14ac:dyDescent="0.25">
      <c r="A33" s="7">
        <v>31</v>
      </c>
      <c r="B33" s="8">
        <v>918318</v>
      </c>
      <c r="C33" s="20">
        <f t="shared" si="0"/>
        <v>19941.275000000023</v>
      </c>
      <c r="D33" s="9">
        <v>96</v>
      </c>
      <c r="E33" s="21">
        <f t="shared" si="1"/>
        <v>1.2249999999999943</v>
      </c>
      <c r="F33" s="9">
        <v>8</v>
      </c>
      <c r="G33" s="21">
        <f t="shared" si="2"/>
        <v>-1.5999999999999996</v>
      </c>
      <c r="H33" s="9">
        <v>14</v>
      </c>
      <c r="I33" s="21">
        <f t="shared" si="3"/>
        <v>6.2750000000000004</v>
      </c>
      <c r="J33" s="9">
        <v>3</v>
      </c>
      <c r="K33" s="21">
        <f t="shared" si="4"/>
        <v>0.29999999999999982</v>
      </c>
      <c r="L33" s="16">
        <v>2</v>
      </c>
      <c r="M33" s="21">
        <f t="shared" si="5"/>
        <v>0.39999999999999991</v>
      </c>
    </row>
    <row r="34" spans="1:13" x14ac:dyDescent="0.25">
      <c r="A34" s="7">
        <v>32</v>
      </c>
      <c r="B34" s="8">
        <v>843974</v>
      </c>
      <c r="C34" s="20">
        <f t="shared" si="0"/>
        <v>-54402.724999999977</v>
      </c>
      <c r="D34" s="9">
        <v>94</v>
      </c>
      <c r="E34" s="21">
        <f t="shared" si="1"/>
        <v>-0.77500000000000568</v>
      </c>
      <c r="F34" s="9">
        <v>10</v>
      </c>
      <c r="G34" s="21">
        <f t="shared" si="2"/>
        <v>0.40000000000000036</v>
      </c>
      <c r="H34" s="9">
        <v>17</v>
      </c>
      <c r="I34" s="21">
        <f t="shared" si="3"/>
        <v>9.2750000000000004</v>
      </c>
      <c r="J34" s="9">
        <v>3</v>
      </c>
      <c r="K34" s="21">
        <f t="shared" si="4"/>
        <v>0.29999999999999982</v>
      </c>
      <c r="L34" s="16">
        <v>1</v>
      </c>
      <c r="M34" s="21">
        <f t="shared" si="5"/>
        <v>-0.60000000000000009</v>
      </c>
    </row>
    <row r="35" spans="1:13" x14ac:dyDescent="0.25">
      <c r="A35" s="7">
        <v>33</v>
      </c>
      <c r="B35" s="8">
        <v>923510</v>
      </c>
      <c r="C35" s="20">
        <f t="shared" si="0"/>
        <v>25133.275000000023</v>
      </c>
      <c r="D35" s="9">
        <v>104</v>
      </c>
      <c r="E35" s="21">
        <f t="shared" si="1"/>
        <v>9.2249999999999943</v>
      </c>
      <c r="F35" s="9">
        <v>12</v>
      </c>
      <c r="G35" s="21">
        <f t="shared" si="2"/>
        <v>2.4000000000000004</v>
      </c>
      <c r="H35" s="9">
        <v>11</v>
      </c>
      <c r="I35" s="21">
        <f t="shared" si="3"/>
        <v>3.2750000000000004</v>
      </c>
      <c r="J35" s="9">
        <v>3</v>
      </c>
      <c r="K35" s="21">
        <f t="shared" si="4"/>
        <v>0.29999999999999982</v>
      </c>
      <c r="L35" s="16">
        <v>2</v>
      </c>
      <c r="M35" s="21">
        <f t="shared" si="5"/>
        <v>0.39999999999999991</v>
      </c>
    </row>
    <row r="36" spans="1:13" x14ac:dyDescent="0.25">
      <c r="A36" s="7">
        <v>34</v>
      </c>
      <c r="B36" s="8">
        <v>836419</v>
      </c>
      <c r="C36" s="20">
        <f t="shared" si="0"/>
        <v>-61957.724999999977</v>
      </c>
      <c r="D36" s="9">
        <v>100</v>
      </c>
      <c r="E36" s="21">
        <f t="shared" si="1"/>
        <v>5.2249999999999943</v>
      </c>
      <c r="F36" s="9">
        <v>14</v>
      </c>
      <c r="G36" s="21">
        <f t="shared" si="2"/>
        <v>4.4000000000000004</v>
      </c>
      <c r="H36" s="9">
        <v>8</v>
      </c>
      <c r="I36" s="21">
        <f t="shared" si="3"/>
        <v>0.27500000000000036</v>
      </c>
      <c r="J36" s="9">
        <v>3</v>
      </c>
      <c r="K36" s="21">
        <f t="shared" si="4"/>
        <v>0.29999999999999982</v>
      </c>
      <c r="L36" s="16">
        <v>1</v>
      </c>
      <c r="M36" s="21">
        <f t="shared" si="5"/>
        <v>-0.60000000000000009</v>
      </c>
    </row>
    <row r="37" spans="1:13" x14ac:dyDescent="0.25">
      <c r="A37" s="7">
        <v>35</v>
      </c>
      <c r="B37" s="8">
        <v>967390</v>
      </c>
      <c r="C37" s="20">
        <f t="shared" si="0"/>
        <v>69013.275000000023</v>
      </c>
      <c r="D37" s="9">
        <v>100</v>
      </c>
      <c r="E37" s="21">
        <f t="shared" si="1"/>
        <v>5.2249999999999943</v>
      </c>
      <c r="F37" s="9">
        <v>7</v>
      </c>
      <c r="G37" s="21">
        <f t="shared" si="2"/>
        <v>-2.5999999999999996</v>
      </c>
      <c r="H37" s="9">
        <v>6</v>
      </c>
      <c r="I37" s="21">
        <f t="shared" si="3"/>
        <v>-1.7249999999999996</v>
      </c>
      <c r="J37" s="9">
        <v>3</v>
      </c>
      <c r="K37" s="21">
        <f t="shared" si="4"/>
        <v>0.29999999999999982</v>
      </c>
      <c r="L37" s="16">
        <v>2</v>
      </c>
      <c r="M37" s="21">
        <f t="shared" si="5"/>
        <v>0.39999999999999991</v>
      </c>
    </row>
    <row r="38" spans="1:13" x14ac:dyDescent="0.25">
      <c r="A38" s="7">
        <v>36</v>
      </c>
      <c r="B38" s="8">
        <v>601516</v>
      </c>
      <c r="C38" s="20">
        <f t="shared" si="0"/>
        <v>-296860.72499999998</v>
      </c>
      <c r="D38" s="9">
        <v>94</v>
      </c>
      <c r="E38" s="21">
        <f t="shared" si="1"/>
        <v>-0.77500000000000568</v>
      </c>
      <c r="F38" s="9">
        <v>14</v>
      </c>
      <c r="G38" s="21">
        <f t="shared" si="2"/>
        <v>4.4000000000000004</v>
      </c>
      <c r="H38" s="9">
        <v>2</v>
      </c>
      <c r="I38" s="21">
        <f t="shared" si="3"/>
        <v>-5.7249999999999996</v>
      </c>
      <c r="J38" s="9">
        <v>3</v>
      </c>
      <c r="K38" s="21">
        <f t="shared" si="4"/>
        <v>0.29999999999999982</v>
      </c>
      <c r="L38" s="16">
        <v>1</v>
      </c>
      <c r="M38" s="21">
        <f t="shared" si="5"/>
        <v>-0.60000000000000009</v>
      </c>
    </row>
    <row r="39" spans="1:13" x14ac:dyDescent="0.25">
      <c r="A39" s="7">
        <v>37</v>
      </c>
      <c r="B39" s="8">
        <v>1297396</v>
      </c>
      <c r="C39" s="20">
        <f t="shared" si="0"/>
        <v>399019.27500000002</v>
      </c>
      <c r="D39" s="9">
        <v>111</v>
      </c>
      <c r="E39" s="21">
        <f t="shared" si="1"/>
        <v>16.224999999999994</v>
      </c>
      <c r="F39" s="9">
        <v>7</v>
      </c>
      <c r="G39" s="21">
        <f t="shared" si="2"/>
        <v>-2.5999999999999996</v>
      </c>
      <c r="H39" s="9">
        <v>7</v>
      </c>
      <c r="I39" s="21">
        <f t="shared" si="3"/>
        <v>-0.72499999999999964</v>
      </c>
      <c r="J39" s="9">
        <v>3</v>
      </c>
      <c r="K39" s="21">
        <f t="shared" si="4"/>
        <v>0.29999999999999982</v>
      </c>
      <c r="L39" s="16">
        <v>2</v>
      </c>
      <c r="M39" s="21">
        <f t="shared" si="5"/>
        <v>0.39999999999999991</v>
      </c>
    </row>
    <row r="40" spans="1:13" x14ac:dyDescent="0.25">
      <c r="A40" s="7">
        <v>38</v>
      </c>
      <c r="B40" s="8">
        <v>918891</v>
      </c>
      <c r="C40" s="20">
        <f t="shared" si="0"/>
        <v>20514.275000000023</v>
      </c>
      <c r="D40" s="9">
        <v>104</v>
      </c>
      <c r="E40" s="21">
        <f t="shared" si="1"/>
        <v>9.2249999999999943</v>
      </c>
      <c r="F40" s="9">
        <v>6</v>
      </c>
      <c r="G40" s="21">
        <f t="shared" si="2"/>
        <v>-3.5999999999999996</v>
      </c>
      <c r="H40" s="9">
        <v>8</v>
      </c>
      <c r="I40" s="21">
        <f t="shared" si="3"/>
        <v>0.27500000000000036</v>
      </c>
      <c r="J40" s="9">
        <v>3</v>
      </c>
      <c r="K40" s="21">
        <f t="shared" si="4"/>
        <v>0.29999999999999982</v>
      </c>
      <c r="L40" s="16">
        <v>2</v>
      </c>
      <c r="M40" s="21">
        <f t="shared" si="5"/>
        <v>0.39999999999999991</v>
      </c>
    </row>
    <row r="41" spans="1:13" x14ac:dyDescent="0.25">
      <c r="A41" s="7">
        <v>39</v>
      </c>
      <c r="B41" s="8">
        <v>1279741</v>
      </c>
      <c r="C41" s="20">
        <f t="shared" si="0"/>
        <v>381364.27500000002</v>
      </c>
      <c r="D41" s="9">
        <v>103</v>
      </c>
      <c r="E41" s="21">
        <f t="shared" si="1"/>
        <v>8.2249999999999943</v>
      </c>
      <c r="F41" s="9">
        <v>9</v>
      </c>
      <c r="G41" s="21">
        <f t="shared" si="2"/>
        <v>-0.59999999999999964</v>
      </c>
      <c r="H41" s="9">
        <v>10</v>
      </c>
      <c r="I41" s="21">
        <f t="shared" si="3"/>
        <v>2.2750000000000004</v>
      </c>
      <c r="J41" s="9">
        <v>3</v>
      </c>
      <c r="K41" s="21">
        <f t="shared" si="4"/>
        <v>0.29999999999999982</v>
      </c>
      <c r="L41" s="16">
        <v>2</v>
      </c>
      <c r="M41" s="21">
        <f t="shared" si="5"/>
        <v>0.39999999999999991</v>
      </c>
    </row>
    <row r="42" spans="1:13" ht="15.75" thickBot="1" x14ac:dyDescent="0.3">
      <c r="A42" s="10">
        <v>40</v>
      </c>
      <c r="B42" s="11">
        <v>860217</v>
      </c>
      <c r="C42" s="20">
        <f t="shared" si="0"/>
        <v>-38159.724999999977</v>
      </c>
      <c r="D42" s="12">
        <v>103</v>
      </c>
      <c r="E42" s="21">
        <f t="shared" si="1"/>
        <v>8.2249999999999943</v>
      </c>
      <c r="F42" s="12">
        <v>9</v>
      </c>
      <c r="G42" s="21">
        <f t="shared" si="2"/>
        <v>-0.59999999999999964</v>
      </c>
      <c r="H42" s="12">
        <v>4</v>
      </c>
      <c r="I42" s="21">
        <f t="shared" si="3"/>
        <v>-3.7249999999999996</v>
      </c>
      <c r="J42" s="12">
        <v>3</v>
      </c>
      <c r="K42" s="21">
        <f t="shared" si="4"/>
        <v>0.29999999999999982</v>
      </c>
      <c r="L42" s="17">
        <v>2</v>
      </c>
      <c r="M42" s="21">
        <f t="shared" si="5"/>
        <v>0.39999999999999991</v>
      </c>
    </row>
  </sheetData>
  <mergeCells count="1">
    <mergeCell ref="R1: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Plan1!apartamentos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Otávio Calaça Xavier</dc:creator>
  <cp:lastModifiedBy>Otávio Calaça Xavier</cp:lastModifiedBy>
  <dcterms:created xsi:type="dcterms:W3CDTF">2017-04-18T01:21:21Z</dcterms:created>
  <dcterms:modified xsi:type="dcterms:W3CDTF">2017-04-18T02:07:36Z</dcterms:modified>
</cp:coreProperties>
</file>