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Downloads\Insurance Notebook and Scrubbed CSVs\Insurance Notebook and Scrubbed CSVs\Insurance Generator\"/>
    </mc:Choice>
  </mc:AlternateContent>
  <xr:revisionPtr revIDLastSave="0" documentId="13_ncr:1_{70F528B9-DA63-45D7-8C47-3D1E589C8C4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arrier Billing" sheetId="1" r:id="rId1"/>
    <sheet name="Consolidated Billing 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58" i="2" l="1"/>
  <c r="U158" i="2"/>
  <c r="S158" i="2"/>
  <c r="Q158" i="2"/>
  <c r="O158" i="2"/>
  <c r="M158" i="2"/>
  <c r="K158" i="2"/>
  <c r="I158" i="2"/>
  <c r="G158" i="2"/>
  <c r="E158" i="2"/>
  <c r="C158" i="2"/>
  <c r="G103" i="1"/>
  <c r="E103" i="1"/>
  <c r="M102" i="1"/>
  <c r="M103" i="1" s="1"/>
  <c r="G102" i="1"/>
  <c r="E102" i="1"/>
  <c r="M95" i="1"/>
  <c r="M94" i="1"/>
  <c r="G94" i="1"/>
  <c r="G95" i="1" s="1"/>
  <c r="E94" i="1"/>
  <c r="E95" i="1" s="1"/>
  <c r="H93" i="1"/>
  <c r="H92" i="1"/>
  <c r="H94" i="1" s="1"/>
  <c r="H95" i="1" s="1"/>
  <c r="H91" i="1"/>
  <c r="H90" i="1"/>
  <c r="G87" i="1"/>
  <c r="M86" i="1"/>
  <c r="M87" i="1" s="1"/>
  <c r="G86" i="1"/>
  <c r="E86" i="1"/>
  <c r="E87" i="1" s="1"/>
  <c r="M72" i="1"/>
  <c r="E72" i="1"/>
  <c r="M71" i="1"/>
  <c r="G71" i="1"/>
  <c r="G72" i="1" s="1"/>
  <c r="E71" i="1"/>
  <c r="M58" i="1"/>
  <c r="G58" i="1"/>
  <c r="E58" i="1"/>
  <c r="M57" i="1"/>
  <c r="G57" i="1"/>
  <c r="E57" i="1"/>
  <c r="M42" i="1"/>
  <c r="M43" i="1" s="1"/>
  <c r="G42" i="1"/>
  <c r="G43" i="1" s="1"/>
  <c r="E42" i="1"/>
  <c r="E43" i="1" s="1"/>
  <c r="M29" i="1"/>
  <c r="E29" i="1"/>
  <c r="M28" i="1"/>
  <c r="E28" i="1"/>
  <c r="G27" i="1"/>
  <c r="G26" i="1"/>
  <c r="G28" i="1" s="1"/>
  <c r="G29" i="1" s="1"/>
  <c r="M23" i="1"/>
  <c r="G23" i="1"/>
  <c r="E23" i="1"/>
  <c r="M22" i="1"/>
  <c r="G22" i="1"/>
  <c r="E22" i="1"/>
  <c r="M17" i="1"/>
  <c r="M18" i="1" s="1"/>
  <c r="G17" i="1"/>
  <c r="G18" i="1" s="1"/>
  <c r="E17" i="1"/>
  <c r="E18" i="1" s="1"/>
  <c r="M13" i="1"/>
  <c r="G13" i="1"/>
  <c r="M12" i="1"/>
  <c r="G12" i="1"/>
  <c r="E12" i="1"/>
  <c r="E13" i="1" s="1"/>
  <c r="H11" i="1"/>
  <c r="H12" i="1" s="1"/>
  <c r="H13" i="1" s="1"/>
  <c r="M8" i="1"/>
  <c r="H8" i="1"/>
  <c r="G8" i="1"/>
  <c r="E8" i="1"/>
  <c r="H7" i="1"/>
  <c r="M105" i="1" l="1"/>
</calcChain>
</file>

<file path=xl/sharedStrings.xml><?xml version="1.0" encoding="utf-8"?>
<sst xmlns="http://schemas.openxmlformats.org/spreadsheetml/2006/main" count="329" uniqueCount="233">
  <si>
    <t>Company Name</t>
  </si>
  <si>
    <t>Insurance Name</t>
  </si>
  <si>
    <t>Policy Number#: 00000000 - Plan Effective Date:  January 01, 2022</t>
  </si>
  <si>
    <t>Long Term Disability Class 1</t>
  </si>
  <si>
    <t>Count</t>
  </si>
  <si>
    <t>Benefit</t>
  </si>
  <si>
    <t>Actual Benefit</t>
  </si>
  <si>
    <t>Divisor</t>
  </si>
  <si>
    <t>Rate</t>
  </si>
  <si>
    <t>Total</t>
  </si>
  <si>
    <t>Active Records</t>
  </si>
  <si>
    <t>Total For Long Term Disability Class 1</t>
  </si>
  <si>
    <t>Long Term Disability Class 2</t>
  </si>
  <si>
    <t>Total For Long Term Disability Class 2</t>
  </si>
  <si>
    <t>Total For Long Term Disability</t>
  </si>
  <si>
    <t>Short Term Disability</t>
  </si>
  <si>
    <t>Total For Short Term Disability</t>
  </si>
  <si>
    <t>Total For Policy Short Term Disability</t>
  </si>
  <si>
    <t>Basic Life and AD&amp;D Employees</t>
  </si>
  <si>
    <t>0 to 120</t>
  </si>
  <si>
    <t>Total For Basic Life and AD&amp;D</t>
  </si>
  <si>
    <t>Total For Policy Basic Life and AD&amp;D</t>
  </si>
  <si>
    <t>Dependent Life</t>
  </si>
  <si>
    <t>Coverage Amount (Child)</t>
  </si>
  <si>
    <t>Coverage Amount (Spouse)</t>
  </si>
  <si>
    <t>Total for Dependent Life</t>
  </si>
  <si>
    <t>Total for Policy Dependent Life</t>
  </si>
  <si>
    <t>Voluntary Employee Life</t>
  </si>
  <si>
    <t>Age</t>
  </si>
  <si>
    <t>0-24</t>
  </si>
  <si>
    <t>24-29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</si>
  <si>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</si>
  <si>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</si>
  <si>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</si>
  <si>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</si>
  <si>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</si>
  <si>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</si>
  <si>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</si>
  <si>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</si>
  <si>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Total for Voluntary Employee Life</t>
  </si>
  <si>
    <t>Total for Policy Voluntary Employee Life</t>
  </si>
  <si>
    <t>Voluntary Employee AD&amp;D</t>
  </si>
  <si>
    <t>Total for Voluntary Employee AD&amp;D</t>
  </si>
  <si>
    <t>Total for Policy Voluntary Employee AD&amp;D</t>
  </si>
  <si>
    <t>Voluntary Spouse Life</t>
  </si>
  <si>
    <t>Total for Voluntary Spouse Life</t>
  </si>
  <si>
    <t>Total for Policy Voluntary Spouse Life</t>
  </si>
  <si>
    <t>Voluntary Spouse AD&amp;D</t>
  </si>
  <si>
    <t>Total for Voluntary Spouse AD&amp;D</t>
  </si>
  <si>
    <t>Total for Policy Voluntary Spouse AD&amp;D</t>
  </si>
  <si>
    <t>Voluntary Child Life</t>
  </si>
  <si>
    <t>Coverage Amount</t>
  </si>
  <si>
    <t>Total for Voluntary Child Life</t>
  </si>
  <si>
    <t>Total for Policy Voluntary Child Life</t>
  </si>
  <si>
    <t>Voluntary Child AD&amp;D</t>
  </si>
  <si>
    <t>Total for Voluntary Child AD&amp;D</t>
  </si>
  <si>
    <t>Total for Policy Voluntary Child AD&amp;D</t>
  </si>
  <si>
    <t>Total For Insurance Name</t>
  </si>
  <si>
    <t>Consolidated Billing</t>
  </si>
  <si>
    <t>Policy Number#: 0000000 - Plan Effective Date: January 01, 2022</t>
  </si>
  <si>
    <t>Report Date Span:</t>
  </si>
  <si>
    <t>Employee Name</t>
  </si>
  <si>
    <t>Employee Long Term Disability Insurance Coverage</t>
  </si>
  <si>
    <t>Employee Long Term Disability Insurance Rate</t>
  </si>
  <si>
    <t>Employee Short Term Disability Insurance Coverage</t>
  </si>
  <si>
    <t>Employee Short Term Disability Insurance Rate</t>
  </si>
  <si>
    <t>Employee Basic Life Insurance Coverage</t>
  </si>
  <si>
    <t>Employee Basic Life Insurance Rate</t>
  </si>
  <si>
    <t>Employer Paid Dependent Life Insurance Coverage</t>
  </si>
  <si>
    <t>Employer Paid Dependent Life Insurance Rate</t>
  </si>
  <si>
    <t>Voluntary Employee Life Insurance Coverage</t>
  </si>
  <si>
    <t>Voluntary Employee Life Insurance Rate</t>
  </si>
  <si>
    <t>Voluntary Employee AD&amp;D Insurance Coverage</t>
  </si>
  <si>
    <t>Voluntary Employee AD&amp;D Insurance Rate</t>
  </si>
  <si>
    <t>Child Life Insurance Coverage</t>
  </si>
  <si>
    <t>Child Life Insurance Rate</t>
  </si>
  <si>
    <t>Spouse Life Insurance Coverage</t>
  </si>
  <si>
    <t>Spouse Life Insurance Rate</t>
  </si>
  <si>
    <t>Child AD&amp;D Insurance Coverage</t>
  </si>
  <si>
    <t>Child AD&amp;D Insurance Rate</t>
  </si>
  <si>
    <t>Spouse AD&amp;D Insurance Coverage</t>
  </si>
  <si>
    <t>Spouse AD&amp;D Insurance Rate</t>
  </si>
  <si>
    <t>Employee Name 0, Employee Name 0</t>
  </si>
  <si>
    <t>Employee Name 1, Employee Name 2</t>
  </si>
  <si>
    <t>Employee Name 10, Employee Name 15</t>
  </si>
  <si>
    <t>Employee Name 100, Employee Name 181</t>
  </si>
  <si>
    <t>Employee Name 102, Employee Name 34</t>
  </si>
  <si>
    <t>Employee Name 103, Employee Name 160</t>
  </si>
  <si>
    <t>Employee Name 104, Employee Name 141</t>
  </si>
  <si>
    <t>Employee Name 105, Employee Name 183</t>
  </si>
  <si>
    <t>Employee Name 106, Employee Name 1</t>
  </si>
  <si>
    <t>Employee Name 107, Employee Name 184</t>
  </si>
  <si>
    <t>Employee Name 108, Employee Name 168</t>
  </si>
  <si>
    <t>Employee Name 109, Employee Name 1</t>
  </si>
  <si>
    <t>Employee Name 110, Employee Name 36</t>
  </si>
  <si>
    <t>Employee Name 111, Employee Name 77</t>
  </si>
  <si>
    <t>Employee Name 112, Employee Name 188</t>
  </si>
  <si>
    <t>Employee Name 113, Employee Name 38</t>
  </si>
  <si>
    <t>Employee Name 114, Employee Name 189</t>
  </si>
  <si>
    <t>Employee Name 116, Employee Name 87</t>
  </si>
  <si>
    <t>Employee Name 117, Employee Name 110</t>
  </si>
  <si>
    <t>Employee Name 118, Employee Name 191</t>
  </si>
  <si>
    <t>Employee Name 119, Employee Name 68</t>
  </si>
  <si>
    <t>Employee Name 12, Employee Name 27</t>
  </si>
  <si>
    <t>Employee Name 120, Employee Name 1</t>
  </si>
  <si>
    <t>Employee Name 121, Employee Name 15</t>
  </si>
  <si>
    <t>Employee Name 122, Employee Name 195</t>
  </si>
  <si>
    <t>Employee Name 123, Employee Name 110</t>
  </si>
  <si>
    <t>Employee Name 124, Employee Name 184</t>
  </si>
  <si>
    <t>Employee Name 125, Employee Name 196</t>
  </si>
  <si>
    <t>Employee Name 126, Employee Name 15</t>
  </si>
  <si>
    <t>Employee Name 127, Employee Name 13</t>
  </si>
  <si>
    <t>Employee Name 128, Employee Name 199</t>
  </si>
  <si>
    <t>Employee Name 129, Employee Name 200</t>
  </si>
  <si>
    <t>Employee Name 13, Employee Name 32</t>
  </si>
  <si>
    <t>Employee Name 130, Employee Name 201</t>
  </si>
  <si>
    <t>Employee Name 131, Employee Name 139</t>
  </si>
  <si>
    <t>Employee Name 132, Employee Name 202</t>
  </si>
  <si>
    <t>Employee Name 133, Employee Name 203</t>
  </si>
  <si>
    <t>Employee Name 134, Employee Name 204</t>
  </si>
  <si>
    <t>Employee Name 135, Employee Name 205</t>
  </si>
  <si>
    <t>Employee Name 136, Employee Name 165</t>
  </si>
  <si>
    <t>Employee Name 137, Employee Name 206</t>
  </si>
  <si>
    <t>Employee Name 138, Employee Name 207</t>
  </si>
  <si>
    <t>Employee Name 139, Employee Name 128</t>
  </si>
  <si>
    <t>Employee Name 14, Employee Name 15</t>
  </si>
  <si>
    <t>Employee Name 140, Employee Name 208</t>
  </si>
  <si>
    <t>Employee Name 141, Employee Name 210</t>
  </si>
  <si>
    <t>Employee Name 142, Employee Name 178</t>
  </si>
  <si>
    <t>Employee Name 143, Employee Name 74</t>
  </si>
  <si>
    <t>Employee Name 144, Employee Name 12</t>
  </si>
  <si>
    <t>Employee Name 145, Employee Name 110</t>
  </si>
  <si>
    <t>Employee Name 146, Employee Name 212</t>
  </si>
  <si>
    <t>Employee Name 147, Employee Name 172</t>
  </si>
  <si>
    <t>Employee Name 148, Employee Name 213</t>
  </si>
  <si>
    <t>Employee Name 149, Employee Name 215</t>
  </si>
  <si>
    <t>Employee Name 15, Employee Name 34</t>
  </si>
  <si>
    <t>Employee Name 151, Employee Name 74</t>
  </si>
  <si>
    <t>Employee Name 155, Employee Name 165</t>
  </si>
  <si>
    <t>Employee Name 156, Employee Name 241</t>
  </si>
  <si>
    <t>Employee Name 157, Employee Name 242</t>
  </si>
  <si>
    <t>Employee Name 158, Employee Name 127</t>
  </si>
  <si>
    <t>Employee Name 159, Employee Name 243</t>
  </si>
  <si>
    <t>Employee Name 16, Employee Name 36</t>
  </si>
  <si>
    <t>Employee Name 17, Employee Name 1</t>
  </si>
  <si>
    <t>Employee Name 18, Employee Name 38</t>
  </si>
  <si>
    <t>Employee Name 19, Employee Name 40</t>
  </si>
  <si>
    <t>Employee Name 2, Employee Name 3</t>
  </si>
  <si>
    <t>Employee Name 20, Employee Name 41</t>
  </si>
  <si>
    <t>Employee Name 21, Employee Name 42</t>
  </si>
  <si>
    <t>Employee Name 22, Employee Name 56</t>
  </si>
  <si>
    <t>Employee Name 23, Employee Name 13</t>
  </si>
  <si>
    <t>Employee Name 24, Employee Name 34</t>
  </si>
  <si>
    <t>Employee Name 24, Employee Name 67</t>
  </si>
  <si>
    <t>Employee Name 25, Employee Name 68</t>
  </si>
  <si>
    <t>Employee Name 26, Employee Name 69</t>
  </si>
  <si>
    <t>Employee Name 27, Employee Name 70</t>
  </si>
  <si>
    <t>Employee Name 28, Employee Name 72</t>
  </si>
  <si>
    <t>Employee Name 29, Employee Name 73</t>
  </si>
  <si>
    <t>Employee Name 3, Employee Name 7</t>
  </si>
  <si>
    <t>Employee Name 30, Employee Name 74</t>
  </si>
  <si>
    <t>Employee Name 31, Employee Name 76</t>
  </si>
  <si>
    <t>Employee Name 32, Employee Name 80</t>
  </si>
  <si>
    <t>Employee Name 33, Employee Name 77</t>
  </si>
  <si>
    <t>Employee Name 35, Employee Name 72</t>
  </si>
  <si>
    <t>Employee Name 36, Employee Name 73</t>
  </si>
  <si>
    <t>Employee Name 37, Employee Name 74</t>
  </si>
  <si>
    <t>Employee Name 38, Employee Name 73</t>
  </si>
  <si>
    <t>Employee Name 39, Employee Name 83</t>
  </si>
  <si>
    <t>Employee Name 4, Employee Name 8</t>
  </si>
  <si>
    <t>Employee Name 40, Employee Name 7</t>
  </si>
  <si>
    <t>Employee Name 41, Employee Name 72</t>
  </si>
  <si>
    <t>Employee Name 42, Employee Name 7</t>
  </si>
  <si>
    <t>Employee Name 43, Employee Name 68</t>
  </si>
  <si>
    <t>Employee Name 44, Employee Name 15</t>
  </si>
  <si>
    <t>Employee Name 45, Employee Name 89</t>
  </si>
  <si>
    <t>Employee Name 47, Employee Name 7</t>
  </si>
  <si>
    <t>Employee Name 48, Employee Name 92</t>
  </si>
  <si>
    <t>Employee Name 49, Employee Name 73</t>
  </si>
  <si>
    <t>Employee Name 50, Employee Name 7</t>
  </si>
  <si>
    <t>Employee Name 51, Employee Name 97</t>
  </si>
  <si>
    <t>Employee Name 52, Employee Name 11</t>
  </si>
  <si>
    <t>Employee Name 54, Employee Name 132</t>
  </si>
  <si>
    <t>Employee Name 55, Employee Name 133</t>
  </si>
  <si>
    <t>Employee Name 57, Employee Name 136</t>
  </si>
  <si>
    <t>Employee Name 58, Employee Name 150</t>
  </si>
  <si>
    <t>Employee Name 58, Employee Name 40</t>
  </si>
  <si>
    <t>Employee Name 59, Employee Name 139</t>
  </si>
  <si>
    <t>Employee Name 6, Employee Name 7</t>
  </si>
  <si>
    <t>Employee Name 60, Employee Name 97</t>
  </si>
  <si>
    <t>Employee Name 61, Employee Name 80</t>
  </si>
  <si>
    <t>Employee Name 62, Employee Name 141</t>
  </si>
  <si>
    <t>Employee Name 63, Employee Name 27</t>
  </si>
  <si>
    <t>Employee Name 64, Employee Name 145</t>
  </si>
  <si>
    <t>Employee Name 65, Employee Name 146</t>
  </si>
  <si>
    <t>Employee Name 66, Employee Name 147</t>
  </si>
  <si>
    <t>Employee Name 67, Employee Name 148</t>
  </si>
  <si>
    <t>Employee Name 68, Employee Name 73</t>
  </si>
  <si>
    <t>Employee Name 69, Employee Name 27</t>
  </si>
  <si>
    <t>Employee Name 7, Employee Name 10</t>
  </si>
  <si>
    <t>Employee Name 70, Employee Name 79</t>
  </si>
  <si>
    <t>Employee Name 71, Employee Name 68</t>
  </si>
  <si>
    <t>Employee Name 72, Employee Name 74</t>
  </si>
  <si>
    <t>Employee Name 73, Employee Name 156</t>
  </si>
  <si>
    <t>Employee Name 74, Employee Name 157</t>
  </si>
  <si>
    <t>Employee Name 75, Employee Name 158</t>
  </si>
  <si>
    <t>Employee Name 76, Employee Name 159</t>
  </si>
  <si>
    <t>Employee Name 77, Employee Name 161</t>
  </si>
  <si>
    <t>Employee Name 78, Employee Name 70</t>
  </si>
  <si>
    <t>Employee Name 79, Employee Name 162</t>
  </si>
  <si>
    <t>Employee Name 8, Employee Name 13</t>
  </si>
  <si>
    <t>Employee Name 80, Employee Name 163</t>
  </si>
  <si>
    <t>Employee Name 81, Employee Name 27</t>
  </si>
  <si>
    <t>Employee Name 82, Employee Name 73</t>
  </si>
  <si>
    <t>Employee Name 83, Employee Name 165</t>
  </si>
  <si>
    <t>Employee Name 84, Employee Name 97</t>
  </si>
  <si>
    <t>Employee Name 85, Employee Name 167</t>
  </si>
  <si>
    <t>Employee Name 86, Employee Name 168</t>
  </si>
  <si>
    <t>Employee Name 87, Employee Name 170</t>
  </si>
  <si>
    <t>Employee Name 88, Employee Name 171</t>
  </si>
  <si>
    <t>Employee Name 89, Employee Name 173</t>
  </si>
  <si>
    <t>Employee Name 9, Employee Name 14</t>
  </si>
  <si>
    <t>Employee Name 90, Employee Name 175</t>
  </si>
  <si>
    <t>Employee Name 91, Employee Name 55</t>
  </si>
  <si>
    <t>Employee Name 92, Employee Name 2</t>
  </si>
  <si>
    <t>Employee Name 93, Employee Name 178</t>
  </si>
  <si>
    <t>Employee Name 94, Employee Name 179</t>
  </si>
  <si>
    <t>Employee Name 95, Employee Name 180</t>
  </si>
  <si>
    <t>Employee Name 96, Employee Name 7</t>
  </si>
  <si>
    <t>Employee Name 97, Employee Name 2</t>
  </si>
  <si>
    <t>Employee Name 98, Employee Name 72</t>
  </si>
  <si>
    <t>Employee Name 99, Employee Name 77</t>
  </si>
  <si>
    <t>150 Active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</si>
</sst>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3" borderId="0"/>
    <xf numFmtId="0" fontId="1" fillId="2" borderId="1">
      <alignment horizontal="center"/>
    </xf>
    <xf numFmtId="0" fontId="10" fillId="0" borderId="5"/>
  </cellStyleXfs>
  <cellXfs count="36">
    <xf numFmtId="0" fontId="0" fillId="0" borderId="0" xfId="0"/>
    <xf numFmtId="0" fontId="0" fillId="0" borderId="3" xfId="0" applyBorder="1"/>
    <xf numFmtId="0" fontId="0" fillId="0" borderId="2" xfId="0" applyBorder="1"/>
    <xf numFmtId="0" fontId="1" fillId="3" borderId="0" xfId="1"/>
    <xf numFmtId="0" fontId="2" fillId="3" borderId="0" xfId="1" applyFont="1"/>
    <xf numFmtId="0" fontId="0" fillId="0" borderId="2" xfId="0" applyBorder="1" applyAlignment="1">
      <alignment horizontal="left"/>
    </xf>
    <xf numFmtId="0" fontId="6" fillId="0" borderId="3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" fillId="3" borderId="0" xfId="1" applyFon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10" fillId="0" borderId="5" xfId="3"/>
    <xf numFmtId="0" fontId="11" fillId="0" borderId="6" xfId="3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/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40% - Accent3" xfId="1" builtinId="39"/>
    <cellStyle name="border" xfId="3" xr:uid="{00000000-0005-0000-0000-000003000000}"/>
    <cellStyle name="Normal" xfId="0" builtinId="0"/>
    <cellStyle name="Output Header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"/>
  <sheetViews>
    <sheetView topLeftCell="A67" workbookViewId="0">
      <selection sqref="A1:M1"/>
    </sheetView>
  </sheetViews>
  <sheetFormatPr defaultRowHeight="15"/>
  <cols>
    <col min="1" max="1" width="33.28515625" style="16" bestFit="1" customWidth="1"/>
    <col min="2" max="2" width="8.85546875" style="16" customWidth="1"/>
    <col min="8" max="8" width="9.140625" style="12" customWidth="1"/>
  </cols>
  <sheetData>
    <row r="1" spans="1:13" ht="70.150000000000006" customHeight="1">
      <c r="A1" s="32" t="s">
        <v>0</v>
      </c>
      <c r="B1" s="21"/>
      <c r="C1" s="21"/>
      <c r="D1" s="21"/>
      <c r="E1" s="21"/>
      <c r="F1" s="21"/>
      <c r="G1" s="21"/>
      <c r="H1" s="33"/>
      <c r="I1" s="21"/>
      <c r="J1" s="21"/>
      <c r="K1" s="21"/>
      <c r="L1" s="21"/>
      <c r="M1" s="21"/>
    </row>
    <row r="2" spans="1:13" ht="33.75" customHeight="1">
      <c r="A2" s="31" t="s">
        <v>1</v>
      </c>
      <c r="B2" s="21"/>
    </row>
    <row r="3" spans="1:13" ht="21" customHeight="1">
      <c r="A3" s="7" t="s">
        <v>2</v>
      </c>
      <c r="B3" s="7"/>
      <c r="C3" s="17"/>
      <c r="D3" s="17"/>
      <c r="E3" s="17"/>
      <c r="F3" s="17"/>
      <c r="G3" s="17"/>
      <c r="H3" s="8"/>
      <c r="I3" s="17"/>
      <c r="J3" s="17"/>
      <c r="K3" s="17"/>
      <c r="L3" s="17"/>
      <c r="M3" s="17"/>
    </row>
    <row r="6" spans="1:13" ht="30" customHeight="1">
      <c r="A6" s="22" t="s">
        <v>3</v>
      </c>
      <c r="B6" s="21"/>
      <c r="C6" s="21"/>
      <c r="D6" s="4"/>
      <c r="E6" s="4" t="s">
        <v>4</v>
      </c>
      <c r="F6" s="4"/>
      <c r="G6" s="4" t="s">
        <v>5</v>
      </c>
      <c r="H6" s="9" t="s">
        <v>6</v>
      </c>
      <c r="I6" s="4" t="s">
        <v>7</v>
      </c>
      <c r="J6" s="4"/>
      <c r="K6" s="4" t="s">
        <v>8</v>
      </c>
      <c r="L6" s="4"/>
      <c r="M6" s="3" t="s">
        <v>9</v>
      </c>
    </row>
    <row r="7" spans="1:13" ht="15.75" customHeight="1" thickBot="1">
      <c r="A7" s="30" t="s">
        <v>10</v>
      </c>
      <c r="B7" s="21"/>
      <c r="E7">
        <v>4</v>
      </c>
      <c r="G7">
        <v>39781.656000000003</v>
      </c>
      <c r="H7" s="12">
        <f>G7/0.6</f>
        <v>66302.760000000009</v>
      </c>
      <c r="M7">
        <v>76.260000000000005</v>
      </c>
    </row>
    <row r="8" spans="1:13" ht="15.75" customHeight="1" thickTop="1">
      <c r="A8" s="23" t="s">
        <v>11</v>
      </c>
      <c r="B8" s="24"/>
      <c r="C8" s="24"/>
      <c r="D8" s="2"/>
      <c r="E8" s="2">
        <f>E7</f>
        <v>4</v>
      </c>
      <c r="F8" s="2"/>
      <c r="G8" s="2">
        <f>G7</f>
        <v>39781.656000000003</v>
      </c>
      <c r="H8" s="15">
        <f>H7</f>
        <v>66302.760000000009</v>
      </c>
      <c r="I8" s="2"/>
      <c r="J8" s="2"/>
      <c r="K8" s="2"/>
      <c r="L8" s="2"/>
      <c r="M8" s="2">
        <f>M7</f>
        <v>76.260000000000005</v>
      </c>
    </row>
    <row r="10" spans="1:13" ht="30" customHeight="1">
      <c r="A10" s="22" t="s">
        <v>12</v>
      </c>
      <c r="B10" s="21"/>
      <c r="C10" s="21"/>
      <c r="D10" s="4"/>
      <c r="E10" s="4" t="s">
        <v>4</v>
      </c>
      <c r="F10" s="4"/>
      <c r="G10" s="4" t="s">
        <v>5</v>
      </c>
      <c r="H10" s="9" t="s">
        <v>6</v>
      </c>
      <c r="I10" s="4" t="s">
        <v>7</v>
      </c>
      <c r="J10" s="4"/>
      <c r="K10" s="4" t="s">
        <v>8</v>
      </c>
      <c r="L10" s="4"/>
      <c r="M10" s="4" t="s">
        <v>9</v>
      </c>
    </row>
    <row r="11" spans="1:13" ht="15.75" customHeight="1" thickBot="1">
      <c r="A11" s="30" t="s">
        <v>10</v>
      </c>
      <c r="B11" s="21"/>
      <c r="E11">
        <v>146</v>
      </c>
      <c r="G11">
        <v>719376.30999999994</v>
      </c>
      <c r="H11" s="12">
        <f>G11/0.6</f>
        <v>1198960.5166666666</v>
      </c>
      <c r="M11">
        <v>1378.82</v>
      </c>
    </row>
    <row r="12" spans="1:13" ht="16.5" customHeight="1" thickTop="1" thickBot="1">
      <c r="A12" s="25" t="s">
        <v>13</v>
      </c>
      <c r="B12" s="26"/>
      <c r="C12" s="26"/>
      <c r="D12" s="2"/>
      <c r="E12" s="2">
        <f>E11</f>
        <v>146</v>
      </c>
      <c r="F12" s="2"/>
      <c r="G12" s="2">
        <f>G11</f>
        <v>719376.30999999994</v>
      </c>
      <c r="H12" s="15">
        <f>H11</f>
        <v>1198960.5166666666</v>
      </c>
      <c r="I12" s="2"/>
      <c r="J12" s="2"/>
      <c r="K12" s="2"/>
      <c r="L12" s="2"/>
      <c r="M12" s="2">
        <f>M11</f>
        <v>1378.82</v>
      </c>
    </row>
    <row r="13" spans="1:13" ht="15.75" customHeight="1" thickTop="1">
      <c r="A13" s="23" t="s">
        <v>14</v>
      </c>
      <c r="B13" s="24"/>
      <c r="C13" s="24"/>
      <c r="D13" s="5"/>
      <c r="E13" s="2">
        <f>E12+E8</f>
        <v>150</v>
      </c>
      <c r="F13" s="2"/>
      <c r="G13" s="2">
        <f>G12+G8</f>
        <v>759157.9659999999</v>
      </c>
      <c r="H13" s="15">
        <f>H12+H8</f>
        <v>1265263.2766666666</v>
      </c>
      <c r="I13" s="2"/>
      <c r="J13" s="2"/>
      <c r="K13" s="2"/>
      <c r="L13" s="2"/>
      <c r="M13" s="2">
        <f>M12+M8</f>
        <v>1455.08</v>
      </c>
    </row>
    <row r="15" spans="1:13">
      <c r="A15" s="22" t="s">
        <v>15</v>
      </c>
      <c r="B15" s="21"/>
      <c r="C15" s="21"/>
      <c r="D15" s="4"/>
      <c r="E15" s="4" t="s">
        <v>4</v>
      </c>
      <c r="F15" s="4"/>
      <c r="G15" s="4" t="s">
        <v>5</v>
      </c>
      <c r="H15" s="9"/>
      <c r="I15" s="4" t="s">
        <v>7</v>
      </c>
      <c r="J15" s="4"/>
      <c r="K15" s="4" t="s">
        <v>8</v>
      </c>
      <c r="L15" s="4"/>
      <c r="M15" s="4" t="s">
        <v>9</v>
      </c>
    </row>
    <row r="16" spans="1:13" ht="15.75" customHeight="1" thickBot="1">
      <c r="A16" s="30" t="s">
        <v>10</v>
      </c>
      <c r="B16" s="21"/>
      <c r="E16">
        <v>150</v>
      </c>
      <c r="G16">
        <v>74975.92</v>
      </c>
      <c r="M16">
        <v>682.28</v>
      </c>
    </row>
    <row r="17" spans="1:13" ht="16.5" customHeight="1" thickTop="1" thickBot="1">
      <c r="A17" s="25" t="s">
        <v>16</v>
      </c>
      <c r="B17" s="26"/>
      <c r="C17" s="26"/>
      <c r="D17" s="2"/>
      <c r="E17" s="2">
        <f>E16</f>
        <v>150</v>
      </c>
      <c r="F17" s="2"/>
      <c r="G17" s="2">
        <f>G16</f>
        <v>74975.92</v>
      </c>
      <c r="H17" s="10"/>
      <c r="I17" s="2"/>
      <c r="J17" s="2"/>
      <c r="K17" s="2"/>
      <c r="L17" s="2"/>
      <c r="M17" s="2">
        <f>M16</f>
        <v>682.28</v>
      </c>
    </row>
    <row r="18" spans="1:13" ht="15.75" customHeight="1" thickTop="1">
      <c r="A18" s="23" t="s">
        <v>17</v>
      </c>
      <c r="B18" s="24"/>
      <c r="C18" s="24"/>
      <c r="D18" s="5"/>
      <c r="E18" s="2">
        <f>E17</f>
        <v>150</v>
      </c>
      <c r="F18" s="2"/>
      <c r="G18" s="2">
        <f>G17</f>
        <v>74975.92</v>
      </c>
      <c r="H18" s="10"/>
      <c r="I18" s="2"/>
      <c r="J18" s="2"/>
      <c r="K18" s="2"/>
      <c r="L18" s="2"/>
      <c r="M18" s="2">
        <f>M17</f>
        <v>682.28</v>
      </c>
    </row>
    <row r="20" spans="1:13">
      <c r="A20" s="22" t="s">
        <v>18</v>
      </c>
      <c r="B20" s="21"/>
      <c r="C20" s="21"/>
      <c r="D20" s="4"/>
      <c r="E20" s="4" t="s">
        <v>4</v>
      </c>
      <c r="F20" s="4"/>
      <c r="G20" s="4" t="s">
        <v>5</v>
      </c>
      <c r="H20" s="9"/>
      <c r="I20" s="4" t="s">
        <v>7</v>
      </c>
      <c r="J20" s="4"/>
      <c r="K20" s="4" t="s">
        <v>8</v>
      </c>
      <c r="L20" s="4"/>
      <c r="M20" s="4" t="s">
        <v>9</v>
      </c>
    </row>
    <row r="21" spans="1:13" ht="15.75" customHeight="1" thickBot="1">
      <c r="A21" s="30" t="s">
        <v>19</v>
      </c>
      <c r="B21" s="21"/>
      <c r="E21">
        <v>150</v>
      </c>
      <c r="G21">
        <v>7500000</v>
      </c>
      <c r="M21">
        <v>495.00000000000011</v>
      </c>
    </row>
    <row r="22" spans="1:13" ht="16.5" customHeight="1" thickTop="1" thickBot="1">
      <c r="A22" s="25" t="s">
        <v>20</v>
      </c>
      <c r="B22" s="26"/>
      <c r="C22" s="26"/>
      <c r="D22" s="2"/>
      <c r="E22" s="2">
        <f>E21</f>
        <v>150</v>
      </c>
      <c r="F22" s="2"/>
      <c r="G22" s="2">
        <f>G21</f>
        <v>7500000</v>
      </c>
      <c r="H22" s="10"/>
      <c r="I22" s="2"/>
      <c r="J22" s="2"/>
      <c r="K22" s="2"/>
      <c r="L22" s="2"/>
      <c r="M22" s="2">
        <f>M21</f>
        <v>495.00000000000011</v>
      </c>
    </row>
    <row r="23" spans="1:13" ht="15.75" customHeight="1" thickTop="1">
      <c r="A23" s="23" t="s">
        <v>21</v>
      </c>
      <c r="B23" s="24"/>
      <c r="C23" s="24"/>
      <c r="D23" s="5"/>
      <c r="E23" s="2">
        <f>E22</f>
        <v>150</v>
      </c>
      <c r="F23" s="2"/>
      <c r="G23" s="2">
        <f>G22</f>
        <v>7500000</v>
      </c>
      <c r="H23" s="10"/>
      <c r="I23" s="2"/>
      <c r="J23" s="2"/>
      <c r="K23" s="2"/>
      <c r="L23" s="2"/>
      <c r="M23" s="2">
        <f>M22</f>
        <v>495.00000000000011</v>
      </c>
    </row>
    <row r="24" spans="1:13">
      <c r="A24" s="11"/>
      <c r="B24" s="11"/>
      <c r="C24" s="11"/>
      <c r="D24" s="17"/>
    </row>
    <row r="25" spans="1:13">
      <c r="A25" s="22" t="s">
        <v>22</v>
      </c>
      <c r="B25" s="21"/>
      <c r="C25" s="21"/>
      <c r="D25" s="4"/>
      <c r="E25" s="4" t="s">
        <v>4</v>
      </c>
      <c r="F25" s="4"/>
      <c r="G25" s="4" t="s">
        <v>5</v>
      </c>
      <c r="H25" s="9"/>
      <c r="I25" s="4"/>
      <c r="J25" s="4"/>
      <c r="K25" s="4" t="s">
        <v>8</v>
      </c>
      <c r="L25" s="4"/>
      <c r="M25" s="4" t="s">
        <v>9</v>
      </c>
    </row>
    <row r="26" spans="1:13" ht="15" customHeight="1">
      <c r="A26" s="13" t="s">
        <v>23</v>
      </c>
      <c r="B26" s="20">
        <v>2500</v>
      </c>
      <c r="C26" s="21"/>
      <c r="E26">
        <v>138</v>
      </c>
      <c r="G26">
        <f>B26*E26</f>
        <v>345000</v>
      </c>
      <c r="M26">
        <v>0</v>
      </c>
    </row>
    <row r="27" spans="1:13" ht="15.75" customHeight="1" thickBot="1">
      <c r="A27" s="13" t="s">
        <v>24</v>
      </c>
      <c r="B27" s="20">
        <v>5000</v>
      </c>
      <c r="C27" s="21"/>
      <c r="E27">
        <v>81</v>
      </c>
      <c r="G27">
        <f>B27*E27</f>
        <v>405000</v>
      </c>
      <c r="M27">
        <v>69.660000000000039</v>
      </c>
    </row>
    <row r="28" spans="1:13" ht="16.5" customHeight="1" thickTop="1" thickBot="1">
      <c r="A28" s="23" t="s">
        <v>25</v>
      </c>
      <c r="B28" s="24"/>
      <c r="C28" s="24"/>
      <c r="D28" s="2"/>
      <c r="E28" s="2">
        <f>SUM(E26:E27)</f>
        <v>219</v>
      </c>
      <c r="F28" s="2"/>
      <c r="G28" s="2">
        <f>SUM(G26:G27)</f>
        <v>750000</v>
      </c>
      <c r="H28" s="10"/>
      <c r="I28" s="2"/>
      <c r="J28" s="2"/>
      <c r="K28" s="2"/>
      <c r="L28" s="2"/>
      <c r="M28" s="2">
        <f>SUM(M26:M27)</f>
        <v>69.660000000000039</v>
      </c>
    </row>
    <row r="29" spans="1:13" ht="15.75" customHeight="1" thickTop="1">
      <c r="A29" s="23" t="s">
        <v>26</v>
      </c>
      <c r="B29" s="24"/>
      <c r="C29" s="24"/>
      <c r="D29" s="2"/>
      <c r="E29" s="2">
        <f>E28</f>
        <v>219</v>
      </c>
      <c r="F29" s="2"/>
      <c r="G29" s="2">
        <f>G28</f>
        <v>750000</v>
      </c>
      <c r="H29" s="10"/>
      <c r="I29" s="2"/>
      <c r="J29" s="2"/>
      <c r="K29" s="2"/>
      <c r="L29" s="2"/>
      <c r="M29" s="2">
        <f>M28</f>
        <v>69.660000000000039</v>
      </c>
    </row>
    <row r="30" spans="1:13">
      <c r="A30" s="11"/>
      <c r="B30" s="11"/>
      <c r="C30" s="11"/>
    </row>
    <row r="31" spans="1:13">
      <c r="A31" s="22" t="s">
        <v>27</v>
      </c>
      <c r="B31" s="21"/>
      <c r="C31" s="21"/>
      <c r="D31" s="4"/>
      <c r="E31" s="4" t="s">
        <v>4</v>
      </c>
      <c r="F31" s="4"/>
      <c r="G31" s="4" t="s">
        <v>5</v>
      </c>
      <c r="H31" s="9"/>
      <c r="I31" s="4" t="s">
        <v>7</v>
      </c>
      <c r="J31" s="4"/>
      <c r="K31" s="4" t="s">
        <v>8</v>
      </c>
      <c r="L31" s="4"/>
      <c r="M31" s="4" t="s">
        <v>9</v>
      </c>
    </row>
    <row r="32" spans="1:13" ht="14.45" customHeight="1">
      <c r="A32" s="27" t="s">
        <v>28</v>
      </c>
      <c r="B32" s="20" t="s">
        <v>29</v>
      </c>
      <c r="C32" s="21"/>
      <c r="E32">
        <v>2</v>
      </c>
      <c r="G32">
        <v>60000</v>
      </c>
      <c r="M32">
        <v>3.12</v>
      </c>
    </row>
    <row r="33" spans="1:13" ht="14.45" customHeight="1">
      <c r="A33" s="21"/>
      <c r="B33" s="20" t="s">
        <v>30</v>
      </c>
      <c r="C33" s="21"/>
      <c r="E33">
        <v>9</v>
      </c>
      <c r="G33">
        <v>700000</v>
      </c>
      <c r="M33">
        <v>40.96</v>
      </c>
    </row>
    <row r="34" spans="1:13" ht="14.45" customHeight="1">
      <c r="A34" s="21"/>
      <c r="B34" s="20" t="s">
        <v>31</v>
      </c>
      <c r="C34" s="21"/>
      <c r="E34">
        <v>10</v>
      </c>
      <c r="G34">
        <v>1050000</v>
      </c>
      <c r="M34">
        <v>77.7</v>
      </c>
    </row>
    <row r="35" spans="1:13" ht="14.45" customHeight="1">
      <c r="A35" s="21"/>
      <c r="B35" s="20" t="s">
        <v>32</v>
      </c>
      <c r="C35" s="21"/>
      <c r="E35">
        <v>17</v>
      </c>
      <c r="G35">
        <v>1960000</v>
      </c>
      <c r="M35">
        <v>199.92</v>
      </c>
    </row>
    <row r="36" spans="1:13">
      <c r="A36" s="21"/>
      <c r="B36" s="20" t="s">
        <v>33</v>
      </c>
      <c r="C36" s="21"/>
      <c r="E36">
        <v>9</v>
      </c>
      <c r="G36">
        <v>1200000</v>
      </c>
      <c r="M36">
        <v>169.2</v>
      </c>
    </row>
    <row r="37" spans="1:13">
      <c r="A37" s="21"/>
      <c r="B37" s="20" t="s">
        <v>34</v>
      </c>
      <c r="C37" s="21"/>
      <c r="E37">
        <v>11</v>
      </c>
      <c r="G37">
        <v>1680000</v>
      </c>
      <c r="M37">
        <v>365.4</v>
      </c>
    </row>
    <row r="38" spans="1:13">
      <c r="A38" s="21"/>
      <c r="B38" s="20" t="s">
        <v>35</v>
      </c>
      <c r="C38" s="21"/>
      <c r="E38">
        <v>3</v>
      </c>
      <c r="G38">
        <v>450000</v>
      </c>
      <c r="M38">
        <v>119.25</v>
      </c>
    </row>
    <row r="39" spans="1:13">
      <c r="A39" s="21"/>
      <c r="B39" s="20" t="s">
        <v>36</v>
      </c>
      <c r="C39" s="21"/>
      <c r="E39">
        <v>2</v>
      </c>
      <c r="G39">
        <v>300000</v>
      </c>
      <c r="M39">
        <v>168.9</v>
      </c>
    </row>
    <row r="40" spans="1:13">
      <c r="A40" s="21"/>
      <c r="B40" s="20" t="s">
        <v>37</v>
      </c>
      <c r="C40" s="21"/>
      <c r="E40">
        <v>1</v>
      </c>
      <c r="G40">
        <v>50000</v>
      </c>
      <c r="M40">
        <v>44.95</v>
      </c>
    </row>
    <row r="41" spans="1:13" ht="15.75" customHeight="1" thickBot="1">
      <c r="A41" s="28"/>
      <c r="B41" s="20" t="s">
        <v>38</v>
      </c>
      <c r="C41" s="21"/>
      <c r="E41">
        <v>0</v>
      </c>
      <c r="G41">
        <v>0</v>
      </c>
      <c r="M41">
        <v>0</v>
      </c>
    </row>
    <row r="42" spans="1:13" ht="16.5" customHeight="1" thickTop="1" thickBot="1">
      <c r="A42" s="25" t="s">
        <v>39</v>
      </c>
      <c r="B42" s="26"/>
      <c r="C42" s="26"/>
      <c r="D42" s="2"/>
      <c r="E42" s="2">
        <f>SUM(E32:E41)</f>
        <v>64</v>
      </c>
      <c r="F42" s="2"/>
      <c r="G42" s="2">
        <f>SUM(G32:G41)</f>
        <v>7450000</v>
      </c>
      <c r="H42" s="10"/>
      <c r="I42" s="2"/>
      <c r="J42" s="2"/>
      <c r="K42" s="2"/>
      <c r="L42" s="2"/>
      <c r="M42" s="2">
        <f>SUM(M32:M41)</f>
        <v>1189.4000000000001</v>
      </c>
    </row>
    <row r="43" spans="1:13" ht="15.75" customHeight="1" thickTop="1">
      <c r="A43" s="23" t="s">
        <v>40</v>
      </c>
      <c r="B43" s="24"/>
      <c r="C43" s="24"/>
      <c r="D43" s="2"/>
      <c r="E43" s="2">
        <f>E42</f>
        <v>64</v>
      </c>
      <c r="F43" s="2"/>
      <c r="G43" s="2">
        <f>G42</f>
        <v>7450000</v>
      </c>
      <c r="H43" s="10"/>
      <c r="I43" s="2"/>
      <c r="J43" s="2"/>
      <c r="K43" s="2"/>
      <c r="L43" s="2"/>
      <c r="M43" s="2">
        <f>M42</f>
        <v>1189.4000000000001</v>
      </c>
    </row>
    <row r="46" spans="1:13">
      <c r="A46" s="22" t="s">
        <v>41</v>
      </c>
      <c r="B46" s="21"/>
      <c r="C46" s="21"/>
      <c r="D46" s="4"/>
      <c r="E46" s="4" t="s">
        <v>4</v>
      </c>
      <c r="F46" s="4"/>
      <c r="G46" s="4" t="s">
        <v>5</v>
      </c>
      <c r="H46" s="9"/>
      <c r="I46" s="4" t="s">
        <v>7</v>
      </c>
      <c r="J46" s="4"/>
      <c r="K46" s="4" t="s">
        <v>8</v>
      </c>
      <c r="L46" s="4"/>
      <c r="M46" s="4" t="s">
        <v>9</v>
      </c>
    </row>
    <row r="47" spans="1:13">
      <c r="A47" s="27" t="s">
        <v>28</v>
      </c>
      <c r="B47" s="20" t="s">
        <v>29</v>
      </c>
      <c r="C47" s="21"/>
      <c r="E47">
        <v>2</v>
      </c>
      <c r="G47">
        <v>60000</v>
      </c>
      <c r="M47">
        <v>1.86</v>
      </c>
    </row>
    <row r="48" spans="1:13">
      <c r="A48" s="21"/>
      <c r="B48" s="20" t="s">
        <v>30</v>
      </c>
      <c r="C48" s="21"/>
      <c r="E48">
        <v>10</v>
      </c>
      <c r="G48">
        <v>1050000</v>
      </c>
      <c r="M48">
        <v>32.549999999999997</v>
      </c>
    </row>
    <row r="49" spans="1:13">
      <c r="A49" s="21"/>
      <c r="B49" s="20" t="s">
        <v>31</v>
      </c>
      <c r="C49" s="21"/>
      <c r="E49">
        <v>10</v>
      </c>
      <c r="G49">
        <v>1510000</v>
      </c>
      <c r="M49">
        <v>46.81</v>
      </c>
    </row>
    <row r="50" spans="1:13">
      <c r="A50" s="21"/>
      <c r="B50" s="20" t="s">
        <v>32</v>
      </c>
      <c r="C50" s="21"/>
      <c r="E50">
        <v>10</v>
      </c>
      <c r="G50">
        <v>2000000</v>
      </c>
      <c r="M50">
        <v>61.999999999999993</v>
      </c>
    </row>
    <row r="51" spans="1:13">
      <c r="A51" s="21"/>
      <c r="B51" s="20" t="s">
        <v>33</v>
      </c>
      <c r="C51" s="21"/>
      <c r="E51">
        <v>8</v>
      </c>
      <c r="G51">
        <v>1510000</v>
      </c>
      <c r="M51">
        <v>46.81</v>
      </c>
    </row>
    <row r="52" spans="1:13">
      <c r="A52" s="21"/>
      <c r="B52" s="20" t="s">
        <v>34</v>
      </c>
      <c r="C52" s="21"/>
      <c r="E52">
        <v>12</v>
      </c>
      <c r="G52">
        <v>1940000</v>
      </c>
      <c r="M52">
        <v>60.14</v>
      </c>
    </row>
    <row r="53" spans="1:13">
      <c r="A53" s="21"/>
      <c r="B53" s="20" t="s">
        <v>35</v>
      </c>
      <c r="C53" s="21"/>
      <c r="E53">
        <v>5</v>
      </c>
      <c r="G53">
        <v>910000</v>
      </c>
      <c r="M53">
        <v>28.21</v>
      </c>
    </row>
    <row r="54" spans="1:13">
      <c r="A54" s="21"/>
      <c r="B54" s="20" t="s">
        <v>36</v>
      </c>
      <c r="C54" s="21"/>
      <c r="E54">
        <v>2</v>
      </c>
      <c r="G54">
        <v>200000</v>
      </c>
      <c r="M54">
        <v>6.2</v>
      </c>
    </row>
    <row r="55" spans="1:13">
      <c r="A55" s="21"/>
      <c r="B55" s="20" t="s">
        <v>37</v>
      </c>
      <c r="C55" s="21"/>
      <c r="E55">
        <v>1</v>
      </c>
      <c r="G55">
        <v>500000</v>
      </c>
      <c r="M55">
        <v>15.5</v>
      </c>
    </row>
    <row r="56" spans="1:13" ht="15.75" customHeight="1" thickBot="1">
      <c r="A56" s="28"/>
      <c r="B56" s="20" t="s">
        <v>38</v>
      </c>
      <c r="C56" s="21"/>
      <c r="E56">
        <v>0</v>
      </c>
      <c r="G56">
        <v>0</v>
      </c>
      <c r="M56">
        <v>0</v>
      </c>
    </row>
    <row r="57" spans="1:13" ht="16.5" customHeight="1" thickTop="1" thickBot="1">
      <c r="A57" s="25" t="s">
        <v>42</v>
      </c>
      <c r="B57" s="26"/>
      <c r="C57" s="26"/>
      <c r="D57" s="2"/>
      <c r="E57" s="2">
        <f>SUM(E47:E56)</f>
        <v>60</v>
      </c>
      <c r="F57" s="2"/>
      <c r="G57" s="2">
        <f>SUM(G47:G56)</f>
        <v>9680000</v>
      </c>
      <c r="H57" s="10"/>
      <c r="I57" s="2"/>
      <c r="J57" s="2"/>
      <c r="K57" s="2"/>
      <c r="L57" s="2"/>
      <c r="M57" s="2">
        <f>SUM(M47:M56)</f>
        <v>300.08</v>
      </c>
    </row>
    <row r="58" spans="1:13" ht="15.75" customHeight="1" thickTop="1">
      <c r="A58" s="23" t="s">
        <v>43</v>
      </c>
      <c r="B58" s="24"/>
      <c r="C58" s="24"/>
      <c r="D58" s="2"/>
      <c r="E58" s="2">
        <f>E57</f>
        <v>60</v>
      </c>
      <c r="F58" s="2"/>
      <c r="G58" s="2">
        <f>G57</f>
        <v>9680000</v>
      </c>
      <c r="H58" s="10"/>
      <c r="I58" s="2"/>
      <c r="J58" s="2"/>
      <c r="K58" s="2"/>
      <c r="L58" s="2"/>
      <c r="M58" s="2">
        <f>M57</f>
        <v>300.08</v>
      </c>
    </row>
    <row r="59" spans="1:13">
      <c r="A59" s="11"/>
      <c r="B59" s="11"/>
      <c r="C59" s="11"/>
    </row>
    <row r="60" spans="1:13">
      <c r="A60" s="22" t="s">
        <v>44</v>
      </c>
      <c r="B60" s="21"/>
      <c r="C60" s="21"/>
      <c r="D60" s="4"/>
      <c r="E60" s="4" t="s">
        <v>4</v>
      </c>
      <c r="F60" s="4"/>
      <c r="G60" s="4" t="s">
        <v>5</v>
      </c>
      <c r="H60" s="9"/>
      <c r="I60" s="4" t="s">
        <v>7</v>
      </c>
      <c r="J60" s="4"/>
      <c r="K60" s="4" t="s">
        <v>8</v>
      </c>
      <c r="L60" s="4"/>
      <c r="M60" s="4" t="s">
        <v>9</v>
      </c>
    </row>
    <row r="61" spans="1:13" ht="14.45" customHeight="1">
      <c r="A61" s="27" t="s">
        <v>28</v>
      </c>
      <c r="B61" s="20" t="s">
        <v>29</v>
      </c>
      <c r="C61" s="21"/>
      <c r="E61">
        <v>0</v>
      </c>
      <c r="G61">
        <v>0</v>
      </c>
      <c r="M61">
        <v>0</v>
      </c>
    </row>
    <row r="62" spans="1:13" ht="14.45" customHeight="1">
      <c r="A62" s="21"/>
      <c r="B62" s="20" t="s">
        <v>30</v>
      </c>
      <c r="C62" s="21"/>
      <c r="E62">
        <v>1</v>
      </c>
      <c r="G62">
        <v>50000</v>
      </c>
      <c r="M62">
        <v>3</v>
      </c>
    </row>
    <row r="63" spans="1:13" ht="14.45" customHeight="1">
      <c r="A63" s="21"/>
      <c r="B63" s="20" t="s">
        <v>31</v>
      </c>
      <c r="C63" s="21"/>
      <c r="E63">
        <v>2</v>
      </c>
      <c r="G63">
        <v>150000</v>
      </c>
      <c r="M63">
        <v>11.1</v>
      </c>
    </row>
    <row r="64" spans="1:13" ht="14.45" customHeight="1">
      <c r="A64" s="21"/>
      <c r="B64" s="20" t="s">
        <v>32</v>
      </c>
      <c r="C64" s="21"/>
      <c r="E64">
        <v>11</v>
      </c>
      <c r="G64">
        <v>390000</v>
      </c>
      <c r="M64">
        <v>39.78</v>
      </c>
    </row>
    <row r="65" spans="1:13">
      <c r="A65" s="21"/>
      <c r="B65" s="20" t="s">
        <v>33</v>
      </c>
      <c r="C65" s="21"/>
      <c r="E65">
        <v>4</v>
      </c>
      <c r="G65">
        <v>145000</v>
      </c>
      <c r="M65">
        <v>20.45</v>
      </c>
    </row>
    <row r="66" spans="1:13">
      <c r="A66" s="21"/>
      <c r="B66" s="20" t="s">
        <v>34</v>
      </c>
      <c r="C66" s="21"/>
      <c r="E66">
        <v>9</v>
      </c>
      <c r="G66">
        <v>415000</v>
      </c>
      <c r="M66">
        <v>89.18</v>
      </c>
    </row>
    <row r="67" spans="1:13">
      <c r="A67" s="21"/>
      <c r="B67" s="20" t="s">
        <v>35</v>
      </c>
      <c r="C67" s="21"/>
      <c r="E67">
        <v>2</v>
      </c>
      <c r="G67">
        <v>125000</v>
      </c>
      <c r="M67">
        <v>34.130000000000003</v>
      </c>
    </row>
    <row r="68" spans="1:13">
      <c r="A68" s="21"/>
      <c r="B68" s="20" t="s">
        <v>36</v>
      </c>
      <c r="C68" s="21"/>
      <c r="E68">
        <v>1</v>
      </c>
      <c r="G68">
        <v>25000</v>
      </c>
      <c r="M68">
        <v>14.08</v>
      </c>
    </row>
    <row r="69" spans="1:13">
      <c r="A69" s="21"/>
      <c r="B69" s="20" t="s">
        <v>37</v>
      </c>
      <c r="C69" s="21"/>
      <c r="E69">
        <v>0</v>
      </c>
      <c r="G69">
        <v>0</v>
      </c>
      <c r="M69">
        <v>0</v>
      </c>
    </row>
    <row r="70" spans="1:13" ht="15.75" customHeight="1" thickBot="1">
      <c r="A70" s="28"/>
      <c r="B70" s="20" t="s">
        <v>38</v>
      </c>
      <c r="C70" s="21"/>
      <c r="E70">
        <v>0</v>
      </c>
      <c r="G70">
        <v>0</v>
      </c>
      <c r="M70">
        <v>0</v>
      </c>
    </row>
    <row r="71" spans="1:13" ht="16.5" customHeight="1" thickTop="1" thickBot="1">
      <c r="A71" s="25" t="s">
        <v>45</v>
      </c>
      <c r="B71" s="26"/>
      <c r="C71" s="26"/>
      <c r="D71" s="2"/>
      <c r="E71" s="2">
        <f>SUM(E61:E70)</f>
        <v>30</v>
      </c>
      <c r="F71" s="2"/>
      <c r="G71" s="2">
        <f>SUM(G61:G70)</f>
        <v>1300000</v>
      </c>
      <c r="H71" s="10"/>
      <c r="I71" s="2"/>
      <c r="J71" s="2"/>
      <c r="K71" s="2"/>
      <c r="L71" s="2"/>
      <c r="M71" s="2">
        <f>SUM(M61:M70)</f>
        <v>211.72</v>
      </c>
    </row>
    <row r="72" spans="1:13" ht="15.75" customHeight="1" thickTop="1">
      <c r="A72" s="23" t="s">
        <v>46</v>
      </c>
      <c r="B72" s="24"/>
      <c r="C72" s="24"/>
      <c r="D72" s="2"/>
      <c r="E72" s="2">
        <f>E71</f>
        <v>30</v>
      </c>
      <c r="F72" s="2"/>
      <c r="G72" s="2">
        <f>G71</f>
        <v>1300000</v>
      </c>
      <c r="H72" s="10"/>
      <c r="I72" s="2"/>
      <c r="J72" s="2"/>
      <c r="K72" s="2"/>
      <c r="L72" s="2"/>
      <c r="M72" s="2">
        <f>M71</f>
        <v>211.72</v>
      </c>
    </row>
    <row r="75" spans="1:13">
      <c r="A75" s="22" t="s">
        <v>47</v>
      </c>
      <c r="B75" s="21"/>
      <c r="C75" s="21"/>
      <c r="D75" s="4"/>
      <c r="E75" s="4" t="s">
        <v>4</v>
      </c>
      <c r="F75" s="4"/>
      <c r="G75" s="4" t="s">
        <v>5</v>
      </c>
      <c r="H75" s="9"/>
      <c r="I75" s="4" t="s">
        <v>7</v>
      </c>
      <c r="J75" s="4"/>
      <c r="K75" s="4" t="s">
        <v>8</v>
      </c>
      <c r="L75" s="4"/>
      <c r="M75" s="4" t="s">
        <v>9</v>
      </c>
    </row>
    <row r="76" spans="1:13">
      <c r="A76" s="27" t="s">
        <v>28</v>
      </c>
      <c r="B76" s="20" t="s">
        <v>29</v>
      </c>
      <c r="C76" s="21"/>
      <c r="E76">
        <v>0</v>
      </c>
      <c r="G76">
        <v>0</v>
      </c>
      <c r="M76">
        <v>0</v>
      </c>
    </row>
    <row r="77" spans="1:13">
      <c r="A77" s="21"/>
      <c r="B77" s="20" t="s">
        <v>30</v>
      </c>
      <c r="C77" s="21"/>
      <c r="E77">
        <v>3</v>
      </c>
      <c r="G77">
        <v>150000</v>
      </c>
      <c r="M77">
        <v>4.6500000000000004</v>
      </c>
    </row>
    <row r="78" spans="1:13">
      <c r="A78" s="21"/>
      <c r="B78" s="20" t="s">
        <v>31</v>
      </c>
      <c r="C78" s="21"/>
      <c r="E78">
        <v>3</v>
      </c>
      <c r="G78">
        <v>175000</v>
      </c>
      <c r="M78">
        <v>5.43</v>
      </c>
    </row>
    <row r="79" spans="1:13">
      <c r="A79" s="21"/>
      <c r="B79" s="20" t="s">
        <v>32</v>
      </c>
      <c r="C79" s="21"/>
      <c r="E79">
        <v>7</v>
      </c>
      <c r="G79">
        <v>680000</v>
      </c>
      <c r="M79">
        <v>21.09</v>
      </c>
    </row>
    <row r="80" spans="1:13">
      <c r="A80" s="21"/>
      <c r="B80" s="20" t="s">
        <v>33</v>
      </c>
      <c r="C80" s="21"/>
      <c r="E80">
        <v>2</v>
      </c>
      <c r="G80">
        <v>300000</v>
      </c>
      <c r="M80">
        <v>9.3000000000000007</v>
      </c>
    </row>
    <row r="81" spans="1:13">
      <c r="A81" s="21"/>
      <c r="B81" s="20" t="s">
        <v>34</v>
      </c>
      <c r="C81" s="21"/>
      <c r="E81">
        <v>8</v>
      </c>
      <c r="G81">
        <v>640000</v>
      </c>
      <c r="M81">
        <v>19.84</v>
      </c>
    </row>
    <row r="82" spans="1:13">
      <c r="A82" s="21"/>
      <c r="B82" s="20" t="s">
        <v>35</v>
      </c>
      <c r="C82" s="21"/>
      <c r="E82">
        <v>3</v>
      </c>
      <c r="G82">
        <v>400000</v>
      </c>
      <c r="M82">
        <v>12.4</v>
      </c>
    </row>
    <row r="83" spans="1:13">
      <c r="A83" s="21"/>
      <c r="B83" s="20" t="s">
        <v>36</v>
      </c>
      <c r="C83" s="21"/>
      <c r="E83">
        <v>1</v>
      </c>
      <c r="G83">
        <v>50000</v>
      </c>
      <c r="M83">
        <v>1.55</v>
      </c>
    </row>
    <row r="84" spans="1:13">
      <c r="A84" s="21"/>
      <c r="B84" s="20" t="s">
        <v>37</v>
      </c>
      <c r="C84" s="21"/>
      <c r="E84">
        <v>0</v>
      </c>
      <c r="G84">
        <v>0</v>
      </c>
      <c r="M84">
        <v>0</v>
      </c>
    </row>
    <row r="85" spans="1:13" ht="15.75" customHeight="1" thickBot="1">
      <c r="A85" s="28"/>
      <c r="B85" s="20" t="s">
        <v>38</v>
      </c>
      <c r="C85" s="21"/>
      <c r="E85">
        <v>0</v>
      </c>
      <c r="G85">
        <v>0</v>
      </c>
      <c r="M85">
        <v>0</v>
      </c>
    </row>
    <row r="86" spans="1:13" ht="16.5" customHeight="1" thickTop="1" thickBot="1">
      <c r="A86" s="25" t="s">
        <v>48</v>
      </c>
      <c r="B86" s="26"/>
      <c r="C86" s="26"/>
      <c r="D86" s="2"/>
      <c r="E86" s="2">
        <f>SUM(E76:E85)</f>
        <v>27</v>
      </c>
      <c r="F86" s="2"/>
      <c r="G86" s="2">
        <f>SUM(G76:G85)</f>
        <v>2395000</v>
      </c>
      <c r="H86" s="10"/>
      <c r="I86" s="2"/>
      <c r="J86" s="2"/>
      <c r="K86" s="2"/>
      <c r="L86" s="2"/>
      <c r="M86" s="2">
        <f>SUM(M76:M85)</f>
        <v>74.260000000000005</v>
      </c>
    </row>
    <row r="87" spans="1:13" ht="15.75" customHeight="1" thickTop="1">
      <c r="A87" s="23" t="s">
        <v>49</v>
      </c>
      <c r="B87" s="24"/>
      <c r="C87" s="24"/>
      <c r="D87" s="2"/>
      <c r="E87" s="2">
        <f>E86</f>
        <v>27</v>
      </c>
      <c r="F87" s="2"/>
      <c r="G87" s="2">
        <f>G86</f>
        <v>2395000</v>
      </c>
      <c r="H87" s="10"/>
      <c r="I87" s="2"/>
      <c r="J87" s="2"/>
      <c r="K87" s="2"/>
      <c r="L87" s="2"/>
      <c r="M87" s="2">
        <f>M86</f>
        <v>74.260000000000005</v>
      </c>
    </row>
    <row r="88" spans="1:13">
      <c r="A88" s="11"/>
      <c r="B88" s="11"/>
      <c r="C88" s="11"/>
    </row>
    <row r="89" spans="1:13" ht="30" customHeight="1">
      <c r="A89" s="22" t="s">
        <v>50</v>
      </c>
      <c r="B89" s="21"/>
      <c r="C89" s="21"/>
      <c r="D89" s="4"/>
      <c r="E89" s="4" t="s">
        <v>4</v>
      </c>
      <c r="F89" s="4"/>
      <c r="G89" s="4" t="s">
        <v>5</v>
      </c>
      <c r="H89" s="9" t="s">
        <v>6</v>
      </c>
      <c r="I89" s="4"/>
      <c r="J89" s="4"/>
      <c r="K89" s="4" t="s">
        <v>8</v>
      </c>
      <c r="L89" s="4"/>
      <c r="M89" s="4" t="s">
        <v>9</v>
      </c>
    </row>
    <row r="90" spans="1:13" ht="15" customHeight="1">
      <c r="A90" s="14" t="s">
        <v>51</v>
      </c>
      <c r="B90" s="20">
        <v>5000</v>
      </c>
      <c r="C90" s="21"/>
      <c r="E90">
        <v>134</v>
      </c>
      <c r="G90">
        <v>0</v>
      </c>
      <c r="H90" s="12">
        <f>M90/K90*1000</f>
        <v>0</v>
      </c>
      <c r="K90">
        <v>0.15</v>
      </c>
      <c r="M90">
        <v>0</v>
      </c>
    </row>
    <row r="91" spans="1:13" ht="15" customHeight="1">
      <c r="A91" s="14" t="s">
        <v>51</v>
      </c>
      <c r="B91" s="20">
        <v>7000</v>
      </c>
      <c r="C91" s="21"/>
      <c r="E91">
        <v>2</v>
      </c>
      <c r="G91">
        <v>10000</v>
      </c>
      <c r="H91" s="12">
        <f>M91/K91*1000</f>
        <v>10000</v>
      </c>
      <c r="K91">
        <v>0.15</v>
      </c>
      <c r="M91">
        <v>1.5</v>
      </c>
    </row>
    <row r="92" spans="1:13" ht="15" customHeight="1">
      <c r="A92" s="14" t="s">
        <v>51</v>
      </c>
      <c r="B92" s="20">
        <v>9000</v>
      </c>
      <c r="C92" s="21"/>
      <c r="E92">
        <v>1</v>
      </c>
      <c r="G92">
        <v>7000</v>
      </c>
      <c r="H92" s="12">
        <f>M92/K92*1000</f>
        <v>7000.0000000000009</v>
      </c>
      <c r="K92">
        <v>0.15</v>
      </c>
      <c r="M92">
        <v>1.05</v>
      </c>
    </row>
    <row r="93" spans="1:13" ht="15.75" customHeight="1" thickBot="1">
      <c r="A93" s="14" t="s">
        <v>51</v>
      </c>
      <c r="B93" s="20">
        <v>10000</v>
      </c>
      <c r="C93" s="21"/>
      <c r="E93">
        <v>1</v>
      </c>
      <c r="G93">
        <v>9000</v>
      </c>
      <c r="H93" s="12">
        <f>M93/K93*1000</f>
        <v>9000.0000000000018</v>
      </c>
      <c r="K93">
        <v>0.15</v>
      </c>
      <c r="M93">
        <v>1.35</v>
      </c>
    </row>
    <row r="94" spans="1:13" ht="16.5" customHeight="1" thickTop="1" thickBot="1">
      <c r="A94" s="23" t="s">
        <v>52</v>
      </c>
      <c r="B94" s="24"/>
      <c r="C94" s="24"/>
      <c r="D94" s="2"/>
      <c r="E94" s="2">
        <f>SUM(E90:E93)</f>
        <v>138</v>
      </c>
      <c r="F94" s="2"/>
      <c r="G94" s="2">
        <f>SUM(G90:G93)</f>
        <v>26000</v>
      </c>
      <c r="H94" s="15">
        <f>SUM(H90:H93)</f>
        <v>26000</v>
      </c>
      <c r="I94" s="2"/>
      <c r="J94" s="2"/>
      <c r="K94" s="2"/>
      <c r="L94" s="2"/>
      <c r="M94" s="2">
        <f>SUM(M90:M93)</f>
        <v>3.9</v>
      </c>
    </row>
    <row r="95" spans="1:13" ht="15.75" customHeight="1" thickTop="1">
      <c r="A95" s="23" t="s">
        <v>53</v>
      </c>
      <c r="B95" s="24"/>
      <c r="C95" s="24"/>
      <c r="D95" s="2"/>
      <c r="E95" s="2">
        <f>E94</f>
        <v>138</v>
      </c>
      <c r="F95" s="2"/>
      <c r="G95" s="2">
        <f>G94</f>
        <v>26000</v>
      </c>
      <c r="H95" s="10">
        <f>H94</f>
        <v>26000</v>
      </c>
      <c r="I95" s="2"/>
      <c r="J95" s="2"/>
      <c r="K95" s="2"/>
      <c r="L95" s="2"/>
      <c r="M95" s="2">
        <f>M94</f>
        <v>3.9</v>
      </c>
    </row>
    <row r="97" spans="1:13">
      <c r="A97" s="22" t="s">
        <v>54</v>
      </c>
      <c r="B97" s="21"/>
      <c r="C97" s="21"/>
      <c r="D97" s="4"/>
      <c r="E97" s="4" t="s">
        <v>4</v>
      </c>
      <c r="F97" s="4"/>
      <c r="G97" s="4" t="s">
        <v>5</v>
      </c>
      <c r="H97" s="9"/>
      <c r="I97" s="4" t="s">
        <v>7</v>
      </c>
      <c r="J97" s="4"/>
      <c r="K97" s="4" t="s">
        <v>8</v>
      </c>
      <c r="L97" s="4"/>
      <c r="M97" s="4" t="s">
        <v>9</v>
      </c>
    </row>
    <row r="98" spans="1:13" ht="15" customHeight="1">
      <c r="A98" s="14" t="s">
        <v>51</v>
      </c>
      <c r="B98" s="20">
        <v>1000</v>
      </c>
      <c r="C98" s="21"/>
      <c r="E98">
        <v>131</v>
      </c>
      <c r="G98">
        <v>0</v>
      </c>
      <c r="M98">
        <v>0</v>
      </c>
    </row>
    <row r="99" spans="1:13" ht="15" customHeight="1">
      <c r="A99" s="14" t="s">
        <v>51</v>
      </c>
      <c r="B99" s="20">
        <v>5000</v>
      </c>
      <c r="C99" s="21"/>
      <c r="E99">
        <v>2</v>
      </c>
      <c r="G99">
        <v>2000</v>
      </c>
      <c r="M99">
        <v>0.06</v>
      </c>
    </row>
    <row r="100" spans="1:13" ht="15" customHeight="1">
      <c r="A100" s="14" t="s">
        <v>51</v>
      </c>
      <c r="B100" s="20">
        <v>6000</v>
      </c>
      <c r="C100" s="21"/>
      <c r="E100">
        <v>1</v>
      </c>
      <c r="G100">
        <v>5000</v>
      </c>
      <c r="M100">
        <v>0.16</v>
      </c>
    </row>
    <row r="101" spans="1:13" ht="15.75" customHeight="1" thickBot="1">
      <c r="A101" s="14" t="s">
        <v>51</v>
      </c>
      <c r="B101" s="20">
        <v>10000</v>
      </c>
      <c r="C101" s="21"/>
      <c r="E101">
        <v>1</v>
      </c>
      <c r="G101">
        <v>6000</v>
      </c>
      <c r="M101">
        <v>0.19</v>
      </c>
    </row>
    <row r="102" spans="1:13" ht="16.5" customHeight="1" thickTop="1" thickBot="1">
      <c r="A102" s="23" t="s">
        <v>55</v>
      </c>
      <c r="B102" s="24"/>
      <c r="C102" s="24"/>
      <c r="D102" s="2"/>
      <c r="E102" s="2">
        <f>SUM(E98:E101)</f>
        <v>135</v>
      </c>
      <c r="F102" s="2"/>
      <c r="G102" s="2">
        <f>SUM(G98:G101)</f>
        <v>13000</v>
      </c>
      <c r="H102" s="10"/>
      <c r="I102" s="2"/>
      <c r="J102" s="2"/>
      <c r="K102" s="2"/>
      <c r="L102" s="2"/>
      <c r="M102" s="2">
        <f>SUM(M98:M101)</f>
        <v>0.41000000000000003</v>
      </c>
    </row>
    <row r="103" spans="1:13" ht="15.75" customHeight="1" thickTop="1">
      <c r="A103" s="23" t="s">
        <v>56</v>
      </c>
      <c r="B103" s="24"/>
      <c r="C103" s="24"/>
      <c r="D103" s="2"/>
      <c r="E103" s="2">
        <f>E102</f>
        <v>135</v>
      </c>
      <c r="F103" s="2"/>
      <c r="G103" s="2">
        <f>G102</f>
        <v>13000</v>
      </c>
      <c r="H103" s="10"/>
      <c r="I103" s="2"/>
      <c r="J103" s="2"/>
      <c r="K103" s="2"/>
      <c r="L103" s="2"/>
      <c r="M103" s="2">
        <f>M102</f>
        <v>0.41000000000000003</v>
      </c>
    </row>
    <row r="104" spans="1:13" ht="15.75" customHeight="1" thickBot="1"/>
    <row r="105" spans="1:13" ht="20.25" customHeight="1" thickTop="1" thickBot="1">
      <c r="A105" s="1"/>
      <c r="B105" s="1"/>
      <c r="C105" s="1"/>
      <c r="D105" s="1"/>
      <c r="E105" s="1"/>
      <c r="F105" s="1"/>
      <c r="G105" s="29" t="s">
        <v>57</v>
      </c>
      <c r="H105" s="26"/>
      <c r="I105" s="26"/>
      <c r="J105" s="1"/>
      <c r="K105" s="1"/>
      <c r="L105" s="6" t="s">
        <v>9</v>
      </c>
      <c r="M105" s="1">
        <f>M103+M95+M87+M72+M58+M43+M29+M23+M18+M13</f>
        <v>4481.79</v>
      </c>
    </row>
    <row r="106" spans="1:13" ht="15.75" customHeight="1" thickTop="1"/>
  </sheetData>
  <mergeCells count="93">
    <mergeCell ref="A86:C86"/>
    <mergeCell ref="A87:C87"/>
    <mergeCell ref="B55:C55"/>
    <mergeCell ref="B69:C69"/>
    <mergeCell ref="B40:C40"/>
    <mergeCell ref="B84:C84"/>
    <mergeCell ref="B80:C80"/>
    <mergeCell ref="B81:C81"/>
    <mergeCell ref="B82:C82"/>
    <mergeCell ref="B83:C83"/>
    <mergeCell ref="B85:C85"/>
    <mergeCell ref="A58:C58"/>
    <mergeCell ref="A76:A85"/>
    <mergeCell ref="B76:C76"/>
    <mergeCell ref="B77:C77"/>
    <mergeCell ref="B78:C78"/>
    <mergeCell ref="A2:B2"/>
    <mergeCell ref="A6:C6"/>
    <mergeCell ref="A7:B7"/>
    <mergeCell ref="A10:C10"/>
    <mergeCell ref="A1:M1"/>
    <mergeCell ref="A23:C23"/>
    <mergeCell ref="A22:C22"/>
    <mergeCell ref="A17:C17"/>
    <mergeCell ref="A18:C18"/>
    <mergeCell ref="A20:C20"/>
    <mergeCell ref="A21:B21"/>
    <mergeCell ref="A12:C12"/>
    <mergeCell ref="A8:C8"/>
    <mergeCell ref="A11:B11"/>
    <mergeCell ref="A13:C13"/>
    <mergeCell ref="A15:C15"/>
    <mergeCell ref="B70:C70"/>
    <mergeCell ref="A71:C71"/>
    <mergeCell ref="A72:C72"/>
    <mergeCell ref="A75:C75"/>
    <mergeCell ref="A16:B16"/>
    <mergeCell ref="A47:A56"/>
    <mergeCell ref="B47:C47"/>
    <mergeCell ref="B48:C48"/>
    <mergeCell ref="B49:C49"/>
    <mergeCell ref="B50:C50"/>
    <mergeCell ref="B51:C51"/>
    <mergeCell ref="B52:C52"/>
    <mergeCell ref="B53:C53"/>
    <mergeCell ref="B54:C54"/>
    <mergeCell ref="B56:C56"/>
    <mergeCell ref="A57:C57"/>
    <mergeCell ref="B33:C33"/>
    <mergeCell ref="B34:C34"/>
    <mergeCell ref="B35:C35"/>
    <mergeCell ref="A46:C46"/>
    <mergeCell ref="B101:C101"/>
    <mergeCell ref="A60:C60"/>
    <mergeCell ref="A61:A70"/>
    <mergeCell ref="B61:C61"/>
    <mergeCell ref="B62:C62"/>
    <mergeCell ref="B63:C63"/>
    <mergeCell ref="B64:C64"/>
    <mergeCell ref="B65:C65"/>
    <mergeCell ref="B66:C66"/>
    <mergeCell ref="B67:C67"/>
    <mergeCell ref="A94:C94"/>
    <mergeCell ref="B68:C68"/>
    <mergeCell ref="G105:I105"/>
    <mergeCell ref="A95:C95"/>
    <mergeCell ref="A89:C89"/>
    <mergeCell ref="B90:C90"/>
    <mergeCell ref="B91:C91"/>
    <mergeCell ref="B92:C92"/>
    <mergeCell ref="B93:C93"/>
    <mergeCell ref="A102:C102"/>
    <mergeCell ref="A103:C103"/>
    <mergeCell ref="A97:C97"/>
    <mergeCell ref="B98:C98"/>
    <mergeCell ref="B99:C99"/>
    <mergeCell ref="B100:C100"/>
    <mergeCell ref="B79:C79"/>
    <mergeCell ref="A25:C25"/>
    <mergeCell ref="B26:C26"/>
    <mergeCell ref="B27:C27"/>
    <mergeCell ref="A28:C28"/>
    <mergeCell ref="A29:C29"/>
    <mergeCell ref="A31:C31"/>
    <mergeCell ref="B32:C32"/>
    <mergeCell ref="A43:C43"/>
    <mergeCell ref="B36:C36"/>
    <mergeCell ref="B37:C37"/>
    <mergeCell ref="B38:C38"/>
    <mergeCell ref="B39:C39"/>
    <mergeCell ref="B41:C41"/>
    <mergeCell ref="A42:C42"/>
    <mergeCell ref="A32:A41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8"/>
  <sheetViews>
    <sheetView tabSelected="1" workbookViewId="0">
      <selection activeCell="B6" sqref="B6"/>
    </sheetView>
  </sheetViews>
  <sheetFormatPr defaultRowHeight="15"/>
  <cols>
    <col min="1" max="1" width="58" bestFit="1" customWidth="1"/>
    <col min="2" max="2" width="47.140625" bestFit="1" customWidth="1"/>
    <col min="3" max="3" width="42.7109375" bestFit="1" customWidth="1"/>
    <col min="4" max="4" width="47.7109375" bestFit="1" customWidth="1"/>
    <col min="5" max="5" width="43.28515625" bestFit="1" customWidth="1"/>
    <col min="6" max="6" width="37" bestFit="1" customWidth="1"/>
    <col min="7" max="7" width="32.5703125" bestFit="1" customWidth="1"/>
    <col min="8" max="8" width="46.85546875" bestFit="1" customWidth="1"/>
    <col min="9" max="9" width="42.42578125" bestFit="1" customWidth="1"/>
    <col min="10" max="10" width="41.42578125" bestFit="1" customWidth="1"/>
    <col min="11" max="11" width="37" bestFit="1" customWidth="1"/>
    <col min="12" max="12" width="43.7109375" bestFit="1" customWidth="1"/>
    <col min="13" max="13" width="39.28515625" bestFit="1" customWidth="1"/>
    <col min="14" max="14" width="27.5703125" bestFit="1" customWidth="1"/>
    <col min="15" max="15" width="23.140625" bestFit="1" customWidth="1"/>
    <col min="16" max="16" width="29.42578125" bestFit="1" customWidth="1"/>
    <col min="17" max="17" width="25" bestFit="1" customWidth="1"/>
    <col min="18" max="18" width="29.85546875" bestFit="1" customWidth="1"/>
    <col min="19" max="19" width="25.28515625" bestFit="1" customWidth="1"/>
    <col min="20" max="20" width="31.7109375" bestFit="1" customWidth="1"/>
    <col min="21" max="21" width="27.28515625" bestFit="1" customWidth="1"/>
    <col min="22" max="22" width="8" bestFit="1" customWidth="1"/>
  </cols>
  <sheetData>
    <row r="1" spans="1:22" ht="26.25" customHeight="1">
      <c r="C1" s="35" t="s">
        <v>0</v>
      </c>
      <c r="D1" s="21"/>
      <c r="E1" s="21"/>
      <c r="F1" s="21"/>
      <c r="G1" s="21"/>
      <c r="H1" s="21"/>
      <c r="I1" s="21"/>
    </row>
    <row r="2" spans="1:22" ht="23.25" customHeight="1">
      <c r="A2" s="34" t="s">
        <v>1</v>
      </c>
      <c r="B2" s="21"/>
      <c r="E2" s="34" t="s">
        <v>58</v>
      </c>
      <c r="F2" s="21"/>
      <c r="G2" s="21"/>
      <c r="H2" s="21"/>
    </row>
    <row r="3" spans="1:22">
      <c r="A3" t="s">
        <v>59</v>
      </c>
    </row>
    <row r="4" spans="1:22">
      <c r="A4" s="20" t="s">
        <v>60</v>
      </c>
      <c r="B4" s="21"/>
      <c r="C4" s="21"/>
      <c r="D4" s="21"/>
      <c r="E4" s="21"/>
    </row>
    <row r="7" spans="1:22">
      <c r="A7" s="19" t="s">
        <v>61</v>
      </c>
      <c r="B7" s="19" t="s">
        <v>62</v>
      </c>
      <c r="C7" s="19" t="s">
        <v>63</v>
      </c>
      <c r="D7" s="19" t="s">
        <v>64</v>
      </c>
      <c r="E7" s="19" t="s">
        <v>65</v>
      </c>
      <c r="F7" s="19" t="s">
        <v>66</v>
      </c>
      <c r="G7" s="19" t="s">
        <v>67</v>
      </c>
      <c r="H7" s="19" t="s">
        <v>68</v>
      </c>
      <c r="I7" s="19" t="s">
        <v>69</v>
      </c>
      <c r="J7" s="19" t="s">
        <v>70</v>
      </c>
      <c r="K7" s="19" t="s">
        <v>71</v>
      </c>
      <c r="L7" s="19" t="s">
        <v>72</v>
      </c>
      <c r="M7" s="19" t="s">
        <v>73</v>
      </c>
      <c r="N7" s="19" t="s">
        <v>74</v>
      </c>
      <c r="O7" s="19" t="s">
        <v>75</v>
      </c>
      <c r="P7" s="19" t="s">
        <v>76</v>
      </c>
      <c r="Q7" s="19" t="s">
        <v>77</v>
      </c>
      <c r="R7" s="19" t="s">
        <v>78</v>
      </c>
      <c r="S7" s="19" t="s">
        <v>79</v>
      </c>
      <c r="T7" s="19" t="s">
        <v>80</v>
      </c>
      <c r="U7" s="19" t="s">
        <v>81</v>
      </c>
      <c r="V7" s="19" t="s">
        <v>9</v>
      </c>
    </row>
    <row r="8" spans="1:22">
      <c r="A8" s="19" t="s">
        <v>82</v>
      </c>
      <c r="B8" s="18">
        <v>10000</v>
      </c>
      <c r="C8" s="18">
        <v>19.170000000000002</v>
      </c>
      <c r="D8" s="18">
        <v>500</v>
      </c>
      <c r="E8" s="18">
        <v>4.55</v>
      </c>
      <c r="F8" s="18">
        <v>50000</v>
      </c>
      <c r="G8" s="18">
        <v>3.3</v>
      </c>
      <c r="H8" s="18">
        <v>5000</v>
      </c>
      <c r="I8" s="18">
        <v>0.81</v>
      </c>
      <c r="J8" s="18">
        <v>150000</v>
      </c>
      <c r="K8" s="18">
        <v>51.75</v>
      </c>
      <c r="L8" s="18">
        <v>500000</v>
      </c>
      <c r="M8" s="18">
        <v>15.5</v>
      </c>
      <c r="N8" s="18">
        <v>10000</v>
      </c>
      <c r="O8" s="18">
        <v>1.5</v>
      </c>
      <c r="P8" s="18">
        <v>50000</v>
      </c>
      <c r="Q8" s="18">
        <v>17.25</v>
      </c>
      <c r="R8" s="18">
        <v>10000</v>
      </c>
      <c r="S8" s="18">
        <v>0.31</v>
      </c>
      <c r="T8" s="18">
        <v>250000</v>
      </c>
      <c r="U8" s="18">
        <v>7.75</v>
      </c>
      <c r="V8" s="18">
        <v>121.89</v>
      </c>
    </row>
    <row r="9" spans="1:22">
      <c r="A9" s="19" t="s">
        <v>83</v>
      </c>
      <c r="B9" s="18">
        <v>6000</v>
      </c>
      <c r="C9" s="18">
        <v>11.5</v>
      </c>
      <c r="D9" s="18">
        <v>500</v>
      </c>
      <c r="E9" s="18">
        <v>4.55</v>
      </c>
      <c r="F9" s="18">
        <v>50000</v>
      </c>
      <c r="G9" s="18">
        <v>3.3</v>
      </c>
      <c r="H9" s="18">
        <v>5000</v>
      </c>
      <c r="I9" s="18">
        <v>0.81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20.16</v>
      </c>
    </row>
    <row r="10" spans="1:22">
      <c r="A10" s="19" t="s">
        <v>84</v>
      </c>
      <c r="B10" s="18">
        <v>10000</v>
      </c>
      <c r="C10" s="18">
        <v>19.170000000000002</v>
      </c>
      <c r="D10" s="18">
        <v>500</v>
      </c>
      <c r="E10" s="18">
        <v>4.55</v>
      </c>
      <c r="F10" s="18">
        <v>50000</v>
      </c>
      <c r="G10" s="18">
        <v>3.3</v>
      </c>
      <c r="H10" s="18">
        <v>5000</v>
      </c>
      <c r="I10" s="18">
        <v>0.81</v>
      </c>
      <c r="J10" s="18">
        <v>0</v>
      </c>
      <c r="K10" s="18">
        <v>0</v>
      </c>
      <c r="L10" s="18">
        <v>100000</v>
      </c>
      <c r="M10" s="18">
        <v>3.1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30.93</v>
      </c>
    </row>
    <row r="11" spans="1:22">
      <c r="A11" s="19" t="s">
        <v>85</v>
      </c>
      <c r="B11" s="18">
        <v>4091.9580000000001</v>
      </c>
      <c r="C11" s="18">
        <v>7.84</v>
      </c>
      <c r="D11" s="18">
        <v>500</v>
      </c>
      <c r="E11" s="18">
        <v>4.55</v>
      </c>
      <c r="F11" s="18">
        <v>50000</v>
      </c>
      <c r="G11" s="18">
        <v>3.3</v>
      </c>
      <c r="H11" s="18">
        <v>5000</v>
      </c>
      <c r="I11" s="18">
        <v>0.81</v>
      </c>
      <c r="J11" s="18">
        <v>100000</v>
      </c>
      <c r="K11" s="18">
        <v>6</v>
      </c>
      <c r="L11" s="18">
        <v>100000</v>
      </c>
      <c r="M11" s="18">
        <v>3.1</v>
      </c>
      <c r="N11" s="18">
        <v>0</v>
      </c>
      <c r="O11" s="18">
        <v>0</v>
      </c>
      <c r="P11" s="18">
        <v>50000</v>
      </c>
      <c r="Q11" s="18">
        <v>3</v>
      </c>
      <c r="R11" s="18">
        <v>0</v>
      </c>
      <c r="S11" s="18">
        <v>0</v>
      </c>
      <c r="T11" s="18">
        <v>50000</v>
      </c>
      <c r="U11" s="18">
        <v>1.55</v>
      </c>
      <c r="V11" s="18">
        <v>30.15</v>
      </c>
    </row>
    <row r="12" spans="1:22">
      <c r="A12" s="19" t="s">
        <v>86</v>
      </c>
      <c r="B12" s="18">
        <v>5756.3819999999996</v>
      </c>
      <c r="C12" s="18">
        <v>11.03</v>
      </c>
      <c r="D12" s="18">
        <v>500</v>
      </c>
      <c r="E12" s="18">
        <v>4.55</v>
      </c>
      <c r="F12" s="18">
        <v>50000</v>
      </c>
      <c r="G12" s="18">
        <v>3.3</v>
      </c>
      <c r="H12" s="18">
        <v>5000</v>
      </c>
      <c r="I12" s="18">
        <v>0.81</v>
      </c>
      <c r="J12" s="18">
        <v>50000</v>
      </c>
      <c r="K12" s="18">
        <v>3.7</v>
      </c>
      <c r="L12" s="18">
        <v>50000</v>
      </c>
      <c r="M12" s="18">
        <v>1.55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24.94</v>
      </c>
    </row>
    <row r="13" spans="1:22">
      <c r="A13" s="19" t="s">
        <v>87</v>
      </c>
      <c r="B13" s="18">
        <v>3600</v>
      </c>
      <c r="C13" s="18">
        <v>6.9</v>
      </c>
      <c r="D13" s="18">
        <v>500</v>
      </c>
      <c r="E13" s="18">
        <v>4.55</v>
      </c>
      <c r="F13" s="18">
        <v>50000</v>
      </c>
      <c r="G13" s="18">
        <v>3.3</v>
      </c>
      <c r="H13" s="18">
        <v>5000</v>
      </c>
      <c r="I13" s="18">
        <v>0.81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15.56</v>
      </c>
    </row>
    <row r="14" spans="1:22">
      <c r="A14" s="19" t="s">
        <v>88</v>
      </c>
      <c r="B14" s="18">
        <v>4215.63</v>
      </c>
      <c r="C14" s="18">
        <v>8.08</v>
      </c>
      <c r="D14" s="18">
        <v>500</v>
      </c>
      <c r="E14" s="18">
        <v>4.55</v>
      </c>
      <c r="F14" s="18">
        <v>50000</v>
      </c>
      <c r="G14" s="18">
        <v>3.3</v>
      </c>
      <c r="H14" s="18">
        <v>5000</v>
      </c>
      <c r="I14" s="18">
        <v>0.81</v>
      </c>
      <c r="J14" s="18">
        <v>0</v>
      </c>
      <c r="K14" s="18">
        <v>0</v>
      </c>
      <c r="L14" s="18">
        <v>100000</v>
      </c>
      <c r="M14" s="18">
        <v>3.1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50000</v>
      </c>
      <c r="U14" s="18">
        <v>1.55</v>
      </c>
      <c r="V14" s="18">
        <v>21.39</v>
      </c>
    </row>
    <row r="15" spans="1:22">
      <c r="A15" s="19" t="s">
        <v>89</v>
      </c>
      <c r="B15" s="18">
        <v>5585.5919999999996</v>
      </c>
      <c r="C15" s="18">
        <v>10.71</v>
      </c>
      <c r="D15" s="18">
        <v>500</v>
      </c>
      <c r="E15" s="18">
        <v>4.55</v>
      </c>
      <c r="F15" s="18">
        <v>50000</v>
      </c>
      <c r="G15" s="18">
        <v>3.3</v>
      </c>
      <c r="H15" s="18">
        <v>5000</v>
      </c>
      <c r="I15" s="18">
        <v>0.81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19.37</v>
      </c>
    </row>
    <row r="16" spans="1:22">
      <c r="A16" s="19" t="s">
        <v>90</v>
      </c>
      <c r="B16" s="18">
        <v>4907.6099999999997</v>
      </c>
      <c r="C16" s="18">
        <v>9.41</v>
      </c>
      <c r="D16" s="18">
        <v>500</v>
      </c>
      <c r="E16" s="18">
        <v>4.55</v>
      </c>
      <c r="F16" s="18">
        <v>50000</v>
      </c>
      <c r="G16" s="18">
        <v>3.3</v>
      </c>
      <c r="H16" s="18">
        <v>5000</v>
      </c>
      <c r="I16" s="18">
        <v>0.81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18.07</v>
      </c>
    </row>
    <row r="17" spans="1:22">
      <c r="A17" s="19" t="s">
        <v>91</v>
      </c>
      <c r="B17" s="18">
        <v>4093.41</v>
      </c>
      <c r="C17" s="18">
        <v>7.85</v>
      </c>
      <c r="D17" s="18">
        <v>500</v>
      </c>
      <c r="E17" s="18">
        <v>4.55</v>
      </c>
      <c r="F17" s="18">
        <v>50000</v>
      </c>
      <c r="G17" s="18">
        <v>3.3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15.7</v>
      </c>
    </row>
    <row r="18" spans="1:22">
      <c r="A18" s="19" t="s">
        <v>92</v>
      </c>
      <c r="B18" s="18">
        <v>4841.4480000000003</v>
      </c>
      <c r="C18" s="18">
        <v>9.2799999999999994</v>
      </c>
      <c r="D18" s="18">
        <v>500</v>
      </c>
      <c r="E18" s="18">
        <v>4.55</v>
      </c>
      <c r="F18" s="18">
        <v>50000</v>
      </c>
      <c r="G18" s="18">
        <v>3.3</v>
      </c>
      <c r="H18" s="18">
        <v>5000</v>
      </c>
      <c r="I18" s="18">
        <v>0.81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17.940000000000001</v>
      </c>
    </row>
    <row r="19" spans="1:22">
      <c r="A19" s="19" t="s">
        <v>93</v>
      </c>
      <c r="B19" s="18">
        <v>5149.9979999999996</v>
      </c>
      <c r="C19" s="18">
        <v>9.8699999999999992</v>
      </c>
      <c r="D19" s="18">
        <v>500</v>
      </c>
      <c r="E19" s="18">
        <v>4.55</v>
      </c>
      <c r="F19" s="18">
        <v>50000</v>
      </c>
      <c r="G19" s="18">
        <v>3.3</v>
      </c>
      <c r="H19" s="18">
        <v>5000</v>
      </c>
      <c r="I19" s="18">
        <v>0.81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18.53</v>
      </c>
    </row>
    <row r="20" spans="1:22">
      <c r="A20" s="19" t="s">
        <v>94</v>
      </c>
      <c r="B20" s="18">
        <v>4779.2160000000003</v>
      </c>
      <c r="C20" s="18">
        <v>9.16</v>
      </c>
      <c r="D20" s="18">
        <v>500</v>
      </c>
      <c r="E20" s="18">
        <v>4.55</v>
      </c>
      <c r="F20" s="18">
        <v>50000</v>
      </c>
      <c r="G20" s="18">
        <v>3.3</v>
      </c>
      <c r="H20" s="18">
        <v>5000</v>
      </c>
      <c r="I20" s="18">
        <v>0.81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17.82</v>
      </c>
    </row>
    <row r="21" spans="1:22">
      <c r="A21" s="19" t="s">
        <v>95</v>
      </c>
      <c r="B21" s="18">
        <v>5203.9560000000001</v>
      </c>
      <c r="C21" s="18">
        <v>9.9700000000000006</v>
      </c>
      <c r="D21" s="18">
        <v>500</v>
      </c>
      <c r="E21" s="18">
        <v>4.55</v>
      </c>
      <c r="F21" s="18">
        <v>50000</v>
      </c>
      <c r="G21" s="18">
        <v>3.3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17.82</v>
      </c>
    </row>
    <row r="22" spans="1:22">
      <c r="A22" s="19" t="s">
        <v>96</v>
      </c>
      <c r="B22" s="18">
        <v>3232.788</v>
      </c>
      <c r="C22" s="18">
        <v>6.2</v>
      </c>
      <c r="D22" s="18">
        <v>500</v>
      </c>
      <c r="E22" s="18">
        <v>4.55</v>
      </c>
      <c r="F22" s="18">
        <v>50000</v>
      </c>
      <c r="G22" s="18">
        <v>3.3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14.05</v>
      </c>
    </row>
    <row r="23" spans="1:22">
      <c r="A23" s="19" t="s">
        <v>97</v>
      </c>
      <c r="B23" s="18">
        <v>4272.2039999999997</v>
      </c>
      <c r="C23" s="18">
        <v>8.19</v>
      </c>
      <c r="D23" s="18">
        <v>500</v>
      </c>
      <c r="E23" s="18">
        <v>4.55</v>
      </c>
      <c r="F23" s="18">
        <v>50000</v>
      </c>
      <c r="G23" s="18">
        <v>3.3</v>
      </c>
      <c r="H23" s="18">
        <v>5000</v>
      </c>
      <c r="I23" s="18">
        <v>0.81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16.850000000000001</v>
      </c>
    </row>
    <row r="24" spans="1:22">
      <c r="A24" s="19" t="s">
        <v>98</v>
      </c>
      <c r="B24" s="18">
        <v>5245.47</v>
      </c>
      <c r="C24" s="18">
        <v>10.050000000000001</v>
      </c>
      <c r="D24" s="18">
        <v>500</v>
      </c>
      <c r="E24" s="18">
        <v>4.55</v>
      </c>
      <c r="F24" s="18">
        <v>50000</v>
      </c>
      <c r="G24" s="18">
        <v>3.3</v>
      </c>
      <c r="H24" s="18">
        <v>5000</v>
      </c>
      <c r="I24" s="18">
        <v>0.81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18.71</v>
      </c>
    </row>
    <row r="25" spans="1:22">
      <c r="A25" s="19" t="s">
        <v>99</v>
      </c>
      <c r="B25" s="18">
        <v>3891.078</v>
      </c>
      <c r="C25" s="18">
        <v>7.46</v>
      </c>
      <c r="D25" s="18">
        <v>500</v>
      </c>
      <c r="E25" s="18">
        <v>4.55</v>
      </c>
      <c r="F25" s="18">
        <v>50000</v>
      </c>
      <c r="G25" s="18">
        <v>3.3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15.31</v>
      </c>
    </row>
    <row r="26" spans="1:22">
      <c r="A26" s="19" t="s">
        <v>100</v>
      </c>
      <c r="B26" s="18">
        <v>4985.5680000000002</v>
      </c>
      <c r="C26" s="18">
        <v>9.56</v>
      </c>
      <c r="D26" s="18">
        <v>500</v>
      </c>
      <c r="E26" s="18">
        <v>4.55</v>
      </c>
      <c r="F26" s="18">
        <v>50000</v>
      </c>
      <c r="G26" s="18">
        <v>3.3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17.41</v>
      </c>
    </row>
    <row r="27" spans="1:22">
      <c r="A27" s="19" t="s">
        <v>101</v>
      </c>
      <c r="B27" s="18">
        <v>3789.9180000000001</v>
      </c>
      <c r="C27" s="18">
        <v>7.26</v>
      </c>
      <c r="D27" s="18">
        <v>500</v>
      </c>
      <c r="E27" s="18">
        <v>4.55</v>
      </c>
      <c r="F27" s="18">
        <v>50000</v>
      </c>
      <c r="G27" s="18">
        <v>3.3</v>
      </c>
      <c r="H27" s="18">
        <v>5000</v>
      </c>
      <c r="I27" s="18">
        <v>0.81</v>
      </c>
      <c r="J27" s="18">
        <v>50000</v>
      </c>
      <c r="K27" s="18">
        <v>3.7</v>
      </c>
      <c r="L27" s="18">
        <v>100000</v>
      </c>
      <c r="M27" s="18">
        <v>3.1</v>
      </c>
      <c r="N27" s="18">
        <v>5000</v>
      </c>
      <c r="O27" s="18">
        <v>0.75</v>
      </c>
      <c r="P27" s="18">
        <v>50000</v>
      </c>
      <c r="Q27" s="18">
        <v>3.7</v>
      </c>
      <c r="R27" s="18">
        <v>10000</v>
      </c>
      <c r="S27" s="18">
        <v>0.31</v>
      </c>
      <c r="T27" s="18">
        <v>50000</v>
      </c>
      <c r="U27" s="18">
        <v>1.55</v>
      </c>
      <c r="V27" s="18">
        <v>29.03</v>
      </c>
    </row>
    <row r="28" spans="1:22">
      <c r="A28" s="19" t="s">
        <v>102</v>
      </c>
      <c r="B28" s="18">
        <v>4569.5460000000003</v>
      </c>
      <c r="C28" s="18">
        <v>8.76</v>
      </c>
      <c r="D28" s="18">
        <v>500</v>
      </c>
      <c r="E28" s="18">
        <v>4.55</v>
      </c>
      <c r="F28" s="18">
        <v>50000</v>
      </c>
      <c r="G28" s="18">
        <v>3.3</v>
      </c>
      <c r="H28" s="18">
        <v>5000</v>
      </c>
      <c r="I28" s="18">
        <v>0.81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17.420000000000002</v>
      </c>
    </row>
    <row r="29" spans="1:22">
      <c r="A29" s="19" t="s">
        <v>103</v>
      </c>
      <c r="B29" s="18">
        <v>6000</v>
      </c>
      <c r="C29" s="18">
        <v>11.5</v>
      </c>
      <c r="D29" s="18">
        <v>500</v>
      </c>
      <c r="E29" s="18">
        <v>4.55</v>
      </c>
      <c r="F29" s="18">
        <v>50000</v>
      </c>
      <c r="G29" s="18">
        <v>3.3</v>
      </c>
      <c r="H29" s="18">
        <v>5000</v>
      </c>
      <c r="I29" s="18">
        <v>0.81</v>
      </c>
      <c r="J29" s="18">
        <v>0</v>
      </c>
      <c r="K29" s="18">
        <v>0</v>
      </c>
      <c r="L29" s="18">
        <v>10000</v>
      </c>
      <c r="M29" s="18">
        <v>0.31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20.47</v>
      </c>
    </row>
    <row r="30" spans="1:22">
      <c r="A30" s="19" t="s">
        <v>104</v>
      </c>
      <c r="B30" s="18">
        <v>4644.75</v>
      </c>
      <c r="C30" s="18">
        <v>8.9</v>
      </c>
      <c r="D30" s="18">
        <v>500</v>
      </c>
      <c r="E30" s="18">
        <v>4.55</v>
      </c>
      <c r="F30" s="18">
        <v>50000</v>
      </c>
      <c r="G30" s="18">
        <v>3.3</v>
      </c>
      <c r="H30" s="18">
        <v>5000</v>
      </c>
      <c r="I30" s="18">
        <v>0.81</v>
      </c>
      <c r="J30" s="18">
        <v>100000</v>
      </c>
      <c r="K30" s="18">
        <v>10.199999999999999</v>
      </c>
      <c r="L30" s="18">
        <v>400000</v>
      </c>
      <c r="M30" s="18">
        <v>12.4</v>
      </c>
      <c r="N30" s="18">
        <v>10000</v>
      </c>
      <c r="O30" s="18">
        <v>1.5</v>
      </c>
      <c r="P30" s="18">
        <v>20000</v>
      </c>
      <c r="Q30" s="18">
        <v>2.04</v>
      </c>
      <c r="R30" s="18">
        <v>10000</v>
      </c>
      <c r="S30" s="18">
        <v>0.31</v>
      </c>
      <c r="T30" s="18">
        <v>200000</v>
      </c>
      <c r="U30" s="18">
        <v>6.2</v>
      </c>
      <c r="V30" s="18">
        <v>50.209999999999987</v>
      </c>
    </row>
    <row r="31" spans="1:22">
      <c r="A31" s="19" t="s">
        <v>105</v>
      </c>
      <c r="B31" s="18">
        <v>5098.5540000000001</v>
      </c>
      <c r="C31" s="18">
        <v>9.77</v>
      </c>
      <c r="D31" s="18">
        <v>500</v>
      </c>
      <c r="E31" s="18">
        <v>4.55</v>
      </c>
      <c r="F31" s="18">
        <v>50000</v>
      </c>
      <c r="G31" s="18">
        <v>3.3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17.62</v>
      </c>
    </row>
    <row r="32" spans="1:22">
      <c r="A32" s="19" t="s">
        <v>106</v>
      </c>
      <c r="B32" s="18">
        <v>3525</v>
      </c>
      <c r="C32" s="18">
        <v>6.76</v>
      </c>
      <c r="D32" s="18">
        <v>500</v>
      </c>
      <c r="E32" s="18">
        <v>4.55</v>
      </c>
      <c r="F32" s="18">
        <v>50000</v>
      </c>
      <c r="G32" s="18">
        <v>3.3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14.61</v>
      </c>
    </row>
    <row r="33" spans="1:22">
      <c r="A33" s="19" t="s">
        <v>107</v>
      </c>
      <c r="B33" s="18">
        <v>3540</v>
      </c>
      <c r="C33" s="18">
        <v>6.79</v>
      </c>
      <c r="D33" s="18">
        <v>500</v>
      </c>
      <c r="E33" s="18">
        <v>4.55</v>
      </c>
      <c r="F33" s="18">
        <v>50000</v>
      </c>
      <c r="G33" s="18">
        <v>3.3</v>
      </c>
      <c r="H33" s="18">
        <v>0</v>
      </c>
      <c r="I33" s="18">
        <v>0</v>
      </c>
      <c r="J33" s="18">
        <v>150000</v>
      </c>
      <c r="K33" s="18">
        <v>9</v>
      </c>
      <c r="L33" s="18">
        <v>150000</v>
      </c>
      <c r="M33" s="18">
        <v>4.6500000000000004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28.29</v>
      </c>
    </row>
    <row r="34" spans="1:22">
      <c r="A34" s="19" t="s">
        <v>108</v>
      </c>
      <c r="B34" s="18">
        <v>3595.5</v>
      </c>
      <c r="C34" s="18">
        <v>6.89</v>
      </c>
      <c r="D34" s="18">
        <v>500</v>
      </c>
      <c r="E34" s="18">
        <v>4.55</v>
      </c>
      <c r="F34" s="18">
        <v>50000</v>
      </c>
      <c r="G34" s="18">
        <v>3.3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14.74</v>
      </c>
    </row>
    <row r="35" spans="1:22">
      <c r="A35" s="19" t="s">
        <v>109</v>
      </c>
      <c r="B35" s="18">
        <v>3525</v>
      </c>
      <c r="C35" s="18">
        <v>6.76</v>
      </c>
      <c r="D35" s="18">
        <v>500</v>
      </c>
      <c r="E35" s="18">
        <v>4.55</v>
      </c>
      <c r="F35" s="18">
        <v>50000</v>
      </c>
      <c r="G35" s="18">
        <v>3.3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14.61</v>
      </c>
    </row>
    <row r="36" spans="1:22">
      <c r="A36" s="19" t="s">
        <v>110</v>
      </c>
      <c r="B36" s="18">
        <v>4125</v>
      </c>
      <c r="C36" s="18">
        <v>7.91</v>
      </c>
      <c r="D36" s="18">
        <v>500</v>
      </c>
      <c r="E36" s="18">
        <v>4.55</v>
      </c>
      <c r="F36" s="18">
        <v>50000</v>
      </c>
      <c r="G36" s="18">
        <v>3.3</v>
      </c>
      <c r="H36" s="18">
        <v>0</v>
      </c>
      <c r="I36" s="18">
        <v>0</v>
      </c>
      <c r="J36" s="18">
        <v>100000</v>
      </c>
      <c r="K36" s="18">
        <v>7.4</v>
      </c>
      <c r="L36" s="18">
        <v>100000</v>
      </c>
      <c r="M36" s="18">
        <v>3.1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26.260000000000009</v>
      </c>
    </row>
    <row r="37" spans="1:22">
      <c r="A37" s="19" t="s">
        <v>111</v>
      </c>
      <c r="B37" s="18">
        <v>4500</v>
      </c>
      <c r="C37" s="18">
        <v>8.6300000000000008</v>
      </c>
      <c r="D37" s="18">
        <v>500</v>
      </c>
      <c r="E37" s="18">
        <v>4.55</v>
      </c>
      <c r="F37" s="18">
        <v>50000</v>
      </c>
      <c r="G37" s="18">
        <v>3.3</v>
      </c>
      <c r="H37" s="18">
        <v>5000</v>
      </c>
      <c r="I37" s="18">
        <v>0.81</v>
      </c>
      <c r="J37" s="18">
        <v>150000</v>
      </c>
      <c r="K37" s="18">
        <v>9</v>
      </c>
      <c r="L37" s="18">
        <v>100000</v>
      </c>
      <c r="M37" s="18">
        <v>3.1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29.39</v>
      </c>
    </row>
    <row r="38" spans="1:22">
      <c r="A38" s="19" t="s">
        <v>112</v>
      </c>
      <c r="B38" s="18">
        <v>6000</v>
      </c>
      <c r="C38" s="18">
        <v>11.5</v>
      </c>
      <c r="D38" s="18">
        <v>500</v>
      </c>
      <c r="E38" s="18">
        <v>4.55</v>
      </c>
      <c r="F38" s="18">
        <v>50000</v>
      </c>
      <c r="G38" s="18">
        <v>3.3</v>
      </c>
      <c r="H38" s="18">
        <v>5000</v>
      </c>
      <c r="I38" s="18">
        <v>0.81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20.16</v>
      </c>
    </row>
    <row r="39" spans="1:22">
      <c r="A39" s="19" t="s">
        <v>113</v>
      </c>
      <c r="B39" s="18">
        <v>3750</v>
      </c>
      <c r="C39" s="18">
        <v>7.19</v>
      </c>
      <c r="D39" s="18">
        <v>500</v>
      </c>
      <c r="E39" s="18">
        <v>4.55</v>
      </c>
      <c r="F39" s="18">
        <v>50000</v>
      </c>
      <c r="G39" s="18">
        <v>3.3</v>
      </c>
      <c r="H39" s="18">
        <v>0</v>
      </c>
      <c r="I39" s="18">
        <v>0</v>
      </c>
      <c r="J39" s="18">
        <v>10000</v>
      </c>
      <c r="K39" s="18">
        <v>0.52</v>
      </c>
      <c r="L39" s="18">
        <v>10000</v>
      </c>
      <c r="M39" s="18">
        <v>0.31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15.87</v>
      </c>
    </row>
    <row r="40" spans="1:22">
      <c r="A40" s="19" t="s">
        <v>114</v>
      </c>
      <c r="B40" s="18">
        <v>6000</v>
      </c>
      <c r="C40" s="18">
        <v>11.5</v>
      </c>
      <c r="D40" s="18">
        <v>500</v>
      </c>
      <c r="E40" s="18">
        <v>4.55</v>
      </c>
      <c r="F40" s="18">
        <v>50000</v>
      </c>
      <c r="G40" s="18">
        <v>3.3</v>
      </c>
      <c r="H40" s="18">
        <v>5000</v>
      </c>
      <c r="I40" s="18">
        <v>0.81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20.16</v>
      </c>
    </row>
    <row r="41" spans="1:22">
      <c r="A41" s="19" t="s">
        <v>115</v>
      </c>
      <c r="B41" s="18">
        <v>3595.5</v>
      </c>
      <c r="C41" s="18">
        <v>6.89</v>
      </c>
      <c r="D41" s="18">
        <v>500</v>
      </c>
      <c r="E41" s="18">
        <v>4.55</v>
      </c>
      <c r="F41" s="18">
        <v>50000</v>
      </c>
      <c r="G41" s="18">
        <v>3.3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14.74</v>
      </c>
    </row>
    <row r="42" spans="1:22">
      <c r="A42" s="19" t="s">
        <v>116</v>
      </c>
      <c r="B42" s="18">
        <v>3750</v>
      </c>
      <c r="C42" s="18">
        <v>7.19</v>
      </c>
      <c r="D42" s="18">
        <v>500</v>
      </c>
      <c r="E42" s="18">
        <v>4.55</v>
      </c>
      <c r="F42" s="18">
        <v>50000</v>
      </c>
      <c r="G42" s="18">
        <v>3.3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15.04</v>
      </c>
    </row>
    <row r="43" spans="1:22">
      <c r="A43" s="19" t="s">
        <v>117</v>
      </c>
      <c r="B43" s="18">
        <v>2500</v>
      </c>
      <c r="C43" s="18">
        <v>4.79</v>
      </c>
      <c r="D43" s="18">
        <v>500</v>
      </c>
      <c r="E43" s="18">
        <v>4.55</v>
      </c>
      <c r="F43" s="18">
        <v>50000</v>
      </c>
      <c r="G43" s="18">
        <v>3.3</v>
      </c>
      <c r="H43" s="18">
        <v>5000</v>
      </c>
      <c r="I43" s="18">
        <v>0.81</v>
      </c>
      <c r="J43" s="18">
        <v>150000</v>
      </c>
      <c r="K43" s="18">
        <v>11.1</v>
      </c>
      <c r="L43" s="18">
        <v>200000</v>
      </c>
      <c r="M43" s="18">
        <v>6.2</v>
      </c>
      <c r="N43" s="18">
        <v>10000</v>
      </c>
      <c r="O43" s="18">
        <v>1.5</v>
      </c>
      <c r="P43" s="18">
        <v>0</v>
      </c>
      <c r="Q43" s="18">
        <v>0</v>
      </c>
      <c r="R43" s="18">
        <v>10000</v>
      </c>
      <c r="S43" s="18">
        <v>0.31</v>
      </c>
      <c r="T43" s="18">
        <v>0</v>
      </c>
      <c r="U43" s="18">
        <v>0</v>
      </c>
      <c r="V43" s="18">
        <v>32.56</v>
      </c>
    </row>
    <row r="44" spans="1:22">
      <c r="A44" s="19" t="s">
        <v>118</v>
      </c>
      <c r="B44" s="18">
        <v>3750</v>
      </c>
      <c r="C44" s="18">
        <v>7.19</v>
      </c>
      <c r="D44" s="18">
        <v>500</v>
      </c>
      <c r="E44" s="18">
        <v>4.55</v>
      </c>
      <c r="F44" s="18">
        <v>50000</v>
      </c>
      <c r="G44" s="18">
        <v>3.3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15.04</v>
      </c>
    </row>
    <row r="45" spans="1:22">
      <c r="A45" s="19" t="s">
        <v>119</v>
      </c>
      <c r="B45" s="18">
        <v>3657</v>
      </c>
      <c r="C45" s="18">
        <v>7.01</v>
      </c>
      <c r="D45" s="18">
        <v>500</v>
      </c>
      <c r="E45" s="18">
        <v>4.55</v>
      </c>
      <c r="F45" s="18">
        <v>50000</v>
      </c>
      <c r="G45" s="18">
        <v>3.3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14.86</v>
      </c>
    </row>
    <row r="46" spans="1:22">
      <c r="A46" s="19" t="s">
        <v>120</v>
      </c>
      <c r="B46" s="18">
        <v>3193.752</v>
      </c>
      <c r="C46" s="18">
        <v>6.12</v>
      </c>
      <c r="D46" s="18">
        <v>500</v>
      </c>
      <c r="E46" s="18">
        <v>4.55</v>
      </c>
      <c r="F46" s="18">
        <v>50000</v>
      </c>
      <c r="G46" s="18">
        <v>3.3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13.97</v>
      </c>
    </row>
    <row r="47" spans="1:22">
      <c r="A47" s="19" t="s">
        <v>121</v>
      </c>
      <c r="B47" s="18">
        <v>3699.9780000000001</v>
      </c>
      <c r="C47" s="18">
        <v>7.09</v>
      </c>
      <c r="D47" s="18">
        <v>500</v>
      </c>
      <c r="E47" s="18">
        <v>4.55</v>
      </c>
      <c r="F47" s="18">
        <v>50000</v>
      </c>
      <c r="G47" s="18">
        <v>3.3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14.94</v>
      </c>
    </row>
    <row r="48" spans="1:22">
      <c r="A48" s="19" t="s">
        <v>122</v>
      </c>
      <c r="B48" s="18">
        <v>2062.3200000000002</v>
      </c>
      <c r="C48" s="18">
        <v>3.95</v>
      </c>
      <c r="D48" s="18">
        <v>475.92</v>
      </c>
      <c r="E48" s="18">
        <v>4.33</v>
      </c>
      <c r="F48" s="18">
        <v>50000</v>
      </c>
      <c r="G48" s="18">
        <v>3.3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11.58</v>
      </c>
    </row>
    <row r="49" spans="1:22">
      <c r="A49" s="19" t="s">
        <v>123</v>
      </c>
      <c r="B49" s="18">
        <v>6000</v>
      </c>
      <c r="C49" s="18">
        <v>11.5</v>
      </c>
      <c r="D49" s="18">
        <v>500</v>
      </c>
      <c r="E49" s="18">
        <v>4.55</v>
      </c>
      <c r="F49" s="18">
        <v>50000</v>
      </c>
      <c r="G49" s="18">
        <v>3.3</v>
      </c>
      <c r="H49" s="18">
        <v>5000</v>
      </c>
      <c r="I49" s="18">
        <v>0.81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20.16</v>
      </c>
    </row>
    <row r="50" spans="1:22">
      <c r="A50" s="19" t="s">
        <v>124</v>
      </c>
      <c r="B50" s="18">
        <v>3525</v>
      </c>
      <c r="C50" s="18">
        <v>6.76</v>
      </c>
      <c r="D50" s="18">
        <v>500</v>
      </c>
      <c r="E50" s="18">
        <v>4.55</v>
      </c>
      <c r="F50" s="18">
        <v>50000</v>
      </c>
      <c r="G50" s="18">
        <v>3.3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14.61</v>
      </c>
    </row>
    <row r="51" spans="1:22">
      <c r="A51" s="19" t="s">
        <v>125</v>
      </c>
      <c r="B51" s="18">
        <v>6000</v>
      </c>
      <c r="C51" s="18">
        <v>11.5</v>
      </c>
      <c r="D51" s="18">
        <v>500</v>
      </c>
      <c r="E51" s="18">
        <v>4.55</v>
      </c>
      <c r="F51" s="18">
        <v>50000</v>
      </c>
      <c r="G51" s="18">
        <v>3.3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19.350000000000001</v>
      </c>
    </row>
    <row r="52" spans="1:22">
      <c r="A52" s="19" t="s">
        <v>126</v>
      </c>
      <c r="B52" s="18">
        <v>4675.0020000000004</v>
      </c>
      <c r="C52" s="18">
        <v>8.9600000000000009</v>
      </c>
      <c r="D52" s="18">
        <v>500</v>
      </c>
      <c r="E52" s="18">
        <v>4.55</v>
      </c>
      <c r="F52" s="18">
        <v>50000</v>
      </c>
      <c r="G52" s="18">
        <v>3.3</v>
      </c>
      <c r="H52" s="18">
        <v>5000</v>
      </c>
      <c r="I52" s="18">
        <v>0.81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17.62</v>
      </c>
    </row>
    <row r="53" spans="1:22">
      <c r="A53" s="19" t="s">
        <v>127</v>
      </c>
      <c r="B53" s="18">
        <v>3574.998</v>
      </c>
      <c r="C53" s="18">
        <v>6.85</v>
      </c>
      <c r="D53" s="18">
        <v>500</v>
      </c>
      <c r="E53" s="18">
        <v>4.55</v>
      </c>
      <c r="F53" s="18">
        <v>50000</v>
      </c>
      <c r="G53" s="18">
        <v>3.3</v>
      </c>
      <c r="H53" s="18">
        <v>0</v>
      </c>
      <c r="I53" s="18">
        <v>0</v>
      </c>
      <c r="J53" s="18">
        <v>20000</v>
      </c>
      <c r="K53" s="18">
        <v>1.04</v>
      </c>
      <c r="L53" s="18">
        <v>30000</v>
      </c>
      <c r="M53" s="18">
        <v>0.93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16.670000000000002</v>
      </c>
    </row>
    <row r="54" spans="1:22">
      <c r="A54" s="19" t="s">
        <v>128</v>
      </c>
      <c r="B54" s="18">
        <v>3750</v>
      </c>
      <c r="C54" s="18">
        <v>7.19</v>
      </c>
      <c r="D54" s="18">
        <v>500</v>
      </c>
      <c r="E54" s="18">
        <v>4.55</v>
      </c>
      <c r="F54" s="18">
        <v>50000</v>
      </c>
      <c r="G54" s="18">
        <v>3.3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15.04</v>
      </c>
    </row>
    <row r="55" spans="1:22">
      <c r="A55" s="19" t="s">
        <v>129</v>
      </c>
      <c r="B55" s="18">
        <v>3834</v>
      </c>
      <c r="C55" s="18">
        <v>7.35</v>
      </c>
      <c r="D55" s="18">
        <v>500</v>
      </c>
      <c r="E55" s="18">
        <v>4.55</v>
      </c>
      <c r="F55" s="18">
        <v>50000</v>
      </c>
      <c r="G55" s="18">
        <v>3.3</v>
      </c>
      <c r="H55" s="18">
        <v>5000</v>
      </c>
      <c r="I55" s="18">
        <v>0.81</v>
      </c>
      <c r="J55" s="18">
        <v>10000</v>
      </c>
      <c r="K55" s="18">
        <v>1.02</v>
      </c>
      <c r="L55" s="18">
        <v>0</v>
      </c>
      <c r="M55" s="18">
        <v>0</v>
      </c>
      <c r="N55" s="18">
        <v>0</v>
      </c>
      <c r="O55" s="18">
        <v>0</v>
      </c>
      <c r="P55" s="18">
        <v>50000</v>
      </c>
      <c r="Q55" s="18">
        <v>5.0999999999999996</v>
      </c>
      <c r="R55" s="18">
        <v>0</v>
      </c>
      <c r="S55" s="18">
        <v>0</v>
      </c>
      <c r="T55" s="18">
        <v>0</v>
      </c>
      <c r="U55" s="18">
        <v>0</v>
      </c>
      <c r="V55" s="18">
        <v>22.13</v>
      </c>
    </row>
    <row r="56" spans="1:22">
      <c r="A56" s="19" t="s">
        <v>130</v>
      </c>
      <c r="B56" s="18">
        <v>3525</v>
      </c>
      <c r="C56" s="18">
        <v>6.76</v>
      </c>
      <c r="D56" s="18">
        <v>500</v>
      </c>
      <c r="E56" s="18">
        <v>4.55</v>
      </c>
      <c r="F56" s="18">
        <v>50000</v>
      </c>
      <c r="G56" s="18">
        <v>3.3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14.61</v>
      </c>
    </row>
    <row r="57" spans="1:22">
      <c r="A57" s="19" t="s">
        <v>131</v>
      </c>
      <c r="B57" s="18">
        <v>3900</v>
      </c>
      <c r="C57" s="18">
        <v>7.48</v>
      </c>
      <c r="D57" s="18">
        <v>500</v>
      </c>
      <c r="E57" s="18">
        <v>4.55</v>
      </c>
      <c r="F57" s="18">
        <v>50000</v>
      </c>
      <c r="G57" s="18">
        <v>3.3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15.33</v>
      </c>
    </row>
    <row r="58" spans="1:22">
      <c r="A58" s="19" t="s">
        <v>132</v>
      </c>
      <c r="B58" s="18">
        <v>4000</v>
      </c>
      <c r="C58" s="18">
        <v>7.67</v>
      </c>
      <c r="D58" s="18">
        <v>500</v>
      </c>
      <c r="E58" s="18">
        <v>4.55</v>
      </c>
      <c r="F58" s="18">
        <v>50000</v>
      </c>
      <c r="G58" s="18">
        <v>3.3</v>
      </c>
      <c r="H58" s="18">
        <v>5000</v>
      </c>
      <c r="I58" s="18">
        <v>0.81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16.329999999999998</v>
      </c>
    </row>
    <row r="59" spans="1:22">
      <c r="A59" s="19" t="s">
        <v>133</v>
      </c>
      <c r="B59" s="18">
        <v>3850.2</v>
      </c>
      <c r="C59" s="18">
        <v>7.38</v>
      </c>
      <c r="D59" s="18">
        <v>500</v>
      </c>
      <c r="E59" s="18">
        <v>4.55</v>
      </c>
      <c r="F59" s="18">
        <v>50000</v>
      </c>
      <c r="G59" s="18">
        <v>3.3</v>
      </c>
      <c r="H59" s="18">
        <v>0</v>
      </c>
      <c r="I59" s="18">
        <v>0</v>
      </c>
      <c r="J59" s="18">
        <v>20000</v>
      </c>
      <c r="K59" s="18">
        <v>1.2</v>
      </c>
      <c r="L59" s="18">
        <v>20000</v>
      </c>
      <c r="M59" s="18">
        <v>0.62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17.05</v>
      </c>
    </row>
    <row r="60" spans="1:22">
      <c r="A60" s="19" t="s">
        <v>134</v>
      </c>
      <c r="B60" s="18">
        <v>5830</v>
      </c>
      <c r="C60" s="18">
        <v>11.17</v>
      </c>
      <c r="D60" s="18">
        <v>500</v>
      </c>
      <c r="E60" s="18">
        <v>4.55</v>
      </c>
      <c r="F60" s="18">
        <v>50000</v>
      </c>
      <c r="G60" s="18">
        <v>3.3</v>
      </c>
      <c r="H60" s="18">
        <v>5000</v>
      </c>
      <c r="I60" s="18">
        <v>0.81</v>
      </c>
      <c r="J60" s="18">
        <v>90000</v>
      </c>
      <c r="K60" s="18">
        <v>9.18</v>
      </c>
      <c r="L60" s="18">
        <v>90000</v>
      </c>
      <c r="M60" s="18">
        <v>2.79</v>
      </c>
      <c r="N60" s="18">
        <v>9000</v>
      </c>
      <c r="O60" s="18">
        <v>1.35</v>
      </c>
      <c r="P60" s="18">
        <v>50000</v>
      </c>
      <c r="Q60" s="18">
        <v>5.0999999999999996</v>
      </c>
      <c r="R60" s="18">
        <v>0</v>
      </c>
      <c r="S60" s="18">
        <v>0</v>
      </c>
      <c r="T60" s="18">
        <v>50000</v>
      </c>
      <c r="U60" s="18">
        <v>1.55</v>
      </c>
      <c r="V60" s="18">
        <v>39.799999999999997</v>
      </c>
    </row>
    <row r="61" spans="1:22">
      <c r="A61" s="19" t="s">
        <v>135</v>
      </c>
      <c r="B61" s="18">
        <v>3750</v>
      </c>
      <c r="C61" s="18">
        <v>7.19</v>
      </c>
      <c r="D61" s="18">
        <v>500</v>
      </c>
      <c r="E61" s="18">
        <v>4.55</v>
      </c>
      <c r="F61" s="18">
        <v>50000</v>
      </c>
      <c r="G61" s="18">
        <v>3.3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15.04</v>
      </c>
    </row>
    <row r="62" spans="1:22">
      <c r="A62" s="19" t="s">
        <v>136</v>
      </c>
      <c r="B62" s="18">
        <v>6000</v>
      </c>
      <c r="C62" s="18">
        <v>11.5</v>
      </c>
      <c r="D62" s="18">
        <v>500</v>
      </c>
      <c r="E62" s="18">
        <v>4.55</v>
      </c>
      <c r="F62" s="18">
        <v>50000</v>
      </c>
      <c r="G62" s="18">
        <v>3.3</v>
      </c>
      <c r="H62" s="18">
        <v>5000</v>
      </c>
      <c r="I62" s="18">
        <v>0.81</v>
      </c>
      <c r="J62" s="18">
        <v>300000</v>
      </c>
      <c r="K62" s="18">
        <v>67.5</v>
      </c>
      <c r="L62" s="18">
        <v>200000</v>
      </c>
      <c r="M62" s="18">
        <v>6.2</v>
      </c>
      <c r="N62" s="18">
        <v>10000</v>
      </c>
      <c r="O62" s="18">
        <v>1.5</v>
      </c>
      <c r="P62" s="18">
        <v>15000</v>
      </c>
      <c r="Q62" s="18">
        <v>3.38</v>
      </c>
      <c r="R62" s="18">
        <v>10000</v>
      </c>
      <c r="S62" s="18">
        <v>0.31</v>
      </c>
      <c r="T62" s="18">
        <v>100000</v>
      </c>
      <c r="U62" s="18">
        <v>3.1</v>
      </c>
      <c r="V62" s="18">
        <v>102.15</v>
      </c>
    </row>
    <row r="63" spans="1:22">
      <c r="A63" s="19" t="s">
        <v>137</v>
      </c>
      <c r="B63" s="18">
        <v>4768.8</v>
      </c>
      <c r="C63" s="18">
        <v>9.14</v>
      </c>
      <c r="D63" s="18">
        <v>500</v>
      </c>
      <c r="E63" s="18">
        <v>4.55</v>
      </c>
      <c r="F63" s="18">
        <v>50000</v>
      </c>
      <c r="G63" s="18">
        <v>3.3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16.989999999999998</v>
      </c>
    </row>
    <row r="64" spans="1:22">
      <c r="A64" s="19" t="s">
        <v>138</v>
      </c>
      <c r="B64" s="18">
        <v>4558.0020000000004</v>
      </c>
      <c r="C64" s="18">
        <v>8.74</v>
      </c>
      <c r="D64" s="18">
        <v>500</v>
      </c>
      <c r="E64" s="18">
        <v>4.55</v>
      </c>
      <c r="F64" s="18">
        <v>50000</v>
      </c>
      <c r="G64" s="18">
        <v>3.3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16.59</v>
      </c>
    </row>
    <row r="65" spans="1:22">
      <c r="A65" s="19" t="s">
        <v>139</v>
      </c>
      <c r="B65" s="18">
        <v>5061.84</v>
      </c>
      <c r="C65" s="18">
        <v>9.6999999999999993</v>
      </c>
      <c r="D65" s="18">
        <v>500</v>
      </c>
      <c r="E65" s="18">
        <v>4.55</v>
      </c>
      <c r="F65" s="18">
        <v>50000</v>
      </c>
      <c r="G65" s="18">
        <v>3.3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17.55</v>
      </c>
    </row>
    <row r="66" spans="1:22">
      <c r="A66" s="19" t="s">
        <v>140</v>
      </c>
      <c r="B66" s="18">
        <v>3638.748</v>
      </c>
      <c r="C66" s="18">
        <v>6.97</v>
      </c>
      <c r="D66" s="18">
        <v>500</v>
      </c>
      <c r="E66" s="18">
        <v>4.55</v>
      </c>
      <c r="F66" s="18">
        <v>50000</v>
      </c>
      <c r="G66" s="18">
        <v>3.3</v>
      </c>
      <c r="H66" s="18">
        <v>0</v>
      </c>
      <c r="I66" s="18">
        <v>0</v>
      </c>
      <c r="J66" s="18">
        <v>10000</v>
      </c>
      <c r="K66" s="18">
        <v>0.52</v>
      </c>
      <c r="L66" s="18">
        <v>250000</v>
      </c>
      <c r="M66" s="18">
        <v>7.75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23.09</v>
      </c>
    </row>
    <row r="67" spans="1:22">
      <c r="A67" s="19" t="s">
        <v>141</v>
      </c>
      <c r="B67" s="18">
        <v>2350</v>
      </c>
      <c r="C67" s="18">
        <v>4.5</v>
      </c>
      <c r="D67" s="18">
        <v>500</v>
      </c>
      <c r="E67" s="18">
        <v>4.55</v>
      </c>
      <c r="F67" s="18">
        <v>50000</v>
      </c>
      <c r="G67" s="18">
        <v>3.3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12.35</v>
      </c>
    </row>
    <row r="68" spans="1:22">
      <c r="A68" s="19" t="s">
        <v>142</v>
      </c>
      <c r="B68" s="18">
        <v>3750</v>
      </c>
      <c r="C68" s="18">
        <v>7.19</v>
      </c>
      <c r="D68" s="18">
        <v>500</v>
      </c>
      <c r="E68" s="18">
        <v>4.55</v>
      </c>
      <c r="F68" s="18">
        <v>50000</v>
      </c>
      <c r="G68" s="18">
        <v>3.3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15.04</v>
      </c>
    </row>
    <row r="69" spans="1:22">
      <c r="A69" s="19" t="s">
        <v>143</v>
      </c>
      <c r="B69" s="18">
        <v>6000</v>
      </c>
      <c r="C69" s="18">
        <v>11.5</v>
      </c>
      <c r="D69" s="18">
        <v>500</v>
      </c>
      <c r="E69" s="18">
        <v>4.55</v>
      </c>
      <c r="F69" s="18">
        <v>50000</v>
      </c>
      <c r="G69" s="18">
        <v>3.3</v>
      </c>
      <c r="H69" s="18">
        <v>5000</v>
      </c>
      <c r="I69" s="18">
        <v>0.81</v>
      </c>
      <c r="J69" s="18">
        <v>150000</v>
      </c>
      <c r="K69" s="18">
        <v>33.75</v>
      </c>
      <c r="L69" s="18">
        <v>500000</v>
      </c>
      <c r="M69" s="18">
        <v>15.5</v>
      </c>
      <c r="N69" s="18">
        <v>10000</v>
      </c>
      <c r="O69" s="18">
        <v>1.5</v>
      </c>
      <c r="P69" s="18">
        <v>70000</v>
      </c>
      <c r="Q69" s="18">
        <v>15.75</v>
      </c>
      <c r="R69" s="18">
        <v>10000</v>
      </c>
      <c r="S69" s="18">
        <v>0.31</v>
      </c>
      <c r="T69" s="18">
        <v>170000</v>
      </c>
      <c r="U69" s="18">
        <v>5.27</v>
      </c>
      <c r="V69" s="18">
        <v>92.24</v>
      </c>
    </row>
    <row r="70" spans="1:22">
      <c r="A70" s="19" t="s">
        <v>144</v>
      </c>
      <c r="B70" s="18">
        <v>6000</v>
      </c>
      <c r="C70" s="18">
        <v>11.5</v>
      </c>
      <c r="D70" s="18">
        <v>500</v>
      </c>
      <c r="E70" s="18">
        <v>4.55</v>
      </c>
      <c r="F70" s="18">
        <v>50000</v>
      </c>
      <c r="G70" s="18">
        <v>3.3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19.350000000000001</v>
      </c>
    </row>
    <row r="71" spans="1:22">
      <c r="A71" s="19" t="s">
        <v>145</v>
      </c>
      <c r="B71" s="18">
        <v>6000</v>
      </c>
      <c r="C71" s="18">
        <v>11.5</v>
      </c>
      <c r="D71" s="18">
        <v>500</v>
      </c>
      <c r="E71" s="18">
        <v>4.55</v>
      </c>
      <c r="F71" s="18">
        <v>50000</v>
      </c>
      <c r="G71" s="18">
        <v>3.3</v>
      </c>
      <c r="H71" s="18">
        <v>5000</v>
      </c>
      <c r="I71" s="18">
        <v>0.81</v>
      </c>
      <c r="J71" s="18">
        <v>150000</v>
      </c>
      <c r="K71" s="18">
        <v>21.15</v>
      </c>
      <c r="L71" s="18">
        <v>220000</v>
      </c>
      <c r="M71" s="18">
        <v>6.82</v>
      </c>
      <c r="N71" s="18">
        <v>0</v>
      </c>
      <c r="O71" s="18">
        <v>0</v>
      </c>
      <c r="P71" s="18">
        <v>50000</v>
      </c>
      <c r="Q71" s="18">
        <v>7.05</v>
      </c>
      <c r="R71" s="18">
        <v>0</v>
      </c>
      <c r="S71" s="18">
        <v>0</v>
      </c>
      <c r="T71" s="18">
        <v>50000</v>
      </c>
      <c r="U71" s="18">
        <v>1.55</v>
      </c>
      <c r="V71" s="18">
        <v>56.73</v>
      </c>
    </row>
    <row r="72" spans="1:22">
      <c r="A72" s="19" t="s">
        <v>146</v>
      </c>
      <c r="B72" s="18">
        <v>6000</v>
      </c>
      <c r="C72" s="18">
        <v>11.5</v>
      </c>
      <c r="D72" s="18">
        <v>500</v>
      </c>
      <c r="E72" s="18">
        <v>4.55</v>
      </c>
      <c r="F72" s="18">
        <v>50000</v>
      </c>
      <c r="G72" s="18">
        <v>3.3</v>
      </c>
      <c r="H72" s="18">
        <v>0</v>
      </c>
      <c r="I72" s="18">
        <v>0</v>
      </c>
      <c r="J72" s="18">
        <v>100000</v>
      </c>
      <c r="K72" s="18">
        <v>22.5</v>
      </c>
      <c r="L72" s="18">
        <v>250000</v>
      </c>
      <c r="M72" s="18">
        <v>7.75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49.6</v>
      </c>
    </row>
    <row r="73" spans="1:22">
      <c r="A73" s="19" t="s">
        <v>147</v>
      </c>
      <c r="B73" s="18">
        <v>6000</v>
      </c>
      <c r="C73" s="18">
        <v>11.5</v>
      </c>
      <c r="D73" s="18">
        <v>500</v>
      </c>
      <c r="E73" s="18">
        <v>4.55</v>
      </c>
      <c r="F73" s="18">
        <v>50000</v>
      </c>
      <c r="G73" s="18">
        <v>3.3</v>
      </c>
      <c r="H73" s="18">
        <v>5000</v>
      </c>
      <c r="I73" s="18">
        <v>0.81</v>
      </c>
      <c r="J73" s="18">
        <v>0</v>
      </c>
      <c r="K73" s="18">
        <v>0</v>
      </c>
      <c r="L73" s="18">
        <v>100000</v>
      </c>
      <c r="M73" s="18">
        <v>3.1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50000</v>
      </c>
      <c r="U73" s="18">
        <v>1.55</v>
      </c>
      <c r="V73" s="18">
        <v>24.81</v>
      </c>
    </row>
    <row r="74" spans="1:22">
      <c r="A74" s="19" t="s">
        <v>148</v>
      </c>
      <c r="B74" s="18">
        <v>5021.6400000000003</v>
      </c>
      <c r="C74" s="18">
        <v>9.6199999999999992</v>
      </c>
      <c r="D74" s="18">
        <v>500</v>
      </c>
      <c r="E74" s="18">
        <v>4.55</v>
      </c>
      <c r="F74" s="18">
        <v>50000</v>
      </c>
      <c r="G74" s="18">
        <v>3.3</v>
      </c>
      <c r="H74" s="18">
        <v>5000</v>
      </c>
      <c r="I74" s="18">
        <v>0.81</v>
      </c>
      <c r="J74" s="18">
        <v>0</v>
      </c>
      <c r="K74" s="18">
        <v>0</v>
      </c>
      <c r="L74" s="18">
        <v>10000</v>
      </c>
      <c r="M74" s="18">
        <v>0.31</v>
      </c>
      <c r="N74" s="18">
        <v>0</v>
      </c>
      <c r="O74" s="18">
        <v>0</v>
      </c>
      <c r="P74" s="18">
        <v>0</v>
      </c>
      <c r="Q74" s="18">
        <v>0</v>
      </c>
      <c r="R74" s="18">
        <v>1000</v>
      </c>
      <c r="S74" s="18">
        <v>0.03</v>
      </c>
      <c r="T74" s="18">
        <v>0</v>
      </c>
      <c r="U74" s="18">
        <v>0</v>
      </c>
      <c r="V74" s="18">
        <v>18.61999999999999</v>
      </c>
    </row>
    <row r="75" spans="1:22">
      <c r="A75" s="19" t="s">
        <v>149</v>
      </c>
      <c r="B75" s="18">
        <v>5593.56</v>
      </c>
      <c r="C75" s="18">
        <v>10.72</v>
      </c>
      <c r="D75" s="18">
        <v>500</v>
      </c>
      <c r="E75" s="18">
        <v>4.55</v>
      </c>
      <c r="F75" s="18">
        <v>50000</v>
      </c>
      <c r="G75" s="18">
        <v>3.3</v>
      </c>
      <c r="H75" s="18">
        <v>5000</v>
      </c>
      <c r="I75" s="18">
        <v>0.81</v>
      </c>
      <c r="J75" s="18">
        <v>200000</v>
      </c>
      <c r="K75" s="18">
        <v>28.2</v>
      </c>
      <c r="L75" s="18">
        <v>0</v>
      </c>
      <c r="M75" s="18">
        <v>0</v>
      </c>
      <c r="N75" s="18">
        <v>7000</v>
      </c>
      <c r="O75" s="18">
        <v>1.05</v>
      </c>
      <c r="P75" s="18">
        <v>75000</v>
      </c>
      <c r="Q75" s="18">
        <v>10.58</v>
      </c>
      <c r="R75" s="18">
        <v>0</v>
      </c>
      <c r="S75" s="18">
        <v>0</v>
      </c>
      <c r="T75" s="18">
        <v>0</v>
      </c>
      <c r="U75" s="18">
        <v>0</v>
      </c>
      <c r="V75" s="18">
        <v>59.209999999999987</v>
      </c>
    </row>
    <row r="76" spans="1:22">
      <c r="A76" s="19" t="s">
        <v>150</v>
      </c>
      <c r="B76" s="18">
        <v>6000</v>
      </c>
      <c r="C76" s="18">
        <v>11.5</v>
      </c>
      <c r="D76" s="18">
        <v>500</v>
      </c>
      <c r="E76" s="18">
        <v>4.55</v>
      </c>
      <c r="F76" s="18">
        <v>50000</v>
      </c>
      <c r="G76" s="18">
        <v>3.3</v>
      </c>
      <c r="H76" s="18">
        <v>5000</v>
      </c>
      <c r="I76" s="18">
        <v>0.81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20.16</v>
      </c>
    </row>
    <row r="77" spans="1:22">
      <c r="A77" s="19" t="s">
        <v>151</v>
      </c>
      <c r="B77" s="18">
        <v>6000</v>
      </c>
      <c r="C77" s="18">
        <v>11.5</v>
      </c>
      <c r="D77" s="18">
        <v>500</v>
      </c>
      <c r="E77" s="18">
        <v>4.55</v>
      </c>
      <c r="F77" s="18">
        <v>50000</v>
      </c>
      <c r="G77" s="18">
        <v>3.3</v>
      </c>
      <c r="H77" s="18">
        <v>5000</v>
      </c>
      <c r="I77" s="18">
        <v>0.81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20.16</v>
      </c>
    </row>
    <row r="78" spans="1:22">
      <c r="A78" s="19" t="s">
        <v>152</v>
      </c>
      <c r="B78" s="18">
        <v>6000</v>
      </c>
      <c r="C78" s="18">
        <v>11.5</v>
      </c>
      <c r="D78" s="18">
        <v>500</v>
      </c>
      <c r="E78" s="18">
        <v>4.55</v>
      </c>
      <c r="F78" s="18">
        <v>50000</v>
      </c>
      <c r="G78" s="18">
        <v>3.3</v>
      </c>
      <c r="H78" s="18">
        <v>0</v>
      </c>
      <c r="I78" s="18">
        <v>0</v>
      </c>
      <c r="J78" s="18">
        <v>150000</v>
      </c>
      <c r="K78" s="18">
        <v>33.75</v>
      </c>
      <c r="L78" s="18">
        <v>50000</v>
      </c>
      <c r="M78" s="18">
        <v>1.55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54.650000000000013</v>
      </c>
    </row>
    <row r="79" spans="1:22">
      <c r="A79" s="19" t="s">
        <v>153</v>
      </c>
      <c r="B79" s="18">
        <v>10000</v>
      </c>
      <c r="C79" s="18">
        <v>19.170000000000002</v>
      </c>
      <c r="D79" s="18">
        <v>500</v>
      </c>
      <c r="E79" s="18">
        <v>4.55</v>
      </c>
      <c r="F79" s="18">
        <v>50000</v>
      </c>
      <c r="G79" s="18">
        <v>3.3</v>
      </c>
      <c r="H79" s="18">
        <v>5000</v>
      </c>
      <c r="I79" s="18">
        <v>0.81</v>
      </c>
      <c r="J79" s="18">
        <v>200000</v>
      </c>
      <c r="K79" s="18">
        <v>45</v>
      </c>
      <c r="L79" s="18">
        <v>0</v>
      </c>
      <c r="M79" s="18">
        <v>0</v>
      </c>
      <c r="N79" s="18">
        <v>10000</v>
      </c>
      <c r="O79" s="18">
        <v>1.5</v>
      </c>
      <c r="P79" s="18">
        <v>50000</v>
      </c>
      <c r="Q79" s="18">
        <v>11.25</v>
      </c>
      <c r="R79" s="18">
        <v>0</v>
      </c>
      <c r="S79" s="18">
        <v>0</v>
      </c>
      <c r="T79" s="18">
        <v>0</v>
      </c>
      <c r="U79" s="18">
        <v>0</v>
      </c>
      <c r="V79" s="18">
        <v>85.58</v>
      </c>
    </row>
    <row r="80" spans="1:22">
      <c r="A80" s="19" t="s">
        <v>154</v>
      </c>
      <c r="B80" s="18">
        <v>5414.7240000000002</v>
      </c>
      <c r="C80" s="18">
        <v>10.38</v>
      </c>
      <c r="D80" s="18">
        <v>500</v>
      </c>
      <c r="E80" s="18">
        <v>4.55</v>
      </c>
      <c r="F80" s="18">
        <v>50000</v>
      </c>
      <c r="G80" s="18">
        <v>3.3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18.23</v>
      </c>
    </row>
    <row r="81" spans="1:22">
      <c r="A81" s="19" t="s">
        <v>155</v>
      </c>
      <c r="B81" s="18">
        <v>6000</v>
      </c>
      <c r="C81" s="18">
        <v>11.5</v>
      </c>
      <c r="D81" s="18">
        <v>500</v>
      </c>
      <c r="E81" s="18">
        <v>4.55</v>
      </c>
      <c r="F81" s="18">
        <v>50000</v>
      </c>
      <c r="G81" s="18">
        <v>3.3</v>
      </c>
      <c r="H81" s="18">
        <v>5000</v>
      </c>
      <c r="I81" s="18">
        <v>0.81</v>
      </c>
      <c r="J81" s="18">
        <v>150000</v>
      </c>
      <c r="K81" s="18">
        <v>15.3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35.46</v>
      </c>
    </row>
    <row r="82" spans="1:22">
      <c r="A82" s="19" t="s">
        <v>156</v>
      </c>
      <c r="B82" s="18">
        <v>4962.7860000000001</v>
      </c>
      <c r="C82" s="18">
        <v>9.51</v>
      </c>
      <c r="D82" s="18">
        <v>500</v>
      </c>
      <c r="E82" s="18">
        <v>4.55</v>
      </c>
      <c r="F82" s="18">
        <v>50000</v>
      </c>
      <c r="G82" s="18">
        <v>3.3</v>
      </c>
      <c r="H82" s="18">
        <v>5000</v>
      </c>
      <c r="I82" s="18">
        <v>0.81</v>
      </c>
      <c r="J82" s="18">
        <v>250000</v>
      </c>
      <c r="K82" s="18">
        <v>56.25</v>
      </c>
      <c r="L82" s="18">
        <v>200000</v>
      </c>
      <c r="M82" s="18">
        <v>6.2</v>
      </c>
      <c r="N82" s="18">
        <v>10000</v>
      </c>
      <c r="O82" s="18">
        <v>1.5</v>
      </c>
      <c r="P82" s="18">
        <v>60000</v>
      </c>
      <c r="Q82" s="18">
        <v>13.5</v>
      </c>
      <c r="R82" s="18">
        <v>10000</v>
      </c>
      <c r="S82" s="18">
        <v>0.31</v>
      </c>
      <c r="T82" s="18">
        <v>130000</v>
      </c>
      <c r="U82" s="18">
        <v>4.03</v>
      </c>
      <c r="V82" s="18">
        <v>99.960000000000008</v>
      </c>
    </row>
    <row r="83" spans="1:22">
      <c r="A83" s="19" t="s">
        <v>157</v>
      </c>
      <c r="B83" s="18">
        <v>6000</v>
      </c>
      <c r="C83" s="18">
        <v>11.5</v>
      </c>
      <c r="D83" s="18">
        <v>500</v>
      </c>
      <c r="E83" s="18">
        <v>4.55</v>
      </c>
      <c r="F83" s="18">
        <v>50000</v>
      </c>
      <c r="G83" s="18">
        <v>3.3</v>
      </c>
      <c r="H83" s="18">
        <v>0</v>
      </c>
      <c r="I83" s="18">
        <v>0</v>
      </c>
      <c r="J83" s="18">
        <v>10000</v>
      </c>
      <c r="K83" s="18">
        <v>1.02</v>
      </c>
      <c r="L83" s="18">
        <v>10000</v>
      </c>
      <c r="M83" s="18">
        <v>0.31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20.68</v>
      </c>
    </row>
    <row r="84" spans="1:22">
      <c r="A84" s="19" t="s">
        <v>158</v>
      </c>
      <c r="B84" s="18">
        <v>5593.56</v>
      </c>
      <c r="C84" s="18">
        <v>10.72</v>
      </c>
      <c r="D84" s="18">
        <v>500</v>
      </c>
      <c r="E84" s="18">
        <v>4.55</v>
      </c>
      <c r="F84" s="18">
        <v>50000</v>
      </c>
      <c r="G84" s="18">
        <v>3.3</v>
      </c>
      <c r="H84" s="18">
        <v>0</v>
      </c>
      <c r="I84" s="18">
        <v>0</v>
      </c>
      <c r="J84" s="18">
        <v>150000</v>
      </c>
      <c r="K84" s="18">
        <v>15.3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33.869999999999997</v>
      </c>
    </row>
    <row r="85" spans="1:22">
      <c r="A85" s="19" t="s">
        <v>159</v>
      </c>
      <c r="B85" s="18">
        <v>6000</v>
      </c>
      <c r="C85" s="18">
        <v>11.5</v>
      </c>
      <c r="D85" s="18">
        <v>500</v>
      </c>
      <c r="E85" s="18">
        <v>4.55</v>
      </c>
      <c r="F85" s="18">
        <v>50000</v>
      </c>
      <c r="G85" s="18">
        <v>3.3</v>
      </c>
      <c r="H85" s="18">
        <v>5000</v>
      </c>
      <c r="I85" s="18">
        <v>0.81</v>
      </c>
      <c r="J85" s="18">
        <v>0</v>
      </c>
      <c r="K85" s="18">
        <v>0</v>
      </c>
      <c r="L85" s="18">
        <v>150000</v>
      </c>
      <c r="M85" s="18">
        <v>4.6500000000000004</v>
      </c>
      <c r="N85" s="18">
        <v>0</v>
      </c>
      <c r="O85" s="18">
        <v>0</v>
      </c>
      <c r="P85" s="18">
        <v>0</v>
      </c>
      <c r="Q85" s="18">
        <v>0</v>
      </c>
      <c r="R85" s="18">
        <v>10000</v>
      </c>
      <c r="S85" s="18">
        <v>0.31</v>
      </c>
      <c r="T85" s="18">
        <v>0</v>
      </c>
      <c r="U85" s="18">
        <v>0</v>
      </c>
      <c r="V85" s="18">
        <v>25.12</v>
      </c>
    </row>
    <row r="86" spans="1:22">
      <c r="A86" s="19" t="s">
        <v>160</v>
      </c>
      <c r="B86" s="18">
        <v>5595.75</v>
      </c>
      <c r="C86" s="18">
        <v>10.73</v>
      </c>
      <c r="D86" s="18">
        <v>500</v>
      </c>
      <c r="E86" s="18">
        <v>4.55</v>
      </c>
      <c r="F86" s="18">
        <v>50000</v>
      </c>
      <c r="G86" s="18">
        <v>3.3</v>
      </c>
      <c r="H86" s="18">
        <v>5000</v>
      </c>
      <c r="I86" s="18">
        <v>0.81</v>
      </c>
      <c r="J86" s="18">
        <v>0</v>
      </c>
      <c r="K86" s="18">
        <v>0</v>
      </c>
      <c r="L86" s="18">
        <v>100000</v>
      </c>
      <c r="M86" s="18">
        <v>3.1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22.49</v>
      </c>
    </row>
    <row r="87" spans="1:22">
      <c r="A87" s="19" t="s">
        <v>161</v>
      </c>
      <c r="B87" s="18">
        <v>5471.1779999999999</v>
      </c>
      <c r="C87" s="18">
        <v>10.49</v>
      </c>
      <c r="D87" s="18">
        <v>500</v>
      </c>
      <c r="E87" s="18">
        <v>4.55</v>
      </c>
      <c r="F87" s="18">
        <v>50000</v>
      </c>
      <c r="G87" s="18">
        <v>3.3</v>
      </c>
      <c r="H87" s="18">
        <v>5000</v>
      </c>
      <c r="I87" s="18">
        <v>0.81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19.149999999999999</v>
      </c>
    </row>
    <row r="88" spans="1:22">
      <c r="A88" s="19" t="s">
        <v>162</v>
      </c>
      <c r="B88" s="18">
        <v>6000</v>
      </c>
      <c r="C88" s="18">
        <v>11.5</v>
      </c>
      <c r="D88" s="18">
        <v>500</v>
      </c>
      <c r="E88" s="18">
        <v>4.55</v>
      </c>
      <c r="F88" s="18">
        <v>50000</v>
      </c>
      <c r="G88" s="18">
        <v>3.3</v>
      </c>
      <c r="H88" s="18">
        <v>5000</v>
      </c>
      <c r="I88" s="18">
        <v>0.81</v>
      </c>
      <c r="J88" s="18">
        <v>150000</v>
      </c>
      <c r="K88" s="18">
        <v>21.15</v>
      </c>
      <c r="L88" s="18">
        <v>500000</v>
      </c>
      <c r="M88" s="18">
        <v>15.5</v>
      </c>
      <c r="N88" s="18">
        <v>10000</v>
      </c>
      <c r="O88" s="18">
        <v>1.5</v>
      </c>
      <c r="P88" s="18">
        <v>10000</v>
      </c>
      <c r="Q88" s="18">
        <v>1.41</v>
      </c>
      <c r="R88" s="18">
        <v>10000</v>
      </c>
      <c r="S88" s="18">
        <v>0.31</v>
      </c>
      <c r="T88" s="18">
        <v>250000</v>
      </c>
      <c r="U88" s="18">
        <v>7.75</v>
      </c>
      <c r="V88" s="18">
        <v>67.78</v>
      </c>
    </row>
    <row r="89" spans="1:22">
      <c r="A89" s="19" t="s">
        <v>163</v>
      </c>
      <c r="B89" s="18">
        <v>6000</v>
      </c>
      <c r="C89" s="18">
        <v>11.5</v>
      </c>
      <c r="D89" s="18">
        <v>500</v>
      </c>
      <c r="E89" s="18">
        <v>4.55</v>
      </c>
      <c r="F89" s="18">
        <v>50000</v>
      </c>
      <c r="G89" s="18">
        <v>3.3</v>
      </c>
      <c r="H89" s="18">
        <v>5000</v>
      </c>
      <c r="I89" s="18">
        <v>0.81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20.16</v>
      </c>
    </row>
    <row r="90" spans="1:22">
      <c r="A90" s="19" t="s">
        <v>164</v>
      </c>
      <c r="B90" s="18">
        <v>5501.268</v>
      </c>
      <c r="C90" s="18">
        <v>10.54</v>
      </c>
      <c r="D90" s="18">
        <v>500</v>
      </c>
      <c r="E90" s="18">
        <v>4.55</v>
      </c>
      <c r="F90" s="18">
        <v>50000</v>
      </c>
      <c r="G90" s="18">
        <v>3.3</v>
      </c>
      <c r="H90" s="18">
        <v>5000</v>
      </c>
      <c r="I90" s="18">
        <v>0.81</v>
      </c>
      <c r="J90" s="18">
        <v>150000</v>
      </c>
      <c r="K90" s="18">
        <v>15.3</v>
      </c>
      <c r="L90" s="18">
        <v>0</v>
      </c>
      <c r="M90" s="18">
        <v>0</v>
      </c>
      <c r="N90" s="18">
        <v>0</v>
      </c>
      <c r="O90" s="18">
        <v>0</v>
      </c>
      <c r="P90" s="18">
        <v>10000</v>
      </c>
      <c r="Q90" s="18">
        <v>1.02</v>
      </c>
      <c r="R90" s="18">
        <v>0</v>
      </c>
      <c r="S90" s="18">
        <v>0</v>
      </c>
      <c r="T90" s="18">
        <v>0</v>
      </c>
      <c r="U90" s="18">
        <v>0</v>
      </c>
      <c r="V90" s="18">
        <v>35.520000000000003</v>
      </c>
    </row>
    <row r="91" spans="1:22">
      <c r="A91" s="19" t="s">
        <v>165</v>
      </c>
      <c r="B91" s="18">
        <v>6000</v>
      </c>
      <c r="C91" s="18">
        <v>11.5</v>
      </c>
      <c r="D91" s="18">
        <v>500</v>
      </c>
      <c r="E91" s="18">
        <v>4.55</v>
      </c>
      <c r="F91" s="18">
        <v>50000</v>
      </c>
      <c r="G91" s="18">
        <v>3.3</v>
      </c>
      <c r="H91" s="18">
        <v>5000</v>
      </c>
      <c r="I91" s="18">
        <v>0.81</v>
      </c>
      <c r="J91" s="18">
        <v>150000</v>
      </c>
      <c r="K91" s="18">
        <v>15.3</v>
      </c>
      <c r="L91" s="18">
        <v>150000</v>
      </c>
      <c r="M91" s="18">
        <v>4.6500000000000004</v>
      </c>
      <c r="N91" s="18">
        <v>10000</v>
      </c>
      <c r="O91" s="18">
        <v>1.5</v>
      </c>
      <c r="P91" s="18">
        <v>50000</v>
      </c>
      <c r="Q91" s="18">
        <v>5.0999999999999996</v>
      </c>
      <c r="R91" s="18">
        <v>10000</v>
      </c>
      <c r="S91" s="18">
        <v>0.31</v>
      </c>
      <c r="T91" s="18">
        <v>75000</v>
      </c>
      <c r="U91" s="18">
        <v>2.33</v>
      </c>
      <c r="V91" s="18">
        <v>49.349999999999987</v>
      </c>
    </row>
    <row r="92" spans="1:22">
      <c r="A92" s="19" t="s">
        <v>166</v>
      </c>
      <c r="B92" s="18">
        <v>5829.9059999999999</v>
      </c>
      <c r="C92" s="18">
        <v>11.17</v>
      </c>
      <c r="D92" s="18">
        <v>500</v>
      </c>
      <c r="E92" s="18">
        <v>4.55</v>
      </c>
      <c r="F92" s="18">
        <v>50000</v>
      </c>
      <c r="G92" s="18">
        <v>3.3</v>
      </c>
      <c r="H92" s="18">
        <v>0</v>
      </c>
      <c r="I92" s="18">
        <v>0</v>
      </c>
      <c r="J92" s="18">
        <v>100000</v>
      </c>
      <c r="K92" s="18">
        <v>10.199999999999999</v>
      </c>
      <c r="L92" s="18">
        <v>100000</v>
      </c>
      <c r="M92" s="18">
        <v>3.1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32.32</v>
      </c>
    </row>
    <row r="93" spans="1:22">
      <c r="A93" s="19" t="s">
        <v>167</v>
      </c>
      <c r="B93" s="18">
        <v>6000</v>
      </c>
      <c r="C93" s="18">
        <v>11.5</v>
      </c>
      <c r="D93" s="18">
        <v>500</v>
      </c>
      <c r="E93" s="18">
        <v>4.55</v>
      </c>
      <c r="F93" s="18">
        <v>50000</v>
      </c>
      <c r="G93" s="18">
        <v>3.3</v>
      </c>
      <c r="H93" s="18">
        <v>5000</v>
      </c>
      <c r="I93" s="18">
        <v>0.81</v>
      </c>
      <c r="J93" s="18">
        <v>150000</v>
      </c>
      <c r="K93" s="18">
        <v>21.15</v>
      </c>
      <c r="L93" s="18">
        <v>100000</v>
      </c>
      <c r="M93" s="18">
        <v>3.1</v>
      </c>
      <c r="N93" s="18">
        <v>0</v>
      </c>
      <c r="O93" s="18">
        <v>0</v>
      </c>
      <c r="P93" s="18">
        <v>50000</v>
      </c>
      <c r="Q93" s="18">
        <v>7.05</v>
      </c>
      <c r="R93" s="18">
        <v>0</v>
      </c>
      <c r="S93" s="18">
        <v>0</v>
      </c>
      <c r="T93" s="18">
        <v>50000</v>
      </c>
      <c r="U93" s="18">
        <v>1.55</v>
      </c>
      <c r="V93" s="18">
        <v>53.01</v>
      </c>
    </row>
    <row r="94" spans="1:22">
      <c r="A94" s="19" t="s">
        <v>168</v>
      </c>
      <c r="B94" s="18">
        <v>6000</v>
      </c>
      <c r="C94" s="18">
        <v>11.5</v>
      </c>
      <c r="D94" s="18">
        <v>500</v>
      </c>
      <c r="E94" s="18">
        <v>4.55</v>
      </c>
      <c r="F94" s="18">
        <v>50000</v>
      </c>
      <c r="G94" s="18">
        <v>3.3</v>
      </c>
      <c r="H94" s="18">
        <v>5000</v>
      </c>
      <c r="I94" s="18">
        <v>0.81</v>
      </c>
      <c r="J94" s="18">
        <v>150000</v>
      </c>
      <c r="K94" s="18">
        <v>21.15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41.31</v>
      </c>
    </row>
    <row r="95" spans="1:22">
      <c r="A95" s="19" t="s">
        <v>169</v>
      </c>
      <c r="B95" s="18">
        <v>6000</v>
      </c>
      <c r="C95" s="18">
        <v>11.5</v>
      </c>
      <c r="D95" s="18">
        <v>500</v>
      </c>
      <c r="E95" s="18">
        <v>4.55</v>
      </c>
      <c r="F95" s="18">
        <v>50000</v>
      </c>
      <c r="G95" s="18">
        <v>3.3</v>
      </c>
      <c r="H95" s="18">
        <v>5000</v>
      </c>
      <c r="I95" s="18">
        <v>0.81</v>
      </c>
      <c r="J95" s="18">
        <v>150000</v>
      </c>
      <c r="K95" s="18">
        <v>33.75</v>
      </c>
      <c r="L95" s="18">
        <v>200000</v>
      </c>
      <c r="M95" s="18">
        <v>6.2</v>
      </c>
      <c r="N95" s="18">
        <v>0</v>
      </c>
      <c r="O95" s="18">
        <v>0</v>
      </c>
      <c r="P95" s="18">
        <v>0</v>
      </c>
      <c r="Q95" s="18">
        <v>0</v>
      </c>
      <c r="R95" s="18">
        <v>10000</v>
      </c>
      <c r="S95" s="18">
        <v>0.31</v>
      </c>
      <c r="T95" s="18">
        <v>100000</v>
      </c>
      <c r="U95" s="18">
        <v>3.1</v>
      </c>
      <c r="V95" s="18">
        <v>63.52</v>
      </c>
    </row>
    <row r="96" spans="1:22">
      <c r="A96" s="19" t="s">
        <v>170</v>
      </c>
      <c r="B96" s="18">
        <v>6000</v>
      </c>
      <c r="C96" s="18">
        <v>11.5</v>
      </c>
      <c r="D96" s="18">
        <v>500</v>
      </c>
      <c r="E96" s="18">
        <v>4.55</v>
      </c>
      <c r="F96" s="18">
        <v>50000</v>
      </c>
      <c r="G96" s="18">
        <v>3.3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19.350000000000001</v>
      </c>
    </row>
    <row r="97" spans="1:22">
      <c r="A97" s="19" t="s">
        <v>171</v>
      </c>
      <c r="B97" s="18">
        <v>5103.4560000000001</v>
      </c>
      <c r="C97" s="18">
        <v>9.7799999999999994</v>
      </c>
      <c r="D97" s="18">
        <v>500</v>
      </c>
      <c r="E97" s="18">
        <v>4.55</v>
      </c>
      <c r="F97" s="18">
        <v>50000</v>
      </c>
      <c r="G97" s="18">
        <v>3.3</v>
      </c>
      <c r="H97" s="18">
        <v>5000</v>
      </c>
      <c r="I97" s="18">
        <v>0.81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18.440000000000001</v>
      </c>
    </row>
    <row r="98" spans="1:22">
      <c r="A98" s="19" t="s">
        <v>172</v>
      </c>
      <c r="B98" s="18">
        <v>5754.6059999999998</v>
      </c>
      <c r="C98" s="18">
        <v>11.03</v>
      </c>
      <c r="D98" s="18">
        <v>500</v>
      </c>
      <c r="E98" s="18">
        <v>4.55</v>
      </c>
      <c r="F98" s="18">
        <v>50000</v>
      </c>
      <c r="G98" s="18">
        <v>3.3</v>
      </c>
      <c r="H98" s="18">
        <v>5000</v>
      </c>
      <c r="I98" s="18">
        <v>0.81</v>
      </c>
      <c r="J98" s="18">
        <v>30000</v>
      </c>
      <c r="K98" s="18">
        <v>3.06</v>
      </c>
      <c r="L98" s="18">
        <v>500000</v>
      </c>
      <c r="M98" s="18">
        <v>15.5</v>
      </c>
      <c r="N98" s="18">
        <v>0</v>
      </c>
      <c r="O98" s="18">
        <v>0</v>
      </c>
      <c r="P98" s="18">
        <v>0</v>
      </c>
      <c r="Q98" s="18">
        <v>0</v>
      </c>
      <c r="R98" s="18">
        <v>10000</v>
      </c>
      <c r="S98" s="18">
        <v>0.31</v>
      </c>
      <c r="T98" s="18">
        <v>250000</v>
      </c>
      <c r="U98" s="18">
        <v>7.75</v>
      </c>
      <c r="V98" s="18">
        <v>46.31</v>
      </c>
    </row>
    <row r="99" spans="1:22">
      <c r="A99" s="19" t="s">
        <v>173</v>
      </c>
      <c r="B99" s="18">
        <v>3750</v>
      </c>
      <c r="C99" s="18">
        <v>7.19</v>
      </c>
      <c r="D99" s="18">
        <v>500</v>
      </c>
      <c r="E99" s="18">
        <v>4.55</v>
      </c>
      <c r="F99" s="18">
        <v>50000</v>
      </c>
      <c r="G99" s="18">
        <v>3.3</v>
      </c>
      <c r="H99" s="18">
        <v>0</v>
      </c>
      <c r="I99" s="18">
        <v>0</v>
      </c>
      <c r="J99" s="18">
        <v>50000</v>
      </c>
      <c r="K99" s="18">
        <v>2.6</v>
      </c>
      <c r="L99" s="18">
        <v>50000</v>
      </c>
      <c r="M99" s="18">
        <v>1.55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19.190000000000001</v>
      </c>
    </row>
    <row r="100" spans="1:22">
      <c r="A100" s="19" t="s">
        <v>174</v>
      </c>
      <c r="B100" s="18">
        <v>6000</v>
      </c>
      <c r="C100" s="18">
        <v>11.5</v>
      </c>
      <c r="D100" s="18">
        <v>500</v>
      </c>
      <c r="E100" s="18">
        <v>4.55</v>
      </c>
      <c r="F100" s="18">
        <v>50000</v>
      </c>
      <c r="G100" s="18">
        <v>3.3</v>
      </c>
      <c r="H100" s="18">
        <v>5000</v>
      </c>
      <c r="I100" s="18">
        <v>0.81</v>
      </c>
      <c r="J100" s="18">
        <v>50000</v>
      </c>
      <c r="K100" s="18">
        <v>5.0999999999999996</v>
      </c>
      <c r="L100" s="18">
        <v>50000</v>
      </c>
      <c r="M100" s="18">
        <v>1.55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26.81</v>
      </c>
    </row>
    <row r="101" spans="1:22">
      <c r="A101" s="19" t="s">
        <v>175</v>
      </c>
      <c r="B101" s="18">
        <v>5757.1440000000002</v>
      </c>
      <c r="C101" s="18">
        <v>11.03</v>
      </c>
      <c r="D101" s="18">
        <v>500</v>
      </c>
      <c r="E101" s="18">
        <v>4.55</v>
      </c>
      <c r="F101" s="18">
        <v>50000</v>
      </c>
      <c r="G101" s="18">
        <v>3.3</v>
      </c>
      <c r="H101" s="18">
        <v>5000</v>
      </c>
      <c r="I101" s="18">
        <v>0.81</v>
      </c>
      <c r="J101" s="18">
        <v>150000</v>
      </c>
      <c r="K101" s="18">
        <v>15.3</v>
      </c>
      <c r="L101" s="18">
        <v>150000</v>
      </c>
      <c r="M101" s="18">
        <v>4.6500000000000004</v>
      </c>
      <c r="N101" s="18">
        <v>0</v>
      </c>
      <c r="O101" s="18">
        <v>0</v>
      </c>
      <c r="P101" s="18">
        <v>50000</v>
      </c>
      <c r="Q101" s="18">
        <v>5.0999999999999996</v>
      </c>
      <c r="R101" s="18">
        <v>10000</v>
      </c>
      <c r="S101" s="18">
        <v>0.31</v>
      </c>
      <c r="T101" s="18">
        <v>50000</v>
      </c>
      <c r="U101" s="18">
        <v>1.55</v>
      </c>
      <c r="V101" s="18">
        <v>46.599999999999987</v>
      </c>
    </row>
    <row r="102" spans="1:22">
      <c r="A102" s="19" t="s">
        <v>176</v>
      </c>
      <c r="B102" s="18">
        <v>5601.2939999999999</v>
      </c>
      <c r="C102" s="18">
        <v>10.74</v>
      </c>
      <c r="D102" s="18">
        <v>500</v>
      </c>
      <c r="E102" s="18">
        <v>4.55</v>
      </c>
      <c r="F102" s="18">
        <v>50000</v>
      </c>
      <c r="G102" s="18">
        <v>3.3</v>
      </c>
      <c r="H102" s="18">
        <v>5000</v>
      </c>
      <c r="I102" s="18">
        <v>0.81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19.399999999999999</v>
      </c>
    </row>
    <row r="103" spans="1:22">
      <c r="A103" s="19" t="s">
        <v>177</v>
      </c>
      <c r="B103" s="18">
        <v>4501.6620000000003</v>
      </c>
      <c r="C103" s="18">
        <v>8.6300000000000008</v>
      </c>
      <c r="D103" s="18">
        <v>500</v>
      </c>
      <c r="E103" s="18">
        <v>4.55</v>
      </c>
      <c r="F103" s="18">
        <v>50000</v>
      </c>
      <c r="G103" s="18">
        <v>3.3</v>
      </c>
      <c r="H103" s="18">
        <v>0</v>
      </c>
      <c r="I103" s="18">
        <v>0</v>
      </c>
      <c r="J103" s="18">
        <v>100000</v>
      </c>
      <c r="K103" s="18">
        <v>14.1</v>
      </c>
      <c r="L103" s="18">
        <v>100000</v>
      </c>
      <c r="M103" s="18">
        <v>3.1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33.68</v>
      </c>
    </row>
    <row r="104" spans="1:22">
      <c r="A104" s="19" t="s">
        <v>178</v>
      </c>
      <c r="B104" s="18">
        <v>4676.49</v>
      </c>
      <c r="C104" s="18">
        <v>8.9600000000000009</v>
      </c>
      <c r="D104" s="18">
        <v>500</v>
      </c>
      <c r="E104" s="18">
        <v>4.55</v>
      </c>
      <c r="F104" s="18">
        <v>50000</v>
      </c>
      <c r="G104" s="18">
        <v>3.3</v>
      </c>
      <c r="H104" s="18">
        <v>0</v>
      </c>
      <c r="I104" s="18">
        <v>0</v>
      </c>
      <c r="J104" s="18">
        <v>50000</v>
      </c>
      <c r="K104" s="18">
        <v>44.95</v>
      </c>
      <c r="L104" s="18">
        <v>500000</v>
      </c>
      <c r="M104" s="18">
        <v>15.5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77.260000000000005</v>
      </c>
    </row>
    <row r="105" spans="1:22">
      <c r="A105" s="19" t="s">
        <v>179</v>
      </c>
      <c r="B105" s="18">
        <v>5246.268</v>
      </c>
      <c r="C105" s="18">
        <v>10.06</v>
      </c>
      <c r="D105" s="18">
        <v>500</v>
      </c>
      <c r="E105" s="18">
        <v>4.55</v>
      </c>
      <c r="F105" s="18">
        <v>50000</v>
      </c>
      <c r="G105" s="18">
        <v>3.3</v>
      </c>
      <c r="H105" s="18">
        <v>5000</v>
      </c>
      <c r="I105" s="18">
        <v>0.81</v>
      </c>
      <c r="J105" s="18">
        <v>150000</v>
      </c>
      <c r="K105" s="18">
        <v>15.3</v>
      </c>
      <c r="L105" s="18">
        <v>500000</v>
      </c>
      <c r="M105" s="18">
        <v>15.5</v>
      </c>
      <c r="N105" s="18">
        <v>0</v>
      </c>
      <c r="O105" s="18">
        <v>0</v>
      </c>
      <c r="P105" s="18">
        <v>30000</v>
      </c>
      <c r="Q105" s="18">
        <v>3.06</v>
      </c>
      <c r="R105" s="18">
        <v>0</v>
      </c>
      <c r="S105" s="18">
        <v>0</v>
      </c>
      <c r="T105" s="18">
        <v>30000</v>
      </c>
      <c r="U105" s="18">
        <v>0.93</v>
      </c>
      <c r="V105" s="18">
        <v>53.510000000000012</v>
      </c>
    </row>
    <row r="106" spans="1:22">
      <c r="A106" s="19" t="s">
        <v>180</v>
      </c>
      <c r="B106" s="18">
        <v>9781.6560000000009</v>
      </c>
      <c r="C106" s="18">
        <v>18.75</v>
      </c>
      <c r="D106" s="18">
        <v>500</v>
      </c>
      <c r="E106" s="18">
        <v>4.55</v>
      </c>
      <c r="F106" s="18">
        <v>50000</v>
      </c>
      <c r="G106" s="18">
        <v>3.3</v>
      </c>
      <c r="H106" s="18">
        <v>5000</v>
      </c>
      <c r="I106" s="18">
        <v>0.81</v>
      </c>
      <c r="J106" s="18">
        <v>100000</v>
      </c>
      <c r="K106" s="18">
        <v>14.1</v>
      </c>
      <c r="L106" s="18">
        <v>10000</v>
      </c>
      <c r="M106" s="18">
        <v>0.31</v>
      </c>
      <c r="N106" s="18">
        <v>10000</v>
      </c>
      <c r="O106" s="18">
        <v>1.5</v>
      </c>
      <c r="P106" s="18">
        <v>10000</v>
      </c>
      <c r="Q106" s="18">
        <v>1.41</v>
      </c>
      <c r="R106" s="18">
        <v>1000</v>
      </c>
      <c r="S106" s="18">
        <v>0.03</v>
      </c>
      <c r="T106" s="18">
        <v>0</v>
      </c>
      <c r="U106" s="18">
        <v>0</v>
      </c>
      <c r="V106" s="18">
        <v>44.76</v>
      </c>
    </row>
    <row r="107" spans="1:22">
      <c r="A107" s="19" t="s">
        <v>181</v>
      </c>
      <c r="B107" s="18">
        <v>5708.424</v>
      </c>
      <c r="C107" s="18">
        <v>10.94</v>
      </c>
      <c r="D107" s="18">
        <v>500</v>
      </c>
      <c r="E107" s="18">
        <v>4.55</v>
      </c>
      <c r="F107" s="18">
        <v>50000</v>
      </c>
      <c r="G107" s="18">
        <v>3.3</v>
      </c>
      <c r="H107" s="18">
        <v>5000</v>
      </c>
      <c r="I107" s="18">
        <v>0.81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19.600000000000001</v>
      </c>
    </row>
    <row r="108" spans="1:22">
      <c r="A108" s="19" t="s">
        <v>182</v>
      </c>
      <c r="B108" s="18">
        <v>6000</v>
      </c>
      <c r="C108" s="18">
        <v>11.5</v>
      </c>
      <c r="D108" s="18">
        <v>500</v>
      </c>
      <c r="E108" s="18">
        <v>4.55</v>
      </c>
      <c r="F108" s="18">
        <v>50000</v>
      </c>
      <c r="G108" s="18">
        <v>3.3</v>
      </c>
      <c r="H108" s="18">
        <v>5000</v>
      </c>
      <c r="I108" s="18">
        <v>0.81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20.16</v>
      </c>
    </row>
    <row r="109" spans="1:22">
      <c r="A109" s="19" t="s">
        <v>183</v>
      </c>
      <c r="B109" s="18">
        <v>5649.174</v>
      </c>
      <c r="C109" s="18">
        <v>10.83</v>
      </c>
      <c r="D109" s="18">
        <v>500</v>
      </c>
      <c r="E109" s="18">
        <v>4.55</v>
      </c>
      <c r="F109" s="18">
        <v>50000</v>
      </c>
      <c r="G109" s="18">
        <v>3.3</v>
      </c>
      <c r="H109" s="18">
        <v>0</v>
      </c>
      <c r="I109" s="18">
        <v>0</v>
      </c>
      <c r="J109" s="18">
        <v>50000</v>
      </c>
      <c r="K109" s="18">
        <v>7.05</v>
      </c>
      <c r="L109" s="18">
        <v>50000</v>
      </c>
      <c r="M109" s="18">
        <v>1.55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27.28</v>
      </c>
    </row>
    <row r="110" spans="1:22">
      <c r="A110" s="19" t="s">
        <v>184</v>
      </c>
      <c r="B110" s="18">
        <v>5896.4939999999997</v>
      </c>
      <c r="C110" s="18">
        <v>11.3</v>
      </c>
      <c r="D110" s="18">
        <v>500</v>
      </c>
      <c r="E110" s="18">
        <v>4.55</v>
      </c>
      <c r="F110" s="18">
        <v>50000</v>
      </c>
      <c r="G110" s="18">
        <v>3.3</v>
      </c>
      <c r="H110" s="18">
        <v>0</v>
      </c>
      <c r="I110" s="18">
        <v>0</v>
      </c>
      <c r="J110" s="18">
        <v>0</v>
      </c>
      <c r="K110" s="18">
        <v>0</v>
      </c>
      <c r="L110" s="18">
        <v>500000</v>
      </c>
      <c r="M110" s="18">
        <v>15.5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34.650000000000013</v>
      </c>
    </row>
    <row r="111" spans="1:22">
      <c r="A111" s="19" t="s">
        <v>185</v>
      </c>
      <c r="B111" s="18">
        <v>4504.0200000000004</v>
      </c>
      <c r="C111" s="18">
        <v>8.6300000000000008</v>
      </c>
      <c r="D111" s="18">
        <v>500</v>
      </c>
      <c r="E111" s="18">
        <v>4.55</v>
      </c>
      <c r="F111" s="18">
        <v>50000</v>
      </c>
      <c r="G111" s="18">
        <v>3.3</v>
      </c>
      <c r="H111" s="18">
        <v>5000</v>
      </c>
      <c r="I111" s="18">
        <v>0.81</v>
      </c>
      <c r="J111" s="18">
        <v>100000</v>
      </c>
      <c r="K111" s="18">
        <v>6</v>
      </c>
      <c r="L111" s="18">
        <v>100000</v>
      </c>
      <c r="M111" s="18">
        <v>3.1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50000</v>
      </c>
      <c r="U111" s="18">
        <v>1.55</v>
      </c>
      <c r="V111" s="18">
        <v>27.94</v>
      </c>
    </row>
    <row r="112" spans="1:22">
      <c r="A112" s="19" t="s">
        <v>186</v>
      </c>
      <c r="B112" s="18">
        <v>5062.0079999999998</v>
      </c>
      <c r="C112" s="18">
        <v>9.6999999999999993</v>
      </c>
      <c r="D112" s="18">
        <v>500</v>
      </c>
      <c r="E112" s="18">
        <v>4.55</v>
      </c>
      <c r="F112" s="18">
        <v>50000</v>
      </c>
      <c r="G112" s="18">
        <v>3.3</v>
      </c>
      <c r="H112" s="18">
        <v>5000</v>
      </c>
      <c r="I112" s="18">
        <v>0.81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18.36</v>
      </c>
    </row>
    <row r="113" spans="1:22">
      <c r="A113" s="19" t="s">
        <v>187</v>
      </c>
      <c r="B113" s="18">
        <v>6000</v>
      </c>
      <c r="C113" s="18">
        <v>11.5</v>
      </c>
      <c r="D113" s="18">
        <v>500</v>
      </c>
      <c r="E113" s="18">
        <v>4.55</v>
      </c>
      <c r="F113" s="18">
        <v>50000</v>
      </c>
      <c r="G113" s="18">
        <v>3.3</v>
      </c>
      <c r="H113" s="18">
        <v>5000</v>
      </c>
      <c r="I113" s="18">
        <v>0.81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20.16</v>
      </c>
    </row>
    <row r="114" spans="1:22">
      <c r="A114" s="19" t="s">
        <v>188</v>
      </c>
      <c r="B114" s="18">
        <v>5593.56</v>
      </c>
      <c r="C114" s="18">
        <v>10.72</v>
      </c>
      <c r="D114" s="18">
        <v>500</v>
      </c>
      <c r="E114" s="18">
        <v>4.55</v>
      </c>
      <c r="F114" s="18">
        <v>50000</v>
      </c>
      <c r="G114" s="18">
        <v>3.3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0</v>
      </c>
      <c r="V114" s="18">
        <v>18.57</v>
      </c>
    </row>
    <row r="115" spans="1:22">
      <c r="A115" s="19" t="s">
        <v>189</v>
      </c>
      <c r="B115" s="18">
        <v>6000</v>
      </c>
      <c r="C115" s="18">
        <v>11.5</v>
      </c>
      <c r="D115" s="18">
        <v>500</v>
      </c>
      <c r="E115" s="18">
        <v>4.55</v>
      </c>
      <c r="F115" s="18">
        <v>50000</v>
      </c>
      <c r="G115" s="18">
        <v>3.3</v>
      </c>
      <c r="H115" s="18">
        <v>5000</v>
      </c>
      <c r="I115" s="18">
        <v>0.81</v>
      </c>
      <c r="J115" s="18">
        <v>150000</v>
      </c>
      <c r="K115" s="18">
        <v>84.45</v>
      </c>
      <c r="L115" s="18">
        <v>100000</v>
      </c>
      <c r="M115" s="18">
        <v>3.1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107.71</v>
      </c>
    </row>
    <row r="116" spans="1:22">
      <c r="A116" s="19" t="s">
        <v>190</v>
      </c>
      <c r="B116" s="18">
        <v>4794.0420000000004</v>
      </c>
      <c r="C116" s="18">
        <v>9.19</v>
      </c>
      <c r="D116" s="18">
        <v>500</v>
      </c>
      <c r="E116" s="18">
        <v>4.55</v>
      </c>
      <c r="F116" s="18">
        <v>50000</v>
      </c>
      <c r="G116" s="18">
        <v>3.3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17.04</v>
      </c>
    </row>
    <row r="117" spans="1:22">
      <c r="A117" s="19" t="s">
        <v>191</v>
      </c>
      <c r="B117" s="18">
        <v>5813.0640000000003</v>
      </c>
      <c r="C117" s="18">
        <v>11.14</v>
      </c>
      <c r="D117" s="18">
        <v>500</v>
      </c>
      <c r="E117" s="18">
        <v>4.55</v>
      </c>
      <c r="F117" s="18">
        <v>50000</v>
      </c>
      <c r="G117" s="18">
        <v>3.3</v>
      </c>
      <c r="H117" s="18">
        <v>5000</v>
      </c>
      <c r="I117" s="18">
        <v>0.81</v>
      </c>
      <c r="J117" s="18">
        <v>150000</v>
      </c>
      <c r="K117" s="18">
        <v>33.75</v>
      </c>
      <c r="L117" s="18">
        <v>100000</v>
      </c>
      <c r="M117" s="18">
        <v>3.1</v>
      </c>
      <c r="N117" s="18">
        <v>10000</v>
      </c>
      <c r="O117" s="18">
        <v>1.5</v>
      </c>
      <c r="P117" s="18">
        <v>75000</v>
      </c>
      <c r="Q117" s="18">
        <v>16.88</v>
      </c>
      <c r="R117" s="18">
        <v>10000</v>
      </c>
      <c r="S117" s="18">
        <v>0.31</v>
      </c>
      <c r="T117" s="18">
        <v>50000</v>
      </c>
      <c r="U117" s="18">
        <v>1.55</v>
      </c>
      <c r="V117" s="18">
        <v>76.89</v>
      </c>
    </row>
    <row r="118" spans="1:22">
      <c r="A118" s="19" t="s">
        <v>192</v>
      </c>
      <c r="B118" s="18">
        <v>4442.2020000000002</v>
      </c>
      <c r="C118" s="18">
        <v>8.51</v>
      </c>
      <c r="D118" s="18">
        <v>500</v>
      </c>
      <c r="E118" s="18">
        <v>4.55</v>
      </c>
      <c r="F118" s="18">
        <v>50000</v>
      </c>
      <c r="G118" s="18">
        <v>3.3</v>
      </c>
      <c r="H118" s="18">
        <v>0</v>
      </c>
      <c r="I118" s="18">
        <v>0</v>
      </c>
      <c r="J118" s="18">
        <v>50000</v>
      </c>
      <c r="K118" s="18">
        <v>3.7</v>
      </c>
      <c r="L118" s="18">
        <v>50000</v>
      </c>
      <c r="M118" s="18">
        <v>1.55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21.61</v>
      </c>
    </row>
    <row r="119" spans="1:22">
      <c r="A119" s="19" t="s">
        <v>193</v>
      </c>
      <c r="B119" s="18">
        <v>5234.2560000000003</v>
      </c>
      <c r="C119" s="18">
        <v>10.029999999999999</v>
      </c>
      <c r="D119" s="18">
        <v>500</v>
      </c>
      <c r="E119" s="18">
        <v>4.55</v>
      </c>
      <c r="F119" s="18">
        <v>50000</v>
      </c>
      <c r="G119" s="18">
        <v>3.3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17.88</v>
      </c>
    </row>
    <row r="120" spans="1:22">
      <c r="A120" s="19" t="s">
        <v>194</v>
      </c>
      <c r="B120" s="18">
        <v>5646.3419999999996</v>
      </c>
      <c r="C120" s="18">
        <v>10.82</v>
      </c>
      <c r="D120" s="18">
        <v>500</v>
      </c>
      <c r="E120" s="18">
        <v>4.55</v>
      </c>
      <c r="F120" s="18">
        <v>50000</v>
      </c>
      <c r="G120" s="18">
        <v>3.3</v>
      </c>
      <c r="H120" s="18">
        <v>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18.670000000000002</v>
      </c>
    </row>
    <row r="121" spans="1:22">
      <c r="A121" s="19" t="s">
        <v>195</v>
      </c>
      <c r="B121" s="18">
        <v>5226.8040000000001</v>
      </c>
      <c r="C121" s="18">
        <v>10.02</v>
      </c>
      <c r="D121" s="18">
        <v>500</v>
      </c>
      <c r="E121" s="18">
        <v>4.55</v>
      </c>
      <c r="F121" s="18">
        <v>50000</v>
      </c>
      <c r="G121" s="18">
        <v>3.3</v>
      </c>
      <c r="H121" s="18">
        <v>5000</v>
      </c>
      <c r="I121" s="18">
        <v>0.81</v>
      </c>
      <c r="J121" s="18">
        <v>150000</v>
      </c>
      <c r="K121" s="18">
        <v>11.1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29.78</v>
      </c>
    </row>
    <row r="122" spans="1:22">
      <c r="A122" s="19" t="s">
        <v>196</v>
      </c>
      <c r="B122" s="18">
        <v>4654.0739999999996</v>
      </c>
      <c r="C122" s="18">
        <v>8.92</v>
      </c>
      <c r="D122" s="18">
        <v>500</v>
      </c>
      <c r="E122" s="18">
        <v>4.55</v>
      </c>
      <c r="F122" s="18">
        <v>50000</v>
      </c>
      <c r="G122" s="18">
        <v>3.3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0</v>
      </c>
      <c r="V122" s="18">
        <v>16.77</v>
      </c>
    </row>
    <row r="123" spans="1:22">
      <c r="A123" s="19" t="s">
        <v>197</v>
      </c>
      <c r="B123" s="18">
        <v>5998.2479999999996</v>
      </c>
      <c r="C123" s="18">
        <v>11.5</v>
      </c>
      <c r="D123" s="18">
        <v>500</v>
      </c>
      <c r="E123" s="18">
        <v>4.55</v>
      </c>
      <c r="F123" s="18">
        <v>50000</v>
      </c>
      <c r="G123" s="18">
        <v>3.3</v>
      </c>
      <c r="H123" s="18">
        <v>5000</v>
      </c>
      <c r="I123" s="18">
        <v>0.81</v>
      </c>
      <c r="J123" s="18">
        <v>150000</v>
      </c>
      <c r="K123" s="18">
        <v>21.15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18">
        <v>41.31</v>
      </c>
    </row>
    <row r="124" spans="1:22">
      <c r="A124" s="19" t="s">
        <v>198</v>
      </c>
      <c r="B124" s="18">
        <v>4655.4359999999997</v>
      </c>
      <c r="C124" s="18">
        <v>8.92</v>
      </c>
      <c r="D124" s="18">
        <v>500</v>
      </c>
      <c r="E124" s="18">
        <v>4.55</v>
      </c>
      <c r="F124" s="18">
        <v>50000</v>
      </c>
      <c r="G124" s="18">
        <v>3.3</v>
      </c>
      <c r="H124" s="18">
        <v>0</v>
      </c>
      <c r="I124" s="18">
        <v>0</v>
      </c>
      <c r="J124" s="18">
        <v>150000</v>
      </c>
      <c r="K124" s="18">
        <v>11.1</v>
      </c>
      <c r="L124" s="18">
        <v>350000</v>
      </c>
      <c r="M124" s="18">
        <v>10.85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38.72</v>
      </c>
    </row>
    <row r="125" spans="1:22">
      <c r="A125" s="19" t="s">
        <v>199</v>
      </c>
      <c r="B125" s="18">
        <v>6000</v>
      </c>
      <c r="C125" s="18">
        <v>11.5</v>
      </c>
      <c r="D125" s="18">
        <v>500</v>
      </c>
      <c r="E125" s="18">
        <v>4.55</v>
      </c>
      <c r="F125" s="18">
        <v>50000</v>
      </c>
      <c r="G125" s="18">
        <v>3.3</v>
      </c>
      <c r="H125" s="18">
        <v>5000</v>
      </c>
      <c r="I125" s="18">
        <v>0.81</v>
      </c>
      <c r="J125" s="18">
        <v>50000</v>
      </c>
      <c r="K125" s="18">
        <v>11.25</v>
      </c>
      <c r="L125" s="18">
        <v>60000</v>
      </c>
      <c r="M125" s="18">
        <v>1.86</v>
      </c>
      <c r="N125" s="18">
        <v>5000</v>
      </c>
      <c r="O125" s="18">
        <v>0.75</v>
      </c>
      <c r="P125" s="18">
        <v>50000</v>
      </c>
      <c r="Q125" s="18">
        <v>11.25</v>
      </c>
      <c r="R125" s="18">
        <v>6000</v>
      </c>
      <c r="S125" s="18">
        <v>0.19</v>
      </c>
      <c r="T125" s="18">
        <v>30000</v>
      </c>
      <c r="U125" s="18">
        <v>0.93</v>
      </c>
      <c r="V125" s="18">
        <v>46.39</v>
      </c>
    </row>
    <row r="126" spans="1:22">
      <c r="A126" s="19" t="s">
        <v>200</v>
      </c>
      <c r="B126" s="18">
        <v>4016.8440000000001</v>
      </c>
      <c r="C126" s="18">
        <v>7.7</v>
      </c>
      <c r="D126" s="18">
        <v>500</v>
      </c>
      <c r="E126" s="18">
        <v>4.55</v>
      </c>
      <c r="F126" s="18">
        <v>50000</v>
      </c>
      <c r="G126" s="18">
        <v>3.3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15.55</v>
      </c>
    </row>
    <row r="127" spans="1:22">
      <c r="A127" s="19" t="s">
        <v>201</v>
      </c>
      <c r="B127" s="18">
        <v>4388.8440000000001</v>
      </c>
      <c r="C127" s="18">
        <v>8.41</v>
      </c>
      <c r="D127" s="18">
        <v>500</v>
      </c>
      <c r="E127" s="18">
        <v>4.55</v>
      </c>
      <c r="F127" s="18">
        <v>50000</v>
      </c>
      <c r="G127" s="18">
        <v>3.3</v>
      </c>
      <c r="H127" s="18">
        <v>5000</v>
      </c>
      <c r="I127" s="18">
        <v>0.81</v>
      </c>
      <c r="J127" s="18">
        <v>270000</v>
      </c>
      <c r="K127" s="18">
        <v>27.54</v>
      </c>
      <c r="L127" s="18">
        <v>0</v>
      </c>
      <c r="M127" s="18">
        <v>0</v>
      </c>
      <c r="N127" s="18">
        <v>10000</v>
      </c>
      <c r="O127" s="18">
        <v>1.5</v>
      </c>
      <c r="P127" s="18">
        <v>10000</v>
      </c>
      <c r="Q127" s="18">
        <v>1.02</v>
      </c>
      <c r="R127" s="18">
        <v>0</v>
      </c>
      <c r="S127" s="18">
        <v>0</v>
      </c>
      <c r="T127" s="18">
        <v>0</v>
      </c>
      <c r="U127" s="18">
        <v>0</v>
      </c>
      <c r="V127" s="18">
        <v>47.13</v>
      </c>
    </row>
    <row r="128" spans="1:22">
      <c r="A128" s="19" t="s">
        <v>202</v>
      </c>
      <c r="B128" s="18">
        <v>5122.4939999999997</v>
      </c>
      <c r="C128" s="18">
        <v>9.82</v>
      </c>
      <c r="D128" s="18">
        <v>500</v>
      </c>
      <c r="E128" s="18">
        <v>4.55</v>
      </c>
      <c r="F128" s="18">
        <v>50000</v>
      </c>
      <c r="G128" s="18">
        <v>3.3</v>
      </c>
      <c r="H128" s="18">
        <v>5000</v>
      </c>
      <c r="I128" s="18">
        <v>0.81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18.48</v>
      </c>
    </row>
    <row r="129" spans="1:22">
      <c r="A129" s="19" t="s">
        <v>203</v>
      </c>
      <c r="B129" s="18">
        <v>5082.5280000000002</v>
      </c>
      <c r="C129" s="18">
        <v>9.74</v>
      </c>
      <c r="D129" s="18">
        <v>500</v>
      </c>
      <c r="E129" s="18">
        <v>4.55</v>
      </c>
      <c r="F129" s="18">
        <v>50000</v>
      </c>
      <c r="G129" s="18">
        <v>3.3</v>
      </c>
      <c r="H129" s="18">
        <v>5000</v>
      </c>
      <c r="I129" s="18">
        <v>0.81</v>
      </c>
      <c r="J129" s="18">
        <v>150000</v>
      </c>
      <c r="K129" s="18">
        <v>15.3</v>
      </c>
      <c r="L129" s="18">
        <v>0</v>
      </c>
      <c r="M129" s="18">
        <v>0</v>
      </c>
      <c r="N129" s="18">
        <v>0</v>
      </c>
      <c r="O129" s="18">
        <v>0</v>
      </c>
      <c r="P129" s="18">
        <v>50000</v>
      </c>
      <c r="Q129" s="18">
        <v>5.0999999999999996</v>
      </c>
      <c r="R129" s="18">
        <v>0</v>
      </c>
      <c r="S129" s="18">
        <v>0</v>
      </c>
      <c r="T129" s="18">
        <v>0</v>
      </c>
      <c r="U129" s="18">
        <v>0</v>
      </c>
      <c r="V129" s="18">
        <v>38.799999999999997</v>
      </c>
    </row>
    <row r="130" spans="1:22">
      <c r="A130" s="19" t="s">
        <v>204</v>
      </c>
      <c r="B130" s="18">
        <v>4817.4480000000003</v>
      </c>
      <c r="C130" s="18">
        <v>9.23</v>
      </c>
      <c r="D130" s="18">
        <v>500</v>
      </c>
      <c r="E130" s="18">
        <v>4.55</v>
      </c>
      <c r="F130" s="18">
        <v>50000</v>
      </c>
      <c r="G130" s="18">
        <v>3.3</v>
      </c>
      <c r="H130" s="18">
        <v>5000</v>
      </c>
      <c r="I130" s="18">
        <v>0.81</v>
      </c>
      <c r="J130" s="18">
        <v>150000</v>
      </c>
      <c r="K130" s="18">
        <v>11.1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28.99</v>
      </c>
    </row>
    <row r="131" spans="1:22">
      <c r="A131" s="19" t="s">
        <v>205</v>
      </c>
      <c r="B131" s="18">
        <v>5114.3459999999995</v>
      </c>
      <c r="C131" s="18">
        <v>9.8000000000000007</v>
      </c>
      <c r="D131" s="18">
        <v>500</v>
      </c>
      <c r="E131" s="18">
        <v>4.55</v>
      </c>
      <c r="F131" s="18">
        <v>50000</v>
      </c>
      <c r="G131" s="18">
        <v>3.3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17.649999999999999</v>
      </c>
    </row>
    <row r="132" spans="1:22">
      <c r="A132" s="19" t="s">
        <v>206</v>
      </c>
      <c r="B132" s="18">
        <v>6000</v>
      </c>
      <c r="C132" s="18">
        <v>11.5</v>
      </c>
      <c r="D132" s="18">
        <v>500</v>
      </c>
      <c r="E132" s="18">
        <v>4.55</v>
      </c>
      <c r="F132" s="18">
        <v>50000</v>
      </c>
      <c r="G132" s="18">
        <v>3.3</v>
      </c>
      <c r="H132" s="18">
        <v>5000</v>
      </c>
      <c r="I132" s="18">
        <v>0.81</v>
      </c>
      <c r="J132" s="18">
        <v>150000</v>
      </c>
      <c r="K132" s="18">
        <v>21.15</v>
      </c>
      <c r="L132" s="18">
        <v>150000</v>
      </c>
      <c r="M132" s="18">
        <v>4.6500000000000004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45.96</v>
      </c>
    </row>
    <row r="133" spans="1:22">
      <c r="A133" s="19" t="s">
        <v>207</v>
      </c>
      <c r="B133" s="18">
        <v>6000</v>
      </c>
      <c r="C133" s="18">
        <v>11.5</v>
      </c>
      <c r="D133" s="18">
        <v>500</v>
      </c>
      <c r="E133" s="18">
        <v>4.55</v>
      </c>
      <c r="F133" s="18">
        <v>50000</v>
      </c>
      <c r="G133" s="18">
        <v>3.3</v>
      </c>
      <c r="H133" s="18">
        <v>5000</v>
      </c>
      <c r="I133" s="18">
        <v>0.81</v>
      </c>
      <c r="J133" s="18">
        <v>100000</v>
      </c>
      <c r="K133" s="18">
        <v>7.4</v>
      </c>
      <c r="L133" s="18">
        <v>300000</v>
      </c>
      <c r="M133" s="18">
        <v>9.3000000000000007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36.86</v>
      </c>
    </row>
    <row r="134" spans="1:22">
      <c r="A134" s="19" t="s">
        <v>208</v>
      </c>
      <c r="B134" s="18">
        <v>6000</v>
      </c>
      <c r="C134" s="18">
        <v>11.5</v>
      </c>
      <c r="D134" s="18">
        <v>500</v>
      </c>
      <c r="E134" s="18">
        <v>4.55</v>
      </c>
      <c r="F134" s="18">
        <v>50000</v>
      </c>
      <c r="G134" s="18">
        <v>3.3</v>
      </c>
      <c r="H134" s="18">
        <v>5000</v>
      </c>
      <c r="I134" s="18">
        <v>0.81</v>
      </c>
      <c r="J134" s="18">
        <v>150000</v>
      </c>
      <c r="K134" s="18">
        <v>84.45</v>
      </c>
      <c r="L134" s="18">
        <v>0</v>
      </c>
      <c r="M134" s="18">
        <v>0</v>
      </c>
      <c r="N134" s="18">
        <v>0</v>
      </c>
      <c r="O134" s="18">
        <v>0</v>
      </c>
      <c r="P134" s="18">
        <v>25000</v>
      </c>
      <c r="Q134" s="18">
        <v>14.08</v>
      </c>
      <c r="R134" s="18">
        <v>0</v>
      </c>
      <c r="S134" s="18">
        <v>0</v>
      </c>
      <c r="T134" s="18">
        <v>0</v>
      </c>
      <c r="U134" s="18">
        <v>0</v>
      </c>
      <c r="V134" s="18">
        <v>118.69</v>
      </c>
    </row>
    <row r="135" spans="1:22">
      <c r="A135" s="19" t="s">
        <v>209</v>
      </c>
      <c r="B135" s="18">
        <v>5310.8280000000004</v>
      </c>
      <c r="C135" s="18">
        <v>10.18</v>
      </c>
      <c r="D135" s="18">
        <v>500</v>
      </c>
      <c r="E135" s="18">
        <v>4.55</v>
      </c>
      <c r="F135" s="18">
        <v>50000</v>
      </c>
      <c r="G135" s="18">
        <v>3.3</v>
      </c>
      <c r="H135" s="18">
        <v>5000</v>
      </c>
      <c r="I135" s="18">
        <v>0.81</v>
      </c>
      <c r="J135" s="18">
        <v>0</v>
      </c>
      <c r="K135" s="18">
        <v>0</v>
      </c>
      <c r="L135" s="18">
        <v>110000</v>
      </c>
      <c r="M135" s="18">
        <v>3.41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22.25</v>
      </c>
    </row>
    <row r="136" spans="1:22">
      <c r="A136" s="19" t="s">
        <v>210</v>
      </c>
      <c r="B136" s="18">
        <v>4253.82</v>
      </c>
      <c r="C136" s="18">
        <v>8.15</v>
      </c>
      <c r="D136" s="18">
        <v>500</v>
      </c>
      <c r="E136" s="18">
        <v>4.55</v>
      </c>
      <c r="F136" s="18">
        <v>50000</v>
      </c>
      <c r="G136" s="18">
        <v>3.3</v>
      </c>
      <c r="H136" s="18">
        <v>5000</v>
      </c>
      <c r="I136" s="18">
        <v>0.81</v>
      </c>
      <c r="J136" s="18">
        <v>80000</v>
      </c>
      <c r="K136" s="18">
        <v>18</v>
      </c>
      <c r="L136" s="18">
        <v>100000</v>
      </c>
      <c r="M136" s="18">
        <v>3.1</v>
      </c>
      <c r="N136" s="18">
        <v>0</v>
      </c>
      <c r="O136" s="18">
        <v>0</v>
      </c>
      <c r="P136" s="18">
        <v>40000</v>
      </c>
      <c r="Q136" s="18">
        <v>9</v>
      </c>
      <c r="R136" s="18">
        <v>0</v>
      </c>
      <c r="S136" s="18">
        <v>0</v>
      </c>
      <c r="T136" s="18">
        <v>50000</v>
      </c>
      <c r="U136" s="18">
        <v>1.55</v>
      </c>
      <c r="V136" s="18">
        <v>48.46</v>
      </c>
    </row>
    <row r="137" spans="1:22">
      <c r="A137" s="19" t="s">
        <v>211</v>
      </c>
      <c r="B137" s="18">
        <v>3631.8539999999998</v>
      </c>
      <c r="C137" s="18">
        <v>6.96</v>
      </c>
      <c r="D137" s="18">
        <v>500</v>
      </c>
      <c r="E137" s="18">
        <v>4.55</v>
      </c>
      <c r="F137" s="18">
        <v>50000</v>
      </c>
      <c r="G137" s="18">
        <v>3.3</v>
      </c>
      <c r="H137" s="18">
        <v>0</v>
      </c>
      <c r="I137" s="18">
        <v>0</v>
      </c>
      <c r="J137" s="18">
        <v>100000</v>
      </c>
      <c r="K137" s="18">
        <v>5.2</v>
      </c>
      <c r="L137" s="18">
        <v>100000</v>
      </c>
      <c r="M137" s="18">
        <v>3.1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23.11</v>
      </c>
    </row>
    <row r="138" spans="1:22">
      <c r="A138" s="19" t="s">
        <v>212</v>
      </c>
      <c r="B138" s="18">
        <v>4130.7120000000004</v>
      </c>
      <c r="C138" s="18">
        <v>7.92</v>
      </c>
      <c r="D138" s="18">
        <v>500</v>
      </c>
      <c r="E138" s="18">
        <v>4.55</v>
      </c>
      <c r="F138" s="18">
        <v>50000</v>
      </c>
      <c r="G138" s="18">
        <v>3.3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15.77</v>
      </c>
    </row>
    <row r="139" spans="1:22">
      <c r="A139" s="19" t="s">
        <v>213</v>
      </c>
      <c r="B139" s="18">
        <v>5296.0919999999996</v>
      </c>
      <c r="C139" s="18">
        <v>10.15</v>
      </c>
      <c r="D139" s="18">
        <v>500</v>
      </c>
      <c r="E139" s="18">
        <v>4.55</v>
      </c>
      <c r="F139" s="18">
        <v>50000</v>
      </c>
      <c r="G139" s="18">
        <v>3.3</v>
      </c>
      <c r="H139" s="18">
        <v>5000</v>
      </c>
      <c r="I139" s="18">
        <v>0.81</v>
      </c>
      <c r="J139" s="18">
        <v>150000</v>
      </c>
      <c r="K139" s="18">
        <v>33.75</v>
      </c>
      <c r="L139" s="18">
        <v>100000</v>
      </c>
      <c r="M139" s="18">
        <v>3.1</v>
      </c>
      <c r="N139" s="18">
        <v>0</v>
      </c>
      <c r="O139" s="18">
        <v>0</v>
      </c>
      <c r="P139" s="18">
        <v>50000</v>
      </c>
      <c r="Q139" s="18">
        <v>11.25</v>
      </c>
      <c r="R139" s="18">
        <v>0</v>
      </c>
      <c r="S139" s="18">
        <v>0</v>
      </c>
      <c r="T139" s="18">
        <v>50000</v>
      </c>
      <c r="U139" s="18">
        <v>1.55</v>
      </c>
      <c r="V139" s="18">
        <v>68.460000000000008</v>
      </c>
    </row>
    <row r="140" spans="1:22">
      <c r="A140" s="19" t="s">
        <v>214</v>
      </c>
      <c r="B140" s="18">
        <v>5075.6279999999997</v>
      </c>
      <c r="C140" s="18">
        <v>9.73</v>
      </c>
      <c r="D140" s="18">
        <v>500</v>
      </c>
      <c r="E140" s="18">
        <v>4.55</v>
      </c>
      <c r="F140" s="18">
        <v>50000</v>
      </c>
      <c r="G140" s="18">
        <v>3.3</v>
      </c>
      <c r="H140" s="18">
        <v>5000</v>
      </c>
      <c r="I140" s="18">
        <v>0.81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18">
        <v>18.39</v>
      </c>
    </row>
    <row r="141" spans="1:22">
      <c r="A141" s="19" t="s">
        <v>215</v>
      </c>
      <c r="B141" s="18">
        <v>6000</v>
      </c>
      <c r="C141" s="18">
        <v>11.5</v>
      </c>
      <c r="D141" s="18">
        <v>500</v>
      </c>
      <c r="E141" s="18">
        <v>4.55</v>
      </c>
      <c r="F141" s="18">
        <v>50000</v>
      </c>
      <c r="G141" s="18">
        <v>3.3</v>
      </c>
      <c r="H141" s="18">
        <v>5000</v>
      </c>
      <c r="I141" s="18">
        <v>0.81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20.16</v>
      </c>
    </row>
    <row r="142" spans="1:22">
      <c r="A142" s="19" t="s">
        <v>216</v>
      </c>
      <c r="B142" s="18">
        <v>6000</v>
      </c>
      <c r="C142" s="18">
        <v>11.5</v>
      </c>
      <c r="D142" s="18">
        <v>500</v>
      </c>
      <c r="E142" s="18">
        <v>4.55</v>
      </c>
      <c r="F142" s="18">
        <v>50000</v>
      </c>
      <c r="G142" s="18">
        <v>3.3</v>
      </c>
      <c r="H142" s="18">
        <v>5000</v>
      </c>
      <c r="I142" s="18">
        <v>0.81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20.16</v>
      </c>
    </row>
    <row r="143" spans="1:22">
      <c r="A143" s="19" t="s">
        <v>217</v>
      </c>
      <c r="B143" s="18">
        <v>6000</v>
      </c>
      <c r="C143" s="18">
        <v>11.5</v>
      </c>
      <c r="D143" s="18">
        <v>500</v>
      </c>
      <c r="E143" s="18">
        <v>4.55</v>
      </c>
      <c r="F143" s="18">
        <v>50000</v>
      </c>
      <c r="G143" s="18">
        <v>3.3</v>
      </c>
      <c r="H143" s="18">
        <v>5000</v>
      </c>
      <c r="I143" s="18">
        <v>0.81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20.16</v>
      </c>
    </row>
    <row r="144" spans="1:22">
      <c r="A144" s="19" t="s">
        <v>218</v>
      </c>
      <c r="B144" s="18">
        <v>4098.0780000000004</v>
      </c>
      <c r="C144" s="18">
        <v>7.85</v>
      </c>
      <c r="D144" s="18">
        <v>500</v>
      </c>
      <c r="E144" s="18">
        <v>4.55</v>
      </c>
      <c r="F144" s="18">
        <v>50000</v>
      </c>
      <c r="G144" s="18">
        <v>3.3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15.7</v>
      </c>
    </row>
    <row r="145" spans="1:22">
      <c r="A145" s="19" t="s">
        <v>219</v>
      </c>
      <c r="B145" s="18">
        <v>4504.9859999999999</v>
      </c>
      <c r="C145" s="18">
        <v>8.6300000000000008</v>
      </c>
      <c r="D145" s="18">
        <v>500</v>
      </c>
      <c r="E145" s="18">
        <v>4.55</v>
      </c>
      <c r="F145" s="18">
        <v>50000</v>
      </c>
      <c r="G145" s="18">
        <v>3.3</v>
      </c>
      <c r="H145" s="18">
        <v>5000</v>
      </c>
      <c r="I145" s="18">
        <v>0.81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17.29</v>
      </c>
    </row>
    <row r="146" spans="1:22">
      <c r="A146" s="19" t="s">
        <v>220</v>
      </c>
      <c r="B146" s="18">
        <v>6000</v>
      </c>
      <c r="C146" s="18">
        <v>11.5</v>
      </c>
      <c r="D146" s="18">
        <v>500</v>
      </c>
      <c r="E146" s="18">
        <v>4.55</v>
      </c>
      <c r="F146" s="18">
        <v>50000</v>
      </c>
      <c r="G146" s="18">
        <v>3.3</v>
      </c>
      <c r="H146" s="18">
        <v>5000</v>
      </c>
      <c r="I146" s="18">
        <v>0.81</v>
      </c>
      <c r="J146" s="18">
        <v>100000</v>
      </c>
      <c r="K146" s="18">
        <v>22.5</v>
      </c>
      <c r="L146" s="18">
        <v>100000</v>
      </c>
      <c r="M146" s="18">
        <v>3.1</v>
      </c>
      <c r="N146" s="18">
        <v>0</v>
      </c>
      <c r="O146" s="18">
        <v>0</v>
      </c>
      <c r="P146" s="18">
        <v>30000</v>
      </c>
      <c r="Q146" s="18">
        <v>6.75</v>
      </c>
      <c r="R146" s="18">
        <v>0</v>
      </c>
      <c r="S146" s="18">
        <v>0</v>
      </c>
      <c r="T146" s="18">
        <v>60000</v>
      </c>
      <c r="U146" s="18">
        <v>1.86</v>
      </c>
      <c r="V146" s="18">
        <v>54.37</v>
      </c>
    </row>
    <row r="147" spans="1:22">
      <c r="A147" s="19" t="s">
        <v>221</v>
      </c>
      <c r="B147" s="18">
        <v>5531.1660000000002</v>
      </c>
      <c r="C147" s="18">
        <v>10.6</v>
      </c>
      <c r="D147" s="18">
        <v>500</v>
      </c>
      <c r="E147" s="18">
        <v>4.55</v>
      </c>
      <c r="F147" s="18">
        <v>50000</v>
      </c>
      <c r="G147" s="18">
        <v>3.3</v>
      </c>
      <c r="H147" s="18">
        <v>5000</v>
      </c>
      <c r="I147" s="18">
        <v>0.81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19.260000000000002</v>
      </c>
    </row>
    <row r="148" spans="1:22">
      <c r="A148" s="19" t="s">
        <v>222</v>
      </c>
      <c r="B148" s="18">
        <v>5468.9160000000002</v>
      </c>
      <c r="C148" s="18">
        <v>10.48</v>
      </c>
      <c r="D148" s="18">
        <v>500</v>
      </c>
      <c r="E148" s="18">
        <v>4.55</v>
      </c>
      <c r="F148" s="18">
        <v>50000</v>
      </c>
      <c r="G148" s="18">
        <v>3.3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18.329999999999998</v>
      </c>
    </row>
    <row r="149" spans="1:22">
      <c r="A149" s="19" t="s">
        <v>223</v>
      </c>
      <c r="B149" s="18">
        <v>6000</v>
      </c>
      <c r="C149" s="18">
        <v>11.5</v>
      </c>
      <c r="D149" s="18">
        <v>500</v>
      </c>
      <c r="E149" s="18">
        <v>4.55</v>
      </c>
      <c r="F149" s="18">
        <v>50000</v>
      </c>
      <c r="G149" s="18">
        <v>3.3</v>
      </c>
      <c r="H149" s="18">
        <v>5000</v>
      </c>
      <c r="I149" s="18">
        <v>0.81</v>
      </c>
      <c r="J149" s="18">
        <v>150000</v>
      </c>
      <c r="K149" s="18">
        <v>15.3</v>
      </c>
      <c r="L149" s="18">
        <v>50000</v>
      </c>
      <c r="M149" s="18">
        <v>1.55</v>
      </c>
      <c r="N149" s="18">
        <v>0</v>
      </c>
      <c r="O149" s="18">
        <v>0</v>
      </c>
      <c r="P149" s="18">
        <v>50000</v>
      </c>
      <c r="Q149" s="18">
        <v>5.0999999999999996</v>
      </c>
      <c r="R149" s="18">
        <v>5000</v>
      </c>
      <c r="S149" s="18">
        <v>0.16</v>
      </c>
      <c r="T149" s="18">
        <v>25000</v>
      </c>
      <c r="U149" s="18">
        <v>0.78</v>
      </c>
      <c r="V149" s="18">
        <v>43.05</v>
      </c>
    </row>
    <row r="150" spans="1:22">
      <c r="A150" s="19" t="s">
        <v>224</v>
      </c>
      <c r="B150" s="18">
        <v>4569.45</v>
      </c>
      <c r="C150" s="18">
        <v>8.76</v>
      </c>
      <c r="D150" s="18">
        <v>500</v>
      </c>
      <c r="E150" s="18">
        <v>4.55</v>
      </c>
      <c r="F150" s="18">
        <v>50000</v>
      </c>
      <c r="G150" s="18">
        <v>3.3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16.61</v>
      </c>
    </row>
    <row r="151" spans="1:22">
      <c r="A151" s="19" t="s">
        <v>225</v>
      </c>
      <c r="B151" s="18">
        <v>4292.9219999999996</v>
      </c>
      <c r="C151" s="18">
        <v>8.23</v>
      </c>
      <c r="D151" s="18">
        <v>500</v>
      </c>
      <c r="E151" s="18">
        <v>4.55</v>
      </c>
      <c r="F151" s="18">
        <v>50000</v>
      </c>
      <c r="G151" s="18">
        <v>3.3</v>
      </c>
      <c r="H151" s="18">
        <v>0</v>
      </c>
      <c r="I151" s="18">
        <v>0</v>
      </c>
      <c r="J151" s="18">
        <v>50000</v>
      </c>
      <c r="K151" s="18">
        <v>3</v>
      </c>
      <c r="L151" s="18">
        <v>100000</v>
      </c>
      <c r="M151" s="18">
        <v>3.1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22.18</v>
      </c>
    </row>
    <row r="152" spans="1:22">
      <c r="A152" s="19" t="s">
        <v>226</v>
      </c>
      <c r="B152" s="18">
        <v>4125</v>
      </c>
      <c r="C152" s="18">
        <v>7.91</v>
      </c>
      <c r="D152" s="18">
        <v>500</v>
      </c>
      <c r="E152" s="18">
        <v>4.55</v>
      </c>
      <c r="F152" s="18">
        <v>50000</v>
      </c>
      <c r="G152" s="18">
        <v>3.3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15.76</v>
      </c>
    </row>
    <row r="153" spans="1:22">
      <c r="A153" s="19" t="s">
        <v>227</v>
      </c>
      <c r="B153" s="18">
        <v>5749.9979999999996</v>
      </c>
      <c r="C153" s="18">
        <v>11.02</v>
      </c>
      <c r="D153" s="18">
        <v>500</v>
      </c>
      <c r="E153" s="18">
        <v>4.55</v>
      </c>
      <c r="F153" s="18">
        <v>50000</v>
      </c>
      <c r="G153" s="18">
        <v>3.3</v>
      </c>
      <c r="H153" s="18">
        <v>5000</v>
      </c>
      <c r="I153" s="18">
        <v>0.81</v>
      </c>
      <c r="J153" s="18">
        <v>0</v>
      </c>
      <c r="K153" s="18">
        <v>0</v>
      </c>
      <c r="L153" s="18">
        <v>150000</v>
      </c>
      <c r="M153" s="18">
        <v>4.6500000000000004</v>
      </c>
      <c r="N153" s="18">
        <v>0</v>
      </c>
      <c r="O153" s="18">
        <v>0</v>
      </c>
      <c r="P153" s="18">
        <v>0</v>
      </c>
      <c r="Q153" s="18">
        <v>0</v>
      </c>
      <c r="R153" s="18">
        <v>10000</v>
      </c>
      <c r="S153" s="18">
        <v>0.31</v>
      </c>
      <c r="T153" s="18">
        <v>75000</v>
      </c>
      <c r="U153" s="18">
        <v>2.33</v>
      </c>
      <c r="V153" s="18">
        <v>26.97</v>
      </c>
    </row>
    <row r="154" spans="1:22">
      <c r="A154" s="19" t="s">
        <v>228</v>
      </c>
      <c r="B154" s="18">
        <v>3750</v>
      </c>
      <c r="C154" s="18">
        <v>7.19</v>
      </c>
      <c r="D154" s="18">
        <v>500</v>
      </c>
      <c r="E154" s="18">
        <v>4.55</v>
      </c>
      <c r="F154" s="18">
        <v>50000</v>
      </c>
      <c r="G154" s="18">
        <v>3.3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15.04</v>
      </c>
    </row>
    <row r="155" spans="1:22">
      <c r="A155" s="19" t="s">
        <v>229</v>
      </c>
      <c r="B155" s="18">
        <v>3525</v>
      </c>
      <c r="C155" s="18">
        <v>6.76</v>
      </c>
      <c r="D155" s="18">
        <v>500</v>
      </c>
      <c r="E155" s="18">
        <v>4.55</v>
      </c>
      <c r="F155" s="18">
        <v>50000</v>
      </c>
      <c r="G155" s="18">
        <v>3.3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14.61</v>
      </c>
    </row>
    <row r="156" spans="1:22">
      <c r="A156" s="19" t="s">
        <v>230</v>
      </c>
      <c r="B156" s="18">
        <v>3400.2</v>
      </c>
      <c r="C156" s="18">
        <v>6.52</v>
      </c>
      <c r="D156" s="18">
        <v>500</v>
      </c>
      <c r="E156" s="18">
        <v>4.55</v>
      </c>
      <c r="F156" s="18">
        <v>50000</v>
      </c>
      <c r="G156" s="18">
        <v>3.3</v>
      </c>
      <c r="H156" s="18">
        <v>5000</v>
      </c>
      <c r="I156" s="18">
        <v>0.81</v>
      </c>
      <c r="J156" s="18">
        <v>100000</v>
      </c>
      <c r="K156" s="18">
        <v>10.199999999999999</v>
      </c>
      <c r="L156" s="18">
        <v>0</v>
      </c>
      <c r="M156" s="18">
        <v>0</v>
      </c>
      <c r="N156" s="18">
        <v>0</v>
      </c>
      <c r="O156" s="18">
        <v>0</v>
      </c>
      <c r="P156" s="18">
        <v>20000</v>
      </c>
      <c r="Q156" s="18">
        <v>2.04</v>
      </c>
      <c r="R156" s="18">
        <v>0</v>
      </c>
      <c r="S156" s="18">
        <v>0</v>
      </c>
      <c r="T156" s="18">
        <v>0</v>
      </c>
      <c r="U156" s="18">
        <v>0</v>
      </c>
      <c r="V156" s="18">
        <v>27.42</v>
      </c>
    </row>
    <row r="157" spans="1:22">
      <c r="A157" s="19" t="s">
        <v>231</v>
      </c>
      <c r="B157" s="18">
        <v>4800</v>
      </c>
      <c r="C157" s="18">
        <v>9.1999999999999993</v>
      </c>
      <c r="D157" s="18">
        <v>500</v>
      </c>
      <c r="E157" s="18">
        <v>4.55</v>
      </c>
      <c r="F157" s="18">
        <v>50000</v>
      </c>
      <c r="G157" s="18">
        <v>3.3</v>
      </c>
      <c r="H157" s="18">
        <v>5000</v>
      </c>
      <c r="I157" s="18">
        <v>0.81</v>
      </c>
      <c r="J157" s="18">
        <v>100000</v>
      </c>
      <c r="K157" s="18">
        <v>7.4</v>
      </c>
      <c r="L157" s="18">
        <v>100000</v>
      </c>
      <c r="M157" s="18">
        <v>3.1</v>
      </c>
      <c r="N157" s="18">
        <v>0</v>
      </c>
      <c r="O157" s="18">
        <v>0</v>
      </c>
      <c r="P157" s="18">
        <v>100000</v>
      </c>
      <c r="Q157" s="18">
        <v>7.4</v>
      </c>
      <c r="R157" s="18">
        <v>0</v>
      </c>
      <c r="S157" s="18">
        <v>0</v>
      </c>
      <c r="T157" s="18">
        <v>50000</v>
      </c>
      <c r="U157" s="18">
        <v>1.55</v>
      </c>
      <c r="V157" s="18">
        <v>37.31</v>
      </c>
    </row>
    <row r="158" spans="1:22">
      <c r="A158" t="s">
        <v>232</v>
      </c>
      <c r="C158">
        <f>SUM(C8:C157)</f>
        <v>1455.0800000000006</v>
      </c>
      <c r="E158">
        <f>SUM(E8:E157)</f>
        <v>682.27999999999918</v>
      </c>
      <c r="G158">
        <f>SUM(G8:G157)</f>
        <v>495.00000000000119</v>
      </c>
      <c r="I158">
        <f>SUM(I8:I157)</f>
        <v>69.660000000000082</v>
      </c>
      <c r="K158">
        <f>SUM(K8:K157)</f>
        <v>1189.4000000000001</v>
      </c>
      <c r="M158">
        <f>SUM(M8:M157)</f>
        <v>300.08000000000015</v>
      </c>
      <c r="O158">
        <f>SUM(O8:O157)</f>
        <v>21.9</v>
      </c>
      <c r="Q158">
        <f>SUM(Q8:Q157)</f>
        <v>211.72</v>
      </c>
      <c r="S158">
        <f>SUM(S8:S157)</f>
        <v>5.0600000000000005</v>
      </c>
      <c r="U158">
        <f>SUM(U8:U157)</f>
        <v>74.259999999999991</v>
      </c>
      <c r="V158">
        <f>SUM(V8:V157)</f>
        <v>4504.4400000000014</v>
      </c>
    </row>
  </sheetData>
  <mergeCells count="4">
    <mergeCell ref="A2:B2"/>
    <mergeCell ref="A4:E4"/>
    <mergeCell ref="E2:H2"/>
    <mergeCell ref="C1:I1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Carrier Billing</vt:lpstr>
      <vt:lpstr>Consolidated Billing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T. Dossett</dc:creator>
  <cp:lastModifiedBy>Owen Dossett</cp:lastModifiedBy>
  <dcterms:created xsi:type="dcterms:W3CDTF">2022-07-22T15:01:44Z</dcterms:created>
  <dcterms:modified xsi:type="dcterms:W3CDTF">2022-08-12T20:42:27Z</dcterms:modified>
</cp:coreProperties>
</file>