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rigar\Dropbox\Mestrado\2020\Dissertacao versao final\contagem final\github\"/>
    </mc:Choice>
  </mc:AlternateContent>
  <xr:revisionPtr revIDLastSave="0" documentId="8_{33F22B08-0A4B-4775-A7C5-DD9E48BF547E}" xr6:coauthVersionLast="47" xr6:coauthVersionMax="47" xr10:uidLastSave="{00000000-0000-0000-0000-000000000000}"/>
  <bookViews>
    <workbookView xWindow="-108" yWindow="-108" windowWidth="23256" windowHeight="12576" tabRatio="854" xr2:uid="{6DD7DBC9-2DE1-4CC8-9E60-56E699D211A5}"/>
  </bookViews>
  <sheets>
    <sheet name="Total por PLA" sheetId="14" r:id="rId1"/>
    <sheet name="Total por Anomalia" sheetId="15" r:id="rId2"/>
    <sheet name="Unused MM" sheetId="10" r:id="rId3"/>
    <sheet name="Unused AGM" sheetId="11" r:id="rId4"/>
    <sheet name="Unused Beety" sheetId="12" r:id="rId5"/>
    <sheet name="Concern MM" sheetId="1" r:id="rId6"/>
    <sheet name="Concern AGM" sheetId="2" r:id="rId7"/>
    <sheet name="Concern BETY" sheetId="3" r:id="rId8"/>
    <sheet name="LargeMM" sheetId="4" r:id="rId9"/>
    <sheet name="Large AGM" sheetId="5" r:id="rId10"/>
    <sheet name="Large Beety" sheetId="6" r:id="rId11"/>
    <sheet name="Link MM" sheetId="7" r:id="rId12"/>
    <sheet name="Link AGM" sheetId="8" r:id="rId13"/>
    <sheet name="Link Betty" sheetId="9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15" l="1"/>
  <c r="N44" i="15"/>
  <c r="M42" i="15"/>
  <c r="M44" i="15"/>
  <c r="M40" i="15"/>
  <c r="M35" i="15"/>
  <c r="N24" i="15"/>
  <c r="N26" i="15"/>
  <c r="N22" i="15"/>
  <c r="M24" i="15"/>
  <c r="M26" i="15"/>
  <c r="M22" i="15"/>
  <c r="M15" i="15"/>
  <c r="M17" i="15"/>
  <c r="M13" i="15"/>
  <c r="W25" i="14" l="1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V25" i="14"/>
  <c r="AQ4" i="8" l="1"/>
  <c r="AQ18" i="8"/>
  <c r="AQ18" i="7"/>
  <c r="AB12" i="5" l="1"/>
  <c r="Y18" i="3"/>
  <c r="Y5" i="3"/>
  <c r="H45" i="3"/>
  <c r="D43" i="3"/>
  <c r="C43" i="3"/>
  <c r="I26" i="2"/>
  <c r="E24" i="2"/>
  <c r="D24" i="2"/>
  <c r="S19" i="1"/>
  <c r="N13" i="1"/>
  <c r="I27" i="1"/>
  <c r="E25" i="1"/>
  <c r="D25" i="1"/>
  <c r="D45" i="3" l="1"/>
  <c r="G42" i="3" s="1"/>
  <c r="E26" i="2"/>
  <c r="H23" i="2" s="1"/>
  <c r="E27" i="1"/>
  <c r="H24" i="1" s="1"/>
  <c r="R24" i="14"/>
  <c r="R23" i="14"/>
  <c r="R22" i="14"/>
  <c r="R21" i="14"/>
  <c r="R20" i="14"/>
  <c r="Q24" i="14"/>
  <c r="Q23" i="14"/>
  <c r="Q22" i="14"/>
  <c r="Q21" i="14"/>
  <c r="Q20" i="14"/>
  <c r="M8" i="15" l="1"/>
  <c r="M6" i="15"/>
  <c r="M4" i="15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G22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G17" i="12"/>
  <c r="H9" i="12"/>
  <c r="I9" i="12"/>
  <c r="J9" i="12"/>
  <c r="K9" i="12"/>
  <c r="L9" i="12"/>
  <c r="M9" i="12"/>
  <c r="N9" i="12"/>
  <c r="O9" i="12"/>
  <c r="G9" i="12"/>
  <c r="H5" i="12"/>
  <c r="I5" i="12"/>
  <c r="J5" i="12"/>
  <c r="K5" i="12"/>
  <c r="L5" i="12"/>
  <c r="M5" i="12"/>
  <c r="N5" i="12"/>
  <c r="O5" i="12"/>
  <c r="G5" i="12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G37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H18" i="11"/>
  <c r="I18" i="11"/>
  <c r="J18" i="11"/>
  <c r="K18" i="11"/>
  <c r="L18" i="11"/>
  <c r="M18" i="11"/>
  <c r="G18" i="11"/>
  <c r="AO21" i="14" l="1"/>
  <c r="AO22" i="14"/>
  <c r="AO23" i="14"/>
  <c r="AO24" i="14"/>
  <c r="AO20" i="14"/>
  <c r="AP24" i="14"/>
  <c r="AP23" i="14"/>
  <c r="AP22" i="14"/>
  <c r="AP21" i="14"/>
  <c r="AP20" i="14"/>
  <c r="AP13" i="14"/>
  <c r="AP14" i="14"/>
  <c r="AP15" i="14"/>
  <c r="AP16" i="14"/>
  <c r="AP5" i="14"/>
  <c r="AP6" i="14"/>
  <c r="AP7" i="14"/>
  <c r="AP8" i="14"/>
  <c r="AP4" i="14"/>
  <c r="AP12" i="14"/>
  <c r="AQ16" i="14"/>
  <c r="AQ15" i="14"/>
  <c r="AQ14" i="14"/>
  <c r="AQ13" i="14"/>
  <c r="AQ12" i="14"/>
  <c r="AQ5" i="14"/>
  <c r="AQ6" i="14"/>
  <c r="AQ7" i="14"/>
  <c r="AQ8" i="14"/>
  <c r="AQ4" i="14"/>
  <c r="O16" i="14"/>
  <c r="O15" i="14"/>
  <c r="O14" i="14"/>
  <c r="O13" i="14"/>
  <c r="O12" i="14"/>
  <c r="Q5" i="14"/>
  <c r="Q6" i="14"/>
  <c r="Q7" i="14"/>
  <c r="Q8" i="14"/>
  <c r="Q4" i="14"/>
  <c r="N16" i="14"/>
  <c r="N15" i="14"/>
  <c r="N14" i="14"/>
  <c r="N13" i="14"/>
  <c r="N12" i="14"/>
  <c r="P5" i="14"/>
  <c r="P6" i="14"/>
  <c r="P7" i="14"/>
  <c r="P8" i="14"/>
  <c r="P4" i="14"/>
  <c r="AM44" i="15"/>
  <c r="AL44" i="15"/>
  <c r="AM42" i="15"/>
  <c r="AL42" i="15"/>
  <c r="AM40" i="15"/>
  <c r="AL40" i="15"/>
  <c r="N40" i="15"/>
  <c r="AM35" i="15"/>
  <c r="AL35" i="15"/>
  <c r="N35" i="15"/>
  <c r="AM33" i="15"/>
  <c r="AL33" i="15"/>
  <c r="N33" i="15"/>
  <c r="M33" i="15"/>
  <c r="AM31" i="15"/>
  <c r="AL31" i="15"/>
  <c r="N31" i="15"/>
  <c r="M31" i="15"/>
  <c r="AM26" i="15"/>
  <c r="AL26" i="15"/>
  <c r="AM24" i="15"/>
  <c r="AL24" i="15"/>
  <c r="AM22" i="15"/>
  <c r="AL22" i="15"/>
  <c r="AM17" i="15"/>
  <c r="AL17" i="15"/>
  <c r="N17" i="15"/>
  <c r="AM15" i="15"/>
  <c r="AL15" i="15"/>
  <c r="N15" i="15"/>
  <c r="AM13" i="15"/>
  <c r="AL13" i="15"/>
  <c r="N13" i="15"/>
  <c r="AM8" i="15"/>
  <c r="AL8" i="15"/>
  <c r="N8" i="15"/>
  <c r="AM6" i="15"/>
  <c r="AL6" i="15"/>
  <c r="N6" i="15"/>
  <c r="AM4" i="15"/>
  <c r="AL4" i="15"/>
  <c r="N4" i="15"/>
</calcChain>
</file>

<file path=xl/sharedStrings.xml><?xml version="1.0" encoding="utf-8"?>
<sst xmlns="http://schemas.openxmlformats.org/spreadsheetml/2006/main" count="2463" uniqueCount="205">
  <si>
    <t>Media</t>
  </si>
  <si>
    <t>MediaCtrl</t>
  </si>
  <si>
    <t>MediaMgr</t>
  </si>
  <si>
    <t>IMediaMgt</t>
  </si>
  <si>
    <t>OPLA-TOOL</t>
  </si>
  <si>
    <t>OPLA-TOOL-ASP</t>
  </si>
  <si>
    <t>Orignal</t>
  </si>
  <si>
    <t>Threshold: 5</t>
  </si>
  <si>
    <t>Puck</t>
  </si>
  <si>
    <t>Sprit</t>
  </si>
  <si>
    <t>Threshold:4</t>
  </si>
  <si>
    <t>CargaCartaoLimPassagensEmpresaUsuaria</t>
  </si>
  <si>
    <t>CartaoMgr</t>
  </si>
  <si>
    <t>CartaoPagamentoCartaoCtrl</t>
  </si>
  <si>
    <t>GerenciaSistViarioNumCartoesTempoNumViagens</t>
  </si>
  <si>
    <t>ICartaoMgt</t>
  </si>
  <si>
    <t>ViagemCtrlTempoNumViagens</t>
  </si>
  <si>
    <t>ViagemIntegracaoCtrl</t>
  </si>
  <si>
    <t>Threshold:3</t>
  </si>
  <si>
    <t>Threshold: 10</t>
  </si>
  <si>
    <t>GameBoard</t>
  </si>
  <si>
    <t>Player</t>
  </si>
  <si>
    <t/>
  </si>
  <si>
    <t>Threshold: 13</t>
  </si>
  <si>
    <t>LinhaMgr</t>
  </si>
  <si>
    <t>Passageiro</t>
  </si>
  <si>
    <t>LimitePassagensMgr</t>
  </si>
  <si>
    <t>PagamentoCartaoMgr</t>
  </si>
  <si>
    <t>EmpresaUsuaria</t>
  </si>
  <si>
    <t>ViacaoMgr</t>
  </si>
  <si>
    <t>FuncionarioMgr</t>
  </si>
  <si>
    <t>GerenciaOnibus</t>
  </si>
  <si>
    <t>GerenciaTipoPassageiro</t>
  </si>
  <si>
    <t>Usuario</t>
  </si>
  <si>
    <t>GerenciaSistViarioTempoNumViagens</t>
  </si>
  <si>
    <t>EmpresaViaria</t>
  </si>
  <si>
    <t>Class2465</t>
  </si>
  <si>
    <t>Cargo</t>
  </si>
  <si>
    <t>Class2899</t>
  </si>
  <si>
    <t>Class3425</t>
  </si>
  <si>
    <t>Threshold:</t>
  </si>
  <si>
    <t>Entry</t>
  </si>
  <si>
    <t>EntryMgr</t>
  </si>
  <si>
    <t>MediaGUI</t>
  </si>
  <si>
    <t>User</t>
  </si>
  <si>
    <t>UserMgr</t>
  </si>
  <si>
    <t>E</t>
  </si>
  <si>
    <t>S</t>
  </si>
  <si>
    <t>A</t>
  </si>
  <si>
    <t>Brick</t>
  </si>
  <si>
    <t>GameBoardCtrl</t>
  </si>
  <si>
    <t>GameCtrl</t>
  </si>
  <si>
    <t>PlayGameGUI</t>
  </si>
  <si>
    <t>Velocity</t>
  </si>
  <si>
    <t>GameGUI</t>
  </si>
  <si>
    <t>Score</t>
  </si>
  <si>
    <t>Class25949</t>
  </si>
  <si>
    <t>GameMgr</t>
  </si>
  <si>
    <t>MovableSprites</t>
  </si>
  <si>
    <t>Class36755</t>
  </si>
  <si>
    <t>Game</t>
  </si>
  <si>
    <t>InitializeMgr</t>
  </si>
  <si>
    <t>SistemaViarioUrbano</t>
  </si>
  <si>
    <t>Autenticacao</t>
  </si>
  <si>
    <t>Viagem</t>
  </si>
  <si>
    <t>TempoViagemCtrl</t>
  </si>
  <si>
    <t>TipoPassageiro</t>
  </si>
  <si>
    <t>ViagemLinhaIntegradaCtrl</t>
  </si>
  <si>
    <t>Linha</t>
  </si>
  <si>
    <t>ViagemCtrl</t>
  </si>
  <si>
    <t>Cartao</t>
  </si>
  <si>
    <t>ViagemTempoNumViagensLinhaIntegradaCtrl</t>
  </si>
  <si>
    <t>ViagemTempoLinhaIntegradaCtrl</t>
  </si>
  <si>
    <t>ViagemNumViagensLinhaIntegradaCtrl</t>
  </si>
  <si>
    <t>Funcionario</t>
  </si>
  <si>
    <t>GerenciaCtrl</t>
  </si>
  <si>
    <t>ViagemTempoCtrl</t>
  </si>
  <si>
    <t>Validador</t>
  </si>
  <si>
    <t>ViagemTempoNumViagensCtrl</t>
  </si>
  <si>
    <t>IViacaoMgt</t>
  </si>
  <si>
    <t>IRegistrarArrecadacao</t>
  </si>
  <si>
    <t>ILinhaMgt</t>
  </si>
  <si>
    <t>INumViagensMgt</t>
  </si>
  <si>
    <t>ILinhaIntegradaMgt</t>
  </si>
  <si>
    <t>ITempoMgt</t>
  </si>
  <si>
    <t>IProcessarViagem</t>
  </si>
  <si>
    <t>IPassageiroMgt</t>
  </si>
  <si>
    <t>Tarifa</t>
  </si>
  <si>
    <t>TempoMgr</t>
  </si>
  <si>
    <t>Pagamento</t>
  </si>
  <si>
    <t>Corrida</t>
  </si>
  <si>
    <t>PoliticaDesconto</t>
  </si>
  <si>
    <t>IProcessarTransacao</t>
  </si>
  <si>
    <t>Unused Interface</t>
  </si>
  <si>
    <t>Unused Brick</t>
  </si>
  <si>
    <t>ORIGINAL</t>
  </si>
  <si>
    <t>UNUSED INTERFACE</t>
  </si>
  <si>
    <t>UNUSED BRICK</t>
  </si>
  <si>
    <t>IManageAlbunm</t>
  </si>
  <si>
    <t>Interface1462</t>
  </si>
  <si>
    <t>Interface1592</t>
  </si>
  <si>
    <t>IAddMediaAlbumn</t>
  </si>
  <si>
    <t>Display</t>
  </si>
  <si>
    <t>Point</t>
  </si>
  <si>
    <t>IPlayPong</t>
  </si>
  <si>
    <t>IGameMgt</t>
  </si>
  <si>
    <t>Interface28686</t>
  </si>
  <si>
    <t>IPlayBrickles</t>
  </si>
  <si>
    <t>IPlayBowling</t>
  </si>
  <si>
    <t>Packpage64354Mgr</t>
  </si>
  <si>
    <t>Interface28816</t>
  </si>
  <si>
    <t>PackPage64354Mgr</t>
  </si>
  <si>
    <t>Interface28814</t>
  </si>
  <si>
    <t>Package64354Mgr</t>
  </si>
  <si>
    <t>IAnimationLoopMgt</t>
  </si>
  <si>
    <t>Interface29171</t>
  </si>
  <si>
    <t>Interface29471</t>
  </si>
  <si>
    <t>Interface29513</t>
  </si>
  <si>
    <t>Interface29535</t>
  </si>
  <si>
    <t>Interface29624</t>
  </si>
  <si>
    <t>Interface29201</t>
  </si>
  <si>
    <t>Interface29356</t>
  </si>
  <si>
    <t>Interface29573</t>
  </si>
  <si>
    <t>IGameBoardMgt</t>
  </si>
  <si>
    <t>Interface29734</t>
  </si>
  <si>
    <t>Interface29751</t>
  </si>
  <si>
    <t>Package66217Ctrl</t>
  </si>
  <si>
    <t>Package66396Mgr</t>
  </si>
  <si>
    <t>Package66481Mgr</t>
  </si>
  <si>
    <t>Package66526Mgr</t>
  </si>
  <si>
    <t>Package66941Mgr</t>
  </si>
  <si>
    <t>Package66995Mgr</t>
  </si>
  <si>
    <t>Interface29180</t>
  </si>
  <si>
    <t>Interface29484</t>
  </si>
  <si>
    <t>Interface29370</t>
  </si>
  <si>
    <t>Interface29338</t>
  </si>
  <si>
    <t>Interface29498</t>
  </si>
  <si>
    <t>Interface29634</t>
  </si>
  <si>
    <t>Interface29744</t>
  </si>
  <si>
    <t>Interface29586</t>
  </si>
  <si>
    <t>Interface29602</t>
  </si>
  <si>
    <t>Package65756Crtrl</t>
  </si>
  <si>
    <t>Package66680Mgr</t>
  </si>
  <si>
    <t>Interface29319</t>
  </si>
  <si>
    <t>Interface29381</t>
  </si>
  <si>
    <t>Interface29360</t>
  </si>
  <si>
    <t>Interface29561</t>
  </si>
  <si>
    <t>Interface29494</t>
  </si>
  <si>
    <t>Interface29607</t>
  </si>
  <si>
    <t>Interface29631</t>
  </si>
  <si>
    <t>Interface29653</t>
  </si>
  <si>
    <t>Interface29743</t>
  </si>
  <si>
    <t>Package65756Ctrl</t>
  </si>
  <si>
    <t>Package66454Mgr</t>
  </si>
  <si>
    <t>Package66689Mgr</t>
  </si>
  <si>
    <t>Package66727Mgr</t>
  </si>
  <si>
    <t>Package66775Mgr</t>
  </si>
  <si>
    <t>Package66976Mgr</t>
  </si>
  <si>
    <t>IPLayPong</t>
  </si>
  <si>
    <t>Interface29609</t>
  </si>
  <si>
    <t>Interface29273</t>
  </si>
  <si>
    <t>Interface296360</t>
  </si>
  <si>
    <t>Interface31345</t>
  </si>
  <si>
    <t>Interface31274</t>
  </si>
  <si>
    <t>Package70705Mgr</t>
  </si>
  <si>
    <t>Interface38894</t>
  </si>
  <si>
    <t>Interface39077</t>
  </si>
  <si>
    <t>Package88436Mgr</t>
  </si>
  <si>
    <t>Interface40214</t>
  </si>
  <si>
    <t>Interface40253</t>
  </si>
  <si>
    <t>Package92005Mgr</t>
  </si>
  <si>
    <t>Interface44681</t>
  </si>
  <si>
    <t>Interface44755</t>
  </si>
  <si>
    <t>Interface44977</t>
  </si>
  <si>
    <t>Interface45175</t>
  </si>
  <si>
    <t>Interface45327</t>
  </si>
  <si>
    <t>Interface44734</t>
  </si>
  <si>
    <t>Package102271Mgr</t>
  </si>
  <si>
    <t>Package10335Ctrl</t>
  </si>
  <si>
    <t>Package103556Mgr</t>
  </si>
  <si>
    <t>Interface45566</t>
  </si>
  <si>
    <t>Interface45744</t>
  </si>
  <si>
    <t>Interface45603</t>
  </si>
  <si>
    <t>Interface45703</t>
  </si>
  <si>
    <t>Package104176Mgr</t>
  </si>
  <si>
    <t>Package104278Mgr</t>
  </si>
  <si>
    <t>Interface 45603</t>
  </si>
  <si>
    <t>Package8758Ctrl</t>
  </si>
  <si>
    <t>IPagamentoCartaoMgt</t>
  </si>
  <si>
    <t>Original</t>
  </si>
  <si>
    <t>Anomalia</t>
  </si>
  <si>
    <t>AGM</t>
  </si>
  <si>
    <t>Concern Overload</t>
  </si>
  <si>
    <t>Link Overload</t>
  </si>
  <si>
    <t>Large Class</t>
  </si>
  <si>
    <t>MM</t>
  </si>
  <si>
    <t>BET</t>
  </si>
  <si>
    <t>TOTAL</t>
  </si>
  <si>
    <t>MEDIANA</t>
  </si>
  <si>
    <t xml:space="preserve">Unused Brick </t>
  </si>
  <si>
    <t>'</t>
  </si>
  <si>
    <t>x</t>
  </si>
  <si>
    <t>melhores</t>
  </si>
  <si>
    <t>media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</si>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</sst>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D0D0D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D0D0D"/>
      <name val="Calibri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9"/>
      <color rgb="FF0D0D0D"/>
      <name val="Calibri"/>
      <family val="2"/>
    </font>
    <font>
      <sz val="8"/>
      <color rgb="FF0D0D0D"/>
      <name val="Calibri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D0D0D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D96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0" tint="-0.34998626667073579"/>
        <bgColor indexed="64"/>
      </patternFill>
    </fill>
  </fills>
  <borders count="100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35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4" xfId="0" applyFont="1" applyFill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8" xfId="0" applyFont="1" applyBorder="1"/>
    <xf numFmtId="0" fontId="0" fillId="0" borderId="12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13" xfId="0" applyBorder="1"/>
    <xf numFmtId="0" fontId="0" fillId="0" borderId="23" xfId="0" applyBorder="1"/>
    <xf numFmtId="0" fontId="0" fillId="0" borderId="24" xfId="0" applyBorder="1"/>
    <xf numFmtId="0" fontId="1" fillId="2" borderId="12" xfId="0" applyFont="1" applyFill="1" applyBorder="1" applyAlignment="1">
      <alignment horizontal="center"/>
    </xf>
    <xf numFmtId="0" fontId="1" fillId="0" borderId="13" xfId="0" applyFont="1" applyBorder="1"/>
    <xf numFmtId="0" fontId="1" fillId="2" borderId="23" xfId="0" applyFont="1" applyFill="1" applyBorder="1" applyAlignment="1">
      <alignment horizontal="center"/>
    </xf>
    <xf numFmtId="0" fontId="1" fillId="0" borderId="24" xfId="0" applyFont="1" applyBorder="1"/>
    <xf numFmtId="0" fontId="1" fillId="2" borderId="25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2" fillId="4" borderId="16" xfId="0" applyFont="1" applyFill="1" applyBorder="1"/>
    <xf numFmtId="0" fontId="1" fillId="0" borderId="38" xfId="0" applyFont="1" applyBorder="1"/>
    <xf numFmtId="0" fontId="1" fillId="2" borderId="39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6" fillId="0" borderId="38" xfId="0" applyFont="1" applyBorder="1"/>
    <xf numFmtId="0" fontId="6" fillId="2" borderId="39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0" xfId="0" applyFill="1"/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2" borderId="39" xfId="0" applyFont="1" applyFill="1" applyBorder="1" applyAlignment="1">
      <alignment horizontal="center"/>
    </xf>
    <xf numFmtId="0" fontId="10" fillId="6" borderId="45" xfId="0" applyFont="1" applyFill="1" applyBorder="1" applyAlignment="1">
      <alignment horizontal="center"/>
    </xf>
    <xf numFmtId="0" fontId="9" fillId="6" borderId="49" xfId="0" applyFont="1" applyFill="1" applyBorder="1" applyAlignment="1">
      <alignment horizontal="center" vertical="center"/>
    </xf>
    <xf numFmtId="0" fontId="9" fillId="6" borderId="50" xfId="0" applyFont="1" applyFill="1" applyBorder="1" applyAlignment="1">
      <alignment horizontal="center" vertical="center"/>
    </xf>
    <xf numFmtId="0" fontId="10" fillId="6" borderId="51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" fillId="0" borderId="38" xfId="0" applyFont="1" applyBorder="1" applyAlignment="1">
      <alignment horizontal="left"/>
    </xf>
    <xf numFmtId="0" fontId="3" fillId="0" borderId="38" xfId="0" applyFont="1" applyBorder="1" applyAlignment="1">
      <alignment horizontal="left"/>
    </xf>
    <xf numFmtId="0" fontId="9" fillId="5" borderId="36" xfId="0" applyFont="1" applyFill="1" applyBorder="1" applyAlignment="1">
      <alignment horizontal="center"/>
    </xf>
    <xf numFmtId="0" fontId="9" fillId="5" borderId="37" xfId="0" applyFont="1" applyFill="1" applyBorder="1" applyAlignment="1">
      <alignment horizontal="center"/>
    </xf>
    <xf numFmtId="0" fontId="9" fillId="5" borderId="35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0" fontId="1" fillId="0" borderId="38" xfId="0" applyFont="1" applyFill="1" applyBorder="1" applyAlignment="1">
      <alignment horizontal="left"/>
    </xf>
    <xf numFmtId="0" fontId="3" fillId="0" borderId="38" xfId="0" applyFont="1" applyFill="1" applyBorder="1" applyAlignment="1">
      <alignment horizontal="left"/>
    </xf>
    <xf numFmtId="0" fontId="0" fillId="0" borderId="0" xfId="0" applyFill="1"/>
    <xf numFmtId="0" fontId="6" fillId="0" borderId="39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left"/>
    </xf>
    <xf numFmtId="0" fontId="1" fillId="0" borderId="45" xfId="0" applyFont="1" applyFill="1" applyBorder="1" applyAlignment="1">
      <alignment horizontal="center"/>
    </xf>
    <xf numFmtId="0" fontId="1" fillId="0" borderId="45" xfId="0" applyFont="1" applyFill="1" applyBorder="1" applyAlignment="1">
      <alignment horizontal="left"/>
    </xf>
    <xf numFmtId="0" fontId="3" fillId="0" borderId="39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5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56" xfId="0" applyFont="1" applyFill="1" applyBorder="1" applyAlignment="1">
      <alignment horizontal="left"/>
    </xf>
    <xf numFmtId="0" fontId="1" fillId="0" borderId="51" xfId="0" applyFont="1" applyFill="1" applyBorder="1" applyAlignment="1">
      <alignment horizontal="center"/>
    </xf>
    <xf numFmtId="0" fontId="3" fillId="0" borderId="57" xfId="0" applyFont="1" applyFill="1" applyBorder="1" applyAlignment="1">
      <alignment horizontal="left"/>
    </xf>
    <xf numFmtId="0" fontId="1" fillId="0" borderId="58" xfId="0" applyFont="1" applyFill="1" applyBorder="1" applyAlignment="1">
      <alignment horizontal="center"/>
    </xf>
    <xf numFmtId="0" fontId="1" fillId="0" borderId="5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9" fillId="6" borderId="60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0" fillId="0" borderId="3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0" xfId="0" applyBorder="1"/>
    <xf numFmtId="0" fontId="0" fillId="0" borderId="6" xfId="0" applyBorder="1"/>
    <xf numFmtId="0" fontId="1" fillId="0" borderId="62" xfId="0" applyFont="1" applyFill="1" applyBorder="1" applyAlignment="1">
      <alignment horizontal="left"/>
    </xf>
    <xf numFmtId="0" fontId="1" fillId="0" borderId="63" xfId="0" applyFont="1" applyFill="1" applyBorder="1" applyAlignment="1">
      <alignment horizontal="center"/>
    </xf>
    <xf numFmtId="0" fontId="1" fillId="0" borderId="64" xfId="0" applyFont="1" applyFill="1" applyBorder="1" applyAlignment="1">
      <alignment horizontal="center"/>
    </xf>
    <xf numFmtId="0" fontId="4" fillId="0" borderId="22" xfId="0" applyFont="1" applyFill="1" applyBorder="1"/>
    <xf numFmtId="0" fontId="0" fillId="0" borderId="7" xfId="0" applyBorder="1" applyAlignment="1">
      <alignment horizontal="center"/>
    </xf>
    <xf numFmtId="0" fontId="11" fillId="0" borderId="0" xfId="0" applyFont="1"/>
    <xf numFmtId="0" fontId="11" fillId="0" borderId="0" xfId="0" applyFont="1" applyBorder="1"/>
    <xf numFmtId="0" fontId="0" fillId="8" borderId="36" xfId="0" applyFill="1" applyBorder="1" applyAlignment="1">
      <alignment horizontal="center"/>
    </xf>
    <xf numFmtId="0" fontId="0" fillId="8" borderId="27" xfId="0" applyFill="1" applyBorder="1" applyAlignment="1">
      <alignment horizontal="center"/>
    </xf>
    <xf numFmtId="0" fontId="1" fillId="0" borderId="7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2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2" fillId="0" borderId="69" xfId="0" applyFont="1" applyBorder="1" applyAlignment="1">
      <alignment horizontal="center"/>
    </xf>
    <xf numFmtId="0" fontId="12" fillId="0" borderId="72" xfId="0" applyFont="1" applyBorder="1" applyAlignment="1">
      <alignment horizontal="center"/>
    </xf>
    <xf numFmtId="0" fontId="12" fillId="0" borderId="73" xfId="0" applyFont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2" fillId="0" borderId="4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" fillId="0" borderId="76" xfId="0" applyFont="1" applyBorder="1" applyAlignment="1">
      <alignment horizontal="center"/>
    </xf>
    <xf numFmtId="0" fontId="1" fillId="0" borderId="77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8" xfId="0" applyFont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1" fillId="0" borderId="71" xfId="0" applyFont="1" applyBorder="1" applyAlignment="1">
      <alignment horizontal="center"/>
    </xf>
    <xf numFmtId="0" fontId="0" fillId="3" borderId="80" xfId="0" applyFill="1" applyBorder="1" applyAlignment="1">
      <alignment horizontal="center"/>
    </xf>
    <xf numFmtId="0" fontId="0" fillId="8" borderId="81" xfId="0" applyFill="1" applyBorder="1" applyAlignment="1">
      <alignment horizontal="center"/>
    </xf>
    <xf numFmtId="0" fontId="12" fillId="0" borderId="82" xfId="0" applyFont="1" applyBorder="1" applyAlignment="1">
      <alignment horizontal="center"/>
    </xf>
    <xf numFmtId="0" fontId="1" fillId="0" borderId="83" xfId="0" applyFont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1" fillId="0" borderId="82" xfId="0" applyFont="1" applyBorder="1" applyAlignment="1">
      <alignment horizontal="center"/>
    </xf>
    <xf numFmtId="0" fontId="1" fillId="0" borderId="84" xfId="0" applyFont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0" fillId="3" borderId="48" xfId="0" applyFill="1" applyBorder="1" applyAlignment="1">
      <alignment horizontal="center"/>
    </xf>
    <xf numFmtId="0" fontId="1" fillId="0" borderId="86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3" fillId="0" borderId="86" xfId="0" applyFont="1" applyBorder="1"/>
    <xf numFmtId="0" fontId="13" fillId="0" borderId="66" xfId="0" applyFont="1" applyBorder="1"/>
    <xf numFmtId="0" fontId="0" fillId="3" borderId="67" xfId="0" applyFill="1" applyBorder="1" applyAlignment="1">
      <alignment horizontal="center"/>
    </xf>
    <xf numFmtId="0" fontId="14" fillId="0" borderId="39" xfId="0" applyFont="1" applyBorder="1" applyAlignment="1">
      <alignment horizontal="left"/>
    </xf>
    <xf numFmtId="0" fontId="12" fillId="0" borderId="87" xfId="0" applyFont="1" applyBorder="1"/>
    <xf numFmtId="0" fontId="12" fillId="0" borderId="86" xfId="0" applyFont="1" applyBorder="1"/>
    <xf numFmtId="0" fontId="12" fillId="0" borderId="8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4" fillId="0" borderId="86" xfId="0" applyFont="1" applyBorder="1" applyAlignment="1">
      <alignment horizontal="left"/>
    </xf>
    <xf numFmtId="0" fontId="1" fillId="0" borderId="88" xfId="0" applyFont="1" applyBorder="1" applyAlignment="1">
      <alignment horizontal="center"/>
    </xf>
    <xf numFmtId="0" fontId="14" fillId="0" borderId="66" xfId="0" applyFont="1" applyBorder="1" applyAlignment="1">
      <alignment horizontal="left"/>
    </xf>
    <xf numFmtId="0" fontId="15" fillId="0" borderId="86" xfId="0" applyFont="1" applyBorder="1" applyAlignment="1">
      <alignment horizontal="left"/>
    </xf>
    <xf numFmtId="0" fontId="15" fillId="0" borderId="66" xfId="0" applyFont="1" applyBorder="1" applyAlignment="1">
      <alignment horizontal="left"/>
    </xf>
    <xf numFmtId="0" fontId="14" fillId="0" borderId="25" xfId="0" applyFont="1" applyBorder="1" applyAlignment="1">
      <alignment horizontal="left"/>
    </xf>
    <xf numFmtId="0" fontId="0" fillId="8" borderId="70" xfId="0" applyFill="1" applyBorder="1" applyAlignment="1">
      <alignment horizontal="center"/>
    </xf>
    <xf numFmtId="0" fontId="13" fillId="0" borderId="86" xfId="0" applyFont="1" applyBorder="1" applyAlignment="1">
      <alignment horizontal="left"/>
    </xf>
    <xf numFmtId="0" fontId="13" fillId="0" borderId="75" xfId="0" applyFont="1" applyBorder="1"/>
    <xf numFmtId="0" fontId="13" fillId="0" borderId="75" xfId="0" applyFont="1" applyBorder="1" applyAlignment="1">
      <alignment horizontal="left"/>
    </xf>
    <xf numFmtId="0" fontId="13" fillId="0" borderId="88" xfId="0" applyFont="1" applyBorder="1"/>
    <xf numFmtId="0" fontId="13" fillId="0" borderId="65" xfId="0" applyFont="1" applyBorder="1"/>
    <xf numFmtId="0" fontId="13" fillId="0" borderId="88" xfId="0" applyFont="1" applyBorder="1" applyAlignment="1">
      <alignment horizontal="left"/>
    </xf>
    <xf numFmtId="0" fontId="13" fillId="0" borderId="0" xfId="0" applyFont="1" applyBorder="1"/>
    <xf numFmtId="0" fontId="13" fillId="0" borderId="88" xfId="0" applyFont="1" applyFill="1" applyBorder="1"/>
    <xf numFmtId="0" fontId="15" fillId="0" borderId="88" xfId="0" applyFont="1" applyFill="1" applyBorder="1" applyAlignment="1">
      <alignment horizontal="left"/>
    </xf>
    <xf numFmtId="0" fontId="0" fillId="0" borderId="70" xfId="0" applyBorder="1"/>
    <xf numFmtId="0" fontId="13" fillId="0" borderId="81" xfId="0" applyFont="1" applyFill="1" applyBorder="1"/>
    <xf numFmtId="0" fontId="13" fillId="0" borderId="40" xfId="0" applyFont="1" applyFill="1" applyBorder="1"/>
    <xf numFmtId="0" fontId="13" fillId="0" borderId="27" xfId="0" applyFont="1" applyFill="1" applyBorder="1"/>
    <xf numFmtId="0" fontId="15" fillId="0" borderId="81" xfId="0" applyFont="1" applyFill="1" applyBorder="1" applyAlignment="1">
      <alignment horizontal="left"/>
    </xf>
    <xf numFmtId="0" fontId="13" fillId="0" borderId="81" xfId="0" applyFont="1" applyBorder="1"/>
    <xf numFmtId="0" fontId="0" fillId="0" borderId="81" xfId="0" applyBorder="1"/>
    <xf numFmtId="0" fontId="13" fillId="0" borderId="90" xfId="0" applyFont="1" applyBorder="1"/>
    <xf numFmtId="0" fontId="0" fillId="0" borderId="70" xfId="0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0" fillId="0" borderId="92" xfId="0" applyBorder="1" applyAlignment="1">
      <alignment horizontal="center"/>
    </xf>
    <xf numFmtId="0" fontId="5" fillId="8" borderId="7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7" borderId="70" xfId="0" applyFont="1" applyFill="1" applyBorder="1" applyAlignment="1">
      <alignment horizontal="center"/>
    </xf>
    <xf numFmtId="0" fontId="5" fillId="0" borderId="0" xfId="0" applyFont="1"/>
    <xf numFmtId="0" fontId="5" fillId="0" borderId="7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8" borderId="70" xfId="0" applyFont="1" applyFill="1" applyBorder="1"/>
    <xf numFmtId="0" fontId="0" fillId="7" borderId="7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92" xfId="0" applyFill="1" applyBorder="1" applyAlignment="1">
      <alignment horizontal="center"/>
    </xf>
    <xf numFmtId="0" fontId="5" fillId="8" borderId="92" xfId="0" applyFont="1" applyFill="1" applyBorder="1"/>
    <xf numFmtId="0" fontId="0" fillId="7" borderId="7" xfId="0" applyFill="1" applyBorder="1" applyAlignment="1">
      <alignment horizontal="center"/>
    </xf>
    <xf numFmtId="0" fontId="0" fillId="10" borderId="0" xfId="0" applyFill="1"/>
    <xf numFmtId="0" fontId="16" fillId="11" borderId="70" xfId="0" applyFont="1" applyFill="1" applyBorder="1" applyAlignment="1">
      <alignment horizontal="center" vertical="center"/>
    </xf>
    <xf numFmtId="0" fontId="0" fillId="11" borderId="70" xfId="0" applyFill="1" applyBorder="1"/>
    <xf numFmtId="0" fontId="5" fillId="8" borderId="93" xfId="0" applyFont="1" applyFill="1" applyBorder="1" applyAlignment="1">
      <alignment horizontal="center"/>
    </xf>
    <xf numFmtId="0" fontId="5" fillId="7" borderId="93" xfId="0" applyFont="1" applyFill="1" applyBorder="1" applyAlignment="1">
      <alignment horizontal="center"/>
    </xf>
    <xf numFmtId="0" fontId="5" fillId="7" borderId="94" xfId="0" applyFont="1" applyFill="1" applyBorder="1" applyAlignment="1">
      <alignment horizontal="center"/>
    </xf>
    <xf numFmtId="0" fontId="5" fillId="11" borderId="70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0" fillId="8" borderId="92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11" borderId="70" xfId="0" applyFill="1" applyBorder="1" applyAlignment="1">
      <alignment horizontal="center"/>
    </xf>
    <xf numFmtId="0" fontId="0" fillId="0" borderId="92" xfId="0" applyBorder="1"/>
    <xf numFmtId="0" fontId="5" fillId="7" borderId="23" xfId="0" applyFont="1" applyFill="1" applyBorder="1" applyAlignment="1">
      <alignment horizontal="center"/>
    </xf>
    <xf numFmtId="0" fontId="0" fillId="0" borderId="93" xfId="0" applyBorder="1"/>
    <xf numFmtId="0" fontId="0" fillId="0" borderId="94" xfId="0" applyBorder="1"/>
    <xf numFmtId="0" fontId="0" fillId="0" borderId="19" xfId="0" applyBorder="1" applyAlignment="1">
      <alignment horizontal="center"/>
    </xf>
    <xf numFmtId="0" fontId="0" fillId="10" borderId="0" xfId="0" quotePrefix="1" applyFill="1"/>
    <xf numFmtId="0" fontId="5" fillId="8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9" fontId="0" fillId="0" borderId="0" xfId="1" applyFont="1"/>
    <xf numFmtId="9" fontId="0" fillId="0" borderId="0" xfId="0" applyNumberFormat="1"/>
    <xf numFmtId="2" fontId="0" fillId="0" borderId="0" xfId="0" applyNumberFormat="1"/>
    <xf numFmtId="9" fontId="0" fillId="12" borderId="0" xfId="1" applyFont="1" applyFill="1"/>
    <xf numFmtId="9" fontId="0" fillId="12" borderId="0" xfId="0" applyNumberFormat="1" applyFill="1"/>
    <xf numFmtId="0" fontId="0" fillId="12" borderId="0" xfId="0" applyFill="1"/>
    <xf numFmtId="164" fontId="0" fillId="0" borderId="0" xfId="0" applyNumberFormat="1"/>
    <xf numFmtId="0" fontId="0" fillId="0" borderId="1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9" borderId="38" xfId="0" applyFont="1" applyFill="1" applyBorder="1"/>
    <xf numFmtId="0" fontId="3" fillId="13" borderId="39" xfId="0" applyFont="1" applyFill="1" applyBorder="1" applyAlignment="1">
      <alignment horizontal="center"/>
    </xf>
    <xf numFmtId="0" fontId="1" fillId="13" borderId="39" xfId="0" applyFont="1" applyFill="1" applyBorder="1" applyAlignment="1">
      <alignment horizontal="center"/>
    </xf>
    <xf numFmtId="0" fontId="4" fillId="9" borderId="0" xfId="0" applyFont="1" applyFill="1"/>
    <xf numFmtId="0" fontId="1" fillId="9" borderId="2" xfId="0" applyFont="1" applyFill="1" applyBorder="1"/>
    <xf numFmtId="0" fontId="1" fillId="13" borderId="1" xfId="0" applyFont="1" applyFill="1" applyBorder="1" applyAlignment="1">
      <alignment horizontal="center"/>
    </xf>
    <xf numFmtId="0" fontId="0" fillId="8" borderId="67" xfId="0" applyFill="1" applyBorder="1" applyAlignment="1">
      <alignment horizontal="center"/>
    </xf>
    <xf numFmtId="0" fontId="0" fillId="8" borderId="53" xfId="0" applyFill="1" applyBorder="1" applyAlignment="1">
      <alignment horizontal="center"/>
    </xf>
    <xf numFmtId="0" fontId="12" fillId="0" borderId="70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0" xfId="0" quotePrefix="1" applyFont="1" applyBorder="1"/>
    <xf numFmtId="0" fontId="11" fillId="0" borderId="70" xfId="0" applyFont="1" applyBorder="1"/>
    <xf numFmtId="0" fontId="12" fillId="0" borderId="0" xfId="0" applyFont="1" applyBorder="1"/>
    <xf numFmtId="0" fontId="12" fillId="0" borderId="70" xfId="0" applyFont="1" applyBorder="1"/>
    <xf numFmtId="0" fontId="5" fillId="8" borderId="29" xfId="0" applyFont="1" applyFill="1" applyBorder="1" applyAlignment="1">
      <alignment horizontal="center"/>
    </xf>
    <xf numFmtId="0" fontId="1" fillId="0" borderId="39" xfId="0" quotePrefix="1" applyFont="1" applyFill="1" applyBorder="1" applyAlignment="1">
      <alignment horizontal="center"/>
    </xf>
    <xf numFmtId="0" fontId="1" fillId="14" borderId="38" xfId="0" applyFont="1" applyFill="1" applyBorder="1" applyAlignment="1">
      <alignment horizontal="left"/>
    </xf>
    <xf numFmtId="0" fontId="18" fillId="0" borderId="38" xfId="0" applyFont="1" applyFill="1" applyBorder="1" applyAlignment="1">
      <alignment horizontal="left"/>
    </xf>
    <xf numFmtId="0" fontId="18" fillId="0" borderId="39" xfId="0" applyFont="1" applyFill="1" applyBorder="1" applyAlignment="1">
      <alignment horizontal="center"/>
    </xf>
    <xf numFmtId="0" fontId="19" fillId="0" borderId="39" xfId="0" applyFont="1" applyFill="1" applyBorder="1" applyAlignment="1">
      <alignment horizontal="center"/>
    </xf>
    <xf numFmtId="0" fontId="5" fillId="8" borderId="70" xfId="0" applyFont="1" applyFill="1" applyBorder="1" applyAlignment="1">
      <alignment horizontal="center"/>
    </xf>
    <xf numFmtId="0" fontId="16" fillId="11" borderId="24" xfId="0" applyFont="1" applyFill="1" applyBorder="1" applyAlignment="1">
      <alignment horizontal="center" vertical="center"/>
    </xf>
    <xf numFmtId="0" fontId="5" fillId="11" borderId="24" xfId="0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16" fillId="9" borderId="29" xfId="0" applyFont="1" applyFill="1" applyBorder="1" applyAlignment="1">
      <alignment horizontal="center" vertical="center"/>
    </xf>
    <xf numFmtId="0" fontId="5" fillId="7" borderId="98" xfId="0" applyFont="1" applyFill="1" applyBorder="1" applyAlignment="1">
      <alignment horizontal="center"/>
    </xf>
    <xf numFmtId="0" fontId="0" fillId="7" borderId="99" xfId="0" applyFill="1" applyBorder="1" applyAlignment="1">
      <alignment horizontal="center"/>
    </xf>
    <xf numFmtId="0" fontId="0" fillId="0" borderId="98" xfId="0" applyBorder="1"/>
    <xf numFmtId="0" fontId="0" fillId="0" borderId="99" xfId="0" applyBorder="1"/>
    <xf numFmtId="0" fontId="16" fillId="9" borderId="31" xfId="0" applyFont="1" applyFill="1" applyBorder="1" applyAlignment="1">
      <alignment horizontal="center" vertical="center"/>
    </xf>
    <xf numFmtId="0" fontId="0" fillId="0" borderId="99" xfId="0" applyBorder="1" applyAlignment="1">
      <alignment horizontal="center"/>
    </xf>
    <xf numFmtId="0" fontId="5" fillId="8" borderId="91" xfId="0" applyFont="1" applyFill="1" applyBorder="1" applyAlignment="1">
      <alignment horizontal="center" vertical="center"/>
    </xf>
    <xf numFmtId="0" fontId="5" fillId="8" borderId="70" xfId="0" applyFont="1" applyFill="1" applyBorder="1" applyAlignment="1">
      <alignment horizontal="center" vertical="center"/>
    </xf>
    <xf numFmtId="0" fontId="5" fillId="8" borderId="91" xfId="0" applyFont="1" applyFill="1" applyBorder="1" applyAlignment="1">
      <alignment horizontal="center"/>
    </xf>
    <xf numFmtId="0" fontId="5" fillId="8" borderId="17" xfId="0" applyFont="1" applyFill="1" applyBorder="1" applyAlignment="1">
      <alignment horizontal="center"/>
    </xf>
    <xf numFmtId="0" fontId="5" fillId="8" borderId="70" xfId="0" applyFont="1" applyFill="1" applyBorder="1" applyAlignment="1">
      <alignment horizontal="center" vertical="center" textRotation="90" wrapText="1"/>
    </xf>
    <xf numFmtId="0" fontId="5" fillId="8" borderId="70" xfId="0" applyFont="1" applyFill="1" applyBorder="1" applyAlignment="1">
      <alignment horizontal="center"/>
    </xf>
    <xf numFmtId="0" fontId="5" fillId="8" borderId="18" xfId="0" applyFont="1" applyFill="1" applyBorder="1" applyAlignment="1">
      <alignment horizontal="center" vertical="center" textRotation="90" wrapText="1"/>
    </xf>
    <xf numFmtId="0" fontId="5" fillId="8" borderId="13" xfId="0" applyFont="1" applyFill="1" applyBorder="1" applyAlignment="1">
      <alignment horizontal="center" vertical="center" textRotation="90" wrapText="1"/>
    </xf>
    <xf numFmtId="0" fontId="5" fillId="8" borderId="8" xfId="0" applyFont="1" applyFill="1" applyBorder="1" applyAlignment="1">
      <alignment horizontal="center" vertical="center" textRotation="90" wrapText="1"/>
    </xf>
    <xf numFmtId="0" fontId="5" fillId="9" borderId="70" xfId="0" applyFont="1" applyFill="1" applyBorder="1" applyAlignment="1">
      <alignment horizontal="center" vertical="center" textRotation="90" wrapText="1"/>
    </xf>
    <xf numFmtId="0" fontId="5" fillId="9" borderId="18" xfId="0" applyFont="1" applyFill="1" applyBorder="1" applyAlignment="1">
      <alignment horizontal="center" vertical="center" textRotation="90" wrapText="1"/>
    </xf>
    <xf numFmtId="0" fontId="5" fillId="9" borderId="13" xfId="0" applyFont="1" applyFill="1" applyBorder="1" applyAlignment="1">
      <alignment horizontal="center" vertical="center" textRotation="90" wrapText="1"/>
    </xf>
    <xf numFmtId="0" fontId="5" fillId="9" borderId="8" xfId="0" applyFont="1" applyFill="1" applyBorder="1" applyAlignment="1">
      <alignment horizontal="center" vertical="center" textRotation="90" wrapText="1"/>
    </xf>
    <xf numFmtId="0" fontId="5" fillId="9" borderId="2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68" xfId="0" applyFont="1" applyFill="1" applyBorder="1" applyAlignment="1">
      <alignment horizontal="center" vertical="center"/>
    </xf>
    <xf numFmtId="0" fontId="16" fillId="9" borderId="36" xfId="0" applyFont="1" applyFill="1" applyBorder="1" applyAlignment="1">
      <alignment horizontal="center" vertical="center"/>
    </xf>
    <xf numFmtId="0" fontId="16" fillId="9" borderId="37" xfId="0" applyFont="1" applyFill="1" applyBorder="1" applyAlignment="1">
      <alignment horizontal="center" vertical="center"/>
    </xf>
    <xf numFmtId="0" fontId="16" fillId="9" borderId="18" xfId="0" applyFont="1" applyFill="1" applyBorder="1" applyAlignment="1">
      <alignment horizontal="center" vertical="center"/>
    </xf>
    <xf numFmtId="0" fontId="16" fillId="9" borderId="91" xfId="0" applyFont="1" applyFill="1" applyBorder="1" applyAlignment="1">
      <alignment horizontal="center" vertical="center"/>
    </xf>
    <xf numFmtId="0" fontId="16" fillId="9" borderId="33" xfId="0" applyFont="1" applyFill="1" applyBorder="1" applyAlignment="1">
      <alignment horizontal="center" vertical="center"/>
    </xf>
    <xf numFmtId="0" fontId="16" fillId="9" borderId="95" xfId="0" applyFont="1" applyFill="1" applyBorder="1" applyAlignment="1">
      <alignment horizontal="center" vertical="center"/>
    </xf>
    <xf numFmtId="0" fontId="16" fillId="9" borderId="96" xfId="0" applyFont="1" applyFill="1" applyBorder="1" applyAlignment="1">
      <alignment horizontal="center" vertical="center"/>
    </xf>
    <xf numFmtId="0" fontId="16" fillId="9" borderId="9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7" borderId="67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/>
    </xf>
    <xf numFmtId="0" fontId="2" fillId="4" borderId="37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7" borderId="5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64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1" fillId="0" borderId="74" xfId="0" applyFont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9" fillId="5" borderId="36" xfId="0" applyFont="1" applyFill="1" applyBorder="1" applyAlignment="1">
      <alignment horizontal="center"/>
    </xf>
    <xf numFmtId="0" fontId="9" fillId="5" borderId="37" xfId="0" applyFont="1" applyFill="1" applyBorder="1" applyAlignment="1">
      <alignment horizontal="center"/>
    </xf>
    <xf numFmtId="0" fontId="9" fillId="5" borderId="35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46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3" borderId="54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55" xfId="0" applyFill="1" applyBorder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244233</xdr:colOff>
      <xdr:row>0</xdr:row>
      <xdr:rowOff>64585</xdr:rowOff>
    </xdr:from>
    <xdr:ext cx="4426828" cy="468013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7F8748E-5B24-414D-8933-1F606D6A62BF}"/>
            </a:ext>
          </a:extLst>
        </xdr:cNvPr>
        <xdr:cNvSpPr/>
      </xdr:nvSpPr>
      <xdr:spPr>
        <a:xfrm>
          <a:off x="1090053" y="64585"/>
          <a:ext cx="4426828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OPLA-TOOL-ASP</a:t>
          </a:r>
        </a:p>
      </xdr:txBody>
    </xdr:sp>
    <xdr:clientData/>
  </xdr:oneCellAnchor>
  <xdr:oneCellAnchor>
    <xdr:from>
      <xdr:col>19</xdr:col>
      <xdr:colOff>91833</xdr:colOff>
      <xdr:row>0</xdr:row>
      <xdr:rowOff>49345</xdr:rowOff>
    </xdr:from>
    <xdr:ext cx="4426828" cy="46801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0E8E488-58E1-407C-9CDA-5F9BA8084FB7}"/>
            </a:ext>
          </a:extLst>
        </xdr:cNvPr>
        <xdr:cNvSpPr/>
      </xdr:nvSpPr>
      <xdr:spPr>
        <a:xfrm>
          <a:off x="9708273" y="49345"/>
          <a:ext cx="4426828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OPLA-TOOL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4761-F814-4131-809F-D0D211E50F67}">
  <dimension ref="B1:AQ34"/>
  <sheetViews>
    <sheetView tabSelected="1" workbookViewId="0">
      <selection activeCell="U31" sqref="U31"/>
    </sheetView>
  </sheetViews>
  <sheetFormatPr defaultRowHeight="14.4" x14ac:dyDescent="0.3"/>
  <cols>
    <col min="1" max="1" width="1.5546875" customWidth="1"/>
    <col min="2" max="2" width="4" customWidth="1"/>
    <col min="3" max="3" width="16.21875" bestFit="1" customWidth="1"/>
    <col min="5" max="5" width="2.77734375" customWidth="1"/>
    <col min="6" max="6" width="4.88671875" customWidth="1"/>
    <col min="7" max="7" width="16.21875" bestFit="1" customWidth="1"/>
    <col min="8" max="13" width="5" bestFit="1" customWidth="1"/>
    <col min="14" max="14" width="6.77734375" customWidth="1"/>
    <col min="15" max="15" width="8.5546875" customWidth="1"/>
    <col min="16" max="16" width="7.33203125" bestFit="1" customWidth="1"/>
    <col min="17" max="17" width="9.33203125" bestFit="1" customWidth="1"/>
    <col min="18" max="18" width="9.33203125" customWidth="1"/>
    <col min="19" max="19" width="6" bestFit="1" customWidth="1"/>
    <col min="20" max="20" width="4.6640625" customWidth="1"/>
    <col min="21" max="21" width="16.21875" bestFit="1" customWidth="1"/>
    <col min="22" max="23" width="5" bestFit="1" customWidth="1"/>
    <col min="24" max="24" width="7.44140625" bestFit="1" customWidth="1"/>
    <col min="25" max="40" width="5" bestFit="1" customWidth="1"/>
    <col min="41" max="41" width="8.44140625" customWidth="1"/>
    <col min="42" max="42" width="6.44140625" bestFit="1" customWidth="1"/>
  </cols>
  <sheetData>
    <row r="1" spans="2:43" ht="15" thickBot="1" x14ac:dyDescent="0.35"/>
    <row r="2" spans="2:43" x14ac:dyDescent="0.3">
      <c r="B2" s="263" t="s">
        <v>95</v>
      </c>
      <c r="C2" s="255" t="s">
        <v>190</v>
      </c>
      <c r="D2" s="182" t="s">
        <v>191</v>
      </c>
      <c r="F2" s="263" t="s">
        <v>5</v>
      </c>
      <c r="G2" s="254" t="s">
        <v>190</v>
      </c>
      <c r="H2" s="256" t="s">
        <v>191</v>
      </c>
      <c r="I2" s="256"/>
      <c r="J2" s="256"/>
      <c r="K2" s="256"/>
      <c r="L2" s="256"/>
      <c r="M2" s="256"/>
      <c r="N2" s="256"/>
      <c r="O2" s="257"/>
      <c r="P2" s="212"/>
      <c r="Q2" s="212"/>
      <c r="R2" s="212"/>
      <c r="S2" s="183"/>
      <c r="T2" s="260" t="s">
        <v>4</v>
      </c>
      <c r="U2" s="254" t="s">
        <v>190</v>
      </c>
      <c r="V2" s="256" t="s">
        <v>191</v>
      </c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7"/>
    </row>
    <row r="3" spans="2:43" x14ac:dyDescent="0.3">
      <c r="B3" s="263"/>
      <c r="C3" s="255"/>
      <c r="D3" s="184" t="s">
        <v>189</v>
      </c>
      <c r="F3" s="263"/>
      <c r="G3" s="255"/>
      <c r="H3" s="184">
        <v>3058</v>
      </c>
      <c r="I3" s="184">
        <v>3059</v>
      </c>
      <c r="J3" s="184">
        <v>3060</v>
      </c>
      <c r="K3" s="184">
        <v>3061</v>
      </c>
      <c r="L3" s="184">
        <v>3062</v>
      </c>
      <c r="M3" s="184">
        <v>3063</v>
      </c>
      <c r="N3" s="184">
        <v>3064</v>
      </c>
      <c r="O3" s="180">
        <v>3065</v>
      </c>
      <c r="P3" s="212" t="s">
        <v>197</v>
      </c>
      <c r="Q3" s="212" t="s">
        <v>198</v>
      </c>
      <c r="R3" s="212"/>
      <c r="S3" s="185"/>
      <c r="T3" s="261"/>
      <c r="U3" s="255"/>
      <c r="V3" s="186">
        <v>3830</v>
      </c>
      <c r="W3" s="186">
        <v>3831</v>
      </c>
      <c r="X3" s="186">
        <v>3832</v>
      </c>
      <c r="Y3" s="186">
        <v>3833</v>
      </c>
      <c r="Z3" s="186">
        <v>3834</v>
      </c>
      <c r="AA3" s="186">
        <v>3835</v>
      </c>
      <c r="AB3" s="186">
        <v>3836</v>
      </c>
      <c r="AC3" s="186">
        <v>3837</v>
      </c>
      <c r="AD3" s="186">
        <v>3838</v>
      </c>
      <c r="AE3" s="186">
        <v>3839</v>
      </c>
      <c r="AF3" s="186">
        <v>3840</v>
      </c>
      <c r="AG3" s="186">
        <v>3841</v>
      </c>
      <c r="AH3" s="186">
        <v>3842</v>
      </c>
      <c r="AI3" s="186">
        <v>3843</v>
      </c>
      <c r="AJ3" s="186">
        <v>3844</v>
      </c>
      <c r="AK3" s="186">
        <v>3845</v>
      </c>
      <c r="AL3" s="186">
        <v>3846</v>
      </c>
      <c r="AM3" s="186">
        <v>3847</v>
      </c>
      <c r="AN3" s="186">
        <v>3848</v>
      </c>
      <c r="AO3" s="187"/>
      <c r="AP3" s="212" t="s">
        <v>197</v>
      </c>
      <c r="AQ3" s="212" t="s">
        <v>198</v>
      </c>
    </row>
    <row r="4" spans="2:43" x14ac:dyDescent="0.3">
      <c r="B4" s="263"/>
      <c r="C4" s="188" t="s">
        <v>93</v>
      </c>
      <c r="D4" s="189">
        <v>0</v>
      </c>
      <c r="F4" s="263"/>
      <c r="G4" s="188" t="s">
        <v>93</v>
      </c>
      <c r="H4" s="189">
        <v>0</v>
      </c>
      <c r="I4" s="189">
        <v>0</v>
      </c>
      <c r="J4" s="189">
        <v>0</v>
      </c>
      <c r="K4" s="189">
        <v>0</v>
      </c>
      <c r="L4" s="189">
        <v>0</v>
      </c>
      <c r="M4" s="189">
        <v>0</v>
      </c>
      <c r="N4" s="189">
        <v>0</v>
      </c>
      <c r="O4" s="189">
        <v>0</v>
      </c>
      <c r="P4" s="213">
        <f>SUM(H4:O4)</f>
        <v>0</v>
      </c>
      <c r="Q4" s="213">
        <f>MEDIAN(H4:O4)</f>
        <v>0</v>
      </c>
      <c r="R4" s="213"/>
      <c r="S4" s="1"/>
      <c r="T4" s="261"/>
      <c r="U4" s="188" t="s">
        <v>93</v>
      </c>
      <c r="V4" s="179">
        <v>6</v>
      </c>
      <c r="W4" s="179">
        <v>4</v>
      </c>
      <c r="X4" s="179">
        <v>6</v>
      </c>
      <c r="Y4" s="179">
        <v>6</v>
      </c>
      <c r="Z4" s="179">
        <v>13</v>
      </c>
      <c r="AA4" s="179">
        <v>15</v>
      </c>
      <c r="AB4" s="179">
        <v>14</v>
      </c>
      <c r="AC4" s="179">
        <v>12</v>
      </c>
      <c r="AD4" s="179">
        <v>5</v>
      </c>
      <c r="AE4" s="179">
        <v>6</v>
      </c>
      <c r="AF4" s="179">
        <v>6</v>
      </c>
      <c r="AG4" s="179">
        <v>5</v>
      </c>
      <c r="AH4" s="179">
        <v>2</v>
      </c>
      <c r="AI4" s="179">
        <v>2</v>
      </c>
      <c r="AJ4" s="179">
        <v>8</v>
      </c>
      <c r="AK4" s="179">
        <v>4</v>
      </c>
      <c r="AL4" s="179">
        <v>1</v>
      </c>
      <c r="AM4" s="179">
        <v>4</v>
      </c>
      <c r="AN4" s="179">
        <v>1</v>
      </c>
      <c r="AO4" s="222"/>
      <c r="AP4" s="213">
        <f>SUM(V4:AO4)</f>
        <v>120</v>
      </c>
      <c r="AQ4" s="213">
        <f>MEDIAN(V4:AO4)</f>
        <v>6</v>
      </c>
    </row>
    <row r="5" spans="2:43" x14ac:dyDescent="0.3">
      <c r="B5" s="263"/>
      <c r="C5" s="188" t="s">
        <v>94</v>
      </c>
      <c r="D5" s="189">
        <v>0</v>
      </c>
      <c r="F5" s="263"/>
      <c r="G5" s="188" t="s">
        <v>94</v>
      </c>
      <c r="H5" s="189">
        <v>0</v>
      </c>
      <c r="I5" s="189">
        <v>0</v>
      </c>
      <c r="J5" s="189">
        <v>0</v>
      </c>
      <c r="K5" s="189">
        <v>0</v>
      </c>
      <c r="L5" s="189">
        <v>0</v>
      </c>
      <c r="M5" s="189">
        <v>0</v>
      </c>
      <c r="N5" s="189">
        <v>0</v>
      </c>
      <c r="O5" s="189">
        <v>0</v>
      </c>
      <c r="P5" s="213">
        <f>SUM(H5:O5)</f>
        <v>0</v>
      </c>
      <c r="Q5" s="213">
        <f>MEDIAN(H5:O5)</f>
        <v>0</v>
      </c>
      <c r="R5" s="213"/>
      <c r="S5" s="1"/>
      <c r="T5" s="261"/>
      <c r="U5" s="188" t="s">
        <v>94</v>
      </c>
      <c r="V5" s="179">
        <v>1</v>
      </c>
      <c r="W5" s="179">
        <v>1</v>
      </c>
      <c r="X5" s="179">
        <v>1</v>
      </c>
      <c r="Y5" s="179">
        <v>1</v>
      </c>
      <c r="Z5" s="179">
        <v>6</v>
      </c>
      <c r="AA5" s="179">
        <v>2</v>
      </c>
      <c r="AB5" s="179">
        <v>6</v>
      </c>
      <c r="AC5" s="179">
        <v>2</v>
      </c>
      <c r="AD5" s="179">
        <v>1</v>
      </c>
      <c r="AE5" s="179">
        <v>1</v>
      </c>
      <c r="AF5" s="179">
        <v>1</v>
      </c>
      <c r="AG5" s="179">
        <v>1</v>
      </c>
      <c r="AH5" s="179">
        <v>0</v>
      </c>
      <c r="AI5" s="179">
        <v>1</v>
      </c>
      <c r="AJ5" s="179">
        <v>3</v>
      </c>
      <c r="AK5" s="179">
        <v>1</v>
      </c>
      <c r="AL5" s="179">
        <v>1</v>
      </c>
      <c r="AM5" s="179">
        <v>2</v>
      </c>
      <c r="AN5" s="179">
        <v>0</v>
      </c>
      <c r="AO5" s="222"/>
      <c r="AP5" s="213">
        <f t="shared" ref="AP5:AP8" si="0">SUM(V5:AO5)</f>
        <v>32</v>
      </c>
      <c r="AQ5" s="213">
        <f t="shared" ref="AQ5:AQ8" si="1">MEDIAN(V5:AO5)</f>
        <v>1</v>
      </c>
    </row>
    <row r="6" spans="2:43" x14ac:dyDescent="0.3">
      <c r="B6" s="263"/>
      <c r="C6" s="188" t="s">
        <v>192</v>
      </c>
      <c r="D6" s="189">
        <v>2</v>
      </c>
      <c r="F6" s="263"/>
      <c r="G6" s="188" t="s">
        <v>192</v>
      </c>
      <c r="H6" s="189">
        <v>2</v>
      </c>
      <c r="I6" s="189">
        <v>2</v>
      </c>
      <c r="J6" s="189">
        <v>2</v>
      </c>
      <c r="K6" s="189">
        <v>2</v>
      </c>
      <c r="L6" s="189">
        <v>2</v>
      </c>
      <c r="M6" s="189">
        <v>2</v>
      </c>
      <c r="N6" s="189">
        <v>2</v>
      </c>
      <c r="O6" s="190">
        <v>2</v>
      </c>
      <c r="P6" s="213">
        <f>SUM(H6:O6)</f>
        <v>16</v>
      </c>
      <c r="Q6" s="213">
        <f>MEDIAN(H6:O6)</f>
        <v>2</v>
      </c>
      <c r="R6" s="213"/>
      <c r="S6" s="1"/>
      <c r="T6" s="261"/>
      <c r="U6" s="188" t="s">
        <v>192</v>
      </c>
      <c r="V6" s="179">
        <v>2</v>
      </c>
      <c r="W6" s="179">
        <v>2</v>
      </c>
      <c r="X6" s="179">
        <v>2</v>
      </c>
      <c r="Y6" s="179">
        <v>2</v>
      </c>
      <c r="Z6" s="179">
        <v>2</v>
      </c>
      <c r="AA6" s="179">
        <v>2</v>
      </c>
      <c r="AB6" s="179">
        <v>2</v>
      </c>
      <c r="AC6" s="179">
        <v>2</v>
      </c>
      <c r="AD6" s="179">
        <v>2</v>
      </c>
      <c r="AE6" s="179">
        <v>2</v>
      </c>
      <c r="AF6" s="179">
        <v>2</v>
      </c>
      <c r="AG6" s="179">
        <v>2</v>
      </c>
      <c r="AH6" s="179">
        <v>2</v>
      </c>
      <c r="AI6" s="179">
        <v>2</v>
      </c>
      <c r="AJ6" s="179">
        <v>2</v>
      </c>
      <c r="AK6" s="179">
        <v>2</v>
      </c>
      <c r="AL6" s="179">
        <v>2</v>
      </c>
      <c r="AM6" s="179">
        <v>2</v>
      </c>
      <c r="AN6" s="179">
        <v>2</v>
      </c>
      <c r="AO6" s="11"/>
      <c r="AP6" s="213">
        <f t="shared" si="0"/>
        <v>38</v>
      </c>
      <c r="AQ6" s="213">
        <f t="shared" si="1"/>
        <v>2</v>
      </c>
    </row>
    <row r="7" spans="2:43" x14ac:dyDescent="0.3">
      <c r="B7" s="263"/>
      <c r="C7" s="188" t="s">
        <v>194</v>
      </c>
      <c r="D7" s="189">
        <v>2</v>
      </c>
      <c r="F7" s="263"/>
      <c r="G7" s="188" t="s">
        <v>194</v>
      </c>
      <c r="H7" s="189">
        <v>2</v>
      </c>
      <c r="I7" s="189">
        <v>2</v>
      </c>
      <c r="J7" s="189">
        <v>2</v>
      </c>
      <c r="K7" s="189">
        <v>2</v>
      </c>
      <c r="L7" s="189">
        <v>2</v>
      </c>
      <c r="M7" s="189">
        <v>2</v>
      </c>
      <c r="N7" s="189">
        <v>2</v>
      </c>
      <c r="O7" s="190">
        <v>2</v>
      </c>
      <c r="P7" s="213">
        <f>SUM(H7:O7)</f>
        <v>16</v>
      </c>
      <c r="Q7" s="213">
        <f>MEDIAN(H7:O7)</f>
        <v>2</v>
      </c>
      <c r="R7" s="213"/>
      <c r="S7" s="1"/>
      <c r="T7" s="261"/>
      <c r="U7" s="188" t="s">
        <v>194</v>
      </c>
      <c r="V7" s="179">
        <v>1</v>
      </c>
      <c r="W7" s="179">
        <v>1</v>
      </c>
      <c r="X7" s="179">
        <v>1</v>
      </c>
      <c r="Y7" s="179">
        <v>1</v>
      </c>
      <c r="Z7" s="179">
        <v>1</v>
      </c>
      <c r="AA7" s="179">
        <v>2</v>
      </c>
      <c r="AB7" s="179">
        <v>1</v>
      </c>
      <c r="AC7" s="179">
        <v>1</v>
      </c>
      <c r="AD7" s="179">
        <v>1</v>
      </c>
      <c r="AE7" s="179">
        <v>1</v>
      </c>
      <c r="AF7" s="179">
        <v>1</v>
      </c>
      <c r="AG7" s="179">
        <v>1</v>
      </c>
      <c r="AH7" s="179">
        <v>2</v>
      </c>
      <c r="AI7" s="179">
        <v>2</v>
      </c>
      <c r="AJ7" s="179">
        <v>1</v>
      </c>
      <c r="AK7" s="179">
        <v>2</v>
      </c>
      <c r="AL7" s="179">
        <v>1</v>
      </c>
      <c r="AM7" s="179">
        <v>2</v>
      </c>
      <c r="AN7" s="179">
        <v>1</v>
      </c>
      <c r="AO7" s="11"/>
      <c r="AP7" s="213">
        <f t="shared" si="0"/>
        <v>24</v>
      </c>
      <c r="AQ7" s="213">
        <f t="shared" si="1"/>
        <v>1</v>
      </c>
    </row>
    <row r="8" spans="2:43" ht="15" thickBot="1" x14ac:dyDescent="0.35">
      <c r="B8" s="263"/>
      <c r="C8" s="188" t="s">
        <v>193</v>
      </c>
      <c r="D8" s="191">
        <v>5</v>
      </c>
      <c r="F8" s="263"/>
      <c r="G8" s="192" t="s">
        <v>193</v>
      </c>
      <c r="H8" s="191">
        <v>3</v>
      </c>
      <c r="I8" s="191">
        <v>4</v>
      </c>
      <c r="J8" s="191">
        <v>4</v>
      </c>
      <c r="K8" s="191">
        <v>4</v>
      </c>
      <c r="L8" s="191">
        <v>4</v>
      </c>
      <c r="M8" s="191">
        <v>4</v>
      </c>
      <c r="N8" s="191">
        <v>4</v>
      </c>
      <c r="O8" s="193">
        <v>4</v>
      </c>
      <c r="P8" s="213">
        <f>SUM(H8:O8)</f>
        <v>31</v>
      </c>
      <c r="Q8" s="213">
        <f>MEDIAN(H8:O8)</f>
        <v>4</v>
      </c>
      <c r="R8" s="213"/>
      <c r="T8" s="262"/>
      <c r="U8" s="192" t="s">
        <v>193</v>
      </c>
      <c r="V8" s="181">
        <v>8</v>
      </c>
      <c r="W8" s="181">
        <v>8</v>
      </c>
      <c r="X8" s="181">
        <v>8</v>
      </c>
      <c r="Y8" s="181">
        <v>7</v>
      </c>
      <c r="Z8" s="181">
        <v>6</v>
      </c>
      <c r="AA8" s="181">
        <v>6</v>
      </c>
      <c r="AB8" s="181">
        <v>7</v>
      </c>
      <c r="AC8" s="181">
        <v>7</v>
      </c>
      <c r="AD8" s="181">
        <v>9</v>
      </c>
      <c r="AE8" s="181">
        <v>9</v>
      </c>
      <c r="AF8" s="181">
        <v>9</v>
      </c>
      <c r="AG8" s="181">
        <v>9</v>
      </c>
      <c r="AH8" s="181">
        <v>11</v>
      </c>
      <c r="AI8" s="181">
        <v>10</v>
      </c>
      <c r="AJ8" s="181">
        <v>8</v>
      </c>
      <c r="AK8" s="181">
        <v>12</v>
      </c>
      <c r="AL8" s="181">
        <v>11</v>
      </c>
      <c r="AM8" s="181">
        <v>11</v>
      </c>
      <c r="AN8" s="181">
        <v>11</v>
      </c>
      <c r="AO8" s="102"/>
      <c r="AP8" s="213">
        <f t="shared" si="0"/>
        <v>167</v>
      </c>
      <c r="AQ8" s="213">
        <f t="shared" si="1"/>
        <v>9</v>
      </c>
    </row>
    <row r="9" spans="2:43" ht="15" thickBot="1" x14ac:dyDescent="0.35"/>
    <row r="10" spans="2:43" x14ac:dyDescent="0.3">
      <c r="B10" s="263" t="s">
        <v>95</v>
      </c>
      <c r="C10" s="255" t="s">
        <v>190</v>
      </c>
      <c r="D10" s="182" t="s">
        <v>195</v>
      </c>
      <c r="F10" s="263" t="s">
        <v>5</v>
      </c>
      <c r="G10" s="254" t="s">
        <v>190</v>
      </c>
      <c r="H10" s="256" t="s">
        <v>195</v>
      </c>
      <c r="I10" s="256"/>
      <c r="J10" s="256"/>
      <c r="K10" s="256"/>
      <c r="L10" s="256"/>
      <c r="M10" s="257"/>
      <c r="N10" s="212"/>
      <c r="T10" s="258" t="s">
        <v>4</v>
      </c>
      <c r="U10" s="255" t="s">
        <v>190</v>
      </c>
      <c r="V10" s="259" t="s">
        <v>195</v>
      </c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9"/>
      <c r="AO10" s="259"/>
    </row>
    <row r="11" spans="2:43" x14ac:dyDescent="0.3">
      <c r="B11" s="263"/>
      <c r="C11" s="255"/>
      <c r="D11" s="184" t="s">
        <v>189</v>
      </c>
      <c r="F11" s="263"/>
      <c r="G11" s="255"/>
      <c r="H11" s="184">
        <v>2252</v>
      </c>
      <c r="I11" s="184">
        <v>2253</v>
      </c>
      <c r="J11" s="184">
        <v>2254</v>
      </c>
      <c r="K11" s="184">
        <v>2255</v>
      </c>
      <c r="L11" s="184">
        <v>2256</v>
      </c>
      <c r="M11" s="180">
        <v>2257</v>
      </c>
      <c r="N11" s="212" t="s">
        <v>197</v>
      </c>
      <c r="O11" s="212" t="s">
        <v>198</v>
      </c>
      <c r="T11" s="258"/>
      <c r="U11" s="255"/>
      <c r="V11" s="186">
        <v>2141</v>
      </c>
      <c r="W11" s="186">
        <v>2142</v>
      </c>
      <c r="X11" s="186">
        <v>2143</v>
      </c>
      <c r="Y11" s="186">
        <v>2144</v>
      </c>
      <c r="Z11" s="186">
        <v>2145</v>
      </c>
      <c r="AA11" s="186">
        <v>2146</v>
      </c>
      <c r="AB11" s="186">
        <v>2147</v>
      </c>
      <c r="AC11" s="186">
        <v>2148</v>
      </c>
      <c r="AD11" s="186">
        <v>2149</v>
      </c>
      <c r="AE11" s="186">
        <v>2150</v>
      </c>
      <c r="AF11" s="186">
        <v>2151</v>
      </c>
      <c r="AG11" s="186">
        <v>2152</v>
      </c>
      <c r="AH11" s="186">
        <v>2153</v>
      </c>
      <c r="AI11" s="186">
        <v>2154</v>
      </c>
      <c r="AJ11" s="186">
        <v>2155</v>
      </c>
      <c r="AK11" s="186">
        <v>2156</v>
      </c>
      <c r="AL11" s="186">
        <v>2157</v>
      </c>
      <c r="AM11" s="186">
        <v>2158</v>
      </c>
      <c r="AN11" s="186">
        <v>2159</v>
      </c>
      <c r="AO11" s="186">
        <v>2160</v>
      </c>
      <c r="AP11" s="212" t="s">
        <v>197</v>
      </c>
      <c r="AQ11" s="212" t="s">
        <v>198</v>
      </c>
    </row>
    <row r="12" spans="2:43" x14ac:dyDescent="0.3">
      <c r="B12" s="263"/>
      <c r="C12" s="188" t="s">
        <v>93</v>
      </c>
      <c r="D12" s="189">
        <v>0</v>
      </c>
      <c r="F12" s="263"/>
      <c r="G12" s="188" t="s">
        <v>93</v>
      </c>
      <c r="H12" s="189">
        <v>0</v>
      </c>
      <c r="I12" s="189">
        <v>0</v>
      </c>
      <c r="J12" s="189">
        <v>0</v>
      </c>
      <c r="K12" s="189">
        <v>0</v>
      </c>
      <c r="L12" s="189">
        <v>0</v>
      </c>
      <c r="M12" s="190">
        <v>0</v>
      </c>
      <c r="N12" s="213">
        <f>SUM(F12:M12)</f>
        <v>0</v>
      </c>
      <c r="O12" s="213">
        <f>MEDIAN(F12:M12)</f>
        <v>0</v>
      </c>
      <c r="T12" s="258"/>
      <c r="U12" s="188" t="s">
        <v>93</v>
      </c>
      <c r="V12" s="179">
        <v>2</v>
      </c>
      <c r="W12" s="179">
        <v>2</v>
      </c>
      <c r="X12" s="179">
        <v>0</v>
      </c>
      <c r="Y12" s="179">
        <v>0</v>
      </c>
      <c r="Z12" s="179">
        <v>0</v>
      </c>
      <c r="AA12" s="179">
        <v>0</v>
      </c>
      <c r="AB12" s="179">
        <v>0</v>
      </c>
      <c r="AC12" s="179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179">
        <v>0</v>
      </c>
      <c r="AJ12" s="179">
        <v>0</v>
      </c>
      <c r="AK12" s="179">
        <v>0</v>
      </c>
      <c r="AL12" s="179">
        <v>0</v>
      </c>
      <c r="AM12" s="179">
        <v>0</v>
      </c>
      <c r="AN12" s="179">
        <v>0</v>
      </c>
      <c r="AO12" s="179">
        <v>0</v>
      </c>
      <c r="AP12" s="213">
        <f>SUM(V12:AO12)</f>
        <v>4</v>
      </c>
      <c r="AQ12" s="213">
        <f>MEDIAN(V12:AO12)</f>
        <v>0</v>
      </c>
    </row>
    <row r="13" spans="2:43" x14ac:dyDescent="0.3">
      <c r="B13" s="263"/>
      <c r="C13" s="188" t="s">
        <v>94</v>
      </c>
      <c r="D13" s="189">
        <v>0</v>
      </c>
      <c r="F13" s="263"/>
      <c r="G13" s="188" t="s">
        <v>94</v>
      </c>
      <c r="H13" s="189">
        <v>0</v>
      </c>
      <c r="I13" s="189">
        <v>0</v>
      </c>
      <c r="J13" s="189">
        <v>0</v>
      </c>
      <c r="K13" s="189">
        <v>0</v>
      </c>
      <c r="L13" s="189">
        <v>0</v>
      </c>
      <c r="M13" s="190">
        <v>0</v>
      </c>
      <c r="N13" s="213">
        <f>SUM(F13:M13)</f>
        <v>0</v>
      </c>
      <c r="O13" s="213">
        <f>MEDIAN(F13:M13)</f>
        <v>0</v>
      </c>
      <c r="T13" s="258"/>
      <c r="U13" s="188" t="s">
        <v>94</v>
      </c>
      <c r="V13" s="179">
        <v>0</v>
      </c>
      <c r="W13" s="179">
        <v>0</v>
      </c>
      <c r="X13" s="179">
        <v>0</v>
      </c>
      <c r="Y13" s="179">
        <v>0</v>
      </c>
      <c r="Z13" s="179">
        <v>0</v>
      </c>
      <c r="AA13" s="179">
        <v>0</v>
      </c>
      <c r="AB13" s="179">
        <v>0</v>
      </c>
      <c r="AC13" s="179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179">
        <v>0</v>
      </c>
      <c r="AJ13" s="179">
        <v>0</v>
      </c>
      <c r="AK13" s="179">
        <v>0</v>
      </c>
      <c r="AL13" s="179">
        <v>0</v>
      </c>
      <c r="AM13" s="179">
        <v>0</v>
      </c>
      <c r="AN13" s="179">
        <v>0</v>
      </c>
      <c r="AO13" s="179">
        <v>0</v>
      </c>
      <c r="AP13" s="213">
        <f t="shared" ref="AP13:AP16" si="2">SUM(V13:AO13)</f>
        <v>0</v>
      </c>
      <c r="AQ13" s="213">
        <f t="shared" ref="AQ13:AQ16" si="3">MEDIAN(V13:AO13)</f>
        <v>0</v>
      </c>
    </row>
    <row r="14" spans="2:43" x14ac:dyDescent="0.3">
      <c r="B14" s="263"/>
      <c r="C14" s="188" t="s">
        <v>192</v>
      </c>
      <c r="D14" s="189">
        <v>4</v>
      </c>
      <c r="F14" s="263"/>
      <c r="G14" s="188" t="s">
        <v>192</v>
      </c>
      <c r="H14" s="189">
        <v>2</v>
      </c>
      <c r="I14" s="189">
        <v>1</v>
      </c>
      <c r="J14" s="189">
        <v>2</v>
      </c>
      <c r="K14" s="189">
        <v>2</v>
      </c>
      <c r="L14" s="189">
        <v>2</v>
      </c>
      <c r="M14" s="190">
        <v>2</v>
      </c>
      <c r="N14" s="213">
        <f>SUM(F14:M14)</f>
        <v>11</v>
      </c>
      <c r="O14" s="213">
        <f>MEDIAN(F14:M14)</f>
        <v>2</v>
      </c>
      <c r="T14" s="258"/>
      <c r="U14" s="188" t="s">
        <v>192</v>
      </c>
      <c r="V14" s="179">
        <v>3</v>
      </c>
      <c r="W14" s="179">
        <v>2</v>
      </c>
      <c r="X14" s="179">
        <v>2</v>
      </c>
      <c r="Y14" s="179">
        <v>2</v>
      </c>
      <c r="Z14" s="179">
        <v>1</v>
      </c>
      <c r="AA14" s="179">
        <v>1</v>
      </c>
      <c r="AB14" s="179">
        <v>1</v>
      </c>
      <c r="AC14" s="179">
        <v>1</v>
      </c>
      <c r="AD14" s="179">
        <v>1</v>
      </c>
      <c r="AE14" s="179">
        <v>2</v>
      </c>
      <c r="AF14" s="179">
        <v>1</v>
      </c>
      <c r="AG14" s="179">
        <v>1</v>
      </c>
      <c r="AH14" s="179">
        <v>1</v>
      </c>
      <c r="AI14" s="179">
        <v>1</v>
      </c>
      <c r="AJ14" s="179">
        <v>2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213">
        <f t="shared" si="2"/>
        <v>22</v>
      </c>
      <c r="AQ14" s="213">
        <f t="shared" si="3"/>
        <v>1</v>
      </c>
    </row>
    <row r="15" spans="2:43" x14ac:dyDescent="0.3">
      <c r="B15" s="263"/>
      <c r="C15" s="188" t="s">
        <v>194</v>
      </c>
      <c r="D15" s="189">
        <v>2</v>
      </c>
      <c r="F15" s="263"/>
      <c r="G15" s="188" t="s">
        <v>194</v>
      </c>
      <c r="H15" s="189">
        <v>2</v>
      </c>
      <c r="I15" s="189">
        <v>1</v>
      </c>
      <c r="J15" s="189">
        <v>2</v>
      </c>
      <c r="K15" s="189">
        <v>2</v>
      </c>
      <c r="L15" s="189">
        <v>2</v>
      </c>
      <c r="M15" s="190">
        <v>2</v>
      </c>
      <c r="N15" s="213">
        <f>SUM(F15:M15)</f>
        <v>11</v>
      </c>
      <c r="O15" s="213">
        <f>MEDIAN(F15:M15)</f>
        <v>2</v>
      </c>
      <c r="T15" s="258"/>
      <c r="U15" s="188" t="s">
        <v>194</v>
      </c>
      <c r="V15" s="179">
        <v>1</v>
      </c>
      <c r="W15" s="179">
        <v>1</v>
      </c>
      <c r="X15" s="179">
        <v>1</v>
      </c>
      <c r="Y15" s="179">
        <v>1</v>
      </c>
      <c r="Z15" s="179">
        <v>1</v>
      </c>
      <c r="AA15" s="179">
        <v>1</v>
      </c>
      <c r="AB15" s="179">
        <v>1</v>
      </c>
      <c r="AC15" s="179">
        <v>0</v>
      </c>
      <c r="AD15" s="179">
        <v>0</v>
      </c>
      <c r="AE15" s="179">
        <v>0</v>
      </c>
      <c r="AF15" s="179">
        <v>1</v>
      </c>
      <c r="AG15" s="179">
        <v>1</v>
      </c>
      <c r="AH15" s="179">
        <v>1</v>
      </c>
      <c r="AI15" s="179">
        <v>1</v>
      </c>
      <c r="AJ15" s="179">
        <v>1</v>
      </c>
      <c r="AK15" s="179">
        <v>0</v>
      </c>
      <c r="AL15" s="179">
        <v>0</v>
      </c>
      <c r="AM15" s="179">
        <v>0</v>
      </c>
      <c r="AN15" s="179">
        <v>0</v>
      </c>
      <c r="AO15" s="179">
        <v>0</v>
      </c>
      <c r="AP15" s="213">
        <f t="shared" si="2"/>
        <v>12</v>
      </c>
      <c r="AQ15" s="213">
        <f t="shared" si="3"/>
        <v>1</v>
      </c>
    </row>
    <row r="16" spans="2:43" ht="15" thickBot="1" x14ac:dyDescent="0.35">
      <c r="B16" s="263"/>
      <c r="C16" s="188" t="s">
        <v>193</v>
      </c>
      <c r="D16" s="191">
        <v>3</v>
      </c>
      <c r="F16" s="263"/>
      <c r="G16" s="192" t="s">
        <v>193</v>
      </c>
      <c r="H16" s="191">
        <v>3</v>
      </c>
      <c r="I16" s="191">
        <v>3</v>
      </c>
      <c r="J16" s="191">
        <v>4</v>
      </c>
      <c r="K16" s="191">
        <v>4</v>
      </c>
      <c r="L16" s="191">
        <v>4</v>
      </c>
      <c r="M16" s="193">
        <v>4</v>
      </c>
      <c r="N16" s="213">
        <f>SUM(F16:M16)</f>
        <v>22</v>
      </c>
      <c r="O16" s="213">
        <f>MEDIAN(F16:M16)</f>
        <v>4</v>
      </c>
      <c r="T16" s="258"/>
      <c r="U16" s="188" t="s">
        <v>193</v>
      </c>
      <c r="V16" s="179">
        <v>7</v>
      </c>
      <c r="W16" s="179">
        <v>7</v>
      </c>
      <c r="X16" s="179">
        <v>7</v>
      </c>
      <c r="Y16" s="179">
        <v>7</v>
      </c>
      <c r="Z16" s="179">
        <v>7</v>
      </c>
      <c r="AA16" s="179">
        <v>6</v>
      </c>
      <c r="AB16" s="179">
        <v>6</v>
      </c>
      <c r="AC16" s="179">
        <v>8</v>
      </c>
      <c r="AD16" s="179">
        <v>7</v>
      </c>
      <c r="AE16" s="179">
        <v>7</v>
      </c>
      <c r="AF16" s="179">
        <v>7</v>
      </c>
      <c r="AG16" s="179">
        <v>7</v>
      </c>
      <c r="AH16" s="179">
        <v>7</v>
      </c>
      <c r="AI16" s="179">
        <v>8</v>
      </c>
      <c r="AJ16" s="179">
        <v>7</v>
      </c>
      <c r="AK16" s="179">
        <v>5</v>
      </c>
      <c r="AL16" s="179">
        <v>5</v>
      </c>
      <c r="AM16" s="179">
        <v>5</v>
      </c>
      <c r="AN16" s="179">
        <v>6</v>
      </c>
      <c r="AO16" s="179">
        <v>5</v>
      </c>
      <c r="AP16" s="213">
        <f t="shared" si="2"/>
        <v>131</v>
      </c>
      <c r="AQ16" s="213">
        <f t="shared" si="3"/>
        <v>7</v>
      </c>
    </row>
    <row r="17" spans="2:42" ht="15" thickBot="1" x14ac:dyDescent="0.35"/>
    <row r="18" spans="2:42" ht="14.4" customHeight="1" x14ac:dyDescent="0.3">
      <c r="B18" s="263" t="s">
        <v>95</v>
      </c>
      <c r="C18" s="255" t="s">
        <v>190</v>
      </c>
      <c r="D18" s="182" t="s">
        <v>196</v>
      </c>
      <c r="F18" s="264" t="s">
        <v>5</v>
      </c>
      <c r="G18" s="254" t="s">
        <v>190</v>
      </c>
      <c r="H18" s="256" t="s">
        <v>196</v>
      </c>
      <c r="I18" s="256"/>
      <c r="J18" s="256"/>
      <c r="K18" s="256"/>
      <c r="L18" s="256"/>
      <c r="M18" s="256"/>
      <c r="N18" s="256"/>
      <c r="O18" s="257"/>
      <c r="P18" s="237"/>
      <c r="Q18" s="211"/>
      <c r="R18" s="211"/>
      <c r="T18" s="260" t="s">
        <v>4</v>
      </c>
      <c r="U18" s="254" t="s">
        <v>190</v>
      </c>
      <c r="V18" s="256" t="s">
        <v>196</v>
      </c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7"/>
    </row>
    <row r="19" spans="2:42" x14ac:dyDescent="0.3">
      <c r="B19" s="263"/>
      <c r="C19" s="255"/>
      <c r="D19" s="184" t="s">
        <v>189</v>
      </c>
      <c r="F19" s="265"/>
      <c r="G19" s="255"/>
      <c r="H19" s="184">
        <v>1819</v>
      </c>
      <c r="I19" s="184">
        <v>1820</v>
      </c>
      <c r="J19" s="184">
        <v>1821</v>
      </c>
      <c r="K19" s="184">
        <v>1822</v>
      </c>
      <c r="L19" s="184">
        <v>1823</v>
      </c>
      <c r="M19" s="184">
        <v>1824</v>
      </c>
      <c r="N19" s="184">
        <v>1825</v>
      </c>
      <c r="O19" s="180">
        <v>1826</v>
      </c>
      <c r="P19" s="180">
        <v>1827</v>
      </c>
      <c r="Q19" s="212" t="s">
        <v>197</v>
      </c>
      <c r="R19" s="212" t="s">
        <v>198</v>
      </c>
      <c r="T19" s="261"/>
      <c r="U19" s="255"/>
      <c r="V19" s="186">
        <v>2681</v>
      </c>
      <c r="W19" s="186">
        <v>2682</v>
      </c>
      <c r="X19" s="186">
        <v>2683</v>
      </c>
      <c r="Y19" s="186">
        <v>2684</v>
      </c>
      <c r="Z19" s="186">
        <v>2685</v>
      </c>
      <c r="AA19" s="186">
        <v>2686</v>
      </c>
      <c r="AB19" s="186">
        <v>2687</v>
      </c>
      <c r="AC19" s="186">
        <v>2688</v>
      </c>
      <c r="AD19" s="186">
        <v>2689</v>
      </c>
      <c r="AE19" s="186">
        <v>2690</v>
      </c>
      <c r="AF19" s="186">
        <v>2691</v>
      </c>
      <c r="AG19" s="186">
        <v>2692</v>
      </c>
      <c r="AH19" s="186">
        <v>2693</v>
      </c>
      <c r="AI19" s="186">
        <v>2694</v>
      </c>
      <c r="AJ19" s="186">
        <v>2695</v>
      </c>
      <c r="AK19" s="186">
        <v>2696</v>
      </c>
      <c r="AL19" s="186">
        <v>2697</v>
      </c>
      <c r="AM19" s="186">
        <v>2698</v>
      </c>
      <c r="AN19" s="187">
        <v>2699</v>
      </c>
      <c r="AO19" s="212" t="s">
        <v>197</v>
      </c>
      <c r="AP19" s="212" t="s">
        <v>198</v>
      </c>
    </row>
    <row r="20" spans="2:42" x14ac:dyDescent="0.3">
      <c r="B20" s="263"/>
      <c r="C20" s="188" t="s">
        <v>93</v>
      </c>
      <c r="D20" s="189">
        <v>0</v>
      </c>
      <c r="F20" s="265"/>
      <c r="G20" s="188" t="s">
        <v>93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90">
        <v>0</v>
      </c>
      <c r="Q20" s="213">
        <f>SUM(H20:P20)</f>
        <v>0</v>
      </c>
      <c r="R20" s="213">
        <f>MEDIAN(H20:P20)</f>
        <v>0</v>
      </c>
      <c r="T20" s="261"/>
      <c r="U20" s="188" t="s">
        <v>93</v>
      </c>
      <c r="V20" s="179">
        <v>0</v>
      </c>
      <c r="W20" s="179">
        <v>0</v>
      </c>
      <c r="X20" s="179">
        <v>0</v>
      </c>
      <c r="Y20" s="179">
        <v>0</v>
      </c>
      <c r="Z20" s="179">
        <v>0</v>
      </c>
      <c r="AA20" s="179">
        <v>0</v>
      </c>
      <c r="AB20" s="179">
        <v>0</v>
      </c>
      <c r="AC20" s="179">
        <v>0</v>
      </c>
      <c r="AD20" s="179">
        <v>0</v>
      </c>
      <c r="AE20" s="179">
        <v>0</v>
      </c>
      <c r="AF20" s="179">
        <v>0</v>
      </c>
      <c r="AG20" s="179">
        <v>0</v>
      </c>
      <c r="AH20" s="179">
        <v>0</v>
      </c>
      <c r="AI20" s="179">
        <v>0</v>
      </c>
      <c r="AJ20" s="179">
        <v>0</v>
      </c>
      <c r="AK20" s="179">
        <v>1</v>
      </c>
      <c r="AL20" s="179">
        <v>1</v>
      </c>
      <c r="AM20" s="179">
        <v>0</v>
      </c>
      <c r="AN20" s="11">
        <v>0</v>
      </c>
      <c r="AO20" s="213">
        <f>SUM(V20:AN20)</f>
        <v>2</v>
      </c>
      <c r="AP20" s="213">
        <f>MEDIAN(U20:AN20)</f>
        <v>0</v>
      </c>
    </row>
    <row r="21" spans="2:42" x14ac:dyDescent="0.3">
      <c r="B21" s="263"/>
      <c r="C21" s="188" t="s">
        <v>94</v>
      </c>
      <c r="D21" s="189">
        <v>0</v>
      </c>
      <c r="F21" s="265"/>
      <c r="G21" s="188" t="s">
        <v>94</v>
      </c>
      <c r="H21" s="189">
        <v>0</v>
      </c>
      <c r="I21" s="189">
        <v>0</v>
      </c>
      <c r="J21" s="189">
        <v>0</v>
      </c>
      <c r="K21" s="189">
        <v>0</v>
      </c>
      <c r="L21" s="189">
        <v>0</v>
      </c>
      <c r="M21" s="189">
        <v>0</v>
      </c>
      <c r="N21" s="189">
        <v>0</v>
      </c>
      <c r="O21" s="189">
        <v>0</v>
      </c>
      <c r="P21" s="190">
        <v>0</v>
      </c>
      <c r="Q21" s="213">
        <f>SUM(H21:P21)</f>
        <v>0</v>
      </c>
      <c r="R21" s="213">
        <f>MEDIAN(H21:P21)</f>
        <v>0</v>
      </c>
      <c r="T21" s="261"/>
      <c r="U21" s="188" t="s">
        <v>94</v>
      </c>
      <c r="V21" s="179">
        <v>0</v>
      </c>
      <c r="W21" s="179">
        <v>0</v>
      </c>
      <c r="X21" s="179">
        <v>0</v>
      </c>
      <c r="Y21" s="179">
        <v>0</v>
      </c>
      <c r="Z21" s="179">
        <v>0</v>
      </c>
      <c r="AA21" s="179">
        <v>0</v>
      </c>
      <c r="AB21" s="179">
        <v>0</v>
      </c>
      <c r="AC21" s="179">
        <v>0</v>
      </c>
      <c r="AD21" s="179">
        <v>0</v>
      </c>
      <c r="AE21" s="179">
        <v>0</v>
      </c>
      <c r="AF21" s="179">
        <v>0</v>
      </c>
      <c r="AG21" s="179">
        <v>0</v>
      </c>
      <c r="AH21" s="179">
        <v>0</v>
      </c>
      <c r="AI21" s="179">
        <v>0</v>
      </c>
      <c r="AJ21" s="179">
        <v>0</v>
      </c>
      <c r="AK21" s="179">
        <v>1</v>
      </c>
      <c r="AL21" s="179">
        <v>1</v>
      </c>
      <c r="AM21" s="179">
        <v>0</v>
      </c>
      <c r="AN21" s="221">
        <v>0</v>
      </c>
      <c r="AO21" s="213">
        <f t="shared" ref="AO21:AO23" si="4">SUM(V21:AN21)</f>
        <v>2</v>
      </c>
      <c r="AP21" s="213">
        <f t="shared" ref="AP21:AP23" si="5">MEDIAN(U21:AN21)</f>
        <v>0</v>
      </c>
    </row>
    <row r="22" spans="2:42" x14ac:dyDescent="0.3">
      <c r="B22" s="263"/>
      <c r="C22" s="188" t="s">
        <v>192</v>
      </c>
      <c r="D22" s="189">
        <v>7</v>
      </c>
      <c r="F22" s="265"/>
      <c r="G22" s="188" t="s">
        <v>192</v>
      </c>
      <c r="H22" s="189">
        <v>5</v>
      </c>
      <c r="I22" s="189">
        <v>5</v>
      </c>
      <c r="J22" s="189">
        <v>5</v>
      </c>
      <c r="K22" s="189">
        <v>5</v>
      </c>
      <c r="L22" s="189">
        <v>5</v>
      </c>
      <c r="M22" s="189">
        <v>5</v>
      </c>
      <c r="N22" s="189">
        <v>5</v>
      </c>
      <c r="O22" s="190">
        <v>5</v>
      </c>
      <c r="P22" s="190">
        <v>5</v>
      </c>
      <c r="Q22" s="213">
        <f>SUM(H22:P22)</f>
        <v>45</v>
      </c>
      <c r="R22" s="213">
        <f>MEDIAN(H22:P22)</f>
        <v>5</v>
      </c>
      <c r="T22" s="261"/>
      <c r="U22" s="188" t="s">
        <v>192</v>
      </c>
      <c r="V22" s="179">
        <v>6</v>
      </c>
      <c r="W22" s="179">
        <v>6</v>
      </c>
      <c r="X22" s="179">
        <v>6</v>
      </c>
      <c r="Y22" s="179">
        <v>6</v>
      </c>
      <c r="Z22" s="179">
        <v>6</v>
      </c>
      <c r="AA22" s="179">
        <v>6</v>
      </c>
      <c r="AB22" s="179">
        <v>5</v>
      </c>
      <c r="AC22" s="179">
        <v>5</v>
      </c>
      <c r="AD22" s="179">
        <v>5</v>
      </c>
      <c r="AE22" s="179">
        <v>4</v>
      </c>
      <c r="AF22" s="179">
        <v>5</v>
      </c>
      <c r="AG22" s="179">
        <v>5</v>
      </c>
      <c r="AH22" s="179">
        <v>5</v>
      </c>
      <c r="AI22" s="179">
        <v>5</v>
      </c>
      <c r="AJ22" s="179">
        <v>5</v>
      </c>
      <c r="AK22" s="179">
        <v>6</v>
      </c>
      <c r="AL22" s="179">
        <v>6</v>
      </c>
      <c r="AM22" s="179">
        <v>5</v>
      </c>
      <c r="AN22" s="11">
        <v>6</v>
      </c>
      <c r="AO22" s="213">
        <f t="shared" si="4"/>
        <v>103</v>
      </c>
      <c r="AP22" s="213">
        <f t="shared" si="5"/>
        <v>5</v>
      </c>
    </row>
    <row r="23" spans="2:42" x14ac:dyDescent="0.3">
      <c r="B23" s="263"/>
      <c r="C23" s="188" t="s">
        <v>194</v>
      </c>
      <c r="D23" s="189">
        <v>9</v>
      </c>
      <c r="F23" s="265"/>
      <c r="G23" s="188" t="s">
        <v>194</v>
      </c>
      <c r="H23" s="189">
        <v>11</v>
      </c>
      <c r="I23" s="189">
        <v>11</v>
      </c>
      <c r="J23" s="189">
        <v>11</v>
      </c>
      <c r="K23" s="189">
        <v>11</v>
      </c>
      <c r="L23" s="189">
        <v>11</v>
      </c>
      <c r="M23" s="189">
        <v>11</v>
      </c>
      <c r="N23" s="189">
        <v>11</v>
      </c>
      <c r="O23" s="190">
        <v>11</v>
      </c>
      <c r="P23" s="190">
        <v>11</v>
      </c>
      <c r="Q23" s="213">
        <f>SUM(H23:P23)</f>
        <v>99</v>
      </c>
      <c r="R23" s="213">
        <f>MEDIAN(H23:P23)</f>
        <v>11</v>
      </c>
      <c r="T23" s="261"/>
      <c r="U23" s="188" t="s">
        <v>194</v>
      </c>
      <c r="V23" s="179">
        <v>10</v>
      </c>
      <c r="W23" s="179">
        <v>10</v>
      </c>
      <c r="X23" s="179">
        <v>10</v>
      </c>
      <c r="Y23" s="179">
        <v>10</v>
      </c>
      <c r="Z23" s="179">
        <v>10</v>
      </c>
      <c r="AA23" s="179">
        <v>10</v>
      </c>
      <c r="AB23" s="179">
        <v>8</v>
      </c>
      <c r="AC23" s="179">
        <v>7</v>
      </c>
      <c r="AD23" s="179">
        <v>9</v>
      </c>
      <c r="AE23" s="179">
        <v>10</v>
      </c>
      <c r="AF23" s="179">
        <v>10</v>
      </c>
      <c r="AG23" s="179">
        <v>11</v>
      </c>
      <c r="AH23" s="179">
        <v>11</v>
      </c>
      <c r="AI23" s="179">
        <v>11</v>
      </c>
      <c r="AJ23" s="179">
        <v>11</v>
      </c>
      <c r="AK23" s="179">
        <v>10</v>
      </c>
      <c r="AL23" s="179">
        <v>11</v>
      </c>
      <c r="AM23" s="179">
        <v>10</v>
      </c>
      <c r="AN23" s="179">
        <v>11</v>
      </c>
      <c r="AO23" s="213">
        <f t="shared" si="4"/>
        <v>190</v>
      </c>
      <c r="AP23" s="213">
        <f t="shared" si="5"/>
        <v>10</v>
      </c>
    </row>
    <row r="24" spans="2:42" ht="15" thickBot="1" x14ac:dyDescent="0.35">
      <c r="B24" s="263"/>
      <c r="C24" s="188" t="s">
        <v>193</v>
      </c>
      <c r="D24" s="191">
        <v>31</v>
      </c>
      <c r="F24" s="266"/>
      <c r="G24" s="192" t="s">
        <v>193</v>
      </c>
      <c r="H24" s="189">
        <v>12</v>
      </c>
      <c r="I24" s="189">
        <v>12</v>
      </c>
      <c r="J24" s="189">
        <v>12</v>
      </c>
      <c r="K24" s="189">
        <v>12</v>
      </c>
      <c r="L24" s="189">
        <v>12</v>
      </c>
      <c r="M24" s="189">
        <v>12</v>
      </c>
      <c r="N24" s="189">
        <v>12</v>
      </c>
      <c r="O24" s="190">
        <v>11</v>
      </c>
      <c r="P24" s="189">
        <v>11</v>
      </c>
      <c r="Q24" s="213">
        <f>SUM(H24:P24)</f>
        <v>106</v>
      </c>
      <c r="R24" s="213">
        <f>MEDIAN(H24:P24)</f>
        <v>12</v>
      </c>
      <c r="T24" s="262"/>
      <c r="U24" s="192" t="s">
        <v>193</v>
      </c>
      <c r="V24" s="179">
        <v>38</v>
      </c>
      <c r="W24" s="179">
        <v>31</v>
      </c>
      <c r="X24" s="179">
        <v>37</v>
      </c>
      <c r="Y24" s="179">
        <v>37</v>
      </c>
      <c r="Z24" s="179">
        <v>32</v>
      </c>
      <c r="AA24" s="179">
        <v>36</v>
      </c>
      <c r="AB24" s="179">
        <v>31</v>
      </c>
      <c r="AC24" s="179">
        <v>31</v>
      </c>
      <c r="AD24" s="179">
        <v>36</v>
      </c>
      <c r="AE24" s="179">
        <v>27</v>
      </c>
      <c r="AF24" s="179">
        <v>29</v>
      </c>
      <c r="AG24" s="179">
        <v>32</v>
      </c>
      <c r="AH24" s="179">
        <v>30</v>
      </c>
      <c r="AI24" s="179">
        <v>29</v>
      </c>
      <c r="AJ24" s="179">
        <v>29</v>
      </c>
      <c r="AK24" s="179">
        <v>26</v>
      </c>
      <c r="AL24" s="179">
        <v>27</v>
      </c>
      <c r="AM24" s="179">
        <v>29</v>
      </c>
      <c r="AN24" s="179">
        <v>31</v>
      </c>
      <c r="AO24" s="213">
        <f>SUM(V24:AN24)</f>
        <v>598</v>
      </c>
      <c r="AP24" s="213">
        <f>MEDIAN(U24:AN24)</f>
        <v>31</v>
      </c>
    </row>
    <row r="25" spans="2:42" x14ac:dyDescent="0.3">
      <c r="V25">
        <f>SUM(V20:V24)</f>
        <v>54</v>
      </c>
      <c r="W25">
        <f t="shared" ref="W25:AN25" si="6">SUM(W20:W24)</f>
        <v>47</v>
      </c>
      <c r="X25">
        <f t="shared" si="6"/>
        <v>53</v>
      </c>
      <c r="Y25">
        <f t="shared" si="6"/>
        <v>53</v>
      </c>
      <c r="Z25">
        <f t="shared" si="6"/>
        <v>48</v>
      </c>
      <c r="AA25">
        <f t="shared" si="6"/>
        <v>52</v>
      </c>
      <c r="AB25">
        <f t="shared" si="6"/>
        <v>44</v>
      </c>
      <c r="AC25">
        <f t="shared" si="6"/>
        <v>43</v>
      </c>
      <c r="AD25">
        <f t="shared" si="6"/>
        <v>50</v>
      </c>
      <c r="AE25">
        <f t="shared" si="6"/>
        <v>41</v>
      </c>
      <c r="AF25">
        <f t="shared" si="6"/>
        <v>44</v>
      </c>
      <c r="AG25">
        <f t="shared" si="6"/>
        <v>48</v>
      </c>
      <c r="AH25">
        <f t="shared" si="6"/>
        <v>46</v>
      </c>
      <c r="AI25">
        <f t="shared" si="6"/>
        <v>45</v>
      </c>
      <c r="AJ25">
        <f t="shared" si="6"/>
        <v>45</v>
      </c>
      <c r="AK25">
        <f t="shared" si="6"/>
        <v>44</v>
      </c>
      <c r="AL25">
        <f t="shared" si="6"/>
        <v>46</v>
      </c>
      <c r="AM25">
        <f t="shared" si="6"/>
        <v>44</v>
      </c>
      <c r="AN25">
        <f t="shared" si="6"/>
        <v>48</v>
      </c>
    </row>
    <row r="27" spans="2:42" x14ac:dyDescent="0.3">
      <c r="P27" s="214"/>
    </row>
    <row r="28" spans="2:42" x14ac:dyDescent="0.3">
      <c r="O28" s="220"/>
    </row>
    <row r="29" spans="2:42" x14ac:dyDescent="0.3">
      <c r="S29" s="218"/>
      <c r="T29" s="219"/>
    </row>
    <row r="30" spans="2:42" x14ac:dyDescent="0.3">
      <c r="O30" s="214"/>
    </row>
    <row r="32" spans="2:42" x14ac:dyDescent="0.3">
      <c r="P32" s="217"/>
      <c r="T32" s="216"/>
    </row>
    <row r="33" spans="20:24" x14ac:dyDescent="0.3">
      <c r="T33" s="216"/>
      <c r="X33" s="215"/>
    </row>
    <row r="34" spans="20:24" x14ac:dyDescent="0.3">
      <c r="X34" s="214"/>
    </row>
  </sheetData>
  <mergeCells count="24">
    <mergeCell ref="U2:U3"/>
    <mergeCell ref="V2:AO2"/>
    <mergeCell ref="B10:B16"/>
    <mergeCell ref="C10:C11"/>
    <mergeCell ref="F10:F16"/>
    <mergeCell ref="G10:G11"/>
    <mergeCell ref="T2:T8"/>
    <mergeCell ref="B2:B8"/>
    <mergeCell ref="C2:C3"/>
    <mergeCell ref="F2:F8"/>
    <mergeCell ref="G2:G3"/>
    <mergeCell ref="H2:O2"/>
    <mergeCell ref="B18:B24"/>
    <mergeCell ref="C18:C19"/>
    <mergeCell ref="F18:F24"/>
    <mergeCell ref="G18:G19"/>
    <mergeCell ref="H18:O18"/>
    <mergeCell ref="U18:U19"/>
    <mergeCell ref="V18:AN18"/>
    <mergeCell ref="H10:M10"/>
    <mergeCell ref="T10:T16"/>
    <mergeCell ref="U10:U11"/>
    <mergeCell ref="V10:AO10"/>
    <mergeCell ref="T18:T2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590A-831A-4F34-B824-BCFE41E87145}">
  <sheetPr>
    <tabColor theme="9" tint="0.79998168889431442"/>
  </sheetPr>
  <dimension ref="A1:AB24"/>
  <sheetViews>
    <sheetView workbookViewId="0">
      <selection activeCell="F6" sqref="F6:F7"/>
    </sheetView>
  </sheetViews>
  <sheetFormatPr defaultRowHeight="14.4" x14ac:dyDescent="0.3"/>
  <cols>
    <col min="1" max="1" width="14.44140625" bestFit="1" customWidth="1"/>
    <col min="2" max="2" width="3.5546875" customWidth="1"/>
    <col min="3" max="4" width="12.77734375" customWidth="1"/>
    <col min="5" max="5" width="6.5546875" customWidth="1"/>
    <col min="6" max="6" width="9.6640625" bestFit="1" customWidth="1"/>
    <col min="7" max="7" width="3" bestFit="1" customWidth="1"/>
    <col min="8" max="8" width="6.21875" bestFit="1" customWidth="1"/>
    <col min="9" max="9" width="3" bestFit="1" customWidth="1"/>
    <col min="10" max="10" width="9.6640625" bestFit="1" customWidth="1"/>
    <col min="11" max="11" width="3" bestFit="1" customWidth="1"/>
    <col min="12" max="12" width="9.6640625" bestFit="1" customWidth="1"/>
    <col min="13" max="13" width="3" bestFit="1" customWidth="1"/>
    <col min="14" max="14" width="9.6640625" bestFit="1" customWidth="1"/>
    <col min="15" max="15" width="3" bestFit="1" customWidth="1"/>
    <col min="16" max="16" width="9.6640625" bestFit="1" customWidth="1"/>
    <col min="17" max="17" width="3" bestFit="1" customWidth="1"/>
    <col min="18" max="18" width="6.5546875" customWidth="1"/>
    <col min="19" max="19" width="4.88671875" customWidth="1"/>
    <col min="20" max="20" width="7.21875" customWidth="1"/>
    <col min="21" max="21" width="3" bestFit="1" customWidth="1"/>
    <col min="22" max="22" width="9.6640625" customWidth="1"/>
    <col min="23" max="23" width="3" customWidth="1"/>
    <col min="24" max="24" width="10.21875" bestFit="1" customWidth="1"/>
    <col min="25" max="25" width="3" bestFit="1" customWidth="1"/>
    <col min="26" max="26" width="9.21875" bestFit="1" customWidth="1"/>
    <col min="27" max="27" width="3" bestFit="1" customWidth="1"/>
    <col min="28" max="28" width="10.21875" bestFit="1" customWidth="1"/>
    <col min="29" max="29" width="3" bestFit="1" customWidth="1"/>
    <col min="30" max="30" width="9.21875" bestFit="1" customWidth="1"/>
    <col min="31" max="31" width="3" bestFit="1" customWidth="1"/>
    <col min="32" max="32" width="9.21875" bestFit="1" customWidth="1"/>
    <col min="33" max="33" width="3" bestFit="1" customWidth="1"/>
    <col min="34" max="34" width="6.21875" bestFit="1" customWidth="1"/>
    <col min="35" max="35" width="3" bestFit="1" customWidth="1"/>
    <col min="36" max="36" width="6.21875" bestFit="1" customWidth="1"/>
    <col min="37" max="37" width="3" bestFit="1" customWidth="1"/>
    <col min="38" max="38" width="6.21875" bestFit="1" customWidth="1"/>
    <col min="39" max="39" width="3" bestFit="1" customWidth="1"/>
    <col min="40" max="40" width="6.21875" bestFit="1" customWidth="1"/>
    <col min="41" max="41" width="3" bestFit="1" customWidth="1"/>
    <col min="42" max="42" width="9.21875" bestFit="1" customWidth="1"/>
    <col min="43" max="43" width="3" bestFit="1" customWidth="1"/>
  </cols>
  <sheetData>
    <row r="1" spans="1:28" ht="15.6" x14ac:dyDescent="0.3">
      <c r="A1" s="33" t="s">
        <v>23</v>
      </c>
      <c r="E1" s="43"/>
      <c r="F1" s="44"/>
    </row>
    <row r="2" spans="1:28" ht="15" thickBot="1" x14ac:dyDescent="0.35"/>
    <row r="3" spans="1:28" ht="16.2" thickBot="1" x14ac:dyDescent="0.35">
      <c r="C3" s="288" t="s">
        <v>6</v>
      </c>
      <c r="D3" s="290"/>
      <c r="F3" s="280" t="s">
        <v>5</v>
      </c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45"/>
    </row>
    <row r="4" spans="1:28" ht="15" thickBot="1" x14ac:dyDescent="0.35">
      <c r="C4" s="294">
        <v>2</v>
      </c>
      <c r="D4" s="295"/>
      <c r="F4" s="308">
        <v>3058</v>
      </c>
      <c r="G4" s="309"/>
      <c r="H4" s="308">
        <v>3059</v>
      </c>
      <c r="I4" s="309"/>
      <c r="J4" s="308">
        <v>3060</v>
      </c>
      <c r="K4" s="309"/>
      <c r="L4" s="308">
        <v>3061</v>
      </c>
      <c r="M4" s="309"/>
      <c r="N4" s="308">
        <v>3062</v>
      </c>
      <c r="O4" s="309"/>
      <c r="P4" s="308">
        <v>3063</v>
      </c>
      <c r="Q4" s="309"/>
      <c r="R4" s="308">
        <v>3064</v>
      </c>
      <c r="S4" s="309"/>
      <c r="T4" s="308">
        <v>3065</v>
      </c>
      <c r="U4" s="309"/>
    </row>
    <row r="5" spans="1:28" ht="15" thickBot="1" x14ac:dyDescent="0.35">
      <c r="C5" s="41" t="s">
        <v>20</v>
      </c>
      <c r="D5" s="42">
        <v>33</v>
      </c>
      <c r="F5" s="335">
        <v>2</v>
      </c>
      <c r="G5" s="337"/>
      <c r="H5" s="335">
        <v>2</v>
      </c>
      <c r="I5" s="336"/>
      <c r="J5" s="330">
        <v>2</v>
      </c>
      <c r="K5" s="331"/>
      <c r="L5" s="330">
        <v>2</v>
      </c>
      <c r="M5" s="331"/>
      <c r="N5" s="330">
        <v>2</v>
      </c>
      <c r="O5" s="331"/>
      <c r="P5" s="330">
        <v>2</v>
      </c>
      <c r="Q5" s="331"/>
      <c r="R5" s="330">
        <v>2</v>
      </c>
      <c r="S5" s="331"/>
      <c r="T5" s="330">
        <v>2</v>
      </c>
      <c r="U5" s="331"/>
    </row>
    <row r="6" spans="1:28" x14ac:dyDescent="0.3">
      <c r="C6" s="41" t="s">
        <v>21</v>
      </c>
      <c r="D6" s="42">
        <v>19</v>
      </c>
      <c r="F6" s="41" t="s">
        <v>20</v>
      </c>
      <c r="G6" s="42">
        <v>33</v>
      </c>
      <c r="H6" s="41" t="s">
        <v>20</v>
      </c>
      <c r="I6" s="42">
        <v>33</v>
      </c>
      <c r="J6" s="41" t="s">
        <v>20</v>
      </c>
      <c r="K6" s="42">
        <v>33</v>
      </c>
      <c r="L6" s="41" t="s">
        <v>20</v>
      </c>
      <c r="M6" s="42">
        <v>33</v>
      </c>
      <c r="N6" s="41" t="s">
        <v>20</v>
      </c>
      <c r="O6" s="42">
        <v>33</v>
      </c>
      <c r="P6" s="41" t="s">
        <v>20</v>
      </c>
      <c r="Q6" s="42">
        <v>33</v>
      </c>
      <c r="R6" s="41" t="s">
        <v>20</v>
      </c>
      <c r="S6" s="42">
        <v>33</v>
      </c>
      <c r="T6" s="41" t="s">
        <v>20</v>
      </c>
      <c r="U6" s="42">
        <v>33</v>
      </c>
    </row>
    <row r="7" spans="1:28" x14ac:dyDescent="0.3">
      <c r="F7" s="41" t="s">
        <v>21</v>
      </c>
      <c r="G7" s="42">
        <v>19</v>
      </c>
      <c r="H7" s="41" t="s">
        <v>21</v>
      </c>
      <c r="I7" s="42">
        <v>19</v>
      </c>
      <c r="J7" s="41" t="s">
        <v>21</v>
      </c>
      <c r="K7" s="42">
        <v>19</v>
      </c>
      <c r="L7" s="41" t="s">
        <v>21</v>
      </c>
      <c r="M7" s="42">
        <v>19</v>
      </c>
      <c r="N7" s="41" t="s">
        <v>21</v>
      </c>
      <c r="O7" s="42">
        <v>19</v>
      </c>
      <c r="P7" s="41" t="s">
        <v>21</v>
      </c>
      <c r="Q7" s="42">
        <v>19</v>
      </c>
      <c r="R7" s="41" t="s">
        <v>21</v>
      </c>
      <c r="S7" s="42">
        <v>19</v>
      </c>
      <c r="T7" s="41" t="s">
        <v>21</v>
      </c>
      <c r="U7" s="42">
        <v>19</v>
      </c>
    </row>
    <row r="8" spans="1:28" x14ac:dyDescent="0.3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8" x14ac:dyDescent="0.3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8" ht="16.2" thickBot="1" x14ac:dyDescent="0.35">
      <c r="C10" s="1"/>
      <c r="D10" s="1"/>
      <c r="E10" s="1"/>
      <c r="F10" s="315" t="s">
        <v>4</v>
      </c>
      <c r="G10" s="316"/>
      <c r="H10" s="316"/>
      <c r="I10" s="316"/>
      <c r="J10" s="316"/>
      <c r="K10" s="316"/>
      <c r="L10" s="316"/>
      <c r="M10" s="316"/>
      <c r="N10" s="316"/>
      <c r="O10" s="316"/>
      <c r="P10" s="316"/>
      <c r="Q10" s="316"/>
      <c r="R10" s="281"/>
      <c r="S10" s="281"/>
      <c r="T10" s="281"/>
      <c r="U10" s="281"/>
      <c r="V10" s="281"/>
      <c r="W10" s="281"/>
      <c r="X10" s="281"/>
      <c r="Y10" s="281"/>
    </row>
    <row r="11" spans="1:28" ht="15" thickBot="1" x14ac:dyDescent="0.35">
      <c r="C11" s="1"/>
      <c r="D11" s="1"/>
      <c r="E11" s="1"/>
      <c r="F11" s="323">
        <v>3830</v>
      </c>
      <c r="G11" s="324"/>
      <c r="H11" s="323">
        <v>3831</v>
      </c>
      <c r="I11" s="324"/>
      <c r="J11" s="323">
        <v>3832</v>
      </c>
      <c r="K11" s="324"/>
      <c r="L11" s="323">
        <v>3833</v>
      </c>
      <c r="M11" s="324"/>
      <c r="N11" s="323">
        <v>3834</v>
      </c>
      <c r="O11" s="324"/>
      <c r="P11" s="323">
        <v>3835</v>
      </c>
      <c r="Q11" s="324"/>
      <c r="R11" s="323">
        <v>3836</v>
      </c>
      <c r="S11" s="324"/>
      <c r="T11" s="323">
        <v>3837</v>
      </c>
      <c r="U11" s="324"/>
      <c r="V11" s="323">
        <v>3838</v>
      </c>
      <c r="W11" s="324"/>
      <c r="X11" s="323">
        <v>3839</v>
      </c>
      <c r="Y11" s="324"/>
    </row>
    <row r="12" spans="1:28" x14ac:dyDescent="0.3">
      <c r="C12" s="1"/>
      <c r="D12" s="1"/>
      <c r="E12" s="1"/>
      <c r="F12" s="335">
        <v>1</v>
      </c>
      <c r="G12" s="336"/>
      <c r="H12" s="310">
        <v>1</v>
      </c>
      <c r="I12" s="311"/>
      <c r="J12" s="317">
        <v>1</v>
      </c>
      <c r="K12" s="318"/>
      <c r="L12" s="310">
        <v>1</v>
      </c>
      <c r="M12" s="311"/>
      <c r="N12" s="317">
        <v>1</v>
      </c>
      <c r="O12" s="318"/>
      <c r="P12" s="319">
        <v>2</v>
      </c>
      <c r="Q12" s="320"/>
      <c r="R12" s="319">
        <v>1</v>
      </c>
      <c r="S12" s="320"/>
      <c r="T12" s="319">
        <v>1</v>
      </c>
      <c r="U12" s="320"/>
      <c r="V12" s="312">
        <v>1</v>
      </c>
      <c r="W12" s="313"/>
      <c r="X12" s="312">
        <v>1</v>
      </c>
      <c r="Y12" s="313"/>
      <c r="AB12">
        <f>MEDIAN(F12:Y12,F19:Y19)</f>
        <v>1</v>
      </c>
    </row>
    <row r="13" spans="1:28" x14ac:dyDescent="0.3">
      <c r="C13" s="1"/>
      <c r="D13" s="1"/>
      <c r="E13" s="1"/>
      <c r="F13" s="41" t="s">
        <v>20</v>
      </c>
      <c r="G13" s="42">
        <v>28</v>
      </c>
      <c r="H13" s="41" t="s">
        <v>20</v>
      </c>
      <c r="I13" s="42">
        <v>28</v>
      </c>
      <c r="J13" s="41" t="s">
        <v>20</v>
      </c>
      <c r="K13" s="42">
        <v>28</v>
      </c>
      <c r="L13" s="41" t="s">
        <v>20</v>
      </c>
      <c r="M13" s="42">
        <v>28</v>
      </c>
      <c r="N13" s="41" t="s">
        <v>20</v>
      </c>
      <c r="O13" s="42">
        <v>33</v>
      </c>
      <c r="P13" s="41" t="s">
        <v>21</v>
      </c>
      <c r="Q13" s="42">
        <v>19</v>
      </c>
      <c r="R13" s="41" t="s">
        <v>20</v>
      </c>
      <c r="S13" s="42">
        <v>28</v>
      </c>
      <c r="T13" s="41" t="s">
        <v>20</v>
      </c>
      <c r="U13" s="42">
        <v>28</v>
      </c>
      <c r="V13" s="41" t="s">
        <v>20</v>
      </c>
      <c r="W13" s="42">
        <v>28</v>
      </c>
      <c r="X13" s="41" t="s">
        <v>20</v>
      </c>
      <c r="Y13" s="42">
        <v>28</v>
      </c>
    </row>
    <row r="14" spans="1:28" x14ac:dyDescent="0.3">
      <c r="C14" s="1"/>
      <c r="D14" s="1"/>
      <c r="E14" s="1"/>
      <c r="P14" s="41" t="s">
        <v>20</v>
      </c>
      <c r="Q14" s="42">
        <v>33</v>
      </c>
    </row>
    <row r="15" spans="1:28" x14ac:dyDescent="0.3">
      <c r="C15" s="1"/>
      <c r="D15" s="1"/>
      <c r="E15" s="1"/>
    </row>
    <row r="16" spans="1:28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23" ht="15" thickBot="1" x14ac:dyDescent="0.3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3:23" x14ac:dyDescent="0.3">
      <c r="C18" s="1"/>
      <c r="D18" s="1"/>
      <c r="E18" s="1"/>
      <c r="F18" s="308">
        <v>3840</v>
      </c>
      <c r="G18" s="309"/>
      <c r="H18" s="308">
        <v>3841</v>
      </c>
      <c r="I18" s="309"/>
      <c r="J18" s="308">
        <v>3842</v>
      </c>
      <c r="K18" s="309"/>
      <c r="L18" s="308">
        <v>3843</v>
      </c>
      <c r="M18" s="309"/>
      <c r="N18" s="308">
        <v>3844</v>
      </c>
      <c r="O18" s="309"/>
      <c r="P18" s="308">
        <v>3845</v>
      </c>
      <c r="Q18" s="309"/>
      <c r="R18" s="308">
        <v>3846</v>
      </c>
      <c r="S18" s="309"/>
      <c r="T18" s="308">
        <v>3847</v>
      </c>
      <c r="U18" s="309"/>
      <c r="V18" s="308">
        <v>3848</v>
      </c>
      <c r="W18" s="309"/>
    </row>
    <row r="19" spans="3:23" x14ac:dyDescent="0.3">
      <c r="C19" s="1"/>
      <c r="D19" s="1"/>
      <c r="E19" s="1"/>
      <c r="F19" s="333">
        <v>1</v>
      </c>
      <c r="G19" s="334"/>
      <c r="H19" s="312">
        <v>1</v>
      </c>
      <c r="I19" s="313"/>
      <c r="J19" s="312">
        <v>2</v>
      </c>
      <c r="K19" s="313"/>
      <c r="L19" s="312">
        <v>2</v>
      </c>
      <c r="M19" s="313"/>
      <c r="N19" s="312">
        <v>1</v>
      </c>
      <c r="O19" s="313"/>
      <c r="P19" s="312">
        <v>2</v>
      </c>
      <c r="Q19" s="313"/>
      <c r="R19" s="312">
        <v>1</v>
      </c>
      <c r="S19" s="313"/>
      <c r="T19" s="312">
        <v>2</v>
      </c>
      <c r="U19" s="313"/>
      <c r="V19" s="312">
        <v>1</v>
      </c>
      <c r="W19" s="313"/>
    </row>
    <row r="20" spans="3:23" x14ac:dyDescent="0.3">
      <c r="C20" s="1"/>
      <c r="D20" s="1"/>
      <c r="E20" s="1"/>
      <c r="F20" s="41" t="s">
        <v>20</v>
      </c>
      <c r="G20" s="42">
        <v>28</v>
      </c>
      <c r="H20" s="41" t="s">
        <v>20</v>
      </c>
      <c r="I20" s="42">
        <v>28</v>
      </c>
      <c r="J20" s="41" t="s">
        <v>21</v>
      </c>
      <c r="K20" s="42">
        <v>20</v>
      </c>
      <c r="L20" s="41" t="s">
        <v>21</v>
      </c>
      <c r="M20" s="42">
        <v>20</v>
      </c>
      <c r="N20" s="41" t="s">
        <v>20</v>
      </c>
      <c r="O20" s="42">
        <v>28</v>
      </c>
      <c r="P20" s="41" t="s">
        <v>21</v>
      </c>
      <c r="Q20" s="42">
        <v>20</v>
      </c>
      <c r="R20" s="41" t="s">
        <v>20</v>
      </c>
      <c r="S20" s="42">
        <v>28</v>
      </c>
      <c r="T20" s="41" t="s">
        <v>21</v>
      </c>
      <c r="U20" s="42">
        <v>20</v>
      </c>
      <c r="V20" s="41" t="s">
        <v>20</v>
      </c>
      <c r="W20" s="42">
        <v>28</v>
      </c>
    </row>
    <row r="21" spans="3:23" x14ac:dyDescent="0.3">
      <c r="C21" s="1"/>
      <c r="D21" s="1"/>
      <c r="E21" s="1"/>
      <c r="J21" s="41" t="s">
        <v>20</v>
      </c>
      <c r="K21" s="42">
        <v>28</v>
      </c>
      <c r="L21" s="41" t="s">
        <v>20</v>
      </c>
      <c r="M21" s="42">
        <v>28</v>
      </c>
      <c r="P21" s="41" t="s">
        <v>20</v>
      </c>
      <c r="Q21" s="42">
        <v>27</v>
      </c>
      <c r="T21" s="41" t="s">
        <v>20</v>
      </c>
      <c r="U21" s="42">
        <v>27</v>
      </c>
    </row>
    <row r="22" spans="3:23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23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23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</sheetData>
  <mergeCells count="58">
    <mergeCell ref="C3:D3"/>
    <mergeCell ref="F10:Y10"/>
    <mergeCell ref="C4:D4"/>
    <mergeCell ref="F4:G4"/>
    <mergeCell ref="H4:I4"/>
    <mergeCell ref="J4:K4"/>
    <mergeCell ref="L4:M4"/>
    <mergeCell ref="N4:O4"/>
    <mergeCell ref="P4:Q4"/>
    <mergeCell ref="F3:T3"/>
    <mergeCell ref="R4:S4"/>
    <mergeCell ref="R5:S5"/>
    <mergeCell ref="T4:U4"/>
    <mergeCell ref="T5:U5"/>
    <mergeCell ref="J5:K5"/>
    <mergeCell ref="L5:M5"/>
    <mergeCell ref="X11:Y11"/>
    <mergeCell ref="P11:Q11"/>
    <mergeCell ref="F11:G11"/>
    <mergeCell ref="H11:I11"/>
    <mergeCell ref="J11:K11"/>
    <mergeCell ref="L11:M11"/>
    <mergeCell ref="N11:O11"/>
    <mergeCell ref="F5:G5"/>
    <mergeCell ref="H5:I5"/>
    <mergeCell ref="R18:S18"/>
    <mergeCell ref="T18:U18"/>
    <mergeCell ref="V18:W18"/>
    <mergeCell ref="R12:S12"/>
    <mergeCell ref="T12:U12"/>
    <mergeCell ref="V12:W12"/>
    <mergeCell ref="N5:O5"/>
    <mergeCell ref="P5:Q5"/>
    <mergeCell ref="F18:G18"/>
    <mergeCell ref="R11:S11"/>
    <mergeCell ref="T11:U11"/>
    <mergeCell ref="V11:W11"/>
    <mergeCell ref="X12:Y12"/>
    <mergeCell ref="T19:U19"/>
    <mergeCell ref="V19:W19"/>
    <mergeCell ref="H18:I18"/>
    <mergeCell ref="J18:K18"/>
    <mergeCell ref="L18:M18"/>
    <mergeCell ref="N18:O18"/>
    <mergeCell ref="P18:Q18"/>
    <mergeCell ref="H19:I19"/>
    <mergeCell ref="J19:K19"/>
    <mergeCell ref="L19:M19"/>
    <mergeCell ref="N19:O19"/>
    <mergeCell ref="P19:Q19"/>
    <mergeCell ref="F19:G19"/>
    <mergeCell ref="R19:S19"/>
    <mergeCell ref="F12:G12"/>
    <mergeCell ref="H12:I12"/>
    <mergeCell ref="J12:K12"/>
    <mergeCell ref="L12:M12"/>
    <mergeCell ref="N12:O12"/>
    <mergeCell ref="P12:Q12"/>
  </mergeCells>
  <conditionalFormatting sqref="D5:D6">
    <cfRule type="cellIs" dxfId="380" priority="33" operator="greaterThan">
      <formula>13</formula>
    </cfRule>
  </conditionalFormatting>
  <conditionalFormatting sqref="K6:K7">
    <cfRule type="cellIs" dxfId="379" priority="28" operator="greaterThan">
      <formula>13</formula>
    </cfRule>
  </conditionalFormatting>
  <conditionalFormatting sqref="M6:M7">
    <cfRule type="cellIs" dxfId="378" priority="27" operator="greaterThan">
      <formula>13</formula>
    </cfRule>
  </conditionalFormatting>
  <conditionalFormatting sqref="G6:G7">
    <cfRule type="cellIs" dxfId="377" priority="30" operator="greaterThan">
      <formula>13</formula>
    </cfRule>
  </conditionalFormatting>
  <conditionalFormatting sqref="I6:I7">
    <cfRule type="cellIs" dxfId="376" priority="29" operator="greaterThan">
      <formula>13</formula>
    </cfRule>
  </conditionalFormatting>
  <conditionalFormatting sqref="O6:O7">
    <cfRule type="cellIs" dxfId="375" priority="26" operator="greaterThan">
      <formula>13</formula>
    </cfRule>
  </conditionalFormatting>
  <conditionalFormatting sqref="Q6:Q7">
    <cfRule type="cellIs" dxfId="374" priority="25" operator="greaterThan">
      <formula>13</formula>
    </cfRule>
  </conditionalFormatting>
  <conditionalFormatting sqref="S20">
    <cfRule type="cellIs" dxfId="373" priority="4" operator="greaterThan">
      <formula>13</formula>
    </cfRule>
  </conditionalFormatting>
  <conditionalFormatting sqref="U20:U21">
    <cfRule type="cellIs" dxfId="372" priority="3" operator="greaterThan">
      <formula>13</formula>
    </cfRule>
  </conditionalFormatting>
  <conditionalFormatting sqref="U6:U7">
    <cfRule type="cellIs" dxfId="371" priority="23" operator="greaterThan">
      <formula>13</formula>
    </cfRule>
  </conditionalFormatting>
  <conditionalFormatting sqref="S6:S7">
    <cfRule type="cellIs" dxfId="370" priority="24" operator="greaterThan">
      <formula>13</formula>
    </cfRule>
  </conditionalFormatting>
  <conditionalFormatting sqref="I13">
    <cfRule type="cellIs" dxfId="369" priority="21" operator="greaterThan">
      <formula>13</formula>
    </cfRule>
  </conditionalFormatting>
  <conditionalFormatting sqref="G13">
    <cfRule type="cellIs" dxfId="368" priority="20" operator="greaterThan">
      <formula>13</formula>
    </cfRule>
  </conditionalFormatting>
  <conditionalFormatting sqref="K13">
    <cfRule type="cellIs" dxfId="367" priority="19" operator="greaterThan">
      <formula>13</formula>
    </cfRule>
  </conditionalFormatting>
  <conditionalFormatting sqref="M13">
    <cfRule type="cellIs" dxfId="366" priority="18" operator="greaterThan">
      <formula>13</formula>
    </cfRule>
  </conditionalFormatting>
  <conditionalFormatting sqref="O13">
    <cfRule type="cellIs" dxfId="365" priority="16" operator="greaterThan">
      <formula>13</formula>
    </cfRule>
    <cfRule type="cellIs" dxfId="364" priority="17" operator="greaterThan">
      <formula>133</formula>
    </cfRule>
  </conditionalFormatting>
  <conditionalFormatting sqref="Q13:Q14">
    <cfRule type="cellIs" dxfId="363" priority="15" operator="greaterThan">
      <formula>13</formula>
    </cfRule>
  </conditionalFormatting>
  <conditionalFormatting sqref="S13">
    <cfRule type="cellIs" dxfId="362" priority="14" operator="greaterThan">
      <formula>13</formula>
    </cfRule>
  </conditionalFormatting>
  <conditionalFormatting sqref="U13">
    <cfRule type="cellIs" dxfId="361" priority="13" operator="greaterThan">
      <formula>13</formula>
    </cfRule>
  </conditionalFormatting>
  <conditionalFormatting sqref="W13">
    <cfRule type="cellIs" dxfId="360" priority="12" operator="greaterThan">
      <formula>13</formula>
    </cfRule>
  </conditionalFormatting>
  <conditionalFormatting sqref="Y13">
    <cfRule type="cellIs" dxfId="359" priority="11" operator="greaterThan">
      <formula>13</formula>
    </cfRule>
  </conditionalFormatting>
  <conditionalFormatting sqref="G20">
    <cfRule type="cellIs" dxfId="358" priority="10" operator="greaterThan">
      <formula>13</formula>
    </cfRule>
  </conditionalFormatting>
  <conditionalFormatting sqref="I20">
    <cfRule type="cellIs" dxfId="357" priority="9" operator="greaterThan">
      <formula>13</formula>
    </cfRule>
  </conditionalFormatting>
  <conditionalFormatting sqref="K20:K21">
    <cfRule type="cellIs" dxfId="356" priority="8" operator="greaterThan">
      <formula>13</formula>
    </cfRule>
  </conditionalFormatting>
  <conditionalFormatting sqref="M20:M21">
    <cfRule type="cellIs" dxfId="355" priority="7" operator="greaterThan">
      <formula>13</formula>
    </cfRule>
  </conditionalFormatting>
  <conditionalFormatting sqref="O20">
    <cfRule type="cellIs" dxfId="354" priority="6" operator="greaterThan">
      <formula>13</formula>
    </cfRule>
  </conditionalFormatting>
  <conditionalFormatting sqref="Q20:Q21">
    <cfRule type="cellIs" dxfId="353" priority="5" operator="greaterThan">
      <formula>13</formula>
    </cfRule>
  </conditionalFormatting>
  <conditionalFormatting sqref="W20">
    <cfRule type="cellIs" dxfId="352" priority="2" operator="greaterThan">
      <formula>13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D75C7-9CCF-46CD-B094-819D59922458}">
  <sheetPr>
    <tabColor theme="9" tint="0.79998168889431442"/>
  </sheetPr>
  <dimension ref="A1:Y47"/>
  <sheetViews>
    <sheetView topLeftCell="A31" zoomScale="85" zoomScaleNormal="85" workbookViewId="0">
      <selection activeCell="V22" sqref="V22"/>
    </sheetView>
  </sheetViews>
  <sheetFormatPr defaultRowHeight="14.4" x14ac:dyDescent="0.3"/>
  <cols>
    <col min="1" max="1" width="15.6640625" bestFit="1" customWidth="1"/>
    <col min="2" max="2" width="3.5546875" customWidth="1"/>
    <col min="3" max="4" width="12.77734375" customWidth="1"/>
    <col min="5" max="5" width="6.5546875" customWidth="1"/>
    <col min="6" max="6" width="16.5546875" customWidth="1"/>
    <col min="7" max="7" width="3" bestFit="1" customWidth="1"/>
    <col min="8" max="8" width="6.21875" bestFit="1" customWidth="1"/>
    <col min="9" max="9" width="3" bestFit="1" customWidth="1"/>
    <col min="10" max="10" width="9.6640625" bestFit="1" customWidth="1"/>
    <col min="11" max="11" width="3" bestFit="1" customWidth="1"/>
    <col min="12" max="12" width="9.6640625" bestFit="1" customWidth="1"/>
    <col min="13" max="13" width="3" bestFit="1" customWidth="1"/>
    <col min="14" max="14" width="9.6640625" bestFit="1" customWidth="1"/>
    <col min="15" max="15" width="3" bestFit="1" customWidth="1"/>
    <col min="16" max="16" width="9.6640625" bestFit="1" customWidth="1"/>
    <col min="17" max="17" width="3" bestFit="1" customWidth="1"/>
    <col min="18" max="18" width="6.5546875" customWidth="1"/>
    <col min="19" max="19" width="4.88671875" customWidth="1"/>
    <col min="20" max="20" width="7.21875" customWidth="1"/>
    <col min="21" max="21" width="3" bestFit="1" customWidth="1"/>
    <col min="22" max="22" width="9.6640625" customWidth="1"/>
    <col min="23" max="23" width="3" customWidth="1"/>
    <col min="24" max="24" width="10.21875" bestFit="1" customWidth="1"/>
    <col min="25" max="26" width="3" bestFit="1" customWidth="1"/>
    <col min="27" max="27" width="9.21875" bestFit="1" customWidth="1"/>
    <col min="28" max="28" width="3" bestFit="1" customWidth="1"/>
    <col min="29" max="29" width="9.21875" bestFit="1" customWidth="1"/>
    <col min="30" max="30" width="3" bestFit="1" customWidth="1"/>
    <col min="31" max="31" width="6.21875" bestFit="1" customWidth="1"/>
    <col min="32" max="32" width="3" bestFit="1" customWidth="1"/>
    <col min="33" max="33" width="6.21875" bestFit="1" customWidth="1"/>
    <col min="34" max="34" width="3" bestFit="1" customWidth="1"/>
    <col min="35" max="35" width="6.21875" bestFit="1" customWidth="1"/>
    <col min="36" max="36" width="3" bestFit="1" customWidth="1"/>
    <col min="37" max="37" width="6.21875" bestFit="1" customWidth="1"/>
    <col min="38" max="38" width="3" bestFit="1" customWidth="1"/>
    <col min="39" max="39" width="9.21875" bestFit="1" customWidth="1"/>
    <col min="40" max="40" width="3" bestFit="1" customWidth="1"/>
    <col min="41" max="41" width="11.77734375" customWidth="1"/>
    <col min="42" max="42" width="3" bestFit="1" customWidth="1"/>
    <col min="44" max="44" width="3" bestFit="1" customWidth="1"/>
  </cols>
  <sheetData>
    <row r="1" spans="1:23" ht="15.6" x14ac:dyDescent="0.3">
      <c r="A1" s="33" t="s">
        <v>19</v>
      </c>
      <c r="E1" s="43"/>
      <c r="F1" s="44"/>
    </row>
    <row r="2" spans="1:23" ht="15" thickBot="1" x14ac:dyDescent="0.35"/>
    <row r="3" spans="1:23" ht="16.2" thickBot="1" x14ac:dyDescent="0.35">
      <c r="C3" s="288" t="s">
        <v>6</v>
      </c>
      <c r="D3" s="290"/>
      <c r="F3" s="280" t="s">
        <v>5</v>
      </c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45"/>
    </row>
    <row r="4" spans="1:23" ht="15" thickBot="1" x14ac:dyDescent="0.35">
      <c r="C4" s="294">
        <v>9</v>
      </c>
      <c r="D4" s="295"/>
      <c r="F4" s="308">
        <v>1819</v>
      </c>
      <c r="G4" s="309"/>
      <c r="H4" s="308">
        <v>1820</v>
      </c>
      <c r="I4" s="309"/>
      <c r="J4" s="308">
        <v>1821</v>
      </c>
      <c r="K4" s="309"/>
      <c r="L4" s="308">
        <v>1822</v>
      </c>
      <c r="M4" s="309"/>
      <c r="N4" s="308">
        <v>1823</v>
      </c>
      <c r="O4" s="309"/>
      <c r="P4" s="308">
        <v>1824</v>
      </c>
      <c r="Q4" s="309"/>
      <c r="R4" s="308">
        <v>1825</v>
      </c>
      <c r="S4" s="309"/>
      <c r="T4" s="308">
        <v>1826</v>
      </c>
      <c r="U4" s="309"/>
      <c r="V4" s="308">
        <v>1827</v>
      </c>
      <c r="W4" s="309"/>
    </row>
    <row r="5" spans="1:23" ht="15" thickBot="1" x14ac:dyDescent="0.35">
      <c r="C5" s="41" t="s">
        <v>12</v>
      </c>
      <c r="D5" s="42">
        <v>21</v>
      </c>
      <c r="F5" s="335">
        <v>11</v>
      </c>
      <c r="G5" s="337"/>
      <c r="H5" s="335">
        <v>11</v>
      </c>
      <c r="I5" s="336"/>
      <c r="J5" s="330">
        <v>11</v>
      </c>
      <c r="K5" s="331"/>
      <c r="L5" s="330">
        <v>11</v>
      </c>
      <c r="M5" s="331"/>
      <c r="N5" s="330">
        <v>11</v>
      </c>
      <c r="O5" s="331"/>
      <c r="P5" s="330">
        <v>11</v>
      </c>
      <c r="Q5" s="331"/>
      <c r="R5" s="330">
        <v>11</v>
      </c>
      <c r="S5" s="331"/>
      <c r="T5" s="330">
        <v>11</v>
      </c>
      <c r="U5" s="331"/>
      <c r="V5" s="330">
        <v>11</v>
      </c>
      <c r="W5" s="331"/>
    </row>
    <row r="6" spans="1:23" x14ac:dyDescent="0.3">
      <c r="C6" s="41" t="s">
        <v>24</v>
      </c>
      <c r="D6" s="42">
        <v>25</v>
      </c>
      <c r="F6" s="41" t="s">
        <v>12</v>
      </c>
      <c r="G6" s="42">
        <v>17</v>
      </c>
      <c r="H6" s="41" t="s">
        <v>12</v>
      </c>
      <c r="I6" s="42">
        <v>17</v>
      </c>
      <c r="J6" s="41" t="s">
        <v>12</v>
      </c>
      <c r="K6" s="42">
        <v>17</v>
      </c>
      <c r="L6" s="41" t="s">
        <v>12</v>
      </c>
      <c r="M6" s="42">
        <v>17</v>
      </c>
      <c r="N6" s="41" t="s">
        <v>12</v>
      </c>
      <c r="O6" s="42">
        <v>17</v>
      </c>
      <c r="P6" s="41" t="s">
        <v>12</v>
      </c>
      <c r="Q6" s="42">
        <v>17</v>
      </c>
      <c r="R6" s="41" t="s">
        <v>12</v>
      </c>
      <c r="S6" s="42">
        <v>17</v>
      </c>
      <c r="T6" s="41" t="s">
        <v>13</v>
      </c>
      <c r="U6" s="47">
        <v>17</v>
      </c>
      <c r="V6" s="41" t="s">
        <v>13</v>
      </c>
      <c r="W6" s="47">
        <v>17</v>
      </c>
    </row>
    <row r="7" spans="1:23" x14ac:dyDescent="0.3">
      <c r="C7" s="41" t="s">
        <v>25</v>
      </c>
      <c r="D7" s="47">
        <v>11</v>
      </c>
      <c r="F7" s="41" t="s">
        <v>24</v>
      </c>
      <c r="G7" s="42">
        <v>25</v>
      </c>
      <c r="H7" s="41" t="s">
        <v>13</v>
      </c>
      <c r="I7" s="47">
        <v>17</v>
      </c>
      <c r="J7" s="41" t="s">
        <v>13</v>
      </c>
      <c r="K7" s="47">
        <v>17</v>
      </c>
      <c r="L7" s="41" t="s">
        <v>24</v>
      </c>
      <c r="M7" s="42">
        <v>25</v>
      </c>
      <c r="N7" s="41" t="s">
        <v>13</v>
      </c>
      <c r="O7" s="47">
        <v>17</v>
      </c>
      <c r="P7" s="41" t="s">
        <v>13</v>
      </c>
      <c r="Q7" s="47">
        <v>17</v>
      </c>
      <c r="R7" s="41" t="s">
        <v>13</v>
      </c>
      <c r="S7" s="47">
        <v>17</v>
      </c>
      <c r="T7" s="41" t="s">
        <v>28</v>
      </c>
      <c r="U7" s="47">
        <v>11</v>
      </c>
      <c r="V7" s="41" t="s">
        <v>28</v>
      </c>
      <c r="W7" s="47">
        <v>11</v>
      </c>
    </row>
    <row r="8" spans="1:23" x14ac:dyDescent="0.3">
      <c r="C8" s="41" t="s">
        <v>26</v>
      </c>
      <c r="D8" s="47">
        <v>13</v>
      </c>
      <c r="E8" s="1"/>
      <c r="F8" s="41" t="s">
        <v>26</v>
      </c>
      <c r="G8" s="47">
        <v>13</v>
      </c>
      <c r="H8" s="41" t="s">
        <v>28</v>
      </c>
      <c r="I8" s="47">
        <v>11</v>
      </c>
      <c r="J8" s="41" t="s">
        <v>28</v>
      </c>
      <c r="K8" s="47">
        <v>11</v>
      </c>
      <c r="L8" s="41" t="s">
        <v>26</v>
      </c>
      <c r="M8" s="47">
        <v>12</v>
      </c>
      <c r="N8" s="41" t="s">
        <v>28</v>
      </c>
      <c r="O8" s="47">
        <v>11</v>
      </c>
      <c r="P8" s="41" t="s">
        <v>28</v>
      </c>
      <c r="Q8" s="47">
        <v>11</v>
      </c>
      <c r="R8" s="41" t="s">
        <v>28</v>
      </c>
      <c r="S8" s="47">
        <v>11</v>
      </c>
      <c r="T8" s="41" t="s">
        <v>30</v>
      </c>
      <c r="U8" s="47">
        <v>12</v>
      </c>
      <c r="V8" s="41" t="s">
        <v>30</v>
      </c>
      <c r="W8" s="47">
        <v>12</v>
      </c>
    </row>
    <row r="9" spans="1:23" x14ac:dyDescent="0.3">
      <c r="C9" s="41" t="s">
        <v>27</v>
      </c>
      <c r="D9" s="47">
        <v>13</v>
      </c>
      <c r="E9" s="1"/>
      <c r="F9" s="41" t="s">
        <v>31</v>
      </c>
      <c r="G9" s="47">
        <v>11</v>
      </c>
      <c r="H9" s="41" t="s">
        <v>30</v>
      </c>
      <c r="I9" s="47">
        <v>12</v>
      </c>
      <c r="J9" s="41" t="s">
        <v>30</v>
      </c>
      <c r="K9" s="47">
        <v>12</v>
      </c>
      <c r="L9" s="41" t="s">
        <v>31</v>
      </c>
      <c r="M9" s="47">
        <v>11</v>
      </c>
      <c r="N9" s="41" t="s">
        <v>30</v>
      </c>
      <c r="O9" s="47">
        <v>12</v>
      </c>
      <c r="P9" s="41" t="s">
        <v>30</v>
      </c>
      <c r="Q9" s="47">
        <v>12</v>
      </c>
      <c r="R9" s="41" t="s">
        <v>30</v>
      </c>
      <c r="S9" s="47">
        <v>12</v>
      </c>
      <c r="T9" s="41" t="s">
        <v>31</v>
      </c>
      <c r="U9" s="42">
        <v>11</v>
      </c>
      <c r="V9" s="41" t="s">
        <v>31</v>
      </c>
      <c r="W9" s="42">
        <v>11</v>
      </c>
    </row>
    <row r="10" spans="1:23" x14ac:dyDescent="0.3">
      <c r="C10" s="41" t="s">
        <v>28</v>
      </c>
      <c r="D10" s="47">
        <v>11</v>
      </c>
      <c r="E10" s="1"/>
      <c r="F10" s="41" t="s">
        <v>27</v>
      </c>
      <c r="G10" s="47">
        <v>13</v>
      </c>
      <c r="H10" s="41" t="s">
        <v>31</v>
      </c>
      <c r="I10" s="47">
        <v>11</v>
      </c>
      <c r="J10" s="41" t="s">
        <v>31</v>
      </c>
      <c r="K10" s="47">
        <v>11</v>
      </c>
      <c r="L10" s="41" t="s">
        <v>27</v>
      </c>
      <c r="M10" s="47">
        <v>13</v>
      </c>
      <c r="N10" s="41" t="s">
        <v>31</v>
      </c>
      <c r="O10" s="47">
        <v>11</v>
      </c>
      <c r="P10" s="41" t="s">
        <v>31</v>
      </c>
      <c r="Q10" s="47">
        <v>11</v>
      </c>
      <c r="R10" s="41" t="s">
        <v>31</v>
      </c>
      <c r="S10" s="47">
        <v>11</v>
      </c>
      <c r="T10" s="41" t="s">
        <v>32</v>
      </c>
      <c r="U10" s="47">
        <v>11</v>
      </c>
      <c r="V10" s="41" t="s">
        <v>32</v>
      </c>
      <c r="W10" s="47">
        <v>11</v>
      </c>
    </row>
    <row r="11" spans="1:23" x14ac:dyDescent="0.3">
      <c r="C11" s="41" t="s">
        <v>13</v>
      </c>
      <c r="D11" s="47">
        <v>29</v>
      </c>
      <c r="E11" s="1"/>
      <c r="F11" s="41" t="s">
        <v>25</v>
      </c>
      <c r="G11" s="47">
        <v>11</v>
      </c>
      <c r="H11" s="41" t="s">
        <v>32</v>
      </c>
      <c r="I11" s="47">
        <v>11</v>
      </c>
      <c r="J11" s="41" t="s">
        <v>32</v>
      </c>
      <c r="K11" s="47">
        <v>11</v>
      </c>
      <c r="L11" s="41" t="s">
        <v>25</v>
      </c>
      <c r="M11" s="47">
        <v>11</v>
      </c>
      <c r="N11" s="41" t="s">
        <v>32</v>
      </c>
      <c r="O11" s="47">
        <v>11</v>
      </c>
      <c r="P11" s="41" t="s">
        <v>32</v>
      </c>
      <c r="Q11" s="47">
        <v>11</v>
      </c>
      <c r="R11" s="41" t="s">
        <v>32</v>
      </c>
      <c r="S11" s="47">
        <v>11</v>
      </c>
      <c r="T11" s="41" t="s">
        <v>26</v>
      </c>
      <c r="U11" s="47">
        <v>12</v>
      </c>
      <c r="V11" s="41" t="s">
        <v>26</v>
      </c>
      <c r="W11" s="47">
        <v>12</v>
      </c>
    </row>
    <row r="12" spans="1:23" x14ac:dyDescent="0.3">
      <c r="C12" s="41" t="s">
        <v>29</v>
      </c>
      <c r="D12" s="47">
        <v>13</v>
      </c>
      <c r="E12" s="1"/>
      <c r="F12" s="41" t="s">
        <v>13</v>
      </c>
      <c r="G12" s="47">
        <v>17</v>
      </c>
      <c r="H12" s="41" t="s">
        <v>26</v>
      </c>
      <c r="I12" s="47">
        <v>13</v>
      </c>
      <c r="J12" s="41" t="s">
        <v>26</v>
      </c>
      <c r="K12" s="47">
        <v>13</v>
      </c>
      <c r="L12" s="41" t="s">
        <v>13</v>
      </c>
      <c r="M12" s="47">
        <v>17</v>
      </c>
      <c r="N12" s="41" t="s">
        <v>26</v>
      </c>
      <c r="O12" s="47">
        <v>13</v>
      </c>
      <c r="P12" s="41" t="s">
        <v>26</v>
      </c>
      <c r="Q12" s="47">
        <v>12</v>
      </c>
      <c r="R12" s="41" t="s">
        <v>26</v>
      </c>
      <c r="S12" s="47">
        <v>12</v>
      </c>
      <c r="T12" s="41" t="s">
        <v>24</v>
      </c>
      <c r="U12" s="47">
        <v>25</v>
      </c>
      <c r="V12" s="41" t="s">
        <v>24</v>
      </c>
      <c r="W12" s="47">
        <v>24</v>
      </c>
    </row>
    <row r="13" spans="1:23" x14ac:dyDescent="0.3">
      <c r="C13" s="41" t="s">
        <v>30</v>
      </c>
      <c r="D13" s="47">
        <v>12</v>
      </c>
      <c r="E13" s="1"/>
      <c r="F13" s="41" t="s">
        <v>29</v>
      </c>
      <c r="G13" s="47">
        <v>13</v>
      </c>
      <c r="H13" s="41" t="s">
        <v>24</v>
      </c>
      <c r="I13" s="42">
        <v>25</v>
      </c>
      <c r="J13" s="41" t="s">
        <v>24</v>
      </c>
      <c r="K13" s="42">
        <v>25</v>
      </c>
      <c r="L13" s="41" t="s">
        <v>29</v>
      </c>
      <c r="M13" s="47">
        <v>13</v>
      </c>
      <c r="N13" s="41" t="s">
        <v>24</v>
      </c>
      <c r="O13" s="42">
        <v>25</v>
      </c>
      <c r="P13" s="41" t="s">
        <v>24</v>
      </c>
      <c r="Q13" s="42">
        <v>25</v>
      </c>
      <c r="R13" s="41" t="s">
        <v>24</v>
      </c>
      <c r="S13" s="42">
        <v>25</v>
      </c>
      <c r="T13" s="41" t="s">
        <v>27</v>
      </c>
      <c r="U13" s="47">
        <v>13</v>
      </c>
      <c r="V13" s="41" t="s">
        <v>27</v>
      </c>
      <c r="W13" s="47">
        <v>13</v>
      </c>
    </row>
    <row r="14" spans="1:23" x14ac:dyDescent="0.3">
      <c r="C14" s="1"/>
      <c r="D14" s="1"/>
      <c r="E14" s="1"/>
      <c r="F14" s="41" t="s">
        <v>30</v>
      </c>
      <c r="G14" s="47">
        <v>12</v>
      </c>
      <c r="H14" s="41" t="s">
        <v>27</v>
      </c>
      <c r="I14" s="47">
        <v>13</v>
      </c>
      <c r="J14" s="41" t="s">
        <v>27</v>
      </c>
      <c r="K14" s="47">
        <v>13</v>
      </c>
      <c r="L14" s="41" t="s">
        <v>30</v>
      </c>
      <c r="M14" s="47">
        <v>12</v>
      </c>
      <c r="N14" s="41" t="s">
        <v>27</v>
      </c>
      <c r="O14" s="47">
        <v>13</v>
      </c>
      <c r="P14" s="41" t="s">
        <v>27</v>
      </c>
      <c r="Q14" s="47">
        <v>13</v>
      </c>
      <c r="R14" s="41" t="s">
        <v>27</v>
      </c>
      <c r="S14" s="47">
        <v>13</v>
      </c>
      <c r="T14" s="41" t="s">
        <v>25</v>
      </c>
      <c r="U14" s="47">
        <v>11</v>
      </c>
      <c r="V14" s="41" t="s">
        <v>25</v>
      </c>
      <c r="W14" s="47">
        <v>11</v>
      </c>
    </row>
    <row r="15" spans="1:23" x14ac:dyDescent="0.3">
      <c r="C15" s="1"/>
      <c r="D15" s="1"/>
      <c r="E15" s="1"/>
      <c r="F15" s="41" t="s">
        <v>32</v>
      </c>
      <c r="G15" s="47">
        <v>11</v>
      </c>
      <c r="H15" s="41" t="s">
        <v>25</v>
      </c>
      <c r="I15" s="47">
        <v>11</v>
      </c>
      <c r="J15" s="41" t="s">
        <v>25</v>
      </c>
      <c r="K15" s="47">
        <v>11</v>
      </c>
      <c r="L15" s="41" t="s">
        <v>32</v>
      </c>
      <c r="M15" s="47">
        <v>11</v>
      </c>
      <c r="N15" s="41" t="s">
        <v>25</v>
      </c>
      <c r="O15" s="47">
        <v>11</v>
      </c>
      <c r="P15" s="41" t="s">
        <v>25</v>
      </c>
      <c r="Q15" s="47">
        <v>11</v>
      </c>
      <c r="R15" s="41" t="s">
        <v>25</v>
      </c>
      <c r="S15" s="47">
        <v>11</v>
      </c>
      <c r="T15" s="41" t="s">
        <v>33</v>
      </c>
      <c r="U15" s="47">
        <v>13</v>
      </c>
      <c r="V15" s="41" t="s">
        <v>33</v>
      </c>
      <c r="W15" s="47">
        <v>13</v>
      </c>
    </row>
    <row r="16" spans="1:23" x14ac:dyDescent="0.3">
      <c r="C16" s="1"/>
      <c r="D16" s="1"/>
      <c r="E16" s="1"/>
      <c r="F16" s="41" t="s">
        <v>28</v>
      </c>
      <c r="G16" s="47">
        <v>11</v>
      </c>
      <c r="H16" s="41" t="s">
        <v>29</v>
      </c>
      <c r="I16" s="47">
        <v>13</v>
      </c>
      <c r="J16" s="41" t="s">
        <v>29</v>
      </c>
      <c r="K16" s="47">
        <v>13</v>
      </c>
      <c r="L16" s="41" t="s">
        <v>28</v>
      </c>
      <c r="M16" s="47">
        <v>11</v>
      </c>
      <c r="N16" s="41" t="s">
        <v>29</v>
      </c>
      <c r="O16" s="47">
        <v>13</v>
      </c>
      <c r="P16" s="41" t="s">
        <v>29</v>
      </c>
      <c r="Q16" s="47">
        <v>13</v>
      </c>
      <c r="R16" s="41" t="s">
        <v>29</v>
      </c>
      <c r="S16" s="47">
        <v>13</v>
      </c>
      <c r="T16" s="41" t="s">
        <v>29</v>
      </c>
      <c r="U16" s="47">
        <v>13</v>
      </c>
      <c r="V16" s="41" t="s">
        <v>29</v>
      </c>
      <c r="W16" s="47">
        <v>13</v>
      </c>
    </row>
    <row r="17" spans="3:25" x14ac:dyDescent="0.3">
      <c r="C17" s="1"/>
      <c r="D17" s="1"/>
      <c r="E17" s="1"/>
    </row>
    <row r="18" spans="3:25" ht="16.2" thickBot="1" x14ac:dyDescent="0.35">
      <c r="C18" s="1"/>
      <c r="D18" s="1"/>
      <c r="E18" s="1"/>
      <c r="F18" s="315" t="s">
        <v>4</v>
      </c>
      <c r="G18" s="316"/>
      <c r="H18" s="316"/>
      <c r="I18" s="316"/>
      <c r="J18" s="316"/>
      <c r="K18" s="316"/>
      <c r="L18" s="316"/>
      <c r="M18" s="316"/>
      <c r="N18" s="316"/>
      <c r="O18" s="316"/>
      <c r="P18" s="316"/>
      <c r="Q18" s="316"/>
      <c r="R18" s="281"/>
      <c r="S18" s="281"/>
      <c r="T18" s="281"/>
      <c r="U18" s="281"/>
      <c r="V18" s="281"/>
      <c r="W18" s="281"/>
      <c r="X18" s="281"/>
      <c r="Y18" s="281"/>
    </row>
    <row r="19" spans="3:25" ht="15" thickBot="1" x14ac:dyDescent="0.35">
      <c r="C19" s="1"/>
      <c r="D19" s="1"/>
      <c r="E19" s="1"/>
      <c r="F19" s="323">
        <v>2681</v>
      </c>
      <c r="G19" s="324"/>
      <c r="H19" s="323">
        <v>2682</v>
      </c>
      <c r="I19" s="324"/>
      <c r="J19" s="323">
        <v>2683</v>
      </c>
      <c r="K19" s="324"/>
      <c r="L19" s="323">
        <v>2684</v>
      </c>
      <c r="M19" s="324"/>
      <c r="N19" s="323">
        <v>2685</v>
      </c>
      <c r="O19" s="324"/>
      <c r="P19" s="323">
        <v>2686</v>
      </c>
      <c r="Q19" s="324"/>
      <c r="R19" s="323">
        <v>2687</v>
      </c>
      <c r="S19" s="324"/>
      <c r="T19" s="323">
        <v>2688</v>
      </c>
      <c r="U19" s="324"/>
      <c r="V19" s="323">
        <v>2689</v>
      </c>
      <c r="W19" s="324"/>
      <c r="X19" s="323">
        <v>2690</v>
      </c>
      <c r="Y19" s="324"/>
    </row>
    <row r="20" spans="3:25" x14ac:dyDescent="0.3">
      <c r="C20" s="1"/>
      <c r="D20" s="1"/>
      <c r="E20" s="1"/>
      <c r="F20" s="314">
        <v>10</v>
      </c>
      <c r="G20" s="313"/>
      <c r="H20" s="310">
        <v>10</v>
      </c>
      <c r="I20" s="311"/>
      <c r="J20" s="317">
        <v>10</v>
      </c>
      <c r="K20" s="318"/>
      <c r="L20" s="310">
        <v>10</v>
      </c>
      <c r="M20" s="311"/>
      <c r="N20" s="317">
        <v>10</v>
      </c>
      <c r="O20" s="318"/>
      <c r="P20" s="319">
        <v>10</v>
      </c>
      <c r="Q20" s="320"/>
      <c r="R20" s="319">
        <v>8</v>
      </c>
      <c r="S20" s="320"/>
      <c r="T20" s="319">
        <v>7</v>
      </c>
      <c r="U20" s="320"/>
      <c r="V20" s="312">
        <v>9</v>
      </c>
      <c r="W20" s="313"/>
      <c r="X20" s="312">
        <v>10</v>
      </c>
      <c r="Y20" s="313"/>
    </row>
    <row r="21" spans="3:25" x14ac:dyDescent="0.3">
      <c r="C21" s="1"/>
      <c r="D21" s="1"/>
      <c r="E21" s="1"/>
      <c r="F21" s="41" t="s">
        <v>24</v>
      </c>
      <c r="G21" s="42">
        <v>25</v>
      </c>
      <c r="H21" s="41" t="s">
        <v>24</v>
      </c>
      <c r="I21" s="42">
        <v>25</v>
      </c>
      <c r="J21" s="41" t="s">
        <v>24</v>
      </c>
      <c r="K21" s="42">
        <v>25</v>
      </c>
      <c r="L21" s="41" t="s">
        <v>24</v>
      </c>
      <c r="M21" s="42">
        <v>25</v>
      </c>
      <c r="N21" s="41" t="s">
        <v>24</v>
      </c>
      <c r="O21" s="42">
        <v>25</v>
      </c>
      <c r="P21" s="41" t="s">
        <v>24</v>
      </c>
      <c r="Q21" s="42">
        <v>25</v>
      </c>
      <c r="R21" s="41" t="s">
        <v>31</v>
      </c>
      <c r="S21" s="42">
        <v>11</v>
      </c>
      <c r="T21" s="41" t="s">
        <v>31</v>
      </c>
      <c r="U21" s="42">
        <v>11</v>
      </c>
      <c r="V21" s="41" t="s">
        <v>32</v>
      </c>
      <c r="W21" s="42">
        <v>11</v>
      </c>
      <c r="X21" s="41" t="s">
        <v>37</v>
      </c>
      <c r="Y21" s="42">
        <v>11</v>
      </c>
    </row>
    <row r="22" spans="3:25" x14ac:dyDescent="0.3">
      <c r="F22" s="41" t="s">
        <v>12</v>
      </c>
      <c r="G22" s="42">
        <v>13</v>
      </c>
      <c r="H22" s="41" t="s">
        <v>12</v>
      </c>
      <c r="I22" s="42">
        <v>13</v>
      </c>
      <c r="J22" s="41" t="s">
        <v>30</v>
      </c>
      <c r="K22" s="47">
        <v>20</v>
      </c>
      <c r="L22" s="41" t="s">
        <v>30</v>
      </c>
      <c r="M22" s="47">
        <v>20</v>
      </c>
      <c r="N22" s="41" t="s">
        <v>30</v>
      </c>
      <c r="O22" s="47">
        <v>20</v>
      </c>
      <c r="P22" s="41" t="s">
        <v>12</v>
      </c>
      <c r="Q22" s="42">
        <v>13</v>
      </c>
      <c r="R22" s="41" t="s">
        <v>32</v>
      </c>
      <c r="S22" s="42">
        <v>11</v>
      </c>
      <c r="T22" s="41" t="s">
        <v>28</v>
      </c>
      <c r="U22" s="47">
        <v>11</v>
      </c>
      <c r="V22" s="41" t="s">
        <v>31</v>
      </c>
      <c r="W22" s="42">
        <v>11</v>
      </c>
      <c r="X22" s="41" t="s">
        <v>16</v>
      </c>
      <c r="Y22" s="42">
        <v>11</v>
      </c>
    </row>
    <row r="23" spans="3:25" x14ac:dyDescent="0.3">
      <c r="F23" s="41" t="s">
        <v>25</v>
      </c>
      <c r="G23" s="47">
        <v>11</v>
      </c>
      <c r="H23" s="41" t="s">
        <v>25</v>
      </c>
      <c r="I23" s="47">
        <v>11</v>
      </c>
      <c r="J23" s="41" t="s">
        <v>12</v>
      </c>
      <c r="K23" s="42">
        <v>13</v>
      </c>
      <c r="L23" s="41" t="s">
        <v>12</v>
      </c>
      <c r="M23" s="42">
        <v>13</v>
      </c>
      <c r="N23" s="41" t="s">
        <v>13</v>
      </c>
      <c r="O23" s="47">
        <v>17</v>
      </c>
      <c r="P23" s="41" t="s">
        <v>32</v>
      </c>
      <c r="Q23" s="47">
        <v>11</v>
      </c>
      <c r="R23" s="41" t="s">
        <v>28</v>
      </c>
      <c r="S23" s="47">
        <v>11</v>
      </c>
      <c r="T23" s="41" t="s">
        <v>30</v>
      </c>
      <c r="U23" s="47">
        <v>20</v>
      </c>
      <c r="V23" s="41" t="s">
        <v>12</v>
      </c>
      <c r="W23" s="42">
        <v>12</v>
      </c>
      <c r="X23" s="41" t="s">
        <v>38</v>
      </c>
      <c r="Y23" s="47">
        <v>12</v>
      </c>
    </row>
    <row r="24" spans="3:25" x14ac:dyDescent="0.3">
      <c r="F24" s="41" t="s">
        <v>26</v>
      </c>
      <c r="G24" s="47">
        <v>11</v>
      </c>
      <c r="H24" s="41" t="s">
        <v>26</v>
      </c>
      <c r="I24" s="47">
        <v>11</v>
      </c>
      <c r="J24" s="41" t="s">
        <v>27</v>
      </c>
      <c r="K24" s="47">
        <v>12</v>
      </c>
      <c r="L24" s="41" t="s">
        <v>27</v>
      </c>
      <c r="M24" s="47">
        <v>12</v>
      </c>
      <c r="N24" s="41" t="s">
        <v>12</v>
      </c>
      <c r="O24" s="42">
        <v>13</v>
      </c>
      <c r="P24" s="41" t="s">
        <v>25</v>
      </c>
      <c r="Q24" s="47">
        <v>11</v>
      </c>
      <c r="R24" s="41" t="s">
        <v>30</v>
      </c>
      <c r="S24" s="47">
        <v>20</v>
      </c>
      <c r="T24" s="41" t="s">
        <v>25</v>
      </c>
      <c r="U24" s="47">
        <v>11</v>
      </c>
      <c r="V24" s="41" t="s">
        <v>30</v>
      </c>
      <c r="W24" s="47">
        <v>20</v>
      </c>
      <c r="X24" s="41" t="s">
        <v>25</v>
      </c>
      <c r="Y24" s="47">
        <v>11</v>
      </c>
    </row>
    <row r="25" spans="3:25" x14ac:dyDescent="0.3">
      <c r="F25" s="41" t="s">
        <v>27</v>
      </c>
      <c r="G25" s="47">
        <v>12</v>
      </c>
      <c r="H25" s="41" t="s">
        <v>27</v>
      </c>
      <c r="I25" s="47">
        <v>12</v>
      </c>
      <c r="J25" s="41" t="s">
        <v>16</v>
      </c>
      <c r="K25" s="47">
        <v>11</v>
      </c>
      <c r="L25" s="41" t="s">
        <v>16</v>
      </c>
      <c r="M25" s="47">
        <v>11</v>
      </c>
      <c r="N25" s="41" t="s">
        <v>27</v>
      </c>
      <c r="O25" s="47">
        <v>12</v>
      </c>
      <c r="P25" s="41" t="s">
        <v>26</v>
      </c>
      <c r="Q25" s="47">
        <v>11</v>
      </c>
      <c r="R25" s="41" t="s">
        <v>25</v>
      </c>
      <c r="S25" s="47">
        <v>11</v>
      </c>
      <c r="T25" s="41" t="s">
        <v>27</v>
      </c>
      <c r="U25" s="47">
        <v>12</v>
      </c>
      <c r="V25" s="41" t="s">
        <v>25</v>
      </c>
      <c r="W25" s="47">
        <v>11</v>
      </c>
      <c r="X25" s="41" t="s">
        <v>26</v>
      </c>
      <c r="Y25" s="47">
        <v>11</v>
      </c>
    </row>
    <row r="26" spans="3:25" x14ac:dyDescent="0.3">
      <c r="F26" s="41" t="s">
        <v>31</v>
      </c>
      <c r="G26" s="47">
        <v>11</v>
      </c>
      <c r="H26" s="41" t="s">
        <v>31</v>
      </c>
      <c r="I26" s="47">
        <v>11</v>
      </c>
      <c r="J26" s="41" t="s">
        <v>32</v>
      </c>
      <c r="K26" s="47">
        <v>11</v>
      </c>
      <c r="L26" s="41" t="s">
        <v>32</v>
      </c>
      <c r="M26" s="47">
        <v>11</v>
      </c>
      <c r="N26" s="41" t="s">
        <v>25</v>
      </c>
      <c r="O26" s="47">
        <v>11</v>
      </c>
      <c r="P26" s="41" t="s">
        <v>27</v>
      </c>
      <c r="Q26" s="47">
        <v>12</v>
      </c>
      <c r="R26" s="41" t="s">
        <v>27</v>
      </c>
      <c r="S26" s="47">
        <v>12</v>
      </c>
      <c r="T26" s="41" t="s">
        <v>24</v>
      </c>
      <c r="U26" s="47">
        <v>25</v>
      </c>
      <c r="V26" s="41" t="s">
        <v>24</v>
      </c>
      <c r="W26" s="47">
        <v>25</v>
      </c>
      <c r="X26" s="41" t="s">
        <v>31</v>
      </c>
      <c r="Y26" s="47">
        <v>11</v>
      </c>
    </row>
    <row r="27" spans="3:25" x14ac:dyDescent="0.3">
      <c r="F27" s="41" t="s">
        <v>13</v>
      </c>
      <c r="G27" s="47">
        <v>17</v>
      </c>
      <c r="H27" s="41" t="s">
        <v>13</v>
      </c>
      <c r="I27" s="47">
        <v>17</v>
      </c>
      <c r="J27" s="41" t="s">
        <v>25</v>
      </c>
      <c r="K27" s="47">
        <v>11</v>
      </c>
      <c r="L27" s="41" t="s">
        <v>25</v>
      </c>
      <c r="M27" s="47">
        <v>11</v>
      </c>
      <c r="N27" s="41" t="s">
        <v>26</v>
      </c>
      <c r="O27" s="47">
        <v>11</v>
      </c>
      <c r="P27" s="41" t="s">
        <v>13</v>
      </c>
      <c r="Q27" s="47">
        <v>17</v>
      </c>
      <c r="R27" s="41" t="s">
        <v>24</v>
      </c>
      <c r="S27" s="47">
        <v>25</v>
      </c>
      <c r="T27" s="41" t="s">
        <v>13</v>
      </c>
      <c r="U27" s="47">
        <v>17</v>
      </c>
      <c r="V27" s="41" t="s">
        <v>13</v>
      </c>
      <c r="W27" s="47">
        <v>17</v>
      </c>
      <c r="X27" s="41" t="s">
        <v>24</v>
      </c>
      <c r="Y27" s="47">
        <v>25</v>
      </c>
    </row>
    <row r="28" spans="3:25" x14ac:dyDescent="0.3">
      <c r="F28" s="41" t="s">
        <v>32</v>
      </c>
      <c r="G28" s="47">
        <v>11</v>
      </c>
      <c r="H28" s="41" t="s">
        <v>32</v>
      </c>
      <c r="I28" s="47">
        <v>11</v>
      </c>
      <c r="J28" s="41" t="s">
        <v>26</v>
      </c>
      <c r="K28" s="47">
        <v>11</v>
      </c>
      <c r="L28" s="41" t="s">
        <v>26</v>
      </c>
      <c r="M28" s="47">
        <v>11</v>
      </c>
      <c r="N28" s="41" t="s">
        <v>31</v>
      </c>
      <c r="O28" s="47">
        <v>11</v>
      </c>
      <c r="P28" s="41" t="s">
        <v>31</v>
      </c>
      <c r="Q28" s="47">
        <v>11</v>
      </c>
      <c r="R28" s="41" t="s">
        <v>13</v>
      </c>
      <c r="S28" s="47">
        <v>17</v>
      </c>
      <c r="V28" s="41" t="s">
        <v>28</v>
      </c>
      <c r="W28" s="47">
        <v>11</v>
      </c>
      <c r="X28" s="41" t="s">
        <v>13</v>
      </c>
      <c r="Y28" s="47">
        <v>16</v>
      </c>
    </row>
    <row r="29" spans="3:25" x14ac:dyDescent="0.3">
      <c r="F29" s="41" t="s">
        <v>30</v>
      </c>
      <c r="G29" s="47">
        <v>20</v>
      </c>
      <c r="H29" s="41" t="s">
        <v>30</v>
      </c>
      <c r="I29" s="47">
        <v>20</v>
      </c>
      <c r="J29" s="41" t="s">
        <v>31</v>
      </c>
      <c r="K29" s="47">
        <v>11</v>
      </c>
      <c r="L29" s="41" t="s">
        <v>31</v>
      </c>
      <c r="M29" s="47">
        <v>11</v>
      </c>
      <c r="N29" s="41" t="s">
        <v>32</v>
      </c>
      <c r="O29" s="47">
        <v>11</v>
      </c>
      <c r="P29" s="41" t="s">
        <v>30</v>
      </c>
      <c r="Q29" s="47">
        <v>20</v>
      </c>
      <c r="V29" s="41" t="s">
        <v>36</v>
      </c>
      <c r="W29" s="47">
        <v>12</v>
      </c>
      <c r="X29" s="41" t="s">
        <v>30</v>
      </c>
      <c r="Y29" s="47">
        <v>12</v>
      </c>
    </row>
    <row r="30" spans="3:25" x14ac:dyDescent="0.3">
      <c r="F30" s="41" t="s">
        <v>28</v>
      </c>
      <c r="G30" s="47">
        <v>11</v>
      </c>
      <c r="H30" s="41" t="s">
        <v>28</v>
      </c>
      <c r="I30" s="47">
        <v>11</v>
      </c>
      <c r="J30" s="41" t="s">
        <v>28</v>
      </c>
      <c r="K30" s="47">
        <v>11</v>
      </c>
      <c r="L30" s="41" t="s">
        <v>28</v>
      </c>
      <c r="M30" s="47">
        <v>11</v>
      </c>
      <c r="N30" s="41" t="s">
        <v>28</v>
      </c>
      <c r="O30" s="47">
        <v>11</v>
      </c>
      <c r="P30" s="41" t="s">
        <v>28</v>
      </c>
      <c r="Q30" s="47">
        <v>11</v>
      </c>
      <c r="X30" s="41" t="s">
        <v>28</v>
      </c>
      <c r="Y30" s="47">
        <v>11</v>
      </c>
    </row>
    <row r="34" spans="6:23" ht="15" thickBot="1" x14ac:dyDescent="0.35"/>
    <row r="35" spans="6:23" x14ac:dyDescent="0.3">
      <c r="F35" s="323">
        <v>2691</v>
      </c>
      <c r="G35" s="324"/>
      <c r="H35" s="323">
        <v>2692</v>
      </c>
      <c r="I35" s="324"/>
      <c r="J35" s="323">
        <v>2693</v>
      </c>
      <c r="K35" s="324"/>
      <c r="L35" s="15">
        <v>2694</v>
      </c>
      <c r="M35" s="14"/>
      <c r="N35" s="15">
        <v>2695</v>
      </c>
      <c r="O35" s="14"/>
      <c r="P35" s="15">
        <v>2696</v>
      </c>
      <c r="Q35" s="14"/>
      <c r="R35" s="15">
        <v>2697</v>
      </c>
      <c r="S35" s="14"/>
      <c r="T35" s="15">
        <v>2698</v>
      </c>
      <c r="U35" s="14"/>
      <c r="V35" s="15">
        <v>2699</v>
      </c>
      <c r="W35" s="14"/>
    </row>
    <row r="36" spans="6:23" x14ac:dyDescent="0.3">
      <c r="F36" s="312">
        <v>10</v>
      </c>
      <c r="G36" s="313"/>
      <c r="H36" s="312">
        <v>11</v>
      </c>
      <c r="I36" s="313"/>
      <c r="J36" s="312">
        <v>11</v>
      </c>
      <c r="K36" s="313"/>
      <c r="L36" s="312">
        <v>11</v>
      </c>
      <c r="M36" s="313"/>
      <c r="N36" s="312">
        <v>11</v>
      </c>
      <c r="O36" s="313"/>
      <c r="P36">
        <v>10</v>
      </c>
      <c r="R36">
        <v>11</v>
      </c>
      <c r="T36">
        <v>10</v>
      </c>
      <c r="V36">
        <v>11</v>
      </c>
    </row>
    <row r="37" spans="6:23" x14ac:dyDescent="0.3">
      <c r="F37" s="41" t="s">
        <v>32</v>
      </c>
      <c r="G37" s="42">
        <v>11</v>
      </c>
      <c r="H37" s="41" t="s">
        <v>12</v>
      </c>
      <c r="I37" s="42">
        <v>12</v>
      </c>
      <c r="J37" s="41" t="s">
        <v>12</v>
      </c>
      <c r="K37" s="42">
        <v>12</v>
      </c>
      <c r="L37" s="41" t="s">
        <v>32</v>
      </c>
      <c r="M37" s="42">
        <v>11</v>
      </c>
      <c r="N37" s="41" t="s">
        <v>32</v>
      </c>
      <c r="O37" s="42">
        <v>11</v>
      </c>
      <c r="P37" s="41" t="s">
        <v>32</v>
      </c>
      <c r="Q37" s="42">
        <v>11</v>
      </c>
      <c r="R37" s="41" t="s">
        <v>32</v>
      </c>
      <c r="S37" s="42">
        <v>11</v>
      </c>
      <c r="T37" s="41" t="s">
        <v>32</v>
      </c>
      <c r="U37" s="42">
        <v>11</v>
      </c>
      <c r="V37" s="41" t="s">
        <v>32</v>
      </c>
      <c r="W37" s="42">
        <v>11</v>
      </c>
    </row>
    <row r="38" spans="6:23" x14ac:dyDescent="0.3">
      <c r="F38" s="41" t="s">
        <v>12</v>
      </c>
      <c r="G38" s="42">
        <v>20</v>
      </c>
      <c r="H38" s="41" t="s">
        <v>37</v>
      </c>
      <c r="I38" s="47">
        <v>11</v>
      </c>
      <c r="J38" s="41" t="s">
        <v>37</v>
      </c>
      <c r="K38" s="47">
        <v>11</v>
      </c>
      <c r="L38" s="41" t="s">
        <v>12</v>
      </c>
      <c r="M38" s="42">
        <v>12</v>
      </c>
      <c r="N38" s="41" t="s">
        <v>12</v>
      </c>
      <c r="O38" s="42">
        <v>20</v>
      </c>
      <c r="P38" s="41" t="s">
        <v>12</v>
      </c>
      <c r="Q38" s="42">
        <v>20</v>
      </c>
      <c r="R38" s="41" t="s">
        <v>12</v>
      </c>
      <c r="S38" s="42">
        <v>12</v>
      </c>
      <c r="T38" s="41" t="s">
        <v>12</v>
      </c>
      <c r="U38" s="42">
        <v>20</v>
      </c>
      <c r="V38" s="41" t="s">
        <v>12</v>
      </c>
      <c r="W38" s="42">
        <v>12</v>
      </c>
    </row>
    <row r="39" spans="6:23" x14ac:dyDescent="0.3">
      <c r="F39" s="41" t="s">
        <v>24</v>
      </c>
      <c r="G39" s="42">
        <v>25</v>
      </c>
      <c r="H39" s="41" t="s">
        <v>26</v>
      </c>
      <c r="I39" s="47">
        <v>11</v>
      </c>
      <c r="J39" s="41" t="s">
        <v>25</v>
      </c>
      <c r="K39" s="47">
        <v>11</v>
      </c>
      <c r="L39" s="41" t="s">
        <v>31</v>
      </c>
      <c r="M39" s="47">
        <v>11</v>
      </c>
      <c r="N39" s="41" t="s">
        <v>24</v>
      </c>
      <c r="O39" s="42">
        <v>25</v>
      </c>
      <c r="P39" s="41" t="s">
        <v>24</v>
      </c>
      <c r="Q39" s="42">
        <v>25</v>
      </c>
      <c r="R39" s="41" t="s">
        <v>31</v>
      </c>
      <c r="S39" s="47">
        <v>11</v>
      </c>
      <c r="T39" s="41" t="s">
        <v>24</v>
      </c>
      <c r="U39" s="42">
        <v>25</v>
      </c>
      <c r="V39" s="41" t="s">
        <v>31</v>
      </c>
      <c r="W39" s="47">
        <v>11</v>
      </c>
    </row>
    <row r="40" spans="6:23" x14ac:dyDescent="0.3">
      <c r="F40" s="41" t="s">
        <v>26</v>
      </c>
      <c r="G40" s="47">
        <v>12</v>
      </c>
      <c r="H40" s="41" t="s">
        <v>28</v>
      </c>
      <c r="I40" s="47">
        <v>11</v>
      </c>
      <c r="J40" s="41" t="s">
        <v>26</v>
      </c>
      <c r="K40" s="47">
        <v>11</v>
      </c>
      <c r="L40" s="41" t="s">
        <v>16</v>
      </c>
      <c r="M40" s="47">
        <v>11</v>
      </c>
      <c r="N40" s="41" t="s">
        <v>26</v>
      </c>
      <c r="O40" s="47">
        <v>12</v>
      </c>
      <c r="P40" s="41" t="s">
        <v>26</v>
      </c>
      <c r="Q40" s="47">
        <v>12</v>
      </c>
      <c r="R40" s="41" t="s">
        <v>37</v>
      </c>
      <c r="S40" s="47">
        <v>11</v>
      </c>
      <c r="T40" s="41" t="s">
        <v>26</v>
      </c>
      <c r="U40" s="47">
        <v>12</v>
      </c>
      <c r="V40" s="41" t="s">
        <v>37</v>
      </c>
      <c r="W40" s="47">
        <v>11</v>
      </c>
    </row>
    <row r="41" spans="6:23" x14ac:dyDescent="0.3">
      <c r="F41" s="41" t="s">
        <v>27</v>
      </c>
      <c r="G41" s="47">
        <v>11</v>
      </c>
      <c r="H41" s="41" t="s">
        <v>24</v>
      </c>
      <c r="I41" s="47">
        <v>25</v>
      </c>
      <c r="J41" s="41" t="s">
        <v>28</v>
      </c>
      <c r="K41" s="47">
        <v>11</v>
      </c>
      <c r="L41" s="41" t="s">
        <v>37</v>
      </c>
      <c r="M41" s="47">
        <v>11</v>
      </c>
      <c r="N41" s="41" t="s">
        <v>27</v>
      </c>
      <c r="O41" s="47">
        <v>11</v>
      </c>
      <c r="P41" s="41" t="s">
        <v>27</v>
      </c>
      <c r="Q41" s="47">
        <v>11</v>
      </c>
      <c r="R41" s="41" t="s">
        <v>26</v>
      </c>
      <c r="S41" s="47">
        <v>11</v>
      </c>
      <c r="T41" s="41" t="s">
        <v>27</v>
      </c>
      <c r="U41" s="47">
        <v>11</v>
      </c>
      <c r="V41" s="41" t="s">
        <v>25</v>
      </c>
      <c r="W41" s="47">
        <v>11</v>
      </c>
    </row>
    <row r="42" spans="6:23" x14ac:dyDescent="0.3">
      <c r="F42" s="41" t="s">
        <v>28</v>
      </c>
      <c r="G42" s="47">
        <v>11</v>
      </c>
      <c r="H42" s="41" t="s">
        <v>30</v>
      </c>
      <c r="I42" s="47">
        <v>13</v>
      </c>
      <c r="J42" s="41" t="s">
        <v>24</v>
      </c>
      <c r="K42" s="47">
        <v>25</v>
      </c>
      <c r="L42" s="41" t="s">
        <v>25</v>
      </c>
      <c r="M42" s="47">
        <v>11</v>
      </c>
      <c r="N42" s="41" t="s">
        <v>28</v>
      </c>
      <c r="O42" s="47">
        <v>11</v>
      </c>
      <c r="P42" s="41" t="s">
        <v>28</v>
      </c>
      <c r="Q42" s="47">
        <v>11</v>
      </c>
      <c r="R42" s="41" t="s">
        <v>28</v>
      </c>
      <c r="S42" s="47">
        <v>11</v>
      </c>
      <c r="T42" s="41" t="s">
        <v>28</v>
      </c>
      <c r="U42" s="47">
        <v>11</v>
      </c>
      <c r="V42" s="41" t="s">
        <v>26</v>
      </c>
      <c r="W42" s="47">
        <v>11</v>
      </c>
    </row>
    <row r="43" spans="6:23" x14ac:dyDescent="0.3">
      <c r="F43" s="41" t="s">
        <v>25</v>
      </c>
      <c r="G43" s="47">
        <v>11</v>
      </c>
      <c r="H43" s="41" t="s">
        <v>31</v>
      </c>
      <c r="I43" s="47">
        <v>11</v>
      </c>
      <c r="J43" s="41" t="s">
        <v>30</v>
      </c>
      <c r="K43" s="47">
        <v>13</v>
      </c>
      <c r="L43" s="41" t="s">
        <v>26</v>
      </c>
      <c r="M43" s="47">
        <v>11</v>
      </c>
      <c r="N43" s="41" t="s">
        <v>25</v>
      </c>
      <c r="O43" s="47">
        <v>11</v>
      </c>
      <c r="P43" s="41" t="s">
        <v>25</v>
      </c>
      <c r="Q43" s="47">
        <v>11</v>
      </c>
      <c r="R43" s="41" t="s">
        <v>24</v>
      </c>
      <c r="S43" s="47">
        <v>24</v>
      </c>
      <c r="T43" s="41" t="s">
        <v>25</v>
      </c>
      <c r="U43" s="47">
        <v>11</v>
      </c>
      <c r="V43" s="41" t="s">
        <v>28</v>
      </c>
      <c r="W43" s="47">
        <v>11</v>
      </c>
    </row>
    <row r="44" spans="6:23" x14ac:dyDescent="0.3">
      <c r="F44" s="41" t="s">
        <v>13</v>
      </c>
      <c r="G44" s="47">
        <v>23</v>
      </c>
      <c r="H44" s="41" t="s">
        <v>25</v>
      </c>
      <c r="I44" s="47">
        <v>11</v>
      </c>
      <c r="J44" s="41" t="s">
        <v>31</v>
      </c>
      <c r="K44" s="47">
        <v>11</v>
      </c>
      <c r="L44" s="41" t="s">
        <v>28</v>
      </c>
      <c r="M44" s="47">
        <v>11</v>
      </c>
      <c r="N44" s="41" t="s">
        <v>13</v>
      </c>
      <c r="O44" s="47">
        <v>23</v>
      </c>
      <c r="P44" s="41" t="s">
        <v>13</v>
      </c>
      <c r="Q44" s="47">
        <v>23</v>
      </c>
      <c r="R44" s="41" t="s">
        <v>30</v>
      </c>
      <c r="S44" s="47">
        <v>12</v>
      </c>
      <c r="T44" s="41" t="s">
        <v>13</v>
      </c>
      <c r="U44" s="47">
        <v>23</v>
      </c>
      <c r="V44" s="41" t="s">
        <v>24</v>
      </c>
      <c r="W44" s="47">
        <v>24</v>
      </c>
    </row>
    <row r="45" spans="6:23" x14ac:dyDescent="0.3">
      <c r="F45" s="41" t="s">
        <v>39</v>
      </c>
      <c r="G45" s="47">
        <v>12</v>
      </c>
      <c r="H45" s="41" t="s">
        <v>13</v>
      </c>
      <c r="I45" s="47">
        <v>17</v>
      </c>
      <c r="J45" s="41" t="s">
        <v>13</v>
      </c>
      <c r="K45" s="47">
        <v>17</v>
      </c>
      <c r="L45" s="41" t="s">
        <v>24</v>
      </c>
      <c r="M45" s="47">
        <v>25</v>
      </c>
      <c r="N45" s="41" t="s">
        <v>39</v>
      </c>
      <c r="O45" s="47">
        <v>12</v>
      </c>
      <c r="P45" s="41" t="s">
        <v>39</v>
      </c>
      <c r="Q45" s="47">
        <v>12</v>
      </c>
      <c r="R45" s="41" t="s">
        <v>25</v>
      </c>
      <c r="S45" s="47">
        <v>11</v>
      </c>
      <c r="T45" s="41" t="s">
        <v>39</v>
      </c>
      <c r="U45" s="47">
        <v>12</v>
      </c>
      <c r="V45" s="41" t="s">
        <v>30</v>
      </c>
      <c r="W45" s="47">
        <v>12</v>
      </c>
    </row>
    <row r="46" spans="6:23" x14ac:dyDescent="0.3">
      <c r="F46" s="41" t="s">
        <v>30</v>
      </c>
      <c r="G46" s="47">
        <v>12</v>
      </c>
      <c r="H46" s="41" t="s">
        <v>39</v>
      </c>
      <c r="I46" s="47">
        <v>12</v>
      </c>
      <c r="J46" s="41" t="s">
        <v>39</v>
      </c>
      <c r="K46" s="47">
        <v>12</v>
      </c>
      <c r="L46" s="41" t="s">
        <v>30</v>
      </c>
      <c r="M46" s="47">
        <v>13</v>
      </c>
      <c r="N46" s="41" t="s">
        <v>29</v>
      </c>
      <c r="O46" s="47">
        <v>13</v>
      </c>
      <c r="P46" s="41" t="s">
        <v>30</v>
      </c>
      <c r="Q46" s="47">
        <v>12</v>
      </c>
      <c r="R46" s="41" t="s">
        <v>13</v>
      </c>
      <c r="S46" s="47">
        <v>17</v>
      </c>
      <c r="T46" s="41" t="s">
        <v>30</v>
      </c>
      <c r="U46" s="47">
        <v>12</v>
      </c>
      <c r="V46" s="41" t="s">
        <v>13</v>
      </c>
      <c r="W46" s="47">
        <v>17</v>
      </c>
    </row>
    <row r="47" spans="6:23" x14ac:dyDescent="0.3">
      <c r="H47" s="41" t="s">
        <v>32</v>
      </c>
      <c r="I47" s="47">
        <v>11</v>
      </c>
      <c r="J47" s="41" t="s">
        <v>32</v>
      </c>
      <c r="K47" s="47">
        <v>11</v>
      </c>
      <c r="L47" s="41" t="s">
        <v>39</v>
      </c>
      <c r="M47" s="47">
        <v>12</v>
      </c>
      <c r="N47" s="41" t="s">
        <v>30</v>
      </c>
      <c r="O47" s="47">
        <v>12</v>
      </c>
      <c r="R47" s="41" t="s">
        <v>39</v>
      </c>
      <c r="S47" s="47">
        <v>12</v>
      </c>
      <c r="V47" s="41" t="s">
        <v>39</v>
      </c>
      <c r="W47" s="47">
        <v>12</v>
      </c>
    </row>
  </sheetData>
  <mergeCells count="50">
    <mergeCell ref="P5:Q5"/>
    <mergeCell ref="R5:S5"/>
    <mergeCell ref="T5:U5"/>
    <mergeCell ref="C3:D3"/>
    <mergeCell ref="F3:T3"/>
    <mergeCell ref="C4:D4"/>
    <mergeCell ref="F4:G4"/>
    <mergeCell ref="H4:I4"/>
    <mergeCell ref="J4:K4"/>
    <mergeCell ref="L4:M4"/>
    <mergeCell ref="N4:O4"/>
    <mergeCell ref="P4:Q4"/>
    <mergeCell ref="R4:S4"/>
    <mergeCell ref="X20:Y20"/>
    <mergeCell ref="X19:Y19"/>
    <mergeCell ref="H20:I20"/>
    <mergeCell ref="J20:K20"/>
    <mergeCell ref="L20:M20"/>
    <mergeCell ref="N20:O20"/>
    <mergeCell ref="P20:Q20"/>
    <mergeCell ref="R20:S20"/>
    <mergeCell ref="T20:U20"/>
    <mergeCell ref="V20:W20"/>
    <mergeCell ref="H19:I19"/>
    <mergeCell ref="J19:K19"/>
    <mergeCell ref="L19:M19"/>
    <mergeCell ref="N19:O19"/>
    <mergeCell ref="P19:Q19"/>
    <mergeCell ref="R19:S19"/>
    <mergeCell ref="N36:O36"/>
    <mergeCell ref="V4:W4"/>
    <mergeCell ref="V5:W5"/>
    <mergeCell ref="F20:G20"/>
    <mergeCell ref="F35:G35"/>
    <mergeCell ref="H35:I35"/>
    <mergeCell ref="F18:Y18"/>
    <mergeCell ref="F19:G19"/>
    <mergeCell ref="T19:U19"/>
    <mergeCell ref="V19:W19"/>
    <mergeCell ref="T4:U4"/>
    <mergeCell ref="F5:G5"/>
    <mergeCell ref="H5:I5"/>
    <mergeCell ref="J5:K5"/>
    <mergeCell ref="L5:M5"/>
    <mergeCell ref="N5:O5"/>
    <mergeCell ref="J35:K35"/>
    <mergeCell ref="F36:G36"/>
    <mergeCell ref="H36:I36"/>
    <mergeCell ref="J36:K36"/>
    <mergeCell ref="L36:M36"/>
  </mergeCells>
  <phoneticPr fontId="8" type="noConversion"/>
  <conditionalFormatting sqref="D5:D13">
    <cfRule type="cellIs" dxfId="351" priority="30" operator="greaterThan">
      <formula>10</formula>
    </cfRule>
  </conditionalFormatting>
  <conditionalFormatting sqref="G6:G16">
    <cfRule type="cellIs" dxfId="350" priority="29" operator="greaterThan">
      <formula>10</formula>
    </cfRule>
  </conditionalFormatting>
  <conditionalFormatting sqref="I6:I16">
    <cfRule type="cellIs" dxfId="349" priority="28" operator="greaterThan">
      <formula>10</formula>
    </cfRule>
  </conditionalFormatting>
  <conditionalFormatting sqref="K6:K16">
    <cfRule type="cellIs" dxfId="348" priority="27" operator="greaterThan">
      <formula>10</formula>
    </cfRule>
  </conditionalFormatting>
  <conditionalFormatting sqref="M6:M7">
    <cfRule type="cellIs" dxfId="347" priority="26" operator="greaterThan">
      <formula>10</formula>
    </cfRule>
  </conditionalFormatting>
  <conditionalFormatting sqref="M8:M16">
    <cfRule type="cellIs" dxfId="346" priority="25" operator="greaterThan">
      <formula>10</formula>
    </cfRule>
  </conditionalFormatting>
  <conditionalFormatting sqref="O6:O16">
    <cfRule type="cellIs" dxfId="345" priority="24" operator="greaterThan">
      <formula>10</formula>
    </cfRule>
  </conditionalFormatting>
  <conditionalFormatting sqref="Q6:Q16">
    <cfRule type="cellIs" dxfId="344" priority="23" operator="greaterThan">
      <formula>10</formula>
    </cfRule>
  </conditionalFormatting>
  <conditionalFormatting sqref="S6:S16">
    <cfRule type="cellIs" dxfId="343" priority="22" operator="greaterThan">
      <formula>10</formula>
    </cfRule>
  </conditionalFormatting>
  <conditionalFormatting sqref="U6:U16">
    <cfRule type="cellIs" dxfId="342" priority="21" operator="greaterThan">
      <formula>10</formula>
    </cfRule>
  </conditionalFormatting>
  <conditionalFormatting sqref="W6:W16">
    <cfRule type="cellIs" dxfId="341" priority="20" operator="greaterThan">
      <formula>10</formula>
    </cfRule>
  </conditionalFormatting>
  <conditionalFormatting sqref="G21:G30">
    <cfRule type="cellIs" dxfId="340" priority="19" operator="greaterThan">
      <formula>10</formula>
    </cfRule>
  </conditionalFormatting>
  <conditionalFormatting sqref="I21:I30">
    <cfRule type="cellIs" dxfId="339" priority="18" operator="greaterThan">
      <formula>10</formula>
    </cfRule>
  </conditionalFormatting>
  <conditionalFormatting sqref="W37:W47">
    <cfRule type="cellIs" dxfId="338" priority="1" operator="greaterThan">
      <formula>10</formula>
    </cfRule>
  </conditionalFormatting>
  <conditionalFormatting sqref="K21:K30">
    <cfRule type="cellIs" dxfId="337" priority="17" operator="greaterThan">
      <formula>10</formula>
    </cfRule>
  </conditionalFormatting>
  <conditionalFormatting sqref="M21:M30">
    <cfRule type="cellIs" dxfId="336" priority="16" operator="greaterThan">
      <formula>10</formula>
    </cfRule>
  </conditionalFormatting>
  <conditionalFormatting sqref="O21:O30">
    <cfRule type="cellIs" dxfId="335" priority="15" operator="greaterThan">
      <formula>10</formula>
    </cfRule>
  </conditionalFormatting>
  <conditionalFormatting sqref="Q21:Q30">
    <cfRule type="cellIs" dxfId="334" priority="14" operator="greaterThan">
      <formula>10</formula>
    </cfRule>
  </conditionalFormatting>
  <conditionalFormatting sqref="S21:S28">
    <cfRule type="cellIs" dxfId="333" priority="13" operator="greaterThan">
      <formula>10</formula>
    </cfRule>
  </conditionalFormatting>
  <conditionalFormatting sqref="U21:U27">
    <cfRule type="cellIs" dxfId="332" priority="12" operator="greaterThan">
      <formula>10</formula>
    </cfRule>
  </conditionalFormatting>
  <conditionalFormatting sqref="W21:W29">
    <cfRule type="cellIs" dxfId="331" priority="11" operator="greaterThan">
      <formula>10</formula>
    </cfRule>
  </conditionalFormatting>
  <conditionalFormatting sqref="Y21:Y30">
    <cfRule type="cellIs" dxfId="330" priority="10" operator="greaterThan">
      <formula>10</formula>
    </cfRule>
  </conditionalFormatting>
  <conditionalFormatting sqref="G37:G46">
    <cfRule type="cellIs" dxfId="329" priority="9" operator="greaterThan">
      <formula>10</formula>
    </cfRule>
  </conditionalFormatting>
  <conditionalFormatting sqref="I37:I47">
    <cfRule type="cellIs" dxfId="328" priority="8" operator="greaterThan">
      <formula>10</formula>
    </cfRule>
  </conditionalFormatting>
  <conditionalFormatting sqref="K37:K47">
    <cfRule type="cellIs" dxfId="327" priority="7" operator="greaterThan">
      <formula>10</formula>
    </cfRule>
  </conditionalFormatting>
  <conditionalFormatting sqref="M37:M47">
    <cfRule type="cellIs" dxfId="326" priority="6" operator="greaterThan">
      <formula>10</formula>
    </cfRule>
  </conditionalFormatting>
  <conditionalFormatting sqref="O37:O47">
    <cfRule type="cellIs" dxfId="325" priority="5" operator="greaterThan">
      <formula>10</formula>
    </cfRule>
  </conditionalFormatting>
  <conditionalFormatting sqref="Q37:Q46">
    <cfRule type="cellIs" dxfId="324" priority="4" operator="greaterThan">
      <formula>10</formula>
    </cfRule>
  </conditionalFormatting>
  <conditionalFormatting sqref="S37:S47">
    <cfRule type="cellIs" dxfId="323" priority="3" operator="greaterThan">
      <formula>10</formula>
    </cfRule>
  </conditionalFormatting>
  <conditionalFormatting sqref="U37:U46">
    <cfRule type="cellIs" dxfId="322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9D4C2-C12A-43F0-A494-82DC4B1AFD96}">
  <sheetPr>
    <tabColor theme="5" tint="0.79998168889431442"/>
  </sheetPr>
  <dimension ref="B1:AQ55"/>
  <sheetViews>
    <sheetView topLeftCell="A7" zoomScale="85" zoomScaleNormal="85" workbookViewId="0">
      <selection activeCell="AI22" sqref="AI22:AL22"/>
    </sheetView>
  </sheetViews>
  <sheetFormatPr defaultRowHeight="14.4" x14ac:dyDescent="0.3"/>
  <cols>
    <col min="2" max="2" width="9.77734375" bestFit="1" customWidth="1"/>
    <col min="3" max="5" width="2.5546875" bestFit="1" customWidth="1"/>
    <col min="7" max="7" width="11.5546875" customWidth="1"/>
    <col min="8" max="10" width="2.5546875" bestFit="1" customWidth="1"/>
    <col min="11" max="11" width="9.77734375" bestFit="1" customWidth="1"/>
    <col min="12" max="14" width="2.5546875" bestFit="1" customWidth="1"/>
    <col min="16" max="18" width="2.5546875" bestFit="1" customWidth="1"/>
    <col min="20" max="22" width="2.5546875" bestFit="1" customWidth="1"/>
    <col min="23" max="23" width="9.77734375" bestFit="1" customWidth="1"/>
    <col min="24" max="26" width="2.5546875" bestFit="1" customWidth="1"/>
    <col min="27" max="27" width="9.77734375" bestFit="1" customWidth="1"/>
    <col min="28" max="30" width="2.5546875" bestFit="1" customWidth="1"/>
    <col min="31" max="31" width="9.77734375" bestFit="1" customWidth="1"/>
    <col min="32" max="34" width="2.5546875" bestFit="1" customWidth="1"/>
    <col min="36" max="38" width="2.5546875" bestFit="1" customWidth="1"/>
    <col min="40" max="42" width="2.5546875" bestFit="1" customWidth="1"/>
    <col min="44" max="46" width="2.5546875" bestFit="1" customWidth="1"/>
    <col min="48" max="50" width="2.5546875" bestFit="1" customWidth="1"/>
    <col min="52" max="54" width="2.5546875" bestFit="1" customWidth="1"/>
    <col min="56" max="58" width="2.5546875" bestFit="1" customWidth="1"/>
    <col min="60" max="62" width="2.5546875" bestFit="1" customWidth="1"/>
    <col min="64" max="66" width="2.5546875" bestFit="1" customWidth="1"/>
    <col min="68" max="70" width="2.5546875" bestFit="1" customWidth="1"/>
    <col min="72" max="74" width="2.5546875" bestFit="1" customWidth="1"/>
    <col min="76" max="78" width="2.5546875" bestFit="1" customWidth="1"/>
    <col min="80" max="82" width="2.5546875" bestFit="1" customWidth="1"/>
    <col min="84" max="86" width="2.5546875" bestFit="1" customWidth="1"/>
  </cols>
  <sheetData>
    <row r="1" spans="2:38" ht="15" thickBot="1" x14ac:dyDescent="0.35"/>
    <row r="2" spans="2:38" ht="16.2" thickBot="1" x14ac:dyDescent="0.35">
      <c r="B2" s="291" t="s">
        <v>6</v>
      </c>
      <c r="C2" s="292"/>
      <c r="D2" s="292"/>
      <c r="E2" s="293"/>
      <c r="G2" s="280" t="s">
        <v>5</v>
      </c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</row>
    <row r="3" spans="2:38" ht="16.2" thickBot="1" x14ac:dyDescent="0.35">
      <c r="B3" s="341">
        <v>3</v>
      </c>
      <c r="C3" s="342"/>
      <c r="D3" s="342"/>
      <c r="E3" s="343"/>
      <c r="G3" s="338">
        <v>2252</v>
      </c>
      <c r="H3" s="339"/>
      <c r="I3" s="339"/>
      <c r="J3" s="340"/>
      <c r="K3" s="338">
        <v>2253</v>
      </c>
      <c r="L3" s="339"/>
      <c r="M3" s="339"/>
      <c r="N3" s="340"/>
      <c r="O3" s="338">
        <v>2254</v>
      </c>
      <c r="P3" s="339"/>
      <c r="Q3" s="339"/>
      <c r="R3" s="340"/>
      <c r="S3" s="338">
        <v>2255</v>
      </c>
      <c r="T3" s="339"/>
      <c r="U3" s="339"/>
      <c r="V3" s="340"/>
      <c r="W3" s="338">
        <v>2256</v>
      </c>
      <c r="X3" s="339"/>
      <c r="Y3" s="339"/>
      <c r="Z3" s="340"/>
      <c r="AA3" s="338">
        <v>2257</v>
      </c>
      <c r="AB3" s="339"/>
      <c r="AC3" s="339"/>
      <c r="AD3" s="340"/>
    </row>
    <row r="4" spans="2:38" ht="15.6" thickBot="1" x14ac:dyDescent="0.35">
      <c r="B4" s="344" t="s">
        <v>40</v>
      </c>
      <c r="C4" s="49" t="s">
        <v>46</v>
      </c>
      <c r="D4" s="49" t="s">
        <v>47</v>
      </c>
      <c r="E4" s="50" t="s">
        <v>48</v>
      </c>
      <c r="G4" s="341">
        <v>3</v>
      </c>
      <c r="H4" s="342"/>
      <c r="I4" s="342"/>
      <c r="J4" s="343"/>
      <c r="K4" s="341">
        <v>3</v>
      </c>
      <c r="L4" s="342"/>
      <c r="M4" s="342"/>
      <c r="N4" s="343"/>
      <c r="O4" s="341">
        <v>4</v>
      </c>
      <c r="P4" s="342"/>
      <c r="Q4" s="342"/>
      <c r="R4" s="343"/>
      <c r="S4" s="341">
        <v>4</v>
      </c>
      <c r="T4" s="342"/>
      <c r="U4" s="342"/>
      <c r="V4" s="343"/>
      <c r="W4" s="341">
        <v>4</v>
      </c>
      <c r="X4" s="342"/>
      <c r="Y4" s="342"/>
      <c r="Z4" s="343"/>
      <c r="AA4" s="341">
        <v>4</v>
      </c>
      <c r="AB4" s="342"/>
      <c r="AC4" s="342"/>
      <c r="AD4" s="343"/>
    </row>
    <row r="5" spans="2:38" ht="15.6" x14ac:dyDescent="0.3">
      <c r="B5" s="345"/>
      <c r="C5" s="48">
        <v>3</v>
      </c>
      <c r="D5" s="48">
        <v>3</v>
      </c>
      <c r="E5" s="51">
        <v>2</v>
      </c>
      <c r="G5" s="344" t="s">
        <v>40</v>
      </c>
      <c r="H5" s="49" t="s">
        <v>46</v>
      </c>
      <c r="I5" s="49" t="s">
        <v>47</v>
      </c>
      <c r="J5" s="50" t="s">
        <v>48</v>
      </c>
      <c r="K5" s="344" t="s">
        <v>40</v>
      </c>
      <c r="L5" s="49" t="s">
        <v>46</v>
      </c>
      <c r="M5" s="49" t="s">
        <v>47</v>
      </c>
      <c r="N5" s="50" t="s">
        <v>48</v>
      </c>
      <c r="O5" s="344" t="s">
        <v>40</v>
      </c>
      <c r="P5" s="49" t="s">
        <v>46</v>
      </c>
      <c r="Q5" s="49" t="s">
        <v>47</v>
      </c>
      <c r="R5" s="50" t="s">
        <v>48</v>
      </c>
      <c r="S5" s="344" t="s">
        <v>40</v>
      </c>
      <c r="T5" s="49" t="s">
        <v>46</v>
      </c>
      <c r="U5" s="49" t="s">
        <v>47</v>
      </c>
      <c r="V5" s="50" t="s">
        <v>48</v>
      </c>
      <c r="W5" s="344" t="s">
        <v>40</v>
      </c>
      <c r="X5" s="49" t="s">
        <v>46</v>
      </c>
      <c r="Y5" s="49" t="s">
        <v>47</v>
      </c>
      <c r="Z5" s="50" t="s">
        <v>48</v>
      </c>
      <c r="AA5" s="344" t="s">
        <v>40</v>
      </c>
      <c r="AB5" s="49" t="s">
        <v>46</v>
      </c>
      <c r="AC5" s="49" t="s">
        <v>47</v>
      </c>
      <c r="AD5" s="50" t="s">
        <v>48</v>
      </c>
    </row>
    <row r="6" spans="2:38" ht="15.6" x14ac:dyDescent="0.3">
      <c r="B6" s="52" t="s">
        <v>0</v>
      </c>
      <c r="C6" s="64">
        <v>0</v>
      </c>
      <c r="D6" s="64">
        <v>0</v>
      </c>
      <c r="E6" s="65">
        <v>4</v>
      </c>
      <c r="F6" s="63"/>
      <c r="G6" s="345"/>
      <c r="H6" s="48">
        <v>3</v>
      </c>
      <c r="I6" s="48">
        <v>3</v>
      </c>
      <c r="J6" s="51">
        <v>2</v>
      </c>
      <c r="K6" s="345"/>
      <c r="L6" s="48">
        <v>3</v>
      </c>
      <c r="M6" s="48">
        <v>3</v>
      </c>
      <c r="N6" s="51">
        <v>2</v>
      </c>
      <c r="O6" s="345"/>
      <c r="P6" s="48">
        <v>3</v>
      </c>
      <c r="Q6" s="48">
        <v>3</v>
      </c>
      <c r="R6" s="51">
        <v>2</v>
      </c>
      <c r="S6" s="345"/>
      <c r="T6" s="48">
        <v>3</v>
      </c>
      <c r="U6" s="48">
        <v>3</v>
      </c>
      <c r="V6" s="51">
        <v>2</v>
      </c>
      <c r="W6" s="345"/>
      <c r="X6" s="48">
        <v>3</v>
      </c>
      <c r="Y6" s="48">
        <v>3</v>
      </c>
      <c r="Z6" s="51">
        <v>2</v>
      </c>
      <c r="AA6" s="345"/>
      <c r="AB6" s="48">
        <v>3</v>
      </c>
      <c r="AC6" s="48">
        <v>3</v>
      </c>
      <c r="AD6" s="51">
        <v>2</v>
      </c>
    </row>
    <row r="7" spans="2:38" x14ac:dyDescent="0.3">
      <c r="B7" s="53" t="s">
        <v>1</v>
      </c>
      <c r="C7" s="64">
        <v>3</v>
      </c>
      <c r="D7" s="64">
        <v>7</v>
      </c>
      <c r="E7" s="65">
        <v>0</v>
      </c>
      <c r="F7" s="63"/>
      <c r="G7" s="61" t="s">
        <v>0</v>
      </c>
      <c r="H7" s="60">
        <v>0</v>
      </c>
      <c r="I7" s="60">
        <v>0</v>
      </c>
      <c r="J7" s="60">
        <v>4</v>
      </c>
      <c r="K7" s="61" t="s">
        <v>0</v>
      </c>
      <c r="L7" s="60">
        <v>0</v>
      </c>
      <c r="M7" s="60">
        <v>0</v>
      </c>
      <c r="N7" s="60">
        <v>3</v>
      </c>
      <c r="O7" s="62" t="s">
        <v>41</v>
      </c>
      <c r="P7" s="60">
        <v>0</v>
      </c>
      <c r="Q7" s="60">
        <v>0</v>
      </c>
      <c r="R7" s="60">
        <v>3</v>
      </c>
      <c r="S7" s="62" t="s">
        <v>0</v>
      </c>
      <c r="T7" s="60">
        <v>0</v>
      </c>
      <c r="U7" s="60">
        <v>0</v>
      </c>
      <c r="V7" s="60">
        <v>4</v>
      </c>
      <c r="W7" s="62" t="s">
        <v>0</v>
      </c>
      <c r="X7" s="60">
        <v>0</v>
      </c>
      <c r="Y7" s="60">
        <v>0</v>
      </c>
      <c r="Z7" s="60">
        <v>4</v>
      </c>
      <c r="AA7" s="62" t="s">
        <v>0</v>
      </c>
      <c r="AB7" s="60">
        <v>0</v>
      </c>
      <c r="AC7" s="60">
        <v>0</v>
      </c>
      <c r="AD7" s="60">
        <v>3</v>
      </c>
      <c r="AE7" s="63"/>
    </row>
    <row r="8" spans="2:38" ht="15" thickBot="1" x14ac:dyDescent="0.35">
      <c r="B8" s="54" t="s">
        <v>43</v>
      </c>
      <c r="C8" s="66">
        <v>7</v>
      </c>
      <c r="D8" s="66">
        <v>1</v>
      </c>
      <c r="E8" s="67">
        <v>0</v>
      </c>
      <c r="F8" s="63"/>
      <c r="G8" s="61" t="s">
        <v>1</v>
      </c>
      <c r="H8" s="60">
        <v>1</v>
      </c>
      <c r="I8" s="60">
        <v>5</v>
      </c>
      <c r="J8" s="60">
        <v>2</v>
      </c>
      <c r="K8" s="61" t="s">
        <v>1</v>
      </c>
      <c r="L8" s="60">
        <v>1</v>
      </c>
      <c r="M8" s="60">
        <v>5</v>
      </c>
      <c r="N8" s="60">
        <v>2</v>
      </c>
      <c r="O8" s="62" t="s">
        <v>0</v>
      </c>
      <c r="P8" s="60">
        <v>0</v>
      </c>
      <c r="Q8" s="60">
        <v>0</v>
      </c>
      <c r="R8" s="60">
        <v>4</v>
      </c>
      <c r="S8" s="62" t="s">
        <v>1</v>
      </c>
      <c r="T8" s="60">
        <v>1</v>
      </c>
      <c r="U8" s="60">
        <v>5</v>
      </c>
      <c r="V8" s="60">
        <v>2</v>
      </c>
      <c r="W8" s="62" t="s">
        <v>1</v>
      </c>
      <c r="X8" s="60">
        <v>1</v>
      </c>
      <c r="Y8" s="60">
        <v>5</v>
      </c>
      <c r="Z8" s="60">
        <v>2</v>
      </c>
      <c r="AA8" s="61" t="s">
        <v>1</v>
      </c>
      <c r="AB8" s="60">
        <v>2</v>
      </c>
      <c r="AC8" s="60">
        <v>5</v>
      </c>
      <c r="AD8" s="60">
        <v>2</v>
      </c>
      <c r="AE8" s="63"/>
    </row>
    <row r="9" spans="2:38" x14ac:dyDescent="0.3">
      <c r="C9" s="63"/>
      <c r="D9" s="63"/>
      <c r="E9" s="63"/>
      <c r="F9" s="63"/>
      <c r="G9" s="62" t="s">
        <v>43</v>
      </c>
      <c r="H9" s="60">
        <v>5</v>
      </c>
      <c r="I9" s="60">
        <v>1</v>
      </c>
      <c r="J9" s="60">
        <v>0</v>
      </c>
      <c r="K9" s="62" t="s">
        <v>43</v>
      </c>
      <c r="L9" s="60">
        <v>5</v>
      </c>
      <c r="M9" s="60">
        <v>1</v>
      </c>
      <c r="N9" s="60">
        <v>0</v>
      </c>
      <c r="O9" s="62" t="s">
        <v>1</v>
      </c>
      <c r="P9" s="60">
        <v>1</v>
      </c>
      <c r="Q9" s="60">
        <v>5</v>
      </c>
      <c r="R9" s="60">
        <v>2</v>
      </c>
      <c r="S9" s="62" t="s">
        <v>43</v>
      </c>
      <c r="T9" s="60">
        <v>5</v>
      </c>
      <c r="U9" s="60">
        <v>1</v>
      </c>
      <c r="V9" s="60">
        <v>0</v>
      </c>
      <c r="W9" s="62" t="s">
        <v>43</v>
      </c>
      <c r="X9" s="60">
        <v>5</v>
      </c>
      <c r="Y9" s="60">
        <v>1</v>
      </c>
      <c r="Z9" s="60">
        <v>0</v>
      </c>
      <c r="AA9" s="62" t="s">
        <v>43</v>
      </c>
      <c r="AB9" s="60">
        <v>5</v>
      </c>
      <c r="AC9" s="60">
        <v>1</v>
      </c>
      <c r="AD9" s="60">
        <v>0</v>
      </c>
      <c r="AE9" s="63"/>
    </row>
    <row r="10" spans="2:38" x14ac:dyDescent="0.3">
      <c r="G10" s="63"/>
      <c r="H10" s="63"/>
      <c r="I10" s="63"/>
      <c r="J10" s="63"/>
      <c r="K10" s="63"/>
      <c r="L10" s="63"/>
      <c r="M10" s="63"/>
      <c r="N10" s="63"/>
      <c r="O10" s="62" t="s">
        <v>43</v>
      </c>
      <c r="P10" s="60">
        <v>5</v>
      </c>
      <c r="Q10" s="60">
        <v>1</v>
      </c>
      <c r="R10" s="60">
        <v>0</v>
      </c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</row>
    <row r="11" spans="2:38" x14ac:dyDescent="0.3">
      <c r="B11" s="53" t="s">
        <v>1</v>
      </c>
      <c r="C11" s="64">
        <v>3</v>
      </c>
      <c r="D11" s="64">
        <v>7</v>
      </c>
      <c r="E11" s="65">
        <v>0</v>
      </c>
      <c r="G11" s="61" t="s">
        <v>1</v>
      </c>
      <c r="H11" s="60">
        <v>1</v>
      </c>
      <c r="I11" s="60">
        <v>5</v>
      </c>
      <c r="J11" s="60">
        <v>2</v>
      </c>
    </row>
    <row r="15" spans="2:38" ht="16.2" thickBot="1" x14ac:dyDescent="0.35">
      <c r="G15" s="280" t="s">
        <v>4</v>
      </c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81"/>
      <c r="AI15" s="281"/>
      <c r="AJ15" s="281"/>
      <c r="AK15" s="281"/>
      <c r="AL15" s="281"/>
    </row>
    <row r="16" spans="2:38" ht="16.2" thickBot="1" x14ac:dyDescent="0.35">
      <c r="G16" s="338">
        <v>2141</v>
      </c>
      <c r="H16" s="339"/>
      <c r="I16" s="339"/>
      <c r="J16" s="340"/>
      <c r="K16" s="338">
        <v>2142</v>
      </c>
      <c r="L16" s="339"/>
      <c r="M16" s="339"/>
      <c r="N16" s="340"/>
      <c r="O16" s="338">
        <v>2143</v>
      </c>
      <c r="P16" s="339"/>
      <c r="Q16" s="339"/>
      <c r="R16" s="340"/>
      <c r="S16" s="338">
        <v>2144</v>
      </c>
      <c r="T16" s="339"/>
      <c r="U16" s="339"/>
      <c r="V16" s="340"/>
      <c r="W16" s="338">
        <v>2145</v>
      </c>
      <c r="X16" s="339"/>
      <c r="Y16" s="339"/>
      <c r="Z16" s="340"/>
      <c r="AA16" s="338">
        <v>2146</v>
      </c>
      <c r="AB16" s="339"/>
      <c r="AC16" s="339"/>
      <c r="AD16" s="340"/>
      <c r="AE16" s="338">
        <v>2147</v>
      </c>
      <c r="AF16" s="339"/>
      <c r="AG16" s="339"/>
      <c r="AH16" s="340"/>
      <c r="AI16" s="338">
        <v>2148</v>
      </c>
      <c r="AJ16" s="339"/>
      <c r="AK16" s="339"/>
      <c r="AL16" s="340"/>
    </row>
    <row r="17" spans="7:43" ht="15" thickBot="1" x14ac:dyDescent="0.35">
      <c r="G17" s="341">
        <v>7</v>
      </c>
      <c r="H17" s="342"/>
      <c r="I17" s="342"/>
      <c r="J17" s="343"/>
      <c r="K17" s="341">
        <v>7</v>
      </c>
      <c r="L17" s="342"/>
      <c r="M17" s="342"/>
      <c r="N17" s="343"/>
      <c r="O17" s="341">
        <v>7</v>
      </c>
      <c r="P17" s="342"/>
      <c r="Q17" s="342"/>
      <c r="R17" s="343"/>
      <c r="S17" s="341">
        <v>7</v>
      </c>
      <c r="T17" s="342"/>
      <c r="U17" s="342"/>
      <c r="V17" s="343"/>
      <c r="W17" s="341">
        <v>7</v>
      </c>
      <c r="X17" s="342"/>
      <c r="Y17" s="342"/>
      <c r="Z17" s="343"/>
      <c r="AA17" s="341">
        <v>6</v>
      </c>
      <c r="AB17" s="342"/>
      <c r="AC17" s="342"/>
      <c r="AD17" s="343"/>
      <c r="AE17" s="341">
        <v>6</v>
      </c>
      <c r="AF17" s="342"/>
      <c r="AG17" s="342"/>
      <c r="AH17" s="343"/>
      <c r="AI17" s="341">
        <v>8</v>
      </c>
      <c r="AJ17" s="342"/>
      <c r="AK17" s="342"/>
      <c r="AL17" s="343"/>
    </row>
    <row r="18" spans="7:43" ht="15" x14ac:dyDescent="0.3">
      <c r="G18" s="344" t="s">
        <v>40</v>
      </c>
      <c r="H18" s="49" t="s">
        <v>46</v>
      </c>
      <c r="I18" s="49" t="s">
        <v>47</v>
      </c>
      <c r="J18" s="50" t="s">
        <v>48</v>
      </c>
      <c r="K18" s="344" t="s">
        <v>40</v>
      </c>
      <c r="L18" s="49" t="s">
        <v>46</v>
      </c>
      <c r="M18" s="49" t="s">
        <v>47</v>
      </c>
      <c r="N18" s="50" t="s">
        <v>48</v>
      </c>
      <c r="O18" s="344" t="s">
        <v>40</v>
      </c>
      <c r="P18" s="49" t="s">
        <v>46</v>
      </c>
      <c r="Q18" s="49" t="s">
        <v>47</v>
      </c>
      <c r="R18" s="50" t="s">
        <v>48</v>
      </c>
      <c r="S18" s="344" t="s">
        <v>40</v>
      </c>
      <c r="T18" s="49" t="s">
        <v>46</v>
      </c>
      <c r="U18" s="49" t="s">
        <v>47</v>
      </c>
      <c r="V18" s="50" t="s">
        <v>48</v>
      </c>
      <c r="W18" s="344" t="s">
        <v>40</v>
      </c>
      <c r="X18" s="49" t="s">
        <v>46</v>
      </c>
      <c r="Y18" s="49" t="s">
        <v>47</v>
      </c>
      <c r="Z18" s="50" t="s">
        <v>48</v>
      </c>
      <c r="AA18" s="344" t="s">
        <v>40</v>
      </c>
      <c r="AB18" s="49" t="s">
        <v>46</v>
      </c>
      <c r="AC18" s="49" t="s">
        <v>47</v>
      </c>
      <c r="AD18" s="50" t="s">
        <v>48</v>
      </c>
      <c r="AE18" s="344" t="s">
        <v>40</v>
      </c>
      <c r="AF18" s="49" t="s">
        <v>46</v>
      </c>
      <c r="AG18" s="49" t="s">
        <v>47</v>
      </c>
      <c r="AH18" s="50" t="s">
        <v>48</v>
      </c>
      <c r="AI18" s="344" t="s">
        <v>40</v>
      </c>
      <c r="AJ18" s="49" t="s">
        <v>46</v>
      </c>
      <c r="AK18" s="49" t="s">
        <v>47</v>
      </c>
      <c r="AL18" s="50" t="s">
        <v>48</v>
      </c>
      <c r="AQ18">
        <f>MEDIAN(G17:AL17,G32:AL32)</f>
        <v>7</v>
      </c>
    </row>
    <row r="19" spans="7:43" ht="15.6" x14ac:dyDescent="0.3">
      <c r="G19" s="345"/>
      <c r="H19" s="48">
        <v>3</v>
      </c>
      <c r="I19" s="48">
        <v>3</v>
      </c>
      <c r="J19" s="51">
        <v>2</v>
      </c>
      <c r="K19" s="345"/>
      <c r="L19" s="48">
        <v>3</v>
      </c>
      <c r="M19" s="48">
        <v>3</v>
      </c>
      <c r="N19" s="51">
        <v>2</v>
      </c>
      <c r="O19" s="345"/>
      <c r="P19" s="48">
        <v>3</v>
      </c>
      <c r="Q19" s="48">
        <v>3</v>
      </c>
      <c r="R19" s="51">
        <v>2</v>
      </c>
      <c r="S19" s="345"/>
      <c r="T19" s="48">
        <v>3</v>
      </c>
      <c r="U19" s="48">
        <v>3</v>
      </c>
      <c r="V19" s="51">
        <v>2</v>
      </c>
      <c r="W19" s="345"/>
      <c r="X19" s="48">
        <v>3</v>
      </c>
      <c r="Y19" s="48">
        <v>3</v>
      </c>
      <c r="Z19" s="51">
        <v>2</v>
      </c>
      <c r="AA19" s="345"/>
      <c r="AB19" s="48">
        <v>3</v>
      </c>
      <c r="AC19" s="48">
        <v>3</v>
      </c>
      <c r="AD19" s="51">
        <v>2</v>
      </c>
      <c r="AE19" s="345"/>
      <c r="AF19" s="48">
        <v>3</v>
      </c>
      <c r="AG19" s="48">
        <v>3</v>
      </c>
      <c r="AH19" s="51">
        <v>2</v>
      </c>
      <c r="AI19" s="345"/>
      <c r="AJ19" s="48">
        <v>3</v>
      </c>
      <c r="AK19" s="48">
        <v>3</v>
      </c>
      <c r="AL19" s="51">
        <v>2</v>
      </c>
    </row>
    <row r="20" spans="7:43" x14ac:dyDescent="0.3">
      <c r="G20" s="55" t="s">
        <v>2</v>
      </c>
      <c r="H20" s="60">
        <v>0</v>
      </c>
      <c r="I20" s="60">
        <v>2</v>
      </c>
      <c r="J20" s="60">
        <v>4</v>
      </c>
      <c r="K20" s="61" t="s">
        <v>2</v>
      </c>
      <c r="L20" s="60">
        <v>0</v>
      </c>
      <c r="M20" s="60">
        <v>0</v>
      </c>
      <c r="N20" s="60">
        <v>5</v>
      </c>
      <c r="O20" s="62" t="s">
        <v>2</v>
      </c>
      <c r="P20" s="60">
        <v>0</v>
      </c>
      <c r="Q20" s="60">
        <v>2</v>
      </c>
      <c r="R20" s="60">
        <v>4</v>
      </c>
      <c r="S20" s="61" t="s">
        <v>2</v>
      </c>
      <c r="T20" s="60">
        <v>0</v>
      </c>
      <c r="U20" s="60">
        <v>0</v>
      </c>
      <c r="V20" s="60">
        <v>6</v>
      </c>
      <c r="W20" s="61" t="s">
        <v>2</v>
      </c>
      <c r="X20" s="60">
        <v>0</v>
      </c>
      <c r="Y20" s="60">
        <v>0</v>
      </c>
      <c r="Z20" s="60">
        <v>6</v>
      </c>
      <c r="AA20" s="62" t="s">
        <v>0</v>
      </c>
      <c r="AB20" s="60">
        <v>0</v>
      </c>
      <c r="AC20" s="60">
        <v>0</v>
      </c>
      <c r="AD20" s="60">
        <v>4</v>
      </c>
      <c r="AE20" s="62" t="s">
        <v>2</v>
      </c>
      <c r="AF20" s="60">
        <v>0</v>
      </c>
      <c r="AG20" s="60">
        <v>2</v>
      </c>
      <c r="AH20" s="60">
        <v>6</v>
      </c>
      <c r="AI20" s="61" t="s">
        <v>2</v>
      </c>
      <c r="AJ20" s="60">
        <v>0</v>
      </c>
      <c r="AK20" s="60">
        <v>0</v>
      </c>
      <c r="AL20" s="60">
        <v>6</v>
      </c>
    </row>
    <row r="21" spans="7:43" x14ac:dyDescent="0.3">
      <c r="G21" s="56" t="s">
        <v>1</v>
      </c>
      <c r="H21" s="238">
        <v>0</v>
      </c>
      <c r="I21" s="60">
        <v>7</v>
      </c>
      <c r="J21" s="60">
        <v>0</v>
      </c>
      <c r="K21" s="61" t="s">
        <v>0</v>
      </c>
      <c r="L21" s="60">
        <v>0</v>
      </c>
      <c r="M21" s="60">
        <v>0</v>
      </c>
      <c r="N21" s="60">
        <v>4</v>
      </c>
      <c r="O21" s="61" t="s">
        <v>0</v>
      </c>
      <c r="P21" s="60">
        <v>0</v>
      </c>
      <c r="Q21" s="60">
        <v>0</v>
      </c>
      <c r="R21" s="60">
        <v>4</v>
      </c>
      <c r="S21" s="62" t="s">
        <v>0</v>
      </c>
      <c r="T21" s="60">
        <v>0</v>
      </c>
      <c r="U21" s="60">
        <v>0</v>
      </c>
      <c r="V21" s="60">
        <v>4</v>
      </c>
      <c r="W21" s="62" t="s">
        <v>0</v>
      </c>
      <c r="X21" s="60">
        <v>0</v>
      </c>
      <c r="Y21" s="60">
        <v>0</v>
      </c>
      <c r="Z21" s="60">
        <v>4</v>
      </c>
      <c r="AA21" s="61" t="s">
        <v>1</v>
      </c>
      <c r="AB21" s="60">
        <v>1</v>
      </c>
      <c r="AC21" s="60">
        <v>2</v>
      </c>
      <c r="AD21" s="60">
        <v>5</v>
      </c>
      <c r="AE21" s="61" t="s">
        <v>0</v>
      </c>
      <c r="AF21" s="60">
        <v>0</v>
      </c>
      <c r="AG21" s="60">
        <v>0</v>
      </c>
      <c r="AH21" s="60">
        <v>4</v>
      </c>
      <c r="AI21" s="61" t="s">
        <v>0</v>
      </c>
      <c r="AJ21" s="60">
        <v>0</v>
      </c>
      <c r="AK21" s="60">
        <v>0</v>
      </c>
      <c r="AL21" s="60">
        <v>4</v>
      </c>
    </row>
    <row r="22" spans="7:43" x14ac:dyDescent="0.3">
      <c r="G22" s="55" t="s">
        <v>42</v>
      </c>
      <c r="H22" s="60">
        <v>0</v>
      </c>
      <c r="I22" s="60">
        <v>1</v>
      </c>
      <c r="J22" s="60">
        <v>3</v>
      </c>
      <c r="K22" s="61" t="s">
        <v>1</v>
      </c>
      <c r="L22" s="60">
        <v>1</v>
      </c>
      <c r="M22" s="60">
        <v>7</v>
      </c>
      <c r="N22" s="60">
        <v>0</v>
      </c>
      <c r="O22" s="61" t="s">
        <v>1</v>
      </c>
      <c r="P22" s="60">
        <v>2</v>
      </c>
      <c r="Q22" s="60">
        <v>7</v>
      </c>
      <c r="R22" s="60">
        <v>1</v>
      </c>
      <c r="S22" s="61" t="s">
        <v>1</v>
      </c>
      <c r="T22" s="60">
        <v>1</v>
      </c>
      <c r="U22" s="60">
        <v>7</v>
      </c>
      <c r="V22" s="60">
        <v>0</v>
      </c>
      <c r="W22" s="61" t="s">
        <v>1</v>
      </c>
      <c r="X22" s="60">
        <v>1</v>
      </c>
      <c r="Y22" s="60">
        <v>7</v>
      </c>
      <c r="Z22" s="60">
        <v>2</v>
      </c>
      <c r="AA22" s="62" t="s">
        <v>2</v>
      </c>
      <c r="AB22" s="60">
        <v>0</v>
      </c>
      <c r="AC22" s="60">
        <v>1</v>
      </c>
      <c r="AD22" s="60">
        <v>6</v>
      </c>
      <c r="AE22" s="62" t="s">
        <v>1</v>
      </c>
      <c r="AF22" s="60">
        <v>2</v>
      </c>
      <c r="AG22" s="60">
        <v>3</v>
      </c>
      <c r="AH22" s="60">
        <v>7</v>
      </c>
      <c r="AI22" s="62" t="s">
        <v>1</v>
      </c>
      <c r="AJ22" s="60">
        <v>1</v>
      </c>
      <c r="AK22" s="60">
        <v>6</v>
      </c>
      <c r="AL22" s="60">
        <v>1</v>
      </c>
    </row>
    <row r="23" spans="7:43" x14ac:dyDescent="0.3">
      <c r="G23" s="56" t="s">
        <v>44</v>
      </c>
      <c r="H23" s="60">
        <v>0</v>
      </c>
      <c r="I23" s="60">
        <v>0</v>
      </c>
      <c r="J23" s="60">
        <v>5</v>
      </c>
      <c r="K23" s="62" t="s">
        <v>42</v>
      </c>
      <c r="L23" s="60">
        <v>0</v>
      </c>
      <c r="M23" s="60">
        <v>1</v>
      </c>
      <c r="N23" s="60">
        <v>3</v>
      </c>
      <c r="O23" s="62" t="s">
        <v>42</v>
      </c>
      <c r="P23" s="60">
        <v>0</v>
      </c>
      <c r="Q23" s="60">
        <v>1</v>
      </c>
      <c r="R23" s="60">
        <v>3</v>
      </c>
      <c r="S23" s="62" t="s">
        <v>44</v>
      </c>
      <c r="T23" s="60">
        <v>0</v>
      </c>
      <c r="U23" s="60">
        <v>0</v>
      </c>
      <c r="V23" s="60">
        <v>5</v>
      </c>
      <c r="W23" s="62" t="s">
        <v>44</v>
      </c>
      <c r="X23" s="60">
        <v>0</v>
      </c>
      <c r="Y23" s="60">
        <v>0</v>
      </c>
      <c r="Z23" s="60">
        <v>5</v>
      </c>
      <c r="AA23" s="62" t="s">
        <v>44</v>
      </c>
      <c r="AB23" s="60">
        <v>0</v>
      </c>
      <c r="AC23" s="60">
        <v>0</v>
      </c>
      <c r="AD23" s="60">
        <v>5</v>
      </c>
      <c r="AE23" s="62" t="s">
        <v>44</v>
      </c>
      <c r="AF23" s="60">
        <v>0</v>
      </c>
      <c r="AG23" s="60">
        <v>0</v>
      </c>
      <c r="AH23" s="60">
        <v>5</v>
      </c>
      <c r="AI23" s="62" t="s">
        <v>42</v>
      </c>
      <c r="AJ23" s="60">
        <v>0</v>
      </c>
      <c r="AK23" s="60">
        <v>1</v>
      </c>
      <c r="AL23" s="60">
        <v>3</v>
      </c>
    </row>
    <row r="24" spans="7:43" x14ac:dyDescent="0.3">
      <c r="G24" s="56" t="s">
        <v>43</v>
      </c>
      <c r="H24" s="60">
        <v>7</v>
      </c>
      <c r="I24" s="60">
        <v>1</v>
      </c>
      <c r="J24" s="60">
        <v>0</v>
      </c>
      <c r="K24" s="62" t="s">
        <v>44</v>
      </c>
      <c r="L24" s="60">
        <v>0</v>
      </c>
      <c r="M24" s="60">
        <v>0</v>
      </c>
      <c r="N24" s="60">
        <v>5</v>
      </c>
      <c r="O24" s="62" t="s">
        <v>44</v>
      </c>
      <c r="P24" s="60">
        <v>0</v>
      </c>
      <c r="Q24" s="60">
        <v>0</v>
      </c>
      <c r="R24" s="60">
        <v>5</v>
      </c>
      <c r="S24" s="62" t="s">
        <v>43</v>
      </c>
      <c r="T24" s="60">
        <v>7</v>
      </c>
      <c r="U24" s="60">
        <v>1</v>
      </c>
      <c r="V24" s="60">
        <v>0</v>
      </c>
      <c r="W24" s="62" t="s">
        <v>43</v>
      </c>
      <c r="X24" s="60">
        <v>7</v>
      </c>
      <c r="Y24" s="60">
        <v>1</v>
      </c>
      <c r="Z24" s="60">
        <v>0</v>
      </c>
      <c r="AA24" s="62" t="s">
        <v>41</v>
      </c>
      <c r="AB24" s="60">
        <v>0</v>
      </c>
      <c r="AC24" s="60">
        <v>0</v>
      </c>
      <c r="AD24" s="60">
        <v>3</v>
      </c>
      <c r="AE24" s="62" t="s">
        <v>41</v>
      </c>
      <c r="AF24" s="60">
        <v>0</v>
      </c>
      <c r="AG24" s="60">
        <v>0</v>
      </c>
      <c r="AH24" s="60">
        <v>3</v>
      </c>
      <c r="AI24" s="62" t="s">
        <v>44</v>
      </c>
      <c r="AJ24" s="60">
        <v>0</v>
      </c>
      <c r="AK24" s="60">
        <v>0</v>
      </c>
      <c r="AL24" s="60">
        <v>5</v>
      </c>
    </row>
    <row r="25" spans="7:43" x14ac:dyDescent="0.3">
      <c r="G25" s="56" t="s">
        <v>41</v>
      </c>
      <c r="H25" s="60">
        <v>0</v>
      </c>
      <c r="I25" s="60">
        <v>0</v>
      </c>
      <c r="J25" s="60">
        <v>3</v>
      </c>
      <c r="K25" s="62" t="s">
        <v>43</v>
      </c>
      <c r="L25" s="60">
        <v>7</v>
      </c>
      <c r="M25" s="60">
        <v>1</v>
      </c>
      <c r="N25" s="60">
        <v>0</v>
      </c>
      <c r="O25" s="62" t="s">
        <v>43</v>
      </c>
      <c r="P25" s="60">
        <v>7</v>
      </c>
      <c r="Q25" s="60">
        <v>1</v>
      </c>
      <c r="R25" s="60">
        <v>0</v>
      </c>
      <c r="S25" s="62" t="s">
        <v>41</v>
      </c>
      <c r="T25" s="60">
        <v>0</v>
      </c>
      <c r="U25" s="60">
        <v>0</v>
      </c>
      <c r="V25" s="60">
        <v>4</v>
      </c>
      <c r="W25" s="62" t="s">
        <v>41</v>
      </c>
      <c r="X25" s="60">
        <v>0</v>
      </c>
      <c r="Y25" s="60">
        <v>0</v>
      </c>
      <c r="Z25" s="60">
        <v>3</v>
      </c>
      <c r="AA25" s="62" t="s">
        <v>45</v>
      </c>
      <c r="AB25" s="60">
        <v>0</v>
      </c>
      <c r="AC25" s="60">
        <v>0</v>
      </c>
      <c r="AD25" s="60">
        <v>3</v>
      </c>
      <c r="AE25" s="62" t="s">
        <v>45</v>
      </c>
      <c r="AF25" s="60">
        <v>0</v>
      </c>
      <c r="AG25" s="60">
        <v>0</v>
      </c>
      <c r="AH25" s="60">
        <v>3</v>
      </c>
      <c r="AI25" s="62" t="s">
        <v>43</v>
      </c>
      <c r="AJ25" s="60">
        <v>6</v>
      </c>
      <c r="AK25" s="60">
        <v>1</v>
      </c>
      <c r="AL25" s="60">
        <v>0</v>
      </c>
    </row>
    <row r="26" spans="7:43" x14ac:dyDescent="0.3">
      <c r="G26" s="56" t="s">
        <v>0</v>
      </c>
      <c r="H26" s="60">
        <v>0</v>
      </c>
      <c r="I26" s="60">
        <v>0</v>
      </c>
      <c r="J26" s="60">
        <v>4</v>
      </c>
      <c r="K26" s="62" t="s">
        <v>41</v>
      </c>
      <c r="L26" s="60">
        <v>0</v>
      </c>
      <c r="M26" s="60">
        <v>0</v>
      </c>
      <c r="N26" s="60">
        <v>3</v>
      </c>
      <c r="O26" s="62" t="s">
        <v>41</v>
      </c>
      <c r="P26" s="60">
        <v>0</v>
      </c>
      <c r="Q26" s="60">
        <v>0</v>
      </c>
      <c r="R26" s="60">
        <v>3</v>
      </c>
      <c r="S26" s="62" t="s">
        <v>45</v>
      </c>
      <c r="T26" s="60">
        <v>0</v>
      </c>
      <c r="U26" s="60">
        <v>0</v>
      </c>
      <c r="V26" s="60">
        <v>3</v>
      </c>
      <c r="W26" s="62" t="s">
        <v>45</v>
      </c>
      <c r="X26" s="60">
        <v>0</v>
      </c>
      <c r="Y26" s="60">
        <v>0</v>
      </c>
      <c r="Z26" s="60">
        <v>3</v>
      </c>
      <c r="AI26" s="62" t="s">
        <v>41</v>
      </c>
      <c r="AJ26" s="60">
        <v>0</v>
      </c>
      <c r="AK26" s="60">
        <v>0</v>
      </c>
      <c r="AL26" s="60">
        <v>3</v>
      </c>
    </row>
    <row r="27" spans="7:43" x14ac:dyDescent="0.3">
      <c r="AI27" s="62" t="s">
        <v>45</v>
      </c>
      <c r="AJ27" s="60">
        <v>0</v>
      </c>
      <c r="AK27" s="60">
        <v>0</v>
      </c>
      <c r="AL27" s="60">
        <v>3</v>
      </c>
    </row>
    <row r="28" spans="7:43" x14ac:dyDescent="0.3">
      <c r="AI28" s="62"/>
      <c r="AJ28" s="60"/>
      <c r="AK28" s="60"/>
      <c r="AL28" s="60"/>
      <c r="AM28" s="63"/>
    </row>
    <row r="29" spans="7:43" x14ac:dyDescent="0.3">
      <c r="O29" s="61"/>
      <c r="P29" s="60"/>
      <c r="Q29" s="60"/>
      <c r="R29" s="60"/>
      <c r="AI29" s="63"/>
      <c r="AJ29" s="63"/>
      <c r="AK29" s="63"/>
      <c r="AL29" s="63"/>
      <c r="AM29" s="63"/>
    </row>
    <row r="30" spans="7:43" ht="15" thickBot="1" x14ac:dyDescent="0.35"/>
    <row r="31" spans="7:43" ht="16.2" thickBot="1" x14ac:dyDescent="0.35">
      <c r="G31" s="338">
        <v>2149</v>
      </c>
      <c r="H31" s="339"/>
      <c r="I31" s="339"/>
      <c r="J31" s="340"/>
      <c r="K31" s="338">
        <v>2150</v>
      </c>
      <c r="L31" s="339"/>
      <c r="M31" s="339"/>
      <c r="N31" s="340"/>
      <c r="O31" s="338">
        <v>2151</v>
      </c>
      <c r="P31" s="339"/>
      <c r="Q31" s="339"/>
      <c r="R31" s="340"/>
      <c r="S31" s="338">
        <v>2152</v>
      </c>
      <c r="T31" s="339"/>
      <c r="U31" s="339"/>
      <c r="V31" s="340"/>
      <c r="W31" s="338">
        <v>2153</v>
      </c>
      <c r="X31" s="339"/>
      <c r="Y31" s="339"/>
      <c r="Z31" s="340"/>
      <c r="AA31" s="338">
        <v>2154</v>
      </c>
      <c r="AB31" s="339"/>
      <c r="AC31" s="339"/>
      <c r="AD31" s="340"/>
      <c r="AE31" s="338">
        <v>2155</v>
      </c>
      <c r="AF31" s="339"/>
      <c r="AG31" s="339"/>
      <c r="AH31" s="340"/>
      <c r="AI31" s="338">
        <v>2156</v>
      </c>
      <c r="AJ31" s="339"/>
      <c r="AK31" s="339"/>
      <c r="AL31" s="340"/>
    </row>
    <row r="32" spans="7:43" ht="15" thickBot="1" x14ac:dyDescent="0.35">
      <c r="G32" s="341">
        <v>7</v>
      </c>
      <c r="H32" s="342"/>
      <c r="I32" s="342"/>
      <c r="J32" s="343"/>
      <c r="K32" s="341">
        <v>7</v>
      </c>
      <c r="L32" s="342"/>
      <c r="M32" s="342"/>
      <c r="N32" s="343"/>
      <c r="O32" s="341">
        <v>7</v>
      </c>
      <c r="P32" s="342"/>
      <c r="Q32" s="342"/>
      <c r="R32" s="343"/>
      <c r="S32" s="341">
        <v>7</v>
      </c>
      <c r="T32" s="342"/>
      <c r="U32" s="342"/>
      <c r="V32" s="343"/>
      <c r="W32" s="341">
        <v>7</v>
      </c>
      <c r="X32" s="342"/>
      <c r="Y32" s="342"/>
      <c r="Z32" s="343"/>
      <c r="AA32" s="341">
        <v>8</v>
      </c>
      <c r="AB32" s="342"/>
      <c r="AC32" s="342"/>
      <c r="AD32" s="343"/>
      <c r="AE32" s="341">
        <v>7</v>
      </c>
      <c r="AF32" s="342"/>
      <c r="AG32" s="342"/>
      <c r="AH32" s="343"/>
      <c r="AI32" s="341">
        <v>5</v>
      </c>
      <c r="AJ32" s="342"/>
      <c r="AK32" s="342"/>
      <c r="AL32" s="343"/>
    </row>
    <row r="33" spans="7:38" ht="15" x14ac:dyDescent="0.3">
      <c r="G33" s="344" t="s">
        <v>40</v>
      </c>
      <c r="H33" s="49" t="s">
        <v>46</v>
      </c>
      <c r="I33" s="49" t="s">
        <v>47</v>
      </c>
      <c r="J33" s="50" t="s">
        <v>48</v>
      </c>
      <c r="K33" s="344" t="s">
        <v>40</v>
      </c>
      <c r="L33" s="49" t="s">
        <v>46</v>
      </c>
      <c r="M33" s="49" t="s">
        <v>47</v>
      </c>
      <c r="N33" s="50" t="s">
        <v>48</v>
      </c>
      <c r="O33" s="344" t="s">
        <v>40</v>
      </c>
      <c r="P33" s="49" t="s">
        <v>46</v>
      </c>
      <c r="Q33" s="49" t="s">
        <v>47</v>
      </c>
      <c r="R33" s="50" t="s">
        <v>48</v>
      </c>
      <c r="S33" s="344" t="s">
        <v>40</v>
      </c>
      <c r="T33" s="49" t="s">
        <v>46</v>
      </c>
      <c r="U33" s="49" t="s">
        <v>47</v>
      </c>
      <c r="V33" s="50" t="s">
        <v>48</v>
      </c>
      <c r="W33" s="344" t="s">
        <v>40</v>
      </c>
      <c r="X33" s="49" t="s">
        <v>46</v>
      </c>
      <c r="Y33" s="49" t="s">
        <v>47</v>
      </c>
      <c r="Z33" s="50" t="s">
        <v>48</v>
      </c>
      <c r="AA33" s="344" t="s">
        <v>40</v>
      </c>
      <c r="AB33" s="49" t="s">
        <v>46</v>
      </c>
      <c r="AC33" s="49" t="s">
        <v>47</v>
      </c>
      <c r="AD33" s="50" t="s">
        <v>48</v>
      </c>
      <c r="AE33" s="344" t="s">
        <v>40</v>
      </c>
      <c r="AF33" s="49" t="s">
        <v>46</v>
      </c>
      <c r="AG33" s="49" t="s">
        <v>47</v>
      </c>
      <c r="AH33" s="50" t="s">
        <v>48</v>
      </c>
      <c r="AI33" s="344" t="s">
        <v>40</v>
      </c>
      <c r="AJ33" s="49" t="s">
        <v>46</v>
      </c>
      <c r="AK33" s="49" t="s">
        <v>47</v>
      </c>
      <c r="AL33" s="50" t="s">
        <v>48</v>
      </c>
    </row>
    <row r="34" spans="7:38" ht="15.6" x14ac:dyDescent="0.3">
      <c r="G34" s="345"/>
      <c r="H34" s="48">
        <v>3</v>
      </c>
      <c r="I34" s="48">
        <v>3</v>
      </c>
      <c r="J34" s="51">
        <v>2</v>
      </c>
      <c r="K34" s="345"/>
      <c r="L34" s="48">
        <v>3</v>
      </c>
      <c r="M34" s="48">
        <v>3</v>
      </c>
      <c r="N34" s="51">
        <v>2</v>
      </c>
      <c r="O34" s="345"/>
      <c r="P34" s="48">
        <v>3</v>
      </c>
      <c r="Q34" s="48">
        <v>3</v>
      </c>
      <c r="R34" s="51">
        <v>2</v>
      </c>
      <c r="S34" s="345"/>
      <c r="T34" s="48">
        <v>3</v>
      </c>
      <c r="U34" s="48">
        <v>3</v>
      </c>
      <c r="V34" s="51">
        <v>2</v>
      </c>
      <c r="W34" s="345"/>
      <c r="X34" s="48">
        <v>3</v>
      </c>
      <c r="Y34" s="48">
        <v>3</v>
      </c>
      <c r="Z34" s="51">
        <v>2</v>
      </c>
      <c r="AA34" s="345"/>
      <c r="AB34" s="48">
        <v>3</v>
      </c>
      <c r="AC34" s="48">
        <v>3</v>
      </c>
      <c r="AD34" s="51">
        <v>2</v>
      </c>
      <c r="AE34" s="345"/>
      <c r="AF34" s="48">
        <v>3</v>
      </c>
      <c r="AG34" s="48">
        <v>3</v>
      </c>
      <c r="AH34" s="51">
        <v>2</v>
      </c>
      <c r="AI34" s="345"/>
      <c r="AJ34" s="48">
        <v>3</v>
      </c>
      <c r="AK34" s="48">
        <v>3</v>
      </c>
      <c r="AL34" s="51">
        <v>2</v>
      </c>
    </row>
    <row r="35" spans="7:38" x14ac:dyDescent="0.3">
      <c r="G35" s="61" t="s">
        <v>2</v>
      </c>
      <c r="H35" s="60">
        <v>0</v>
      </c>
      <c r="I35" s="60">
        <v>0</v>
      </c>
      <c r="J35" s="60">
        <v>6</v>
      </c>
      <c r="K35" s="61" t="s">
        <v>2</v>
      </c>
      <c r="L35" s="60">
        <v>0</v>
      </c>
      <c r="M35" s="60">
        <v>0</v>
      </c>
      <c r="N35" s="60">
        <v>6</v>
      </c>
      <c r="O35" s="61" t="s">
        <v>2</v>
      </c>
      <c r="P35" s="60">
        <v>0</v>
      </c>
      <c r="Q35" s="60">
        <v>0</v>
      </c>
      <c r="R35" s="60">
        <v>6</v>
      </c>
      <c r="S35" s="61" t="s">
        <v>2</v>
      </c>
      <c r="T35" s="60">
        <v>0</v>
      </c>
      <c r="U35" s="60">
        <v>0</v>
      </c>
      <c r="V35" s="60">
        <v>6</v>
      </c>
      <c r="W35" s="55" t="s">
        <v>2</v>
      </c>
      <c r="X35" s="60">
        <v>0</v>
      </c>
      <c r="Y35" s="60">
        <v>0</v>
      </c>
      <c r="Z35" s="60">
        <v>6</v>
      </c>
      <c r="AA35" s="61" t="s">
        <v>2</v>
      </c>
      <c r="AB35" s="60">
        <v>0</v>
      </c>
      <c r="AC35" s="60">
        <v>0</v>
      </c>
      <c r="AD35" s="60">
        <v>6</v>
      </c>
      <c r="AE35" s="62" t="s">
        <v>2</v>
      </c>
      <c r="AF35" s="60">
        <v>0</v>
      </c>
      <c r="AG35" s="60">
        <v>0</v>
      </c>
      <c r="AH35" s="60">
        <v>4</v>
      </c>
      <c r="AI35" s="61" t="s">
        <v>2</v>
      </c>
      <c r="AJ35" s="60">
        <v>0</v>
      </c>
      <c r="AK35" s="60">
        <v>0</v>
      </c>
      <c r="AL35" s="60">
        <v>5</v>
      </c>
    </row>
    <row r="36" spans="7:38" x14ac:dyDescent="0.3">
      <c r="G36" s="62" t="s">
        <v>0</v>
      </c>
      <c r="H36" s="60">
        <v>0</v>
      </c>
      <c r="I36" s="60">
        <v>0</v>
      </c>
      <c r="J36" s="60">
        <v>4</v>
      </c>
      <c r="K36" s="62" t="s">
        <v>0</v>
      </c>
      <c r="L36" s="60">
        <v>0</v>
      </c>
      <c r="M36" s="60">
        <v>0</v>
      </c>
      <c r="N36" s="60">
        <v>4</v>
      </c>
      <c r="O36" s="62" t="s">
        <v>0</v>
      </c>
      <c r="P36" s="60">
        <v>0</v>
      </c>
      <c r="Q36" s="60">
        <v>0</v>
      </c>
      <c r="R36" s="60">
        <v>4</v>
      </c>
      <c r="S36" s="61" t="s">
        <v>0</v>
      </c>
      <c r="T36" s="60">
        <v>0</v>
      </c>
      <c r="U36" s="60">
        <v>0</v>
      </c>
      <c r="V36" s="60">
        <v>4</v>
      </c>
      <c r="W36" s="55" t="s">
        <v>0</v>
      </c>
      <c r="X36" s="60">
        <v>0</v>
      </c>
      <c r="Y36" s="60">
        <v>0</v>
      </c>
      <c r="Z36" s="60">
        <v>4</v>
      </c>
      <c r="AA36" s="61" t="s">
        <v>0</v>
      </c>
      <c r="AB36" s="60">
        <v>0</v>
      </c>
      <c r="AC36" s="60">
        <v>0</v>
      </c>
      <c r="AD36" s="60">
        <v>4</v>
      </c>
      <c r="AE36" s="61" t="s">
        <v>1</v>
      </c>
      <c r="AF36" s="60">
        <v>1</v>
      </c>
      <c r="AG36" s="60">
        <v>7</v>
      </c>
      <c r="AH36" s="60">
        <v>0</v>
      </c>
      <c r="AI36" s="61" t="s">
        <v>1</v>
      </c>
      <c r="AJ36" s="60">
        <v>1</v>
      </c>
      <c r="AK36" s="60">
        <v>2</v>
      </c>
      <c r="AL36" s="60">
        <v>5</v>
      </c>
    </row>
    <row r="37" spans="7:38" x14ac:dyDescent="0.3">
      <c r="G37" s="61" t="s">
        <v>1</v>
      </c>
      <c r="H37" s="60">
        <v>1</v>
      </c>
      <c r="I37" s="60">
        <v>4</v>
      </c>
      <c r="J37" s="60">
        <v>4</v>
      </c>
      <c r="K37" s="61" t="s">
        <v>1</v>
      </c>
      <c r="L37" s="60">
        <v>1</v>
      </c>
      <c r="M37" s="60">
        <v>7</v>
      </c>
      <c r="N37" s="60">
        <v>0</v>
      </c>
      <c r="O37" s="61" t="s">
        <v>1</v>
      </c>
      <c r="P37" s="60">
        <v>1</v>
      </c>
      <c r="Q37" s="60">
        <v>5</v>
      </c>
      <c r="R37" s="60">
        <v>3</v>
      </c>
      <c r="S37" s="62" t="s">
        <v>1</v>
      </c>
      <c r="T37" s="60">
        <v>1</v>
      </c>
      <c r="U37" s="60">
        <v>4</v>
      </c>
      <c r="V37" s="60">
        <v>3</v>
      </c>
      <c r="W37" s="56" t="s">
        <v>1</v>
      </c>
      <c r="X37" s="60">
        <v>1</v>
      </c>
      <c r="Y37" s="60">
        <v>5</v>
      </c>
      <c r="Z37" s="60">
        <v>2</v>
      </c>
      <c r="AA37" s="62" t="s">
        <v>1</v>
      </c>
      <c r="AB37" s="60">
        <v>1</v>
      </c>
      <c r="AC37" s="60">
        <v>6</v>
      </c>
      <c r="AD37" s="60">
        <v>1</v>
      </c>
      <c r="AE37" s="62" t="s">
        <v>42</v>
      </c>
      <c r="AF37" s="60">
        <v>0</v>
      </c>
      <c r="AG37" s="60">
        <v>1</v>
      </c>
      <c r="AH37" s="60">
        <v>3</v>
      </c>
      <c r="AI37" s="62" t="s">
        <v>0</v>
      </c>
      <c r="AJ37" s="60">
        <v>0</v>
      </c>
      <c r="AK37" s="60">
        <v>0</v>
      </c>
      <c r="AL37" s="60">
        <v>7</v>
      </c>
    </row>
    <row r="38" spans="7:38" x14ac:dyDescent="0.3">
      <c r="G38" s="62" t="s">
        <v>43</v>
      </c>
      <c r="H38" s="60">
        <v>4</v>
      </c>
      <c r="I38" s="60">
        <v>1</v>
      </c>
      <c r="J38" s="60">
        <v>0</v>
      </c>
      <c r="K38" s="62" t="s">
        <v>44</v>
      </c>
      <c r="L38" s="60">
        <v>0</v>
      </c>
      <c r="M38" s="60">
        <v>0</v>
      </c>
      <c r="N38" s="60">
        <v>5</v>
      </c>
      <c r="O38" s="62" t="s">
        <v>44</v>
      </c>
      <c r="P38" s="60">
        <v>0</v>
      </c>
      <c r="Q38" s="60">
        <v>0</v>
      </c>
      <c r="R38" s="60">
        <v>5</v>
      </c>
      <c r="S38" s="62" t="s">
        <v>44</v>
      </c>
      <c r="T38" s="60">
        <v>0</v>
      </c>
      <c r="U38" s="60">
        <v>0</v>
      </c>
      <c r="V38" s="60">
        <v>5</v>
      </c>
      <c r="W38" s="56" t="s">
        <v>44</v>
      </c>
      <c r="X38" s="60">
        <v>0</v>
      </c>
      <c r="Y38" s="60">
        <v>0</v>
      </c>
      <c r="Z38" s="60">
        <v>5</v>
      </c>
      <c r="AA38" s="62" t="s">
        <v>42</v>
      </c>
      <c r="AB38" s="60">
        <v>0</v>
      </c>
      <c r="AC38" s="60">
        <v>1</v>
      </c>
      <c r="AD38" s="60">
        <v>3</v>
      </c>
      <c r="AE38" s="62" t="s">
        <v>44</v>
      </c>
      <c r="AF38" s="60">
        <v>0</v>
      </c>
      <c r="AG38" s="60">
        <v>0</v>
      </c>
      <c r="AH38" s="60">
        <v>5</v>
      </c>
      <c r="AI38" s="62" t="s">
        <v>44</v>
      </c>
      <c r="AJ38" s="60">
        <v>0</v>
      </c>
      <c r="AK38" s="60">
        <v>0</v>
      </c>
      <c r="AL38" s="60">
        <v>5</v>
      </c>
    </row>
    <row r="39" spans="7:38" x14ac:dyDescent="0.3">
      <c r="G39" s="62" t="s">
        <v>44</v>
      </c>
      <c r="H39" s="60">
        <v>0</v>
      </c>
      <c r="I39" s="60">
        <v>0</v>
      </c>
      <c r="J39" s="60">
        <v>5</v>
      </c>
      <c r="K39" s="62" t="s">
        <v>43</v>
      </c>
      <c r="L39" s="60">
        <v>7</v>
      </c>
      <c r="M39" s="60">
        <v>1</v>
      </c>
      <c r="N39" s="60">
        <v>0</v>
      </c>
      <c r="O39" s="62" t="s">
        <v>43</v>
      </c>
      <c r="P39" s="60">
        <v>5</v>
      </c>
      <c r="Q39" s="60">
        <v>1</v>
      </c>
      <c r="R39" s="60">
        <v>0</v>
      </c>
      <c r="S39" s="62" t="s">
        <v>43</v>
      </c>
      <c r="T39" s="60">
        <v>4</v>
      </c>
      <c r="U39" s="60">
        <v>1</v>
      </c>
      <c r="V39" s="60">
        <v>0</v>
      </c>
      <c r="W39" s="56" t="s">
        <v>43</v>
      </c>
      <c r="X39" s="60">
        <v>5</v>
      </c>
      <c r="Y39" s="60">
        <v>1</v>
      </c>
      <c r="Z39" s="60">
        <v>0</v>
      </c>
      <c r="AA39" s="62" t="s">
        <v>44</v>
      </c>
      <c r="AB39" s="60">
        <v>0</v>
      </c>
      <c r="AC39" s="60">
        <v>0</v>
      </c>
      <c r="AD39" s="60">
        <v>5</v>
      </c>
      <c r="AE39" s="62" t="s">
        <v>43</v>
      </c>
      <c r="AF39" s="60">
        <v>6</v>
      </c>
      <c r="AG39" s="60">
        <v>1</v>
      </c>
      <c r="AH39" s="60">
        <v>0</v>
      </c>
      <c r="AI39" s="62" t="s">
        <v>41</v>
      </c>
      <c r="AJ39" s="60">
        <v>0</v>
      </c>
      <c r="AK39" s="60">
        <v>0</v>
      </c>
      <c r="AL39" s="60">
        <v>3</v>
      </c>
    </row>
    <row r="40" spans="7:38" x14ac:dyDescent="0.3">
      <c r="G40" s="62" t="s">
        <v>41</v>
      </c>
      <c r="H40" s="60">
        <v>0</v>
      </c>
      <c r="I40" s="60">
        <v>0</v>
      </c>
      <c r="J40" s="60">
        <v>3</v>
      </c>
      <c r="K40" s="62" t="s">
        <v>41</v>
      </c>
      <c r="L40" s="60">
        <v>0</v>
      </c>
      <c r="M40" s="60">
        <v>0</v>
      </c>
      <c r="N40" s="60">
        <v>3</v>
      </c>
      <c r="O40" s="62" t="s">
        <v>41</v>
      </c>
      <c r="P40" s="60">
        <v>0</v>
      </c>
      <c r="Q40" s="60">
        <v>0</v>
      </c>
      <c r="R40" s="60">
        <v>3</v>
      </c>
      <c r="S40" s="62" t="s">
        <v>41</v>
      </c>
      <c r="T40" s="60">
        <v>0</v>
      </c>
      <c r="U40" s="60">
        <v>0</v>
      </c>
      <c r="V40" s="60">
        <v>4</v>
      </c>
      <c r="W40" s="56" t="s">
        <v>41</v>
      </c>
      <c r="X40" s="60">
        <v>0</v>
      </c>
      <c r="Y40" s="60">
        <v>0</v>
      </c>
      <c r="Z40" s="60">
        <v>4</v>
      </c>
      <c r="AA40" s="62" t="s">
        <v>43</v>
      </c>
      <c r="AB40" s="60">
        <v>6</v>
      </c>
      <c r="AC40" s="60">
        <v>1</v>
      </c>
      <c r="AD40" s="60">
        <v>0</v>
      </c>
      <c r="AE40" s="62" t="s">
        <v>0</v>
      </c>
      <c r="AF40" s="60">
        <v>0</v>
      </c>
      <c r="AG40" s="60">
        <v>0</v>
      </c>
      <c r="AH40" s="60">
        <v>4</v>
      </c>
      <c r="AI40" s="56"/>
      <c r="AJ40" s="60"/>
      <c r="AK40" s="60"/>
      <c r="AL40" s="60"/>
    </row>
    <row r="41" spans="7:38" x14ac:dyDescent="0.3">
      <c r="G41" s="62" t="s">
        <v>45</v>
      </c>
      <c r="H41" s="60">
        <v>0</v>
      </c>
      <c r="I41" s="60">
        <v>0</v>
      </c>
      <c r="J41" s="60">
        <v>3</v>
      </c>
      <c r="K41" s="62" t="s">
        <v>45</v>
      </c>
      <c r="L41" s="60">
        <v>0</v>
      </c>
      <c r="M41" s="60">
        <v>0</v>
      </c>
      <c r="N41" s="60">
        <v>3</v>
      </c>
      <c r="O41" s="62" t="s">
        <v>45</v>
      </c>
      <c r="P41" s="60">
        <v>0</v>
      </c>
      <c r="Q41" s="60">
        <v>0</v>
      </c>
      <c r="R41" s="60">
        <v>3</v>
      </c>
      <c r="S41" s="62" t="s">
        <v>45</v>
      </c>
      <c r="T41" s="60">
        <v>0</v>
      </c>
      <c r="U41" s="60">
        <v>0</v>
      </c>
      <c r="V41" s="60">
        <v>3</v>
      </c>
      <c r="W41" s="56" t="s">
        <v>45</v>
      </c>
      <c r="X41" s="60">
        <v>0</v>
      </c>
      <c r="Y41" s="60">
        <v>0</v>
      </c>
      <c r="Z41" s="60">
        <v>3</v>
      </c>
      <c r="AA41" s="62" t="s">
        <v>41</v>
      </c>
      <c r="AB41" s="60">
        <v>0</v>
      </c>
      <c r="AC41" s="60">
        <v>0</v>
      </c>
      <c r="AD41" s="60">
        <v>3</v>
      </c>
      <c r="AE41" s="62" t="s">
        <v>41</v>
      </c>
      <c r="AF41" s="60">
        <v>0</v>
      </c>
      <c r="AG41" s="60">
        <v>0</v>
      </c>
      <c r="AH41" s="60">
        <v>3</v>
      </c>
      <c r="AI41" s="56"/>
      <c r="AJ41" s="60"/>
      <c r="AK41" s="60"/>
      <c r="AL41" s="60"/>
    </row>
    <row r="42" spans="7:38" x14ac:dyDescent="0.3">
      <c r="G42" s="63"/>
      <c r="AA42" s="62" t="s">
        <v>45</v>
      </c>
      <c r="AB42" s="60">
        <v>0</v>
      </c>
      <c r="AC42" s="60">
        <v>0</v>
      </c>
      <c r="AD42" s="60">
        <v>3</v>
      </c>
    </row>
    <row r="44" spans="7:38" ht="15" thickBot="1" x14ac:dyDescent="0.35"/>
    <row r="45" spans="7:38" ht="16.2" thickBot="1" x14ac:dyDescent="0.35">
      <c r="G45" s="338">
        <v>2157</v>
      </c>
      <c r="H45" s="339"/>
      <c r="I45" s="339"/>
      <c r="J45" s="340"/>
      <c r="K45" s="338">
        <v>2158</v>
      </c>
      <c r="L45" s="339"/>
      <c r="M45" s="339"/>
      <c r="N45" s="340"/>
      <c r="O45" s="338">
        <v>2159</v>
      </c>
      <c r="P45" s="339"/>
      <c r="Q45" s="339"/>
      <c r="R45" s="340"/>
      <c r="S45" s="338">
        <v>2160</v>
      </c>
      <c r="T45" s="339"/>
      <c r="U45" s="339"/>
      <c r="V45" s="340"/>
    </row>
    <row r="46" spans="7:38" ht="15" thickBot="1" x14ac:dyDescent="0.35">
      <c r="G46" s="341">
        <v>5</v>
      </c>
      <c r="H46" s="342"/>
      <c r="I46" s="342"/>
      <c r="J46" s="343"/>
      <c r="K46" s="341">
        <v>5</v>
      </c>
      <c r="L46" s="342"/>
      <c r="M46" s="342"/>
      <c r="N46" s="343"/>
      <c r="O46" s="341">
        <v>6</v>
      </c>
      <c r="P46" s="342"/>
      <c r="Q46" s="342"/>
      <c r="R46" s="343"/>
      <c r="S46" s="341">
        <v>5</v>
      </c>
      <c r="T46" s="342"/>
      <c r="U46" s="342"/>
      <c r="V46" s="343"/>
    </row>
    <row r="47" spans="7:38" ht="15" x14ac:dyDescent="0.3">
      <c r="G47" s="344" t="s">
        <v>40</v>
      </c>
      <c r="H47" s="49" t="s">
        <v>46</v>
      </c>
      <c r="I47" s="49" t="s">
        <v>47</v>
      </c>
      <c r="J47" s="50" t="s">
        <v>48</v>
      </c>
      <c r="K47" s="344" t="s">
        <v>40</v>
      </c>
      <c r="L47" s="49" t="s">
        <v>46</v>
      </c>
      <c r="M47" s="49" t="s">
        <v>47</v>
      </c>
      <c r="N47" s="50" t="s">
        <v>48</v>
      </c>
      <c r="O47" s="344" t="s">
        <v>40</v>
      </c>
      <c r="P47" s="49" t="s">
        <v>46</v>
      </c>
      <c r="Q47" s="49" t="s">
        <v>47</v>
      </c>
      <c r="R47" s="50" t="s">
        <v>48</v>
      </c>
      <c r="S47" s="344" t="s">
        <v>40</v>
      </c>
      <c r="T47" s="49" t="s">
        <v>46</v>
      </c>
      <c r="U47" s="49" t="s">
        <v>47</v>
      </c>
      <c r="V47" s="50" t="s">
        <v>48</v>
      </c>
    </row>
    <row r="48" spans="7:38" ht="15.6" x14ac:dyDescent="0.3">
      <c r="G48" s="345"/>
      <c r="H48" s="48">
        <v>3</v>
      </c>
      <c r="I48" s="48">
        <v>3</v>
      </c>
      <c r="J48" s="51">
        <v>2</v>
      </c>
      <c r="K48" s="345"/>
      <c r="L48" s="48">
        <v>3</v>
      </c>
      <c r="M48" s="48">
        <v>3</v>
      </c>
      <c r="N48" s="51">
        <v>2</v>
      </c>
      <c r="O48" s="345"/>
      <c r="P48" s="48">
        <v>3</v>
      </c>
      <c r="Q48" s="48">
        <v>3</v>
      </c>
      <c r="R48" s="51">
        <v>2</v>
      </c>
      <c r="S48" s="345"/>
      <c r="T48" s="48">
        <v>3</v>
      </c>
      <c r="U48" s="48">
        <v>3</v>
      </c>
      <c r="V48" s="51">
        <v>2</v>
      </c>
    </row>
    <row r="49" spans="7:22" x14ac:dyDescent="0.3">
      <c r="G49" s="61" t="s">
        <v>2</v>
      </c>
      <c r="H49" s="60">
        <v>0</v>
      </c>
      <c r="I49" s="60">
        <v>0</v>
      </c>
      <c r="J49" s="60">
        <v>5</v>
      </c>
      <c r="K49" s="62" t="s">
        <v>2</v>
      </c>
      <c r="L49" s="60">
        <v>0</v>
      </c>
      <c r="M49" s="60">
        <v>0</v>
      </c>
      <c r="N49" s="60">
        <v>5</v>
      </c>
      <c r="O49" s="55" t="s">
        <v>2</v>
      </c>
      <c r="P49" s="60">
        <v>0</v>
      </c>
      <c r="Q49" s="60">
        <v>0</v>
      </c>
      <c r="R49" s="60">
        <v>5</v>
      </c>
      <c r="S49" s="62" t="s">
        <v>2</v>
      </c>
      <c r="T49" s="60">
        <v>0</v>
      </c>
      <c r="U49" s="60">
        <v>0</v>
      </c>
      <c r="V49" s="60">
        <v>5</v>
      </c>
    </row>
    <row r="50" spans="7:22" x14ac:dyDescent="0.3">
      <c r="G50" s="61" t="s">
        <v>1</v>
      </c>
      <c r="H50" s="60">
        <v>1</v>
      </c>
      <c r="I50" s="60">
        <v>2</v>
      </c>
      <c r="J50" s="60">
        <v>4</v>
      </c>
      <c r="K50" s="62" t="s">
        <v>0</v>
      </c>
      <c r="L50" s="60">
        <v>0</v>
      </c>
      <c r="M50" s="60">
        <v>0</v>
      </c>
      <c r="N50" s="60">
        <v>5</v>
      </c>
      <c r="O50" s="55" t="s">
        <v>1</v>
      </c>
      <c r="P50" s="60">
        <v>1</v>
      </c>
      <c r="Q50" s="60">
        <v>4</v>
      </c>
      <c r="R50" s="60">
        <v>4</v>
      </c>
      <c r="S50" s="62" t="s">
        <v>0</v>
      </c>
      <c r="T50" s="60">
        <v>0</v>
      </c>
      <c r="U50" s="60">
        <v>0</v>
      </c>
      <c r="V50" s="60">
        <v>7</v>
      </c>
    </row>
    <row r="51" spans="7:22" x14ac:dyDescent="0.3">
      <c r="G51" s="62" t="s">
        <v>0</v>
      </c>
      <c r="H51" s="60">
        <v>0</v>
      </c>
      <c r="I51" s="60">
        <v>0</v>
      </c>
      <c r="J51" s="60">
        <v>7</v>
      </c>
      <c r="K51" s="62" t="s">
        <v>1</v>
      </c>
      <c r="L51" s="60">
        <v>1</v>
      </c>
      <c r="M51" s="60">
        <v>2</v>
      </c>
      <c r="N51" s="60">
        <v>4</v>
      </c>
      <c r="O51" s="56" t="s">
        <v>0</v>
      </c>
      <c r="P51" s="60">
        <v>0</v>
      </c>
      <c r="Q51" s="60">
        <v>0</v>
      </c>
      <c r="R51" s="60">
        <v>6</v>
      </c>
      <c r="S51" s="62" t="s">
        <v>1</v>
      </c>
      <c r="T51" s="60">
        <v>2</v>
      </c>
      <c r="U51" s="60">
        <v>3</v>
      </c>
      <c r="V51" s="60">
        <v>5</v>
      </c>
    </row>
    <row r="52" spans="7:22" x14ac:dyDescent="0.3">
      <c r="G52" s="62" t="s">
        <v>44</v>
      </c>
      <c r="H52" s="60">
        <v>0</v>
      </c>
      <c r="I52" s="60">
        <v>0</v>
      </c>
      <c r="J52" s="60">
        <v>5</v>
      </c>
      <c r="K52" s="62" t="s">
        <v>44</v>
      </c>
      <c r="L52" s="60">
        <v>0</v>
      </c>
      <c r="M52" s="60">
        <v>0</v>
      </c>
      <c r="N52" s="60">
        <v>5</v>
      </c>
      <c r="O52" s="56" t="s">
        <v>43</v>
      </c>
      <c r="P52" s="60">
        <v>4</v>
      </c>
      <c r="Q52" s="60">
        <v>1</v>
      </c>
      <c r="R52" s="60">
        <v>0</v>
      </c>
      <c r="S52" s="62" t="s">
        <v>44</v>
      </c>
      <c r="T52" s="60">
        <v>0</v>
      </c>
      <c r="U52" s="60">
        <v>0</v>
      </c>
      <c r="V52" s="60">
        <v>4</v>
      </c>
    </row>
    <row r="53" spans="7:22" x14ac:dyDescent="0.3">
      <c r="G53" s="62" t="s">
        <v>41</v>
      </c>
      <c r="H53" s="60">
        <v>0</v>
      </c>
      <c r="I53" s="60">
        <v>0</v>
      </c>
      <c r="J53" s="60">
        <v>4</v>
      </c>
      <c r="K53" s="62" t="s">
        <v>41</v>
      </c>
      <c r="L53" s="60">
        <v>0</v>
      </c>
      <c r="M53" s="60">
        <v>0</v>
      </c>
      <c r="N53" s="60">
        <v>3</v>
      </c>
      <c r="O53" s="56" t="s">
        <v>44</v>
      </c>
      <c r="P53" s="60">
        <v>0</v>
      </c>
      <c r="Q53" s="60">
        <v>0</v>
      </c>
      <c r="R53" s="60">
        <v>5</v>
      </c>
      <c r="S53" s="62" t="s">
        <v>41</v>
      </c>
      <c r="T53" s="60">
        <v>0</v>
      </c>
      <c r="U53" s="60">
        <v>0</v>
      </c>
      <c r="V53" s="60">
        <v>3</v>
      </c>
    </row>
    <row r="54" spans="7:22" x14ac:dyDescent="0.3">
      <c r="G54" s="56"/>
      <c r="H54" s="60"/>
      <c r="I54" s="60"/>
      <c r="J54" s="60"/>
      <c r="K54" s="56"/>
      <c r="L54" s="60"/>
      <c r="M54" s="60"/>
      <c r="N54" s="60"/>
      <c r="O54" s="56" t="s">
        <v>41</v>
      </c>
      <c r="P54" s="60">
        <v>0</v>
      </c>
      <c r="Q54" s="60">
        <v>0</v>
      </c>
      <c r="R54" s="60">
        <v>4</v>
      </c>
      <c r="S54" s="62"/>
      <c r="T54" s="60"/>
      <c r="U54" s="60"/>
      <c r="V54" s="60"/>
    </row>
    <row r="55" spans="7:22" x14ac:dyDescent="0.3">
      <c r="G55" s="56"/>
      <c r="H55" s="60"/>
      <c r="I55" s="60"/>
      <c r="J55" s="60"/>
      <c r="K55" s="56"/>
      <c r="L55" s="60"/>
      <c r="M55" s="60"/>
      <c r="N55" s="60"/>
      <c r="S55" s="56"/>
      <c r="T55" s="60"/>
      <c r="U55" s="60"/>
      <c r="V55" s="60"/>
    </row>
  </sheetData>
  <mergeCells count="83">
    <mergeCell ref="B4:B5"/>
    <mergeCell ref="B2:E2"/>
    <mergeCell ref="B3:E3"/>
    <mergeCell ref="G4:J4"/>
    <mergeCell ref="G5:G6"/>
    <mergeCell ref="G2:AD2"/>
    <mergeCell ref="W3:Z3"/>
    <mergeCell ref="W4:Z4"/>
    <mergeCell ref="W5:W6"/>
    <mergeCell ref="AA3:AD3"/>
    <mergeCell ref="G3:J3"/>
    <mergeCell ref="K3:N3"/>
    <mergeCell ref="K4:N4"/>
    <mergeCell ref="K5:K6"/>
    <mergeCell ref="O5:O6"/>
    <mergeCell ref="O4:R4"/>
    <mergeCell ref="O3:R3"/>
    <mergeCell ref="S3:V3"/>
    <mergeCell ref="AA16:AD16"/>
    <mergeCell ref="AA4:AD4"/>
    <mergeCell ref="AA5:AA6"/>
    <mergeCell ref="G15:AL15"/>
    <mergeCell ref="S4:V4"/>
    <mergeCell ref="S5:S6"/>
    <mergeCell ref="G16:J16"/>
    <mergeCell ref="K16:N16"/>
    <mergeCell ref="O16:R16"/>
    <mergeCell ref="S16:V16"/>
    <mergeCell ref="W16:Z16"/>
    <mergeCell ref="AE16:AH16"/>
    <mergeCell ref="AI16:AL16"/>
    <mergeCell ref="G31:J31"/>
    <mergeCell ref="K31:N31"/>
    <mergeCell ref="O31:R31"/>
    <mergeCell ref="AE17:AH17"/>
    <mergeCell ref="AI17:AL17"/>
    <mergeCell ref="G18:G19"/>
    <mergeCell ref="K18:K19"/>
    <mergeCell ref="O18:O19"/>
    <mergeCell ref="S18:S19"/>
    <mergeCell ref="W18:W19"/>
    <mergeCell ref="AA18:AA19"/>
    <mergeCell ref="G17:J17"/>
    <mergeCell ref="K17:N17"/>
    <mergeCell ref="O17:R17"/>
    <mergeCell ref="AE18:AE19"/>
    <mergeCell ref="AI18:AI19"/>
    <mergeCell ref="G33:G34"/>
    <mergeCell ref="K33:K34"/>
    <mergeCell ref="O33:O34"/>
    <mergeCell ref="S33:S34"/>
    <mergeCell ref="G32:J32"/>
    <mergeCell ref="K32:N32"/>
    <mergeCell ref="O32:R32"/>
    <mergeCell ref="AE31:AH31"/>
    <mergeCell ref="AE32:AH32"/>
    <mergeCell ref="AE33:AE34"/>
    <mergeCell ref="AI31:AL31"/>
    <mergeCell ref="AI32:AL32"/>
    <mergeCell ref="AI33:AI34"/>
    <mergeCell ref="O47:O48"/>
    <mergeCell ref="S47:S48"/>
    <mergeCell ref="G45:J45"/>
    <mergeCell ref="G46:J46"/>
    <mergeCell ref="G47:G48"/>
    <mergeCell ref="K45:N45"/>
    <mergeCell ref="K46:N46"/>
    <mergeCell ref="K47:K48"/>
    <mergeCell ref="O45:R45"/>
    <mergeCell ref="S45:V45"/>
    <mergeCell ref="O46:R46"/>
    <mergeCell ref="S46:V46"/>
    <mergeCell ref="AA31:AD31"/>
    <mergeCell ref="AA32:AD32"/>
    <mergeCell ref="AA33:AA34"/>
    <mergeCell ref="S17:V17"/>
    <mergeCell ref="W17:Z17"/>
    <mergeCell ref="AA17:AD17"/>
    <mergeCell ref="S31:V31"/>
    <mergeCell ref="S32:V32"/>
    <mergeCell ref="W33:W34"/>
    <mergeCell ref="W31:Z31"/>
    <mergeCell ref="W32:Z32"/>
  </mergeCells>
  <conditionalFormatting sqref="C6:C8 P49:Q54">
    <cfRule type="cellIs" dxfId="321" priority="108" operator="greaterThan">
      <formula>3</formula>
    </cfRule>
  </conditionalFormatting>
  <conditionalFormatting sqref="D6:D8">
    <cfRule type="cellIs" dxfId="320" priority="107" operator="greaterThan">
      <formula>3</formula>
    </cfRule>
  </conditionalFormatting>
  <conditionalFormatting sqref="E6:E8 R49:R54">
    <cfRule type="cellIs" dxfId="319" priority="106" operator="greaterThan">
      <formula>2</formula>
    </cfRule>
  </conditionalFormatting>
  <conditionalFormatting sqref="H7:I9">
    <cfRule type="cellIs" dxfId="318" priority="102" operator="greaterThan">
      <formula>3</formula>
    </cfRule>
  </conditionalFormatting>
  <conditionalFormatting sqref="J7:J9">
    <cfRule type="cellIs" dxfId="317" priority="101" operator="greaterThan">
      <formula>2</formula>
    </cfRule>
  </conditionalFormatting>
  <conditionalFormatting sqref="L7:M9">
    <cfRule type="cellIs" dxfId="316" priority="98" operator="greaterThan">
      <formula>3</formula>
    </cfRule>
  </conditionalFormatting>
  <conditionalFormatting sqref="N7:N9">
    <cfRule type="cellIs" dxfId="315" priority="97" operator="greaterThan">
      <formula>2</formula>
    </cfRule>
  </conditionalFormatting>
  <conditionalFormatting sqref="P7:Q10">
    <cfRule type="cellIs" dxfId="314" priority="96" operator="greaterThan">
      <formula>3</formula>
    </cfRule>
  </conditionalFormatting>
  <conditionalFormatting sqref="R7:R10">
    <cfRule type="cellIs" dxfId="313" priority="95" operator="greaterThan">
      <formula>2</formula>
    </cfRule>
  </conditionalFormatting>
  <conditionalFormatting sqref="T7:U9">
    <cfRule type="cellIs" dxfId="312" priority="92" operator="greaterThan">
      <formula>3</formula>
    </cfRule>
  </conditionalFormatting>
  <conditionalFormatting sqref="V7:V9">
    <cfRule type="cellIs" dxfId="311" priority="91" operator="greaterThan">
      <formula>2</formula>
    </cfRule>
  </conditionalFormatting>
  <conditionalFormatting sqref="T49:U53">
    <cfRule type="cellIs" dxfId="310" priority="14" operator="greaterThan">
      <formula>3</formula>
    </cfRule>
  </conditionalFormatting>
  <conditionalFormatting sqref="V49:V53">
    <cfRule type="cellIs" dxfId="309" priority="13" operator="greaterThan">
      <formula>2</formula>
    </cfRule>
  </conditionalFormatting>
  <conditionalFormatting sqref="X7:Y9">
    <cfRule type="cellIs" dxfId="308" priority="88" operator="greaterThan">
      <formula>3</formula>
    </cfRule>
  </conditionalFormatting>
  <conditionalFormatting sqref="Z7:Z9">
    <cfRule type="cellIs" dxfId="307" priority="87" operator="greaterThan">
      <formula>2</formula>
    </cfRule>
  </conditionalFormatting>
  <conditionalFormatting sqref="AB7:AC9">
    <cfRule type="cellIs" dxfId="306" priority="86" operator="greaterThan">
      <formula>3</formula>
    </cfRule>
  </conditionalFormatting>
  <conditionalFormatting sqref="AD7:AD9">
    <cfRule type="cellIs" dxfId="305" priority="85" operator="greaterThan">
      <formula>2</formula>
    </cfRule>
  </conditionalFormatting>
  <conditionalFormatting sqref="T54:U55">
    <cfRule type="cellIs" dxfId="304" priority="22" operator="greaterThan">
      <formula>3</formula>
    </cfRule>
  </conditionalFormatting>
  <conditionalFormatting sqref="V54:V55">
    <cfRule type="cellIs" dxfId="303" priority="21" operator="greaterThan">
      <formula>2</formula>
    </cfRule>
  </conditionalFormatting>
  <conditionalFormatting sqref="L20:M26">
    <cfRule type="cellIs" dxfId="302" priority="70" operator="greaterThan">
      <formula>3</formula>
    </cfRule>
  </conditionalFormatting>
  <conditionalFormatting sqref="N20:N26">
    <cfRule type="cellIs" dxfId="301" priority="69" operator="greaterThan">
      <formula>2</formula>
    </cfRule>
  </conditionalFormatting>
  <conditionalFormatting sqref="H20:I26">
    <cfRule type="cellIs" dxfId="300" priority="68" operator="greaterThan">
      <formula>3</formula>
    </cfRule>
  </conditionalFormatting>
  <conditionalFormatting sqref="J20:J26">
    <cfRule type="cellIs" dxfId="299" priority="67" operator="greaterThan">
      <formula>2</formula>
    </cfRule>
  </conditionalFormatting>
  <conditionalFormatting sqref="P20:Q26">
    <cfRule type="cellIs" dxfId="298" priority="66" operator="greaterThan">
      <formula>3</formula>
    </cfRule>
  </conditionalFormatting>
  <conditionalFormatting sqref="R20:R26">
    <cfRule type="cellIs" dxfId="297" priority="65" operator="greaterThan">
      <formula>2</formula>
    </cfRule>
  </conditionalFormatting>
  <conditionalFormatting sqref="T20:U26">
    <cfRule type="cellIs" dxfId="296" priority="64" operator="greaterThan">
      <formula>3</formula>
    </cfRule>
  </conditionalFormatting>
  <conditionalFormatting sqref="V20:V26">
    <cfRule type="cellIs" dxfId="295" priority="63" operator="greaterThan">
      <formula>2</formula>
    </cfRule>
  </conditionalFormatting>
  <conditionalFormatting sqref="X20:Y26">
    <cfRule type="cellIs" dxfId="294" priority="62" operator="greaterThan">
      <formula>3</formula>
    </cfRule>
  </conditionalFormatting>
  <conditionalFormatting sqref="Z20:Z26">
    <cfRule type="cellIs" dxfId="293" priority="61" operator="greaterThan">
      <formula>2</formula>
    </cfRule>
  </conditionalFormatting>
  <conditionalFormatting sqref="AB20:AC25">
    <cfRule type="cellIs" dxfId="292" priority="60" operator="greaterThan">
      <formula>3</formula>
    </cfRule>
  </conditionalFormatting>
  <conditionalFormatting sqref="AD20:AD25">
    <cfRule type="cellIs" dxfId="291" priority="59" operator="greaterThan">
      <formula>2</formula>
    </cfRule>
  </conditionalFormatting>
  <conditionalFormatting sqref="AF20:AG25">
    <cfRule type="cellIs" dxfId="290" priority="58" operator="greaterThan">
      <formula>3</formula>
    </cfRule>
  </conditionalFormatting>
  <conditionalFormatting sqref="AH20:AH25">
    <cfRule type="cellIs" dxfId="289" priority="57" operator="greaterThan">
      <formula>2</formula>
    </cfRule>
  </conditionalFormatting>
  <conditionalFormatting sqref="AJ20:AK28">
    <cfRule type="cellIs" dxfId="288" priority="56" operator="greaterThan">
      <formula>3</formula>
    </cfRule>
  </conditionalFormatting>
  <conditionalFormatting sqref="AL20:AL28">
    <cfRule type="cellIs" dxfId="287" priority="55" operator="greaterThan">
      <formula>2</formula>
    </cfRule>
  </conditionalFormatting>
  <conditionalFormatting sqref="H35:I41">
    <cfRule type="cellIs" dxfId="286" priority="54" operator="greaterThan">
      <formula>3</formula>
    </cfRule>
  </conditionalFormatting>
  <conditionalFormatting sqref="J35:J41">
    <cfRule type="cellIs" dxfId="285" priority="53" operator="greaterThan">
      <formula>2</formula>
    </cfRule>
  </conditionalFormatting>
  <conditionalFormatting sqref="L35:M41">
    <cfRule type="cellIs" dxfId="284" priority="52" operator="greaterThan">
      <formula>3</formula>
    </cfRule>
  </conditionalFormatting>
  <conditionalFormatting sqref="N35:N41">
    <cfRule type="cellIs" dxfId="283" priority="51" operator="greaterThan">
      <formula>2</formula>
    </cfRule>
  </conditionalFormatting>
  <conditionalFormatting sqref="P35:Q41">
    <cfRule type="cellIs" dxfId="282" priority="50" operator="greaterThan">
      <formula>3</formula>
    </cfRule>
  </conditionalFormatting>
  <conditionalFormatting sqref="R35:R41">
    <cfRule type="cellIs" dxfId="281" priority="49" operator="greaterThan">
      <formula>2</formula>
    </cfRule>
  </conditionalFormatting>
  <conditionalFormatting sqref="T35:U41">
    <cfRule type="cellIs" dxfId="280" priority="48" operator="greaterThan">
      <formula>3</formula>
    </cfRule>
  </conditionalFormatting>
  <conditionalFormatting sqref="V35:V41">
    <cfRule type="cellIs" dxfId="279" priority="47" operator="greaterThan">
      <formula>2</formula>
    </cfRule>
  </conditionalFormatting>
  <conditionalFormatting sqref="X35:Y41">
    <cfRule type="cellIs" dxfId="278" priority="46" operator="greaterThan">
      <formula>3</formula>
    </cfRule>
  </conditionalFormatting>
  <conditionalFormatting sqref="Z35:Z41">
    <cfRule type="cellIs" dxfId="277" priority="45" operator="greaterThan">
      <formula>2</formula>
    </cfRule>
  </conditionalFormatting>
  <conditionalFormatting sqref="AJ40:AK41">
    <cfRule type="cellIs" dxfId="276" priority="40" operator="greaterThan">
      <formula>3</formula>
    </cfRule>
  </conditionalFormatting>
  <conditionalFormatting sqref="AL40:AL41">
    <cfRule type="cellIs" dxfId="275" priority="39" operator="greaterThan">
      <formula>2</formula>
    </cfRule>
  </conditionalFormatting>
  <conditionalFormatting sqref="H54:I55">
    <cfRule type="cellIs" dxfId="274" priority="38" operator="greaterThan">
      <formula>3</formula>
    </cfRule>
  </conditionalFormatting>
  <conditionalFormatting sqref="J54:J55">
    <cfRule type="cellIs" dxfId="273" priority="37" operator="greaterThan">
      <formula>2</formula>
    </cfRule>
  </conditionalFormatting>
  <conditionalFormatting sqref="L54:M55">
    <cfRule type="cellIs" dxfId="272" priority="36" operator="greaterThan">
      <formula>3</formula>
    </cfRule>
  </conditionalFormatting>
  <conditionalFormatting sqref="N54:N55">
    <cfRule type="cellIs" dxfId="271" priority="35" operator="greaterThan">
      <formula>2</formula>
    </cfRule>
  </conditionalFormatting>
  <conditionalFormatting sqref="AB35:AC42">
    <cfRule type="cellIs" dxfId="270" priority="34" operator="greaterThan">
      <formula>3</formula>
    </cfRule>
  </conditionalFormatting>
  <conditionalFormatting sqref="AD35:AD42">
    <cfRule type="cellIs" dxfId="269" priority="33" operator="greaterThan">
      <formula>2</formula>
    </cfRule>
  </conditionalFormatting>
  <conditionalFormatting sqref="AF35:AG41">
    <cfRule type="cellIs" dxfId="268" priority="32" operator="greaterThan">
      <formula>3</formula>
    </cfRule>
  </conditionalFormatting>
  <conditionalFormatting sqref="AH35:AH41">
    <cfRule type="cellIs" dxfId="267" priority="31" operator="greaterThan">
      <formula>2</formula>
    </cfRule>
  </conditionalFormatting>
  <conditionalFormatting sqref="AJ35:AK39">
    <cfRule type="cellIs" dxfId="266" priority="30" operator="greaterThan">
      <formula>3</formula>
    </cfRule>
  </conditionalFormatting>
  <conditionalFormatting sqref="AL35:AL39">
    <cfRule type="cellIs" dxfId="265" priority="29" operator="greaterThan">
      <formula>2</formula>
    </cfRule>
  </conditionalFormatting>
  <conditionalFormatting sqref="H49:I53">
    <cfRule type="cellIs" dxfId="264" priority="28" operator="greaterThan">
      <formula>3</formula>
    </cfRule>
  </conditionalFormatting>
  <conditionalFormatting sqref="J49:J53">
    <cfRule type="cellIs" dxfId="263" priority="27" operator="greaterThan">
      <formula>2</formula>
    </cfRule>
  </conditionalFormatting>
  <conditionalFormatting sqref="L49:M53">
    <cfRule type="cellIs" dxfId="262" priority="26" operator="greaterThan">
      <formula>3</formula>
    </cfRule>
  </conditionalFormatting>
  <conditionalFormatting sqref="N49:N53">
    <cfRule type="cellIs" dxfId="261" priority="25" operator="greaterThan">
      <formula>2</formula>
    </cfRule>
  </conditionalFormatting>
  <conditionalFormatting sqref="P29:Q29">
    <cfRule type="cellIs" dxfId="260" priority="2" operator="greaterThan">
      <formula>3</formula>
    </cfRule>
  </conditionalFormatting>
  <conditionalFormatting sqref="R29">
    <cfRule type="cellIs" dxfId="259" priority="1" operator="greaterThan">
      <formula>2</formula>
    </cfRule>
  </conditionalFormatting>
  <conditionalFormatting sqref="C11">
    <cfRule type="cellIs" dxfId="258" priority="7" operator="greaterThan">
      <formula>3</formula>
    </cfRule>
  </conditionalFormatting>
  <conditionalFormatting sqref="D11">
    <cfRule type="cellIs" dxfId="257" priority="6" operator="greaterThan">
      <formula>3</formula>
    </cfRule>
  </conditionalFormatting>
  <conditionalFormatting sqref="E11">
    <cfRule type="cellIs" dxfId="256" priority="5" operator="greaterThan">
      <formula>2</formula>
    </cfRule>
  </conditionalFormatting>
  <conditionalFormatting sqref="H11:I11">
    <cfRule type="cellIs" dxfId="255" priority="4" operator="greaterThan">
      <formula>3</formula>
    </cfRule>
  </conditionalFormatting>
  <conditionalFormatting sqref="J11">
    <cfRule type="cellIs" dxfId="254" priority="3" operator="greaterThan">
      <formula>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E91A-9FA3-4A0E-B641-F92B71742834}">
  <sheetPr>
    <tabColor theme="5" tint="0.79998168889431442"/>
  </sheetPr>
  <dimension ref="B1:AQ63"/>
  <sheetViews>
    <sheetView zoomScale="85" zoomScaleNormal="85" workbookViewId="0">
      <selection activeCell="G7" sqref="G7:G9"/>
    </sheetView>
  </sheetViews>
  <sheetFormatPr defaultRowHeight="14.4" x14ac:dyDescent="0.3"/>
  <cols>
    <col min="2" max="2" width="16.88671875" customWidth="1"/>
    <col min="3" max="5" width="2.5546875" bestFit="1" customWidth="1"/>
    <col min="7" max="7" width="14.109375" bestFit="1" customWidth="1"/>
    <col min="8" max="10" width="2.5546875" bestFit="1" customWidth="1"/>
    <col min="11" max="11" width="14.109375" bestFit="1" customWidth="1"/>
    <col min="12" max="14" width="2.5546875" bestFit="1" customWidth="1"/>
    <col min="15" max="15" width="14.109375" bestFit="1" customWidth="1"/>
    <col min="16" max="18" width="2.5546875" bestFit="1" customWidth="1"/>
    <col min="19" max="19" width="14.109375" bestFit="1" customWidth="1"/>
    <col min="20" max="22" width="2.5546875" bestFit="1" customWidth="1"/>
    <col min="23" max="23" width="14" bestFit="1" customWidth="1"/>
    <col min="24" max="26" width="2.5546875" bestFit="1" customWidth="1"/>
    <col min="27" max="27" width="14" bestFit="1" customWidth="1"/>
    <col min="28" max="30" width="2.5546875" bestFit="1" customWidth="1"/>
    <col min="31" max="31" width="16.33203125" customWidth="1"/>
    <col min="32" max="34" width="2.5546875" bestFit="1" customWidth="1"/>
    <col min="35" max="35" width="12.33203125" customWidth="1"/>
    <col min="36" max="38" width="2.5546875" bestFit="1" customWidth="1"/>
    <col min="40" max="42" width="2.5546875" bestFit="1" customWidth="1"/>
    <col min="44" max="46" width="2.5546875" bestFit="1" customWidth="1"/>
    <col min="48" max="50" width="2.5546875" bestFit="1" customWidth="1"/>
    <col min="52" max="54" width="2.5546875" bestFit="1" customWidth="1"/>
    <col min="56" max="58" width="2.5546875" bestFit="1" customWidth="1"/>
    <col min="60" max="62" width="2.5546875" bestFit="1" customWidth="1"/>
    <col min="64" max="66" width="2.5546875" bestFit="1" customWidth="1"/>
    <col min="68" max="70" width="2.5546875" bestFit="1" customWidth="1"/>
    <col min="72" max="74" width="2.5546875" bestFit="1" customWidth="1"/>
    <col min="76" max="78" width="2.5546875" bestFit="1" customWidth="1"/>
    <col min="80" max="82" width="2.5546875" bestFit="1" customWidth="1"/>
    <col min="84" max="86" width="2.5546875" bestFit="1" customWidth="1"/>
  </cols>
  <sheetData>
    <row r="1" spans="2:43" ht="15" thickBot="1" x14ac:dyDescent="0.35"/>
    <row r="2" spans="2:43" ht="16.2" thickBot="1" x14ac:dyDescent="0.35">
      <c r="B2" s="291" t="s">
        <v>6</v>
      </c>
      <c r="C2" s="292"/>
      <c r="D2" s="292"/>
      <c r="E2" s="293"/>
      <c r="G2" s="280" t="s">
        <v>5</v>
      </c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</row>
    <row r="3" spans="2:43" ht="16.2" thickBot="1" x14ac:dyDescent="0.35">
      <c r="B3" s="341">
        <v>5</v>
      </c>
      <c r="C3" s="342"/>
      <c r="D3" s="342"/>
      <c r="E3" s="343"/>
      <c r="G3" s="338">
        <v>3058</v>
      </c>
      <c r="H3" s="339"/>
      <c r="I3" s="339"/>
      <c r="J3" s="340"/>
      <c r="K3" s="338">
        <v>3059</v>
      </c>
      <c r="L3" s="339"/>
      <c r="M3" s="339"/>
      <c r="N3" s="340"/>
      <c r="O3" s="338">
        <v>3060</v>
      </c>
      <c r="P3" s="339"/>
      <c r="Q3" s="339"/>
      <c r="R3" s="340"/>
      <c r="S3" s="338">
        <v>3061</v>
      </c>
      <c r="T3" s="339"/>
      <c r="U3" s="339"/>
      <c r="V3" s="340"/>
      <c r="W3" s="338">
        <v>3062</v>
      </c>
      <c r="X3" s="339"/>
      <c r="Y3" s="339"/>
      <c r="Z3" s="340"/>
      <c r="AA3" s="338">
        <v>3063</v>
      </c>
      <c r="AB3" s="339"/>
      <c r="AC3" s="339"/>
      <c r="AD3" s="340"/>
      <c r="AE3" s="338">
        <v>3064</v>
      </c>
      <c r="AF3" s="339"/>
      <c r="AG3" s="339"/>
      <c r="AH3" s="340"/>
      <c r="AI3" s="338">
        <v>3065</v>
      </c>
      <c r="AJ3" s="339"/>
      <c r="AK3" s="339"/>
      <c r="AL3" s="340"/>
    </row>
    <row r="4" spans="2:43" ht="15.6" thickBot="1" x14ac:dyDescent="0.35">
      <c r="B4" s="344" t="s">
        <v>40</v>
      </c>
      <c r="C4" s="49" t="s">
        <v>46</v>
      </c>
      <c r="D4" s="49" t="s">
        <v>47</v>
      </c>
      <c r="E4" s="50" t="s">
        <v>48</v>
      </c>
      <c r="G4" s="341">
        <v>3</v>
      </c>
      <c r="H4" s="342"/>
      <c r="I4" s="342"/>
      <c r="J4" s="343"/>
      <c r="K4" s="341">
        <v>4</v>
      </c>
      <c r="L4" s="342"/>
      <c r="M4" s="342"/>
      <c r="N4" s="343"/>
      <c r="O4" s="341">
        <v>4</v>
      </c>
      <c r="P4" s="342"/>
      <c r="Q4" s="342"/>
      <c r="R4" s="343"/>
      <c r="S4" s="341">
        <v>4</v>
      </c>
      <c r="T4" s="342"/>
      <c r="U4" s="342"/>
      <c r="V4" s="343"/>
      <c r="W4" s="341">
        <v>4</v>
      </c>
      <c r="X4" s="342"/>
      <c r="Y4" s="342"/>
      <c r="Z4" s="343"/>
      <c r="AA4" s="341">
        <v>4</v>
      </c>
      <c r="AB4" s="342"/>
      <c r="AC4" s="342"/>
      <c r="AD4" s="343"/>
      <c r="AE4" s="341">
        <v>4</v>
      </c>
      <c r="AF4" s="342"/>
      <c r="AG4" s="342"/>
      <c r="AH4" s="343"/>
      <c r="AI4" s="341">
        <v>4</v>
      </c>
      <c r="AJ4" s="342"/>
      <c r="AK4" s="342"/>
      <c r="AL4" s="343"/>
      <c r="AQ4">
        <f>MEDIAN(G4:AL4)</f>
        <v>4</v>
      </c>
    </row>
    <row r="5" spans="2:43" ht="15.6" x14ac:dyDescent="0.3">
      <c r="B5" s="345"/>
      <c r="C5" s="48">
        <v>2</v>
      </c>
      <c r="D5" s="48">
        <v>2</v>
      </c>
      <c r="E5" s="51">
        <v>1</v>
      </c>
      <c r="G5" s="344" t="s">
        <v>40</v>
      </c>
      <c r="H5" s="49" t="s">
        <v>46</v>
      </c>
      <c r="I5" s="49" t="s">
        <v>47</v>
      </c>
      <c r="J5" s="50" t="s">
        <v>48</v>
      </c>
      <c r="K5" s="344" t="s">
        <v>40</v>
      </c>
      <c r="L5" s="49" t="s">
        <v>46</v>
      </c>
      <c r="M5" s="49" t="s">
        <v>47</v>
      </c>
      <c r="N5" s="50" t="s">
        <v>48</v>
      </c>
      <c r="O5" s="344" t="s">
        <v>40</v>
      </c>
      <c r="P5" s="49" t="s">
        <v>46</v>
      </c>
      <c r="Q5" s="49" t="s">
        <v>47</v>
      </c>
      <c r="R5" s="50" t="s">
        <v>48</v>
      </c>
      <c r="S5" s="344" t="s">
        <v>40</v>
      </c>
      <c r="T5" s="49" t="s">
        <v>46</v>
      </c>
      <c r="U5" s="49" t="s">
        <v>47</v>
      </c>
      <c r="V5" s="50" t="s">
        <v>48</v>
      </c>
      <c r="W5" s="344" t="s">
        <v>40</v>
      </c>
      <c r="X5" s="49" t="s">
        <v>46</v>
      </c>
      <c r="Y5" s="49" t="s">
        <v>47</v>
      </c>
      <c r="Z5" s="50" t="s">
        <v>48</v>
      </c>
      <c r="AA5" s="344" t="s">
        <v>40</v>
      </c>
      <c r="AB5" s="49" t="s">
        <v>46</v>
      </c>
      <c r="AC5" s="49" t="s">
        <v>47</v>
      </c>
      <c r="AD5" s="50" t="s">
        <v>48</v>
      </c>
      <c r="AE5" s="344" t="s">
        <v>40</v>
      </c>
      <c r="AF5" s="49" t="s">
        <v>46</v>
      </c>
      <c r="AG5" s="49" t="s">
        <v>47</v>
      </c>
      <c r="AH5" s="50" t="s">
        <v>48</v>
      </c>
      <c r="AI5" s="344" t="s">
        <v>40</v>
      </c>
      <c r="AJ5" s="49" t="s">
        <v>46</v>
      </c>
      <c r="AK5" s="49" t="s">
        <v>47</v>
      </c>
      <c r="AL5" s="50" t="s">
        <v>48</v>
      </c>
    </row>
    <row r="6" spans="2:43" ht="15.6" x14ac:dyDescent="0.3">
      <c r="B6" s="62" t="s">
        <v>49</v>
      </c>
      <c r="C6" s="60">
        <v>0</v>
      </c>
      <c r="D6" s="60">
        <v>0</v>
      </c>
      <c r="E6" s="60">
        <v>2</v>
      </c>
      <c r="F6" s="63"/>
      <c r="G6" s="345"/>
      <c r="H6" s="48">
        <v>2</v>
      </c>
      <c r="I6" s="48">
        <v>2</v>
      </c>
      <c r="J6" s="51">
        <v>1</v>
      </c>
      <c r="K6" s="345"/>
      <c r="L6" s="48">
        <v>2</v>
      </c>
      <c r="M6" s="48">
        <v>2</v>
      </c>
      <c r="N6" s="51">
        <v>1</v>
      </c>
      <c r="O6" s="345"/>
      <c r="P6" s="48">
        <v>2</v>
      </c>
      <c r="Q6" s="48">
        <v>2</v>
      </c>
      <c r="R6" s="51">
        <v>1</v>
      </c>
      <c r="S6" s="345"/>
      <c r="T6" s="48">
        <v>2</v>
      </c>
      <c r="U6" s="48">
        <v>2</v>
      </c>
      <c r="V6" s="51">
        <v>1</v>
      </c>
      <c r="W6" s="345"/>
      <c r="X6" s="48">
        <v>2</v>
      </c>
      <c r="Y6" s="48">
        <v>2</v>
      </c>
      <c r="Z6" s="51">
        <v>1</v>
      </c>
      <c r="AA6" s="345"/>
      <c r="AB6" s="48">
        <v>2</v>
      </c>
      <c r="AC6" s="48">
        <v>2</v>
      </c>
      <c r="AD6" s="51">
        <v>1</v>
      </c>
      <c r="AE6" s="345"/>
      <c r="AF6" s="48">
        <v>2</v>
      </c>
      <c r="AG6" s="48">
        <v>2</v>
      </c>
      <c r="AH6" s="51">
        <v>1</v>
      </c>
      <c r="AI6" s="345"/>
      <c r="AJ6" s="48">
        <v>2</v>
      </c>
      <c r="AK6" s="48">
        <v>2</v>
      </c>
      <c r="AL6" s="51">
        <v>1</v>
      </c>
    </row>
    <row r="7" spans="2:43" x14ac:dyDescent="0.3">
      <c r="B7" s="61" t="s">
        <v>20</v>
      </c>
      <c r="C7" s="60">
        <v>0</v>
      </c>
      <c r="D7" s="60">
        <v>0</v>
      </c>
      <c r="E7" s="60">
        <v>2</v>
      </c>
      <c r="F7" s="63"/>
      <c r="G7" s="62" t="s">
        <v>49</v>
      </c>
      <c r="H7" s="60">
        <v>0</v>
      </c>
      <c r="I7" s="60">
        <v>0</v>
      </c>
      <c r="J7" s="60">
        <v>2</v>
      </c>
      <c r="K7" s="62" t="s">
        <v>49</v>
      </c>
      <c r="L7" s="60">
        <v>0</v>
      </c>
      <c r="M7" s="60">
        <v>0</v>
      </c>
      <c r="N7" s="60">
        <v>2</v>
      </c>
      <c r="O7" s="62" t="s">
        <v>49</v>
      </c>
      <c r="P7" s="60">
        <v>0</v>
      </c>
      <c r="Q7" s="60">
        <v>0</v>
      </c>
      <c r="R7" s="60">
        <v>2</v>
      </c>
      <c r="S7" s="62" t="s">
        <v>49</v>
      </c>
      <c r="T7" s="60">
        <v>0</v>
      </c>
      <c r="U7" s="60">
        <v>0</v>
      </c>
      <c r="V7" s="60">
        <v>2</v>
      </c>
      <c r="W7" s="62" t="s">
        <v>49</v>
      </c>
      <c r="X7" s="60">
        <v>0</v>
      </c>
      <c r="Y7" s="60">
        <v>0</v>
      </c>
      <c r="Z7" s="60">
        <v>2</v>
      </c>
      <c r="AA7" s="62" t="s">
        <v>49</v>
      </c>
      <c r="AB7" s="60">
        <v>0</v>
      </c>
      <c r="AC7" s="60">
        <v>0</v>
      </c>
      <c r="AD7" s="60">
        <v>2</v>
      </c>
      <c r="AE7" s="62" t="s">
        <v>49</v>
      </c>
      <c r="AF7" s="60">
        <v>0</v>
      </c>
      <c r="AG7" s="60">
        <v>0</v>
      </c>
      <c r="AH7" s="60">
        <v>2</v>
      </c>
      <c r="AI7" s="62" t="s">
        <v>49</v>
      </c>
      <c r="AJ7" s="60">
        <v>0</v>
      </c>
      <c r="AK7" s="60">
        <v>0</v>
      </c>
      <c r="AL7" s="60">
        <v>2</v>
      </c>
    </row>
    <row r="8" spans="2:43" x14ac:dyDescent="0.3">
      <c r="B8" s="62" t="s">
        <v>50</v>
      </c>
      <c r="C8" s="60">
        <v>0</v>
      </c>
      <c r="D8" s="60">
        <v>3</v>
      </c>
      <c r="E8" s="60">
        <v>0</v>
      </c>
      <c r="F8" s="63"/>
      <c r="G8" s="62" t="s">
        <v>51</v>
      </c>
      <c r="H8" s="60">
        <v>0</v>
      </c>
      <c r="I8" s="60">
        <v>5</v>
      </c>
      <c r="J8" s="60">
        <v>0</v>
      </c>
      <c r="K8" s="61" t="s">
        <v>20</v>
      </c>
      <c r="L8" s="60">
        <v>0</v>
      </c>
      <c r="M8" s="60">
        <v>0</v>
      </c>
      <c r="N8" s="60">
        <v>2</v>
      </c>
      <c r="O8" s="62" t="s">
        <v>20</v>
      </c>
      <c r="P8" s="60">
        <v>0</v>
      </c>
      <c r="Q8" s="60">
        <v>0</v>
      </c>
      <c r="R8" s="60">
        <v>2</v>
      </c>
      <c r="S8" s="62" t="s">
        <v>20</v>
      </c>
      <c r="T8" s="60">
        <v>0</v>
      </c>
      <c r="U8" s="60">
        <v>0</v>
      </c>
      <c r="V8" s="60">
        <v>2</v>
      </c>
      <c r="W8" s="61" t="s">
        <v>20</v>
      </c>
      <c r="X8" s="60">
        <v>0</v>
      </c>
      <c r="Y8" s="60">
        <v>0</v>
      </c>
      <c r="Z8" s="60">
        <v>2</v>
      </c>
      <c r="AA8" s="61" t="s">
        <v>20</v>
      </c>
      <c r="AB8" s="60">
        <v>0</v>
      </c>
      <c r="AC8" s="60">
        <v>0</v>
      </c>
      <c r="AD8" s="60">
        <v>2</v>
      </c>
      <c r="AE8" s="61" t="s">
        <v>20</v>
      </c>
      <c r="AF8" s="60">
        <v>0</v>
      </c>
      <c r="AG8" s="60">
        <v>0</v>
      </c>
      <c r="AH8" s="60">
        <v>2</v>
      </c>
      <c r="AI8" s="61" t="s">
        <v>20</v>
      </c>
      <c r="AJ8" s="60">
        <v>0</v>
      </c>
      <c r="AK8" s="60">
        <v>0</v>
      </c>
      <c r="AL8" s="60">
        <v>2</v>
      </c>
    </row>
    <row r="9" spans="2:43" x14ac:dyDescent="0.3">
      <c r="B9" s="62" t="s">
        <v>51</v>
      </c>
      <c r="C9" s="60">
        <v>3</v>
      </c>
      <c r="D9" s="60">
        <v>7</v>
      </c>
      <c r="E9" s="60">
        <v>0</v>
      </c>
      <c r="F9" s="63"/>
      <c r="G9" s="62" t="s">
        <v>52</v>
      </c>
      <c r="H9" s="60">
        <v>3</v>
      </c>
      <c r="I9" s="60">
        <v>0</v>
      </c>
      <c r="J9" s="60">
        <v>0</v>
      </c>
      <c r="K9" s="62" t="s">
        <v>51</v>
      </c>
      <c r="L9" s="60">
        <v>2</v>
      </c>
      <c r="M9" s="60">
        <v>3</v>
      </c>
      <c r="N9" s="60">
        <v>0</v>
      </c>
      <c r="O9" s="62" t="s">
        <v>51</v>
      </c>
      <c r="P9" s="60">
        <v>2</v>
      </c>
      <c r="Q9" s="60">
        <v>3</v>
      </c>
      <c r="R9" s="60">
        <v>0</v>
      </c>
      <c r="S9" s="62" t="s">
        <v>51</v>
      </c>
      <c r="T9" s="60">
        <v>2</v>
      </c>
      <c r="U9" s="60">
        <v>3</v>
      </c>
      <c r="V9" s="60">
        <v>0</v>
      </c>
      <c r="W9" s="62" t="s">
        <v>51</v>
      </c>
      <c r="X9" s="60">
        <v>2</v>
      </c>
      <c r="Y9" s="60">
        <v>3</v>
      </c>
      <c r="Z9" s="60">
        <v>0</v>
      </c>
      <c r="AA9" s="62" t="s">
        <v>51</v>
      </c>
      <c r="AB9" s="60">
        <v>2</v>
      </c>
      <c r="AC9" s="60">
        <v>3</v>
      </c>
      <c r="AD9" s="60">
        <v>0</v>
      </c>
      <c r="AE9" s="62" t="s">
        <v>51</v>
      </c>
      <c r="AF9" s="60">
        <v>2</v>
      </c>
      <c r="AG9" s="60">
        <v>3</v>
      </c>
      <c r="AH9" s="60">
        <v>0</v>
      </c>
      <c r="AI9" s="62" t="s">
        <v>51</v>
      </c>
      <c r="AJ9" s="60">
        <v>1</v>
      </c>
      <c r="AK9" s="60">
        <v>5</v>
      </c>
      <c r="AL9" s="60">
        <v>0</v>
      </c>
    </row>
    <row r="10" spans="2:43" x14ac:dyDescent="0.3">
      <c r="B10" s="62" t="s">
        <v>52</v>
      </c>
      <c r="C10" s="60">
        <v>3</v>
      </c>
      <c r="D10" s="60">
        <v>0</v>
      </c>
      <c r="E10" s="60">
        <v>0</v>
      </c>
      <c r="G10" s="63"/>
      <c r="H10" s="63"/>
      <c r="I10" s="63"/>
      <c r="J10" s="63"/>
      <c r="K10" s="62" t="s">
        <v>21</v>
      </c>
      <c r="L10" s="60">
        <v>0</v>
      </c>
      <c r="M10" s="60">
        <v>0</v>
      </c>
      <c r="N10" s="60">
        <v>2</v>
      </c>
      <c r="O10" s="62" t="s">
        <v>21</v>
      </c>
      <c r="P10" s="60">
        <v>0</v>
      </c>
      <c r="Q10" s="60">
        <v>0</v>
      </c>
      <c r="R10" s="60">
        <v>2</v>
      </c>
      <c r="S10" s="62" t="s">
        <v>21</v>
      </c>
      <c r="T10" s="60">
        <v>0</v>
      </c>
      <c r="U10" s="60">
        <v>0</v>
      </c>
      <c r="V10" s="60">
        <v>2</v>
      </c>
      <c r="W10" s="62" t="s">
        <v>21</v>
      </c>
      <c r="X10" s="60">
        <v>0</v>
      </c>
      <c r="Y10" s="60">
        <v>0</v>
      </c>
      <c r="Z10" s="60">
        <v>2</v>
      </c>
      <c r="AA10" s="62" t="s">
        <v>21</v>
      </c>
      <c r="AB10" s="60">
        <v>0</v>
      </c>
      <c r="AC10" s="60">
        <v>0</v>
      </c>
      <c r="AD10" s="60">
        <v>2</v>
      </c>
      <c r="AE10" s="62" t="s">
        <v>21</v>
      </c>
      <c r="AF10" s="60">
        <v>0</v>
      </c>
      <c r="AG10" s="60">
        <v>0</v>
      </c>
      <c r="AH10" s="60">
        <v>2</v>
      </c>
      <c r="AI10" s="62" t="s">
        <v>52</v>
      </c>
      <c r="AJ10" s="60">
        <v>3</v>
      </c>
      <c r="AK10" s="60">
        <v>0</v>
      </c>
      <c r="AL10" s="60">
        <v>0</v>
      </c>
    </row>
    <row r="15" spans="2:43" ht="16.2" thickBot="1" x14ac:dyDescent="0.35">
      <c r="G15" s="280" t="s">
        <v>4</v>
      </c>
      <c r="H15" s="281"/>
      <c r="I15" s="281"/>
      <c r="J15" s="281"/>
      <c r="K15" s="281"/>
      <c r="L15" s="281"/>
      <c r="M15" s="281"/>
      <c r="N15" s="281"/>
      <c r="O15" s="281"/>
      <c r="P15" s="281"/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  <c r="AD15" s="281"/>
      <c r="AE15" s="281"/>
      <c r="AF15" s="281"/>
      <c r="AG15" s="281"/>
      <c r="AH15" s="281"/>
      <c r="AI15" s="281"/>
      <c r="AJ15" s="281"/>
      <c r="AK15" s="281"/>
      <c r="AL15" s="281"/>
    </row>
    <row r="16" spans="2:43" ht="16.2" thickBot="1" x14ac:dyDescent="0.35">
      <c r="G16" s="338">
        <v>3830</v>
      </c>
      <c r="H16" s="339"/>
      <c r="I16" s="339"/>
      <c r="J16" s="340"/>
      <c r="K16" s="338">
        <v>3831</v>
      </c>
      <c r="L16" s="339"/>
      <c r="M16" s="339"/>
      <c r="N16" s="340"/>
      <c r="O16" s="338">
        <v>3832</v>
      </c>
      <c r="P16" s="339"/>
      <c r="Q16" s="339"/>
      <c r="R16" s="340"/>
      <c r="S16" s="338">
        <v>3833</v>
      </c>
      <c r="T16" s="339"/>
      <c r="U16" s="339"/>
      <c r="V16" s="340"/>
      <c r="W16" s="338">
        <v>3834</v>
      </c>
      <c r="X16" s="339"/>
      <c r="Y16" s="339"/>
      <c r="Z16" s="340"/>
      <c r="AA16" s="338">
        <v>3835</v>
      </c>
      <c r="AB16" s="339"/>
      <c r="AC16" s="339"/>
      <c r="AD16" s="340"/>
      <c r="AE16" s="338">
        <v>3836</v>
      </c>
      <c r="AF16" s="339"/>
      <c r="AG16" s="339"/>
      <c r="AH16" s="340"/>
      <c r="AI16" s="338">
        <v>3837</v>
      </c>
      <c r="AJ16" s="339"/>
      <c r="AK16" s="339"/>
      <c r="AL16" s="340"/>
    </row>
    <row r="17" spans="7:43" ht="15" thickBot="1" x14ac:dyDescent="0.35">
      <c r="G17" s="341">
        <v>8</v>
      </c>
      <c r="H17" s="342"/>
      <c r="I17" s="342"/>
      <c r="J17" s="343"/>
      <c r="K17" s="341">
        <v>8</v>
      </c>
      <c r="L17" s="342"/>
      <c r="M17" s="342"/>
      <c r="N17" s="343"/>
      <c r="O17" s="341">
        <v>8</v>
      </c>
      <c r="P17" s="342"/>
      <c r="Q17" s="342"/>
      <c r="R17" s="343"/>
      <c r="S17" s="341">
        <v>7</v>
      </c>
      <c r="T17" s="342"/>
      <c r="U17" s="342"/>
      <c r="V17" s="343"/>
      <c r="W17" s="341">
        <v>6</v>
      </c>
      <c r="X17" s="342"/>
      <c r="Y17" s="342"/>
      <c r="Z17" s="343"/>
      <c r="AA17" s="341">
        <v>6</v>
      </c>
      <c r="AB17" s="342"/>
      <c r="AC17" s="342"/>
      <c r="AD17" s="343"/>
      <c r="AE17" s="341">
        <v>7</v>
      </c>
      <c r="AF17" s="342"/>
      <c r="AG17" s="342"/>
      <c r="AH17" s="343"/>
      <c r="AI17" s="341">
        <v>7</v>
      </c>
      <c r="AJ17" s="342"/>
      <c r="AK17" s="342"/>
      <c r="AL17" s="343"/>
    </row>
    <row r="18" spans="7:43" ht="15" x14ac:dyDescent="0.3">
      <c r="G18" s="344" t="s">
        <v>40</v>
      </c>
      <c r="H18" s="49" t="s">
        <v>46</v>
      </c>
      <c r="I18" s="49" t="s">
        <v>47</v>
      </c>
      <c r="J18" s="50" t="s">
        <v>48</v>
      </c>
      <c r="K18" s="344" t="s">
        <v>40</v>
      </c>
      <c r="L18" s="49" t="s">
        <v>46</v>
      </c>
      <c r="M18" s="49" t="s">
        <v>47</v>
      </c>
      <c r="N18" s="50" t="s">
        <v>48</v>
      </c>
      <c r="O18" s="344" t="s">
        <v>40</v>
      </c>
      <c r="P18" s="49" t="s">
        <v>46</v>
      </c>
      <c r="Q18" s="49" t="s">
        <v>47</v>
      </c>
      <c r="R18" s="50" t="s">
        <v>48</v>
      </c>
      <c r="S18" s="344" t="s">
        <v>40</v>
      </c>
      <c r="T18" s="49" t="s">
        <v>46</v>
      </c>
      <c r="U18" s="49" t="s">
        <v>47</v>
      </c>
      <c r="V18" s="50" t="s">
        <v>48</v>
      </c>
      <c r="W18" s="344" t="s">
        <v>40</v>
      </c>
      <c r="X18" s="49" t="s">
        <v>46</v>
      </c>
      <c r="Y18" s="49" t="s">
        <v>47</v>
      </c>
      <c r="Z18" s="50" t="s">
        <v>48</v>
      </c>
      <c r="AA18" s="344" t="s">
        <v>40</v>
      </c>
      <c r="AB18" s="49" t="s">
        <v>46</v>
      </c>
      <c r="AC18" s="49" t="s">
        <v>47</v>
      </c>
      <c r="AD18" s="50" t="s">
        <v>48</v>
      </c>
      <c r="AE18" s="344" t="s">
        <v>40</v>
      </c>
      <c r="AF18" s="49" t="s">
        <v>46</v>
      </c>
      <c r="AG18" s="49" t="s">
        <v>47</v>
      </c>
      <c r="AH18" s="50" t="s">
        <v>48</v>
      </c>
      <c r="AI18" s="344" t="s">
        <v>40</v>
      </c>
      <c r="AJ18" s="49" t="s">
        <v>46</v>
      </c>
      <c r="AK18" s="49" t="s">
        <v>47</v>
      </c>
      <c r="AL18" s="50" t="s">
        <v>48</v>
      </c>
      <c r="AQ18">
        <f>MEDIAN(G17:AL17,G32:AL32)</f>
        <v>8</v>
      </c>
    </row>
    <row r="19" spans="7:43" ht="15.6" x14ac:dyDescent="0.3">
      <c r="G19" s="345"/>
      <c r="H19" s="48">
        <v>2</v>
      </c>
      <c r="I19" s="48">
        <v>2</v>
      </c>
      <c r="J19" s="51">
        <v>1</v>
      </c>
      <c r="K19" s="345"/>
      <c r="L19" s="48">
        <v>2</v>
      </c>
      <c r="M19" s="48">
        <v>2</v>
      </c>
      <c r="N19" s="51">
        <v>1</v>
      </c>
      <c r="O19" s="345"/>
      <c r="P19" s="48">
        <v>2</v>
      </c>
      <c r="Q19" s="48">
        <v>2</v>
      </c>
      <c r="R19" s="51">
        <v>1</v>
      </c>
      <c r="S19" s="345"/>
      <c r="T19" s="48">
        <v>2</v>
      </c>
      <c r="U19" s="48">
        <v>2</v>
      </c>
      <c r="V19" s="51">
        <v>1</v>
      </c>
      <c r="W19" s="345"/>
      <c r="X19" s="48">
        <v>2</v>
      </c>
      <c r="Y19" s="48">
        <v>2</v>
      </c>
      <c r="Z19" s="51">
        <v>1</v>
      </c>
      <c r="AA19" s="345"/>
      <c r="AB19" s="48">
        <v>2</v>
      </c>
      <c r="AC19" s="48">
        <v>2</v>
      </c>
      <c r="AD19" s="51">
        <v>1</v>
      </c>
      <c r="AE19" s="345"/>
      <c r="AF19" s="48">
        <v>2</v>
      </c>
      <c r="AG19" s="48">
        <v>2</v>
      </c>
      <c r="AH19" s="51">
        <v>1</v>
      </c>
      <c r="AI19" s="345"/>
      <c r="AJ19" s="48">
        <v>2</v>
      </c>
      <c r="AK19" s="48">
        <v>2</v>
      </c>
      <c r="AL19" s="51">
        <v>1</v>
      </c>
    </row>
    <row r="20" spans="7:43" x14ac:dyDescent="0.3">
      <c r="G20" s="68" t="s">
        <v>20</v>
      </c>
      <c r="H20" s="69">
        <v>0</v>
      </c>
      <c r="I20" s="69">
        <v>0</v>
      </c>
      <c r="J20" s="69">
        <v>3</v>
      </c>
      <c r="K20" s="68" t="s">
        <v>20</v>
      </c>
      <c r="L20" s="69">
        <v>0</v>
      </c>
      <c r="M20" s="69">
        <v>0</v>
      </c>
      <c r="N20" s="69">
        <v>2</v>
      </c>
      <c r="O20" s="68" t="s">
        <v>20</v>
      </c>
      <c r="P20" s="69">
        <v>0</v>
      </c>
      <c r="Q20" s="69">
        <v>0</v>
      </c>
      <c r="R20" s="69">
        <v>3</v>
      </c>
      <c r="S20" s="61" t="s">
        <v>20</v>
      </c>
      <c r="T20" s="60">
        <v>0</v>
      </c>
      <c r="U20" s="60">
        <v>0</v>
      </c>
      <c r="V20" s="60">
        <v>3</v>
      </c>
      <c r="W20" s="62" t="s">
        <v>54</v>
      </c>
      <c r="X20" s="60">
        <v>3</v>
      </c>
      <c r="Y20" s="60">
        <v>0</v>
      </c>
      <c r="Z20" s="60">
        <v>0</v>
      </c>
      <c r="AA20" s="62" t="s">
        <v>21</v>
      </c>
      <c r="AB20" s="60">
        <v>0</v>
      </c>
      <c r="AC20" s="60">
        <v>0</v>
      </c>
      <c r="AD20" s="60">
        <v>2</v>
      </c>
      <c r="AE20" s="62" t="s">
        <v>54</v>
      </c>
      <c r="AF20" s="60">
        <v>3</v>
      </c>
      <c r="AG20" s="60">
        <v>0</v>
      </c>
      <c r="AH20" s="60">
        <v>0</v>
      </c>
      <c r="AI20" s="62" t="s">
        <v>54</v>
      </c>
      <c r="AJ20" s="60">
        <v>3</v>
      </c>
      <c r="AK20" s="60">
        <v>0</v>
      </c>
      <c r="AL20" s="60">
        <v>0</v>
      </c>
    </row>
    <row r="21" spans="7:43" x14ac:dyDescent="0.3">
      <c r="G21" s="61" t="s">
        <v>53</v>
      </c>
      <c r="H21" s="60">
        <v>0</v>
      </c>
      <c r="I21" s="60">
        <v>0</v>
      </c>
      <c r="J21" s="60">
        <v>2</v>
      </c>
      <c r="K21" s="62" t="s">
        <v>49</v>
      </c>
      <c r="L21" s="60">
        <v>0</v>
      </c>
      <c r="M21" s="60">
        <v>0</v>
      </c>
      <c r="N21" s="60">
        <v>2</v>
      </c>
      <c r="O21" s="61" t="s">
        <v>53</v>
      </c>
      <c r="P21" s="60">
        <v>0</v>
      </c>
      <c r="Q21" s="60">
        <v>0</v>
      </c>
      <c r="R21" s="60">
        <v>3</v>
      </c>
      <c r="S21" s="62" t="s">
        <v>53</v>
      </c>
      <c r="T21" s="60">
        <v>0</v>
      </c>
      <c r="U21" s="60">
        <v>0</v>
      </c>
      <c r="V21" s="60">
        <v>2</v>
      </c>
      <c r="W21" s="62" t="s">
        <v>49</v>
      </c>
      <c r="X21" s="60">
        <v>0</v>
      </c>
      <c r="Y21" s="60">
        <v>0</v>
      </c>
      <c r="Z21" s="60">
        <v>2</v>
      </c>
      <c r="AA21" s="62" t="s">
        <v>54</v>
      </c>
      <c r="AB21" s="60">
        <v>3</v>
      </c>
      <c r="AC21" s="60">
        <v>0</v>
      </c>
      <c r="AD21" s="60">
        <v>0</v>
      </c>
      <c r="AE21" s="62" t="s">
        <v>53</v>
      </c>
      <c r="AF21" s="60">
        <v>0</v>
      </c>
      <c r="AG21" s="60">
        <v>0</v>
      </c>
      <c r="AH21" s="60">
        <v>2</v>
      </c>
      <c r="AI21" s="62" t="s">
        <v>53</v>
      </c>
      <c r="AJ21" s="60">
        <v>0</v>
      </c>
      <c r="AK21" s="60">
        <v>0</v>
      </c>
      <c r="AL21" s="60">
        <v>2</v>
      </c>
    </row>
    <row r="22" spans="7:43" x14ac:dyDescent="0.3">
      <c r="G22" s="62" t="s">
        <v>49</v>
      </c>
      <c r="H22" s="60">
        <v>0</v>
      </c>
      <c r="I22" s="60">
        <v>0</v>
      </c>
      <c r="J22" s="60">
        <v>2</v>
      </c>
      <c r="K22" s="62" t="s">
        <v>54</v>
      </c>
      <c r="L22" s="60">
        <v>3</v>
      </c>
      <c r="M22" s="60">
        <v>0</v>
      </c>
      <c r="N22" s="60">
        <v>0</v>
      </c>
      <c r="O22" s="62" t="s">
        <v>49</v>
      </c>
      <c r="P22" s="60">
        <v>0</v>
      </c>
      <c r="Q22" s="60">
        <v>0</v>
      </c>
      <c r="R22" s="60">
        <v>2</v>
      </c>
      <c r="S22" s="62" t="s">
        <v>49</v>
      </c>
      <c r="T22" s="60">
        <v>0</v>
      </c>
      <c r="U22" s="60">
        <v>0</v>
      </c>
      <c r="V22" s="60">
        <v>2</v>
      </c>
      <c r="W22" s="62" t="s">
        <v>50</v>
      </c>
      <c r="X22" s="60">
        <v>0</v>
      </c>
      <c r="Y22" s="60">
        <v>3</v>
      </c>
      <c r="Z22" s="60">
        <v>0</v>
      </c>
      <c r="AA22" s="62" t="s">
        <v>51</v>
      </c>
      <c r="AB22" s="60">
        <v>1</v>
      </c>
      <c r="AC22" s="60">
        <v>4</v>
      </c>
      <c r="AD22" s="60">
        <v>0</v>
      </c>
      <c r="AE22" s="62" t="s">
        <v>50</v>
      </c>
      <c r="AF22" s="60">
        <v>0</v>
      </c>
      <c r="AG22" s="60">
        <v>3</v>
      </c>
      <c r="AH22" s="60">
        <v>0</v>
      </c>
      <c r="AI22" s="62" t="s">
        <v>50</v>
      </c>
      <c r="AJ22" s="60">
        <v>0</v>
      </c>
      <c r="AK22" s="60">
        <v>3</v>
      </c>
      <c r="AL22" s="60">
        <v>0</v>
      </c>
    </row>
    <row r="23" spans="7:43" x14ac:dyDescent="0.3">
      <c r="G23" s="62" t="s">
        <v>54</v>
      </c>
      <c r="H23" s="60">
        <v>3</v>
      </c>
      <c r="I23" s="60">
        <v>0</v>
      </c>
      <c r="J23" s="60">
        <v>0</v>
      </c>
      <c r="K23" s="62" t="s">
        <v>55</v>
      </c>
      <c r="L23" s="60">
        <v>0</v>
      </c>
      <c r="M23" s="60">
        <v>0</v>
      </c>
      <c r="N23" s="60">
        <v>4</v>
      </c>
      <c r="O23" s="62" t="s">
        <v>54</v>
      </c>
      <c r="P23" s="60">
        <v>3</v>
      </c>
      <c r="Q23" s="60">
        <v>0</v>
      </c>
      <c r="R23" s="60">
        <v>0</v>
      </c>
      <c r="S23" s="62" t="s">
        <v>54</v>
      </c>
      <c r="T23" s="60">
        <v>3</v>
      </c>
      <c r="U23" s="60">
        <v>0</v>
      </c>
      <c r="V23" s="60">
        <v>0</v>
      </c>
      <c r="W23" s="62" t="s">
        <v>51</v>
      </c>
      <c r="X23" s="60">
        <v>1</v>
      </c>
      <c r="Y23" s="60">
        <v>4</v>
      </c>
      <c r="Z23" s="60">
        <v>0</v>
      </c>
      <c r="AA23" s="62" t="s">
        <v>49</v>
      </c>
      <c r="AB23" s="60">
        <v>0</v>
      </c>
      <c r="AC23" s="60">
        <v>0</v>
      </c>
      <c r="AD23" s="60">
        <v>2</v>
      </c>
      <c r="AE23" s="62" t="s">
        <v>51</v>
      </c>
      <c r="AF23" s="60">
        <v>1</v>
      </c>
      <c r="AG23" s="60">
        <v>4</v>
      </c>
      <c r="AH23" s="60">
        <v>0</v>
      </c>
      <c r="AI23" s="62" t="s">
        <v>51</v>
      </c>
      <c r="AJ23" s="60">
        <v>1</v>
      </c>
      <c r="AK23" s="60">
        <v>4</v>
      </c>
      <c r="AL23" s="60">
        <v>0</v>
      </c>
    </row>
    <row r="24" spans="7:43" x14ac:dyDescent="0.3">
      <c r="G24" s="62" t="s">
        <v>55</v>
      </c>
      <c r="H24" s="60">
        <v>0</v>
      </c>
      <c r="I24" s="60">
        <v>0</v>
      </c>
      <c r="J24" s="60">
        <v>3</v>
      </c>
      <c r="K24" s="62" t="s">
        <v>50</v>
      </c>
      <c r="L24" s="60">
        <v>0</v>
      </c>
      <c r="M24" s="60">
        <v>4</v>
      </c>
      <c r="N24" s="60">
        <v>1</v>
      </c>
      <c r="O24" s="62" t="s">
        <v>55</v>
      </c>
      <c r="P24" s="60">
        <v>0</v>
      </c>
      <c r="Q24" s="60">
        <v>0</v>
      </c>
      <c r="R24" s="60">
        <v>3</v>
      </c>
      <c r="S24" s="62" t="s">
        <v>55</v>
      </c>
      <c r="T24" s="60">
        <v>0</v>
      </c>
      <c r="U24" s="60">
        <v>0</v>
      </c>
      <c r="V24" s="60">
        <v>3</v>
      </c>
      <c r="W24" s="62" t="s">
        <v>55</v>
      </c>
      <c r="X24" s="60">
        <v>0</v>
      </c>
      <c r="Y24" s="60">
        <v>0</v>
      </c>
      <c r="Z24" s="60">
        <v>3</v>
      </c>
      <c r="AA24" s="62" t="s">
        <v>55</v>
      </c>
      <c r="AB24" s="60">
        <v>0</v>
      </c>
      <c r="AC24" s="60">
        <v>0</v>
      </c>
      <c r="AD24" s="60">
        <v>2</v>
      </c>
      <c r="AE24" s="62" t="s">
        <v>49</v>
      </c>
      <c r="AF24" s="60">
        <v>0</v>
      </c>
      <c r="AG24" s="60">
        <v>0</v>
      </c>
      <c r="AH24" s="60">
        <v>2</v>
      </c>
      <c r="AI24" s="62" t="s">
        <v>49</v>
      </c>
      <c r="AJ24" s="60">
        <v>0</v>
      </c>
      <c r="AK24" s="60">
        <v>0</v>
      </c>
      <c r="AL24" s="60">
        <v>2</v>
      </c>
    </row>
    <row r="25" spans="7:43" x14ac:dyDescent="0.3">
      <c r="G25" s="62" t="s">
        <v>50</v>
      </c>
      <c r="H25" s="60">
        <v>0</v>
      </c>
      <c r="I25" s="60">
        <v>4</v>
      </c>
      <c r="J25" s="60">
        <v>0</v>
      </c>
      <c r="K25" s="62" t="s">
        <v>56</v>
      </c>
      <c r="L25" s="60">
        <v>0</v>
      </c>
      <c r="M25" s="60">
        <v>0</v>
      </c>
      <c r="N25" s="60">
        <v>2</v>
      </c>
      <c r="O25" s="62" t="s">
        <v>50</v>
      </c>
      <c r="P25" s="60">
        <v>0</v>
      </c>
      <c r="Q25" s="60">
        <v>4</v>
      </c>
      <c r="R25" s="60">
        <v>0</v>
      </c>
      <c r="S25" s="62" t="s">
        <v>50</v>
      </c>
      <c r="T25" s="60">
        <v>0</v>
      </c>
      <c r="U25" s="60">
        <v>4</v>
      </c>
      <c r="V25" s="60">
        <v>0</v>
      </c>
      <c r="W25" s="62" t="s">
        <v>20</v>
      </c>
      <c r="X25" s="60">
        <v>0</v>
      </c>
      <c r="Y25" s="60">
        <v>0</v>
      </c>
      <c r="Z25" s="60">
        <v>2</v>
      </c>
      <c r="AA25" s="62" t="s">
        <v>20</v>
      </c>
      <c r="AB25" s="60">
        <v>0</v>
      </c>
      <c r="AC25" s="60">
        <v>0</v>
      </c>
      <c r="AD25" s="60">
        <v>2</v>
      </c>
      <c r="AE25" s="62" t="s">
        <v>55</v>
      </c>
      <c r="AF25" s="60">
        <v>0</v>
      </c>
      <c r="AG25" s="60">
        <v>0</v>
      </c>
      <c r="AH25" s="60">
        <v>3</v>
      </c>
      <c r="AI25" s="62" t="s">
        <v>55</v>
      </c>
      <c r="AJ25" s="60">
        <v>0</v>
      </c>
      <c r="AK25" s="60">
        <v>0</v>
      </c>
      <c r="AL25" s="60">
        <v>3</v>
      </c>
    </row>
    <row r="26" spans="7:43" x14ac:dyDescent="0.3">
      <c r="G26" s="62" t="s">
        <v>56</v>
      </c>
      <c r="H26" s="60">
        <v>0</v>
      </c>
      <c r="I26" s="60">
        <v>0</v>
      </c>
      <c r="J26" s="60">
        <v>2</v>
      </c>
      <c r="K26" s="62" t="s">
        <v>51</v>
      </c>
      <c r="L26" s="60">
        <v>3</v>
      </c>
      <c r="M26" s="60">
        <v>4</v>
      </c>
      <c r="N26" s="60">
        <v>0</v>
      </c>
      <c r="O26" s="62" t="s">
        <v>56</v>
      </c>
      <c r="P26" s="60">
        <v>0</v>
      </c>
      <c r="Q26" s="60">
        <v>0</v>
      </c>
      <c r="R26" s="60">
        <v>2</v>
      </c>
      <c r="S26" s="62" t="s">
        <v>51</v>
      </c>
      <c r="T26" s="60">
        <v>2</v>
      </c>
      <c r="U26" s="60">
        <v>4</v>
      </c>
      <c r="V26" s="60">
        <v>0</v>
      </c>
      <c r="W26" s="62"/>
      <c r="X26" s="60"/>
      <c r="Y26" s="60"/>
      <c r="Z26" s="60"/>
      <c r="AE26" s="62" t="s">
        <v>20</v>
      </c>
      <c r="AF26" s="60">
        <v>0</v>
      </c>
      <c r="AG26" s="60">
        <v>0</v>
      </c>
      <c r="AH26" s="60">
        <v>3</v>
      </c>
      <c r="AI26" s="62" t="s">
        <v>20</v>
      </c>
      <c r="AJ26" s="60">
        <v>0</v>
      </c>
      <c r="AK26" s="60">
        <v>0</v>
      </c>
      <c r="AL26" s="60">
        <v>3</v>
      </c>
    </row>
    <row r="27" spans="7:43" x14ac:dyDescent="0.3">
      <c r="G27" s="62" t="s">
        <v>51</v>
      </c>
      <c r="H27" s="60">
        <v>2</v>
      </c>
      <c r="I27" s="60">
        <v>4</v>
      </c>
      <c r="J27" s="60">
        <v>0</v>
      </c>
      <c r="K27" s="62" t="s">
        <v>57</v>
      </c>
      <c r="L27" s="60">
        <v>0</v>
      </c>
      <c r="M27" s="60">
        <v>3</v>
      </c>
      <c r="N27" s="60">
        <v>1</v>
      </c>
      <c r="O27" s="62" t="s">
        <v>51</v>
      </c>
      <c r="P27" s="60">
        <v>2</v>
      </c>
      <c r="Q27" s="60">
        <v>4</v>
      </c>
      <c r="R27" s="60">
        <v>0</v>
      </c>
      <c r="AI27" s="62"/>
      <c r="AJ27" s="60"/>
      <c r="AK27" s="60"/>
      <c r="AL27" s="60"/>
    </row>
    <row r="28" spans="7:43" x14ac:dyDescent="0.3">
      <c r="AI28" s="62"/>
      <c r="AJ28" s="60"/>
      <c r="AK28" s="60"/>
      <c r="AL28" s="60"/>
      <c r="AM28" s="63"/>
    </row>
    <row r="29" spans="7:43" x14ac:dyDescent="0.3">
      <c r="AI29" s="63"/>
      <c r="AJ29" s="63"/>
      <c r="AK29" s="63"/>
      <c r="AL29" s="63"/>
      <c r="AM29" s="63"/>
    </row>
    <row r="30" spans="7:43" ht="15" thickBot="1" x14ac:dyDescent="0.35"/>
    <row r="31" spans="7:43" ht="16.2" thickBot="1" x14ac:dyDescent="0.35">
      <c r="G31" s="338">
        <v>3838</v>
      </c>
      <c r="H31" s="339"/>
      <c r="I31" s="339"/>
      <c r="J31" s="340"/>
      <c r="K31" s="338">
        <v>3839</v>
      </c>
      <c r="L31" s="339"/>
      <c r="M31" s="339"/>
      <c r="N31" s="340"/>
      <c r="O31" s="338">
        <v>3840</v>
      </c>
      <c r="P31" s="339"/>
      <c r="Q31" s="339"/>
      <c r="R31" s="340"/>
      <c r="S31" s="338">
        <v>3841</v>
      </c>
      <c r="T31" s="339"/>
      <c r="U31" s="339"/>
      <c r="V31" s="340"/>
      <c r="W31" s="338">
        <v>3842</v>
      </c>
      <c r="X31" s="339"/>
      <c r="Y31" s="339"/>
      <c r="Z31" s="340"/>
      <c r="AA31" s="338">
        <v>3843</v>
      </c>
      <c r="AB31" s="339"/>
      <c r="AC31" s="339"/>
      <c r="AD31" s="340"/>
      <c r="AE31" s="338">
        <v>3844</v>
      </c>
      <c r="AF31" s="339"/>
      <c r="AG31" s="339"/>
      <c r="AH31" s="340"/>
      <c r="AI31" s="338">
        <v>3845</v>
      </c>
      <c r="AJ31" s="339"/>
      <c r="AK31" s="339"/>
      <c r="AL31" s="340"/>
    </row>
    <row r="32" spans="7:43" ht="15" thickBot="1" x14ac:dyDescent="0.35">
      <c r="G32" s="341">
        <v>9</v>
      </c>
      <c r="H32" s="342"/>
      <c r="I32" s="342"/>
      <c r="J32" s="343"/>
      <c r="K32" s="341">
        <v>9</v>
      </c>
      <c r="L32" s="342"/>
      <c r="M32" s="342"/>
      <c r="N32" s="343"/>
      <c r="O32" s="341">
        <v>9</v>
      </c>
      <c r="P32" s="342"/>
      <c r="Q32" s="342"/>
      <c r="R32" s="343"/>
      <c r="S32" s="341">
        <v>9</v>
      </c>
      <c r="T32" s="342"/>
      <c r="U32" s="342"/>
      <c r="V32" s="343"/>
      <c r="W32" s="341">
        <v>11</v>
      </c>
      <c r="X32" s="342"/>
      <c r="Y32" s="342"/>
      <c r="Z32" s="343"/>
      <c r="AA32" s="341">
        <v>10</v>
      </c>
      <c r="AB32" s="342"/>
      <c r="AC32" s="342"/>
      <c r="AD32" s="343"/>
      <c r="AE32" s="341">
        <v>8</v>
      </c>
      <c r="AF32" s="342"/>
      <c r="AG32" s="342"/>
      <c r="AH32" s="343"/>
      <c r="AI32" s="341">
        <v>12</v>
      </c>
      <c r="AJ32" s="342"/>
      <c r="AK32" s="342"/>
      <c r="AL32" s="343"/>
    </row>
    <row r="33" spans="7:38" ht="15" x14ac:dyDescent="0.3">
      <c r="G33" s="344" t="s">
        <v>40</v>
      </c>
      <c r="H33" s="49" t="s">
        <v>46</v>
      </c>
      <c r="I33" s="49" t="s">
        <v>47</v>
      </c>
      <c r="J33" s="50" t="s">
        <v>48</v>
      </c>
      <c r="K33" s="344" t="s">
        <v>40</v>
      </c>
      <c r="L33" s="49" t="s">
        <v>46</v>
      </c>
      <c r="M33" s="49" t="s">
        <v>47</v>
      </c>
      <c r="N33" s="50" t="s">
        <v>48</v>
      </c>
      <c r="O33" s="344" t="s">
        <v>40</v>
      </c>
      <c r="P33" s="49" t="s">
        <v>46</v>
      </c>
      <c r="Q33" s="49" t="s">
        <v>47</v>
      </c>
      <c r="R33" s="50" t="s">
        <v>48</v>
      </c>
      <c r="S33" s="344" t="s">
        <v>40</v>
      </c>
      <c r="T33" s="49" t="s">
        <v>46</v>
      </c>
      <c r="U33" s="49" t="s">
        <v>47</v>
      </c>
      <c r="V33" s="50" t="s">
        <v>48</v>
      </c>
      <c r="W33" s="344" t="s">
        <v>40</v>
      </c>
      <c r="X33" s="49" t="s">
        <v>46</v>
      </c>
      <c r="Y33" s="49" t="s">
        <v>47</v>
      </c>
      <c r="Z33" s="50" t="s">
        <v>48</v>
      </c>
      <c r="AA33" s="344" t="s">
        <v>40</v>
      </c>
      <c r="AB33" s="49" t="s">
        <v>46</v>
      </c>
      <c r="AC33" s="49" t="s">
        <v>47</v>
      </c>
      <c r="AD33" s="50" t="s">
        <v>48</v>
      </c>
      <c r="AE33" s="344" t="s">
        <v>40</v>
      </c>
      <c r="AF33" s="49" t="s">
        <v>46</v>
      </c>
      <c r="AG33" s="49" t="s">
        <v>47</v>
      </c>
      <c r="AH33" s="50" t="s">
        <v>48</v>
      </c>
      <c r="AI33" s="344" t="s">
        <v>40</v>
      </c>
      <c r="AJ33" s="49" t="s">
        <v>46</v>
      </c>
      <c r="AK33" s="49" t="s">
        <v>47</v>
      </c>
      <c r="AL33" s="50" t="s">
        <v>48</v>
      </c>
    </row>
    <row r="34" spans="7:38" ht="15.6" x14ac:dyDescent="0.3">
      <c r="G34" s="345"/>
      <c r="H34" s="48">
        <v>2</v>
      </c>
      <c r="I34" s="48">
        <v>2</v>
      </c>
      <c r="J34" s="51">
        <v>1</v>
      </c>
      <c r="K34" s="345"/>
      <c r="L34" s="48">
        <v>2</v>
      </c>
      <c r="M34" s="48">
        <v>2</v>
      </c>
      <c r="N34" s="51">
        <v>1</v>
      </c>
      <c r="O34" s="345"/>
      <c r="P34" s="48">
        <v>2</v>
      </c>
      <c r="Q34" s="48">
        <v>2</v>
      </c>
      <c r="R34" s="51">
        <v>1</v>
      </c>
      <c r="S34" s="345"/>
      <c r="T34" s="48">
        <v>2</v>
      </c>
      <c r="U34" s="48">
        <v>2</v>
      </c>
      <c r="V34" s="51">
        <v>1</v>
      </c>
      <c r="W34" s="345"/>
      <c r="X34" s="48">
        <v>2</v>
      </c>
      <c r="Y34" s="48">
        <v>2</v>
      </c>
      <c r="Z34" s="51">
        <v>1</v>
      </c>
      <c r="AA34" s="345"/>
      <c r="AB34" s="48">
        <v>2</v>
      </c>
      <c r="AC34" s="48">
        <v>2</v>
      </c>
      <c r="AD34" s="51">
        <v>1</v>
      </c>
      <c r="AE34" s="345"/>
      <c r="AF34" s="48">
        <v>2</v>
      </c>
      <c r="AG34" s="48">
        <v>2</v>
      </c>
      <c r="AH34" s="51">
        <v>1</v>
      </c>
      <c r="AI34" s="345"/>
      <c r="AJ34" s="48">
        <v>2</v>
      </c>
      <c r="AK34" s="48">
        <v>2</v>
      </c>
      <c r="AL34" s="51">
        <v>1</v>
      </c>
    </row>
    <row r="35" spans="7:38" x14ac:dyDescent="0.3">
      <c r="G35" s="68" t="s">
        <v>20</v>
      </c>
      <c r="H35" s="69">
        <v>0</v>
      </c>
      <c r="I35" s="69">
        <v>0</v>
      </c>
      <c r="J35" s="69">
        <v>4</v>
      </c>
      <c r="K35" s="61" t="s">
        <v>58</v>
      </c>
      <c r="L35" s="60">
        <v>0</v>
      </c>
      <c r="M35" s="60">
        <v>0</v>
      </c>
      <c r="N35" s="60">
        <v>2</v>
      </c>
      <c r="O35" s="61" t="s">
        <v>58</v>
      </c>
      <c r="P35" s="60">
        <v>0</v>
      </c>
      <c r="Q35" s="60">
        <v>0</v>
      </c>
      <c r="R35" s="60">
        <v>2</v>
      </c>
      <c r="S35" s="62" t="s">
        <v>58</v>
      </c>
      <c r="T35" s="60">
        <v>0</v>
      </c>
      <c r="U35" s="60">
        <v>0</v>
      </c>
      <c r="V35" s="60">
        <v>2</v>
      </c>
      <c r="W35" s="62" t="s">
        <v>55</v>
      </c>
      <c r="X35" s="60">
        <v>0</v>
      </c>
      <c r="Y35" s="60">
        <v>0</v>
      </c>
      <c r="Z35" s="60">
        <v>2</v>
      </c>
      <c r="AA35" s="68" t="s">
        <v>55</v>
      </c>
      <c r="AB35" s="69">
        <v>0</v>
      </c>
      <c r="AC35" s="69">
        <v>0</v>
      </c>
      <c r="AD35" s="69">
        <v>2</v>
      </c>
      <c r="AE35" s="62" t="s">
        <v>54</v>
      </c>
      <c r="AF35" s="60">
        <v>3</v>
      </c>
      <c r="AG35" s="60">
        <v>0</v>
      </c>
      <c r="AH35" s="60">
        <v>0</v>
      </c>
      <c r="AI35" s="68" t="s">
        <v>58</v>
      </c>
      <c r="AJ35" s="69">
        <v>0</v>
      </c>
      <c r="AK35" s="69">
        <v>0</v>
      </c>
      <c r="AL35" s="69">
        <v>2</v>
      </c>
    </row>
    <row r="36" spans="7:38" x14ac:dyDescent="0.3">
      <c r="G36" s="62" t="s">
        <v>54</v>
      </c>
      <c r="H36" s="60">
        <v>4</v>
      </c>
      <c r="I36" s="60">
        <v>0</v>
      </c>
      <c r="J36" s="60">
        <v>0</v>
      </c>
      <c r="K36" s="62" t="s">
        <v>49</v>
      </c>
      <c r="L36" s="60">
        <v>0</v>
      </c>
      <c r="M36" s="60">
        <v>0</v>
      </c>
      <c r="N36" s="60">
        <v>2</v>
      </c>
      <c r="O36" s="62" t="s">
        <v>49</v>
      </c>
      <c r="P36" s="60">
        <v>0</v>
      </c>
      <c r="Q36" s="60">
        <v>0</v>
      </c>
      <c r="R36" s="60">
        <v>2</v>
      </c>
      <c r="S36" s="62" t="s">
        <v>54</v>
      </c>
      <c r="T36" s="60">
        <v>4</v>
      </c>
      <c r="U36" s="60">
        <v>0</v>
      </c>
      <c r="V36" s="60">
        <v>0</v>
      </c>
      <c r="W36" s="62" t="s">
        <v>21</v>
      </c>
      <c r="X36" s="60">
        <v>0</v>
      </c>
      <c r="Y36" s="60">
        <v>0</v>
      </c>
      <c r="Z36" s="60">
        <v>3</v>
      </c>
      <c r="AA36" s="61" t="s">
        <v>21</v>
      </c>
      <c r="AB36" s="60">
        <v>0</v>
      </c>
      <c r="AC36" s="60">
        <v>0</v>
      </c>
      <c r="AD36" s="60">
        <v>3</v>
      </c>
      <c r="AE36" s="62" t="s">
        <v>53</v>
      </c>
      <c r="AF36" s="60">
        <v>0</v>
      </c>
      <c r="AG36" s="60">
        <v>0</v>
      </c>
      <c r="AH36" s="60">
        <v>2</v>
      </c>
      <c r="AI36" s="61" t="s">
        <v>55</v>
      </c>
      <c r="AJ36" s="60">
        <v>0</v>
      </c>
      <c r="AK36" s="60">
        <v>0</v>
      </c>
      <c r="AL36" s="60">
        <v>2</v>
      </c>
    </row>
    <row r="37" spans="7:38" x14ac:dyDescent="0.3">
      <c r="G37" s="62" t="s">
        <v>53</v>
      </c>
      <c r="H37" s="60">
        <v>0</v>
      </c>
      <c r="I37" s="60">
        <v>0</v>
      </c>
      <c r="J37" s="60">
        <v>3</v>
      </c>
      <c r="K37" s="62" t="s">
        <v>54</v>
      </c>
      <c r="L37" s="60">
        <v>4</v>
      </c>
      <c r="M37" s="60">
        <v>0</v>
      </c>
      <c r="N37" s="60">
        <v>0</v>
      </c>
      <c r="O37" s="62" t="s">
        <v>54</v>
      </c>
      <c r="P37" s="60">
        <v>4</v>
      </c>
      <c r="Q37" s="60">
        <v>0</v>
      </c>
      <c r="R37" s="60">
        <v>0</v>
      </c>
      <c r="S37" s="62" t="s">
        <v>49</v>
      </c>
      <c r="T37" s="60">
        <v>0</v>
      </c>
      <c r="U37" s="60">
        <v>0</v>
      </c>
      <c r="V37" s="60">
        <v>2</v>
      </c>
      <c r="W37" s="62" t="s">
        <v>54</v>
      </c>
      <c r="X37" s="60">
        <v>4</v>
      </c>
      <c r="Y37" s="60">
        <v>0</v>
      </c>
      <c r="Z37" s="60">
        <v>0</v>
      </c>
      <c r="AA37" s="62" t="s">
        <v>54</v>
      </c>
      <c r="AB37" s="60">
        <v>4</v>
      </c>
      <c r="AC37" s="60">
        <v>0</v>
      </c>
      <c r="AD37" s="60">
        <v>0</v>
      </c>
      <c r="AE37" s="62" t="s">
        <v>50</v>
      </c>
      <c r="AF37" s="60">
        <v>0</v>
      </c>
      <c r="AG37" s="60">
        <v>4</v>
      </c>
      <c r="AH37" s="60">
        <v>0</v>
      </c>
      <c r="AI37" s="62" t="s">
        <v>21</v>
      </c>
      <c r="AJ37" s="60">
        <v>0</v>
      </c>
      <c r="AK37" s="60">
        <v>0</v>
      </c>
      <c r="AL37" s="60">
        <v>3</v>
      </c>
    </row>
    <row r="38" spans="7:38" x14ac:dyDescent="0.3">
      <c r="G38" s="62" t="s">
        <v>50</v>
      </c>
      <c r="H38" s="60">
        <v>0</v>
      </c>
      <c r="I38" s="60">
        <v>4</v>
      </c>
      <c r="J38" s="60">
        <v>0</v>
      </c>
      <c r="K38" s="62" t="s">
        <v>50</v>
      </c>
      <c r="L38" s="60">
        <v>0</v>
      </c>
      <c r="M38" s="60">
        <v>4</v>
      </c>
      <c r="N38" s="60">
        <v>0</v>
      </c>
      <c r="O38" s="62" t="s">
        <v>50</v>
      </c>
      <c r="P38" s="60">
        <v>0</v>
      </c>
      <c r="Q38" s="60">
        <v>4</v>
      </c>
      <c r="R38" s="60">
        <v>0</v>
      </c>
      <c r="S38" s="62" t="s">
        <v>50</v>
      </c>
      <c r="T38" s="60">
        <v>0</v>
      </c>
      <c r="U38" s="60">
        <v>4</v>
      </c>
      <c r="V38" s="60">
        <v>0</v>
      </c>
      <c r="W38" s="62" t="s">
        <v>53</v>
      </c>
      <c r="X38" s="60">
        <v>0</v>
      </c>
      <c r="Y38" s="60">
        <v>0</v>
      </c>
      <c r="Z38" s="60">
        <v>3</v>
      </c>
      <c r="AA38" s="62" t="s">
        <v>53</v>
      </c>
      <c r="AB38" s="60">
        <v>0</v>
      </c>
      <c r="AC38" s="60">
        <v>0</v>
      </c>
      <c r="AD38" s="60">
        <v>3</v>
      </c>
      <c r="AE38" s="62" t="s">
        <v>51</v>
      </c>
      <c r="AF38" s="60">
        <v>2</v>
      </c>
      <c r="AG38" s="60">
        <v>4</v>
      </c>
      <c r="AH38" s="60">
        <v>0</v>
      </c>
      <c r="AI38" s="62" t="s">
        <v>54</v>
      </c>
      <c r="AJ38" s="60">
        <v>4</v>
      </c>
      <c r="AK38" s="60">
        <v>0</v>
      </c>
      <c r="AL38" s="60">
        <v>0</v>
      </c>
    </row>
    <row r="39" spans="7:38" x14ac:dyDescent="0.3">
      <c r="G39" s="62" t="s">
        <v>51</v>
      </c>
      <c r="H39" s="60">
        <v>3</v>
      </c>
      <c r="I39" s="60">
        <v>6</v>
      </c>
      <c r="J39" s="60">
        <v>0</v>
      </c>
      <c r="K39" s="62" t="s">
        <v>51</v>
      </c>
      <c r="L39" s="60">
        <v>2</v>
      </c>
      <c r="M39" s="60">
        <v>5</v>
      </c>
      <c r="N39" s="60">
        <v>0</v>
      </c>
      <c r="O39" s="62" t="s">
        <v>51</v>
      </c>
      <c r="P39" s="60">
        <v>2</v>
      </c>
      <c r="Q39" s="60">
        <v>5</v>
      </c>
      <c r="R39" s="60">
        <v>0</v>
      </c>
      <c r="S39" s="62" t="s">
        <v>51</v>
      </c>
      <c r="T39" s="60">
        <v>3</v>
      </c>
      <c r="U39" s="60">
        <v>5</v>
      </c>
      <c r="V39" s="60">
        <v>0</v>
      </c>
      <c r="W39" s="62" t="s">
        <v>50</v>
      </c>
      <c r="X39" s="60">
        <v>0</v>
      </c>
      <c r="Y39" s="60">
        <v>3</v>
      </c>
      <c r="Z39" s="60">
        <v>0</v>
      </c>
      <c r="AA39" s="62" t="s">
        <v>50</v>
      </c>
      <c r="AB39" s="60">
        <v>0</v>
      </c>
      <c r="AC39" s="60">
        <v>3</v>
      </c>
      <c r="AD39" s="60">
        <v>0</v>
      </c>
      <c r="AE39" s="62" t="s">
        <v>57</v>
      </c>
      <c r="AF39" s="60">
        <v>0</v>
      </c>
      <c r="AG39" s="60">
        <v>3</v>
      </c>
      <c r="AH39" s="60">
        <v>1</v>
      </c>
      <c r="AI39" s="62" t="s">
        <v>50</v>
      </c>
      <c r="AJ39" s="60">
        <v>0</v>
      </c>
      <c r="AK39" s="60">
        <v>3</v>
      </c>
      <c r="AL39" s="60">
        <v>0</v>
      </c>
    </row>
    <row r="40" spans="7:38" x14ac:dyDescent="0.3">
      <c r="G40" s="62" t="s">
        <v>57</v>
      </c>
      <c r="H40" s="60">
        <v>0</v>
      </c>
      <c r="I40" s="60">
        <v>3</v>
      </c>
      <c r="J40" s="60">
        <v>2</v>
      </c>
      <c r="K40" s="62" t="s">
        <v>20</v>
      </c>
      <c r="L40" s="60">
        <v>0</v>
      </c>
      <c r="M40" s="60">
        <v>0</v>
      </c>
      <c r="N40" s="60">
        <v>3</v>
      </c>
      <c r="O40" s="62" t="s">
        <v>20</v>
      </c>
      <c r="P40" s="60">
        <v>0</v>
      </c>
      <c r="Q40" s="60">
        <v>0</v>
      </c>
      <c r="R40" s="60">
        <v>3</v>
      </c>
      <c r="S40" s="62" t="s">
        <v>57</v>
      </c>
      <c r="T40" s="60">
        <v>0</v>
      </c>
      <c r="U40" s="60">
        <v>3</v>
      </c>
      <c r="V40" s="60">
        <v>1</v>
      </c>
      <c r="W40" s="62" t="s">
        <v>52</v>
      </c>
      <c r="X40" s="60">
        <v>3</v>
      </c>
      <c r="Y40" s="60">
        <v>0</v>
      </c>
      <c r="Z40" s="60">
        <v>0</v>
      </c>
      <c r="AA40" s="62" t="s">
        <v>52</v>
      </c>
      <c r="AB40" s="60">
        <v>3</v>
      </c>
      <c r="AC40" s="60">
        <v>0</v>
      </c>
      <c r="AD40" s="60">
        <v>0</v>
      </c>
      <c r="AE40" s="62" t="s">
        <v>20</v>
      </c>
      <c r="AF40" s="60">
        <v>0</v>
      </c>
      <c r="AG40" s="60">
        <v>0</v>
      </c>
      <c r="AH40" s="60">
        <v>4</v>
      </c>
      <c r="AI40" s="62" t="s">
        <v>52</v>
      </c>
      <c r="AJ40" s="60">
        <v>3</v>
      </c>
      <c r="AK40" s="60">
        <v>0</v>
      </c>
      <c r="AL40" s="60">
        <v>0</v>
      </c>
    </row>
    <row r="41" spans="7:38" x14ac:dyDescent="0.3">
      <c r="G41" s="62" t="s">
        <v>49</v>
      </c>
      <c r="H41" s="60">
        <v>0</v>
      </c>
      <c r="I41" s="60">
        <v>0</v>
      </c>
      <c r="J41" s="60">
        <v>2</v>
      </c>
      <c r="K41" s="62" t="s">
        <v>53</v>
      </c>
      <c r="L41" s="60">
        <v>0</v>
      </c>
      <c r="M41" s="60">
        <v>0</v>
      </c>
      <c r="N41" s="60">
        <v>2</v>
      </c>
      <c r="O41" s="62" t="s">
        <v>53</v>
      </c>
      <c r="P41" s="60">
        <v>0</v>
      </c>
      <c r="Q41" s="60">
        <v>0</v>
      </c>
      <c r="R41" s="60">
        <v>3</v>
      </c>
      <c r="S41" s="62" t="s">
        <v>20</v>
      </c>
      <c r="T41" s="60">
        <v>0</v>
      </c>
      <c r="U41" s="60">
        <v>0</v>
      </c>
      <c r="V41" s="60">
        <v>3</v>
      </c>
      <c r="W41" s="62" t="s">
        <v>51</v>
      </c>
      <c r="X41" s="60">
        <v>3</v>
      </c>
      <c r="Y41" s="60">
        <v>8</v>
      </c>
      <c r="Z41" s="60">
        <v>0</v>
      </c>
      <c r="AA41" s="62" t="s">
        <v>51</v>
      </c>
      <c r="AB41" s="60">
        <v>3</v>
      </c>
      <c r="AC41" s="60">
        <v>8</v>
      </c>
      <c r="AD41" s="60">
        <v>0</v>
      </c>
      <c r="AE41" s="62" t="s">
        <v>49</v>
      </c>
      <c r="AF41" s="60">
        <v>0</v>
      </c>
      <c r="AG41" s="60">
        <v>0</v>
      </c>
      <c r="AH41" s="60">
        <v>2</v>
      </c>
      <c r="AI41" s="62" t="s">
        <v>61</v>
      </c>
      <c r="AJ41" s="60">
        <v>0</v>
      </c>
      <c r="AK41" s="60">
        <v>1</v>
      </c>
      <c r="AL41" s="60">
        <v>2</v>
      </c>
    </row>
    <row r="42" spans="7:38" x14ac:dyDescent="0.3">
      <c r="G42" s="62" t="s">
        <v>55</v>
      </c>
      <c r="H42" s="60">
        <v>0</v>
      </c>
      <c r="I42" s="60">
        <v>0</v>
      </c>
      <c r="J42" s="60">
        <v>3</v>
      </c>
      <c r="K42" s="62" t="s">
        <v>55</v>
      </c>
      <c r="L42" s="60">
        <v>0</v>
      </c>
      <c r="M42" s="60">
        <v>0</v>
      </c>
      <c r="N42" s="60">
        <v>2</v>
      </c>
      <c r="O42" s="62" t="s">
        <v>55</v>
      </c>
      <c r="P42" s="60">
        <v>0</v>
      </c>
      <c r="Q42" s="60">
        <v>0</v>
      </c>
      <c r="R42" s="60">
        <v>2</v>
      </c>
      <c r="S42" s="62" t="s">
        <v>53</v>
      </c>
      <c r="T42" s="60">
        <v>0</v>
      </c>
      <c r="U42" s="60">
        <v>0</v>
      </c>
      <c r="V42" s="60">
        <v>2</v>
      </c>
      <c r="W42" s="62" t="s">
        <v>60</v>
      </c>
      <c r="X42" s="60">
        <v>0</v>
      </c>
      <c r="Y42" s="60">
        <v>0</v>
      </c>
      <c r="Z42" s="60">
        <v>2</v>
      </c>
      <c r="AA42" s="62" t="s">
        <v>49</v>
      </c>
      <c r="AB42" s="60">
        <v>0</v>
      </c>
      <c r="AC42" s="60">
        <v>0</v>
      </c>
      <c r="AD42" s="60">
        <v>2</v>
      </c>
      <c r="AE42" s="62" t="s">
        <v>55</v>
      </c>
      <c r="AF42" s="60">
        <v>0</v>
      </c>
      <c r="AG42" s="60">
        <v>0</v>
      </c>
      <c r="AH42" s="60">
        <v>3</v>
      </c>
      <c r="AI42" s="62" t="s">
        <v>51</v>
      </c>
      <c r="AJ42" s="60">
        <v>2</v>
      </c>
      <c r="AK42" s="60">
        <v>8</v>
      </c>
      <c r="AL42" s="60">
        <v>0</v>
      </c>
    </row>
    <row r="43" spans="7:38" x14ac:dyDescent="0.3">
      <c r="G43" s="62" t="s">
        <v>58</v>
      </c>
      <c r="H43" s="60">
        <v>0</v>
      </c>
      <c r="I43" s="60">
        <v>0</v>
      </c>
      <c r="J43" s="60">
        <v>2</v>
      </c>
      <c r="K43" s="62" t="s">
        <v>59</v>
      </c>
      <c r="L43" s="60">
        <v>0</v>
      </c>
      <c r="M43" s="60">
        <v>0</v>
      </c>
      <c r="N43" s="60">
        <v>2</v>
      </c>
      <c r="O43" s="62" t="s">
        <v>59</v>
      </c>
      <c r="P43" s="60">
        <v>0</v>
      </c>
      <c r="Q43" s="60">
        <v>0</v>
      </c>
      <c r="R43" s="60">
        <v>2</v>
      </c>
      <c r="S43" s="62" t="s">
        <v>55</v>
      </c>
      <c r="T43" s="60">
        <v>0</v>
      </c>
      <c r="U43" s="60">
        <v>0</v>
      </c>
      <c r="V43" s="60">
        <v>2</v>
      </c>
      <c r="W43" s="62" t="s">
        <v>57</v>
      </c>
      <c r="X43" s="60">
        <v>0</v>
      </c>
      <c r="Y43" s="60">
        <v>3</v>
      </c>
      <c r="Z43" s="60">
        <v>1</v>
      </c>
      <c r="AA43" s="62" t="s">
        <v>57</v>
      </c>
      <c r="AB43" s="60">
        <v>0</v>
      </c>
      <c r="AC43" s="60">
        <v>3</v>
      </c>
      <c r="AD43" s="60">
        <v>1</v>
      </c>
      <c r="AI43" s="62" t="s">
        <v>57</v>
      </c>
      <c r="AJ43" s="60">
        <v>0</v>
      </c>
      <c r="AK43" s="60">
        <v>3</v>
      </c>
      <c r="AL43" s="60">
        <v>1</v>
      </c>
    </row>
    <row r="44" spans="7:38" x14ac:dyDescent="0.3">
      <c r="W44" s="62" t="s">
        <v>20</v>
      </c>
      <c r="X44" s="60">
        <v>0</v>
      </c>
      <c r="Y44" s="60">
        <v>0</v>
      </c>
      <c r="Z44" s="60">
        <v>3</v>
      </c>
      <c r="AA44" s="62" t="s">
        <v>20</v>
      </c>
      <c r="AB44" s="60">
        <v>0</v>
      </c>
      <c r="AC44" s="60">
        <v>0</v>
      </c>
      <c r="AD44" s="60">
        <v>3</v>
      </c>
      <c r="AI44" s="62" t="s">
        <v>53</v>
      </c>
      <c r="AJ44" s="60">
        <v>0</v>
      </c>
      <c r="AK44" s="60">
        <v>0</v>
      </c>
      <c r="AL44" s="60">
        <v>3</v>
      </c>
    </row>
    <row r="45" spans="7:38" x14ac:dyDescent="0.3">
      <c r="W45" s="62" t="s">
        <v>49</v>
      </c>
      <c r="X45" s="60">
        <v>0</v>
      </c>
      <c r="Y45" s="60">
        <v>0</v>
      </c>
      <c r="Z45" s="60">
        <v>2</v>
      </c>
      <c r="AI45" s="62" t="s">
        <v>20</v>
      </c>
      <c r="AJ45" s="60">
        <v>0</v>
      </c>
      <c r="AK45" s="60">
        <v>0</v>
      </c>
      <c r="AL45" s="60">
        <v>5</v>
      </c>
    </row>
    <row r="46" spans="7:38" x14ac:dyDescent="0.3">
      <c r="AI46" s="62" t="s">
        <v>49</v>
      </c>
      <c r="AJ46" s="60">
        <v>0</v>
      </c>
      <c r="AK46" s="60">
        <v>0</v>
      </c>
      <c r="AL46" s="60">
        <v>2</v>
      </c>
    </row>
    <row r="48" spans="7:38" ht="15" thickBot="1" x14ac:dyDescent="0.35"/>
    <row r="49" spans="7:18" ht="16.2" thickBot="1" x14ac:dyDescent="0.35">
      <c r="G49" s="57">
        <v>3846</v>
      </c>
      <c r="H49" s="58"/>
      <c r="I49" s="58"/>
      <c r="J49" s="59"/>
      <c r="K49" s="57">
        <v>3847</v>
      </c>
      <c r="L49" s="58"/>
      <c r="M49" s="58"/>
      <c r="N49" s="59"/>
      <c r="O49" s="57">
        <v>3848</v>
      </c>
      <c r="P49" s="58"/>
      <c r="Q49" s="58"/>
      <c r="R49" s="59"/>
    </row>
    <row r="50" spans="7:18" ht="15" thickBot="1" x14ac:dyDescent="0.35">
      <c r="G50" s="294">
        <v>11</v>
      </c>
      <c r="H50" s="346"/>
      <c r="I50" s="346"/>
      <c r="J50" s="295"/>
      <c r="K50" s="294">
        <v>11</v>
      </c>
      <c r="L50" s="346"/>
      <c r="M50" s="346"/>
      <c r="N50" s="295"/>
      <c r="O50" s="294">
        <v>11</v>
      </c>
      <c r="P50" s="346"/>
      <c r="Q50" s="346"/>
      <c r="R50" s="295"/>
    </row>
    <row r="51" spans="7:18" ht="15" x14ac:dyDescent="0.3">
      <c r="G51" s="344" t="s">
        <v>40</v>
      </c>
      <c r="H51" s="49" t="s">
        <v>46</v>
      </c>
      <c r="I51" s="49" t="s">
        <v>47</v>
      </c>
      <c r="J51" s="50" t="s">
        <v>48</v>
      </c>
      <c r="K51" s="344" t="s">
        <v>40</v>
      </c>
      <c r="L51" s="49" t="s">
        <v>46</v>
      </c>
      <c r="M51" s="49" t="s">
        <v>47</v>
      </c>
      <c r="N51" s="50" t="s">
        <v>48</v>
      </c>
      <c r="O51" s="344" t="s">
        <v>40</v>
      </c>
      <c r="P51" s="49" t="s">
        <v>46</v>
      </c>
      <c r="Q51" s="49" t="s">
        <v>47</v>
      </c>
      <c r="R51" s="50" t="s">
        <v>48</v>
      </c>
    </row>
    <row r="52" spans="7:18" ht="15.6" x14ac:dyDescent="0.3">
      <c r="G52" s="345"/>
      <c r="H52" s="48">
        <v>2</v>
      </c>
      <c r="I52" s="48">
        <v>2</v>
      </c>
      <c r="J52" s="51">
        <v>1</v>
      </c>
      <c r="K52" s="345"/>
      <c r="L52" s="48">
        <v>2</v>
      </c>
      <c r="M52" s="48">
        <v>2</v>
      </c>
      <c r="N52" s="51">
        <v>1</v>
      </c>
      <c r="O52" s="345"/>
      <c r="P52" s="48">
        <v>3</v>
      </c>
      <c r="Q52" s="48">
        <v>3</v>
      </c>
      <c r="R52" s="51">
        <v>2</v>
      </c>
    </row>
    <row r="53" spans="7:18" x14ac:dyDescent="0.3">
      <c r="G53" s="62" t="s">
        <v>49</v>
      </c>
      <c r="H53" s="60">
        <v>0</v>
      </c>
      <c r="I53" s="60">
        <v>0</v>
      </c>
      <c r="J53" s="60">
        <v>2</v>
      </c>
      <c r="K53" s="68" t="s">
        <v>58</v>
      </c>
      <c r="L53" s="69">
        <v>0</v>
      </c>
      <c r="M53" s="69">
        <v>0</v>
      </c>
      <c r="N53" s="69">
        <v>2</v>
      </c>
      <c r="O53" s="62" t="s">
        <v>49</v>
      </c>
      <c r="P53" s="60">
        <v>0</v>
      </c>
      <c r="Q53" s="60">
        <v>0</v>
      </c>
      <c r="R53" s="60">
        <v>2</v>
      </c>
    </row>
    <row r="54" spans="7:18" x14ac:dyDescent="0.3">
      <c r="G54" s="61" t="s">
        <v>55</v>
      </c>
      <c r="H54" s="60">
        <v>0</v>
      </c>
      <c r="I54" s="60">
        <v>0</v>
      </c>
      <c r="J54" s="60">
        <v>4</v>
      </c>
      <c r="K54" s="62" t="s">
        <v>55</v>
      </c>
      <c r="L54" s="60">
        <v>0</v>
      </c>
      <c r="M54" s="60">
        <v>0</v>
      </c>
      <c r="N54" s="60">
        <v>2</v>
      </c>
      <c r="O54" s="61" t="s">
        <v>55</v>
      </c>
      <c r="P54" s="60">
        <v>0</v>
      </c>
      <c r="Q54" s="60">
        <v>0</v>
      </c>
      <c r="R54" s="60">
        <v>4</v>
      </c>
    </row>
    <row r="55" spans="7:18" x14ac:dyDescent="0.3">
      <c r="G55" s="62" t="s">
        <v>21</v>
      </c>
      <c r="H55" s="60">
        <v>0</v>
      </c>
      <c r="I55" s="60">
        <v>0</v>
      </c>
      <c r="J55" s="60">
        <v>3</v>
      </c>
      <c r="K55" s="62" t="s">
        <v>21</v>
      </c>
      <c r="L55" s="60">
        <v>0</v>
      </c>
      <c r="M55" s="60">
        <v>0</v>
      </c>
      <c r="N55" s="60">
        <v>3</v>
      </c>
      <c r="O55" s="62" t="s">
        <v>21</v>
      </c>
      <c r="P55" s="60">
        <v>0</v>
      </c>
      <c r="Q55" s="60">
        <v>0</v>
      </c>
      <c r="R55" s="60">
        <v>3</v>
      </c>
    </row>
    <row r="56" spans="7:18" x14ac:dyDescent="0.3">
      <c r="G56" s="62" t="s">
        <v>54</v>
      </c>
      <c r="H56" s="60">
        <v>4</v>
      </c>
      <c r="I56" s="60">
        <v>0</v>
      </c>
      <c r="J56" s="60">
        <v>0</v>
      </c>
      <c r="K56" s="62" t="s">
        <v>54</v>
      </c>
      <c r="L56" s="60">
        <v>4</v>
      </c>
      <c r="M56" s="60">
        <v>0</v>
      </c>
      <c r="N56" s="60">
        <v>0</v>
      </c>
      <c r="O56" s="62" t="s">
        <v>54</v>
      </c>
      <c r="P56" s="60">
        <v>4</v>
      </c>
      <c r="Q56" s="60">
        <v>0</v>
      </c>
      <c r="R56" s="60">
        <v>0</v>
      </c>
    </row>
    <row r="57" spans="7:18" x14ac:dyDescent="0.3">
      <c r="G57" s="62" t="s">
        <v>50</v>
      </c>
      <c r="H57" s="60">
        <v>0</v>
      </c>
      <c r="I57" s="60">
        <v>4</v>
      </c>
      <c r="J57" s="60">
        <v>0</v>
      </c>
      <c r="K57" s="62" t="s">
        <v>50</v>
      </c>
      <c r="L57" s="60">
        <v>0</v>
      </c>
      <c r="M57" s="60">
        <v>3</v>
      </c>
      <c r="N57" s="60">
        <v>0</v>
      </c>
      <c r="O57" s="62" t="s">
        <v>50</v>
      </c>
      <c r="P57" s="60">
        <v>0</v>
      </c>
      <c r="Q57" s="60">
        <v>4</v>
      </c>
      <c r="R57" s="60">
        <v>0</v>
      </c>
    </row>
    <row r="58" spans="7:18" x14ac:dyDescent="0.3">
      <c r="G58" s="62" t="s">
        <v>52</v>
      </c>
      <c r="H58" s="60">
        <v>3</v>
      </c>
      <c r="I58" s="60">
        <v>0</v>
      </c>
      <c r="J58" s="60">
        <v>0</v>
      </c>
      <c r="K58" s="62" t="s">
        <v>52</v>
      </c>
      <c r="L58" s="60">
        <v>3</v>
      </c>
      <c r="M58" s="60">
        <v>0</v>
      </c>
      <c r="N58" s="60">
        <v>0</v>
      </c>
      <c r="O58" s="62" t="s">
        <v>52</v>
      </c>
      <c r="P58" s="60">
        <v>3</v>
      </c>
      <c r="Q58" s="60">
        <v>0</v>
      </c>
      <c r="R58" s="60">
        <v>0</v>
      </c>
    </row>
    <row r="59" spans="7:18" x14ac:dyDescent="0.3">
      <c r="G59" s="62" t="s">
        <v>61</v>
      </c>
      <c r="H59" s="60">
        <v>0</v>
      </c>
      <c r="I59" s="60">
        <v>1</v>
      </c>
      <c r="J59" s="60">
        <v>2</v>
      </c>
      <c r="K59" s="62" t="s">
        <v>51</v>
      </c>
      <c r="L59" s="60">
        <v>2</v>
      </c>
      <c r="M59" s="60">
        <v>8</v>
      </c>
      <c r="N59" s="60">
        <v>0</v>
      </c>
      <c r="O59" s="62" t="s">
        <v>61</v>
      </c>
      <c r="P59" s="60">
        <v>0</v>
      </c>
      <c r="Q59" s="60">
        <v>1</v>
      </c>
      <c r="R59" s="60">
        <v>2</v>
      </c>
    </row>
    <row r="60" spans="7:18" x14ac:dyDescent="0.3">
      <c r="G60" s="62" t="s">
        <v>51</v>
      </c>
      <c r="H60" s="60">
        <v>3</v>
      </c>
      <c r="I60" s="60">
        <v>9</v>
      </c>
      <c r="J60" s="60">
        <v>0</v>
      </c>
      <c r="K60" s="62" t="s">
        <v>57</v>
      </c>
      <c r="L60" s="60">
        <v>0</v>
      </c>
      <c r="M60" s="60">
        <v>3</v>
      </c>
      <c r="N60" s="60">
        <v>1</v>
      </c>
      <c r="O60" s="62" t="s">
        <v>51</v>
      </c>
      <c r="P60" s="60">
        <v>3</v>
      </c>
      <c r="Q60" s="60">
        <v>9</v>
      </c>
      <c r="R60" s="60">
        <v>0</v>
      </c>
    </row>
    <row r="61" spans="7:18" x14ac:dyDescent="0.3">
      <c r="G61" s="62" t="s">
        <v>57</v>
      </c>
      <c r="H61" s="60">
        <v>0</v>
      </c>
      <c r="I61" s="60">
        <v>3</v>
      </c>
      <c r="J61" s="60">
        <v>1</v>
      </c>
      <c r="K61" s="62" t="s">
        <v>53</v>
      </c>
      <c r="L61" s="60">
        <v>0</v>
      </c>
      <c r="M61" s="60">
        <v>0</v>
      </c>
      <c r="N61" s="60">
        <v>3</v>
      </c>
      <c r="O61" s="62" t="s">
        <v>57</v>
      </c>
      <c r="P61" s="60">
        <v>0</v>
      </c>
      <c r="Q61" s="60">
        <v>3</v>
      </c>
      <c r="R61" s="60">
        <v>1</v>
      </c>
    </row>
    <row r="62" spans="7:18" x14ac:dyDescent="0.3">
      <c r="G62" s="62" t="s">
        <v>53</v>
      </c>
      <c r="H62" s="60">
        <v>0</v>
      </c>
      <c r="I62" s="60">
        <v>0</v>
      </c>
      <c r="J62" s="60">
        <v>3</v>
      </c>
      <c r="K62" s="62" t="s">
        <v>20</v>
      </c>
      <c r="L62" s="60">
        <v>0</v>
      </c>
      <c r="M62" s="60">
        <v>0</v>
      </c>
      <c r="N62" s="60">
        <v>5</v>
      </c>
      <c r="O62" s="62" t="s">
        <v>53</v>
      </c>
      <c r="P62" s="60">
        <v>0</v>
      </c>
      <c r="Q62" s="60">
        <v>0</v>
      </c>
      <c r="R62" s="60">
        <v>3</v>
      </c>
    </row>
    <row r="63" spans="7:18" x14ac:dyDescent="0.3">
      <c r="G63" s="62" t="s">
        <v>20</v>
      </c>
      <c r="H63" s="60">
        <v>0</v>
      </c>
      <c r="I63" s="60">
        <v>0</v>
      </c>
      <c r="J63" s="60">
        <v>5</v>
      </c>
      <c r="K63" s="62" t="s">
        <v>49</v>
      </c>
      <c r="L63" s="60">
        <v>0</v>
      </c>
      <c r="M63" s="60">
        <v>0</v>
      </c>
      <c r="N63" s="60">
        <v>2</v>
      </c>
      <c r="O63" s="62" t="s">
        <v>20</v>
      </c>
      <c r="P63" s="60">
        <v>0</v>
      </c>
      <c r="Q63" s="60">
        <v>0</v>
      </c>
      <c r="R63" s="60">
        <v>5</v>
      </c>
    </row>
  </sheetData>
  <mergeCells count="83">
    <mergeCell ref="S3:V3"/>
    <mergeCell ref="W3:Z3"/>
    <mergeCell ref="AA3:AD3"/>
    <mergeCell ref="B2:E2"/>
    <mergeCell ref="B3:E3"/>
    <mergeCell ref="G3:J3"/>
    <mergeCell ref="K3:N3"/>
    <mergeCell ref="O3:R3"/>
    <mergeCell ref="G2:AL2"/>
    <mergeCell ref="AE3:AH3"/>
    <mergeCell ref="AI3:AL3"/>
    <mergeCell ref="B4:B5"/>
    <mergeCell ref="G4:J4"/>
    <mergeCell ref="K4:N4"/>
    <mergeCell ref="O4:R4"/>
    <mergeCell ref="S4:V4"/>
    <mergeCell ref="AA4:AD4"/>
    <mergeCell ref="G5:G6"/>
    <mergeCell ref="K5:K6"/>
    <mergeCell ref="O5:O6"/>
    <mergeCell ref="S5:S6"/>
    <mergeCell ref="W5:W6"/>
    <mergeCell ref="AA5:AA6"/>
    <mergeCell ref="W4:Z4"/>
    <mergeCell ref="W17:Z17"/>
    <mergeCell ref="AA17:AD17"/>
    <mergeCell ref="G15:AL15"/>
    <mergeCell ref="G16:J16"/>
    <mergeCell ref="K16:N16"/>
    <mergeCell ref="O16:R16"/>
    <mergeCell ref="S16:V16"/>
    <mergeCell ref="W16:Z16"/>
    <mergeCell ref="AA16:AD16"/>
    <mergeCell ref="AE16:AH16"/>
    <mergeCell ref="AI16:AL16"/>
    <mergeCell ref="G32:J32"/>
    <mergeCell ref="K32:N32"/>
    <mergeCell ref="AE17:AH17"/>
    <mergeCell ref="AI17:AL17"/>
    <mergeCell ref="G18:G19"/>
    <mergeCell ref="K18:K19"/>
    <mergeCell ref="O18:O19"/>
    <mergeCell ref="S18:S19"/>
    <mergeCell ref="W18:W19"/>
    <mergeCell ref="AA18:AA19"/>
    <mergeCell ref="AE18:AE19"/>
    <mergeCell ref="AI18:AI19"/>
    <mergeCell ref="G17:J17"/>
    <mergeCell ref="K17:N17"/>
    <mergeCell ref="O17:R17"/>
    <mergeCell ref="S17:V17"/>
    <mergeCell ref="AA31:AD31"/>
    <mergeCell ref="O32:R32"/>
    <mergeCell ref="S32:V32"/>
    <mergeCell ref="W32:Z32"/>
    <mergeCell ref="AA32:AD32"/>
    <mergeCell ref="G31:J31"/>
    <mergeCell ref="K31:N31"/>
    <mergeCell ref="O31:R31"/>
    <mergeCell ref="S31:V31"/>
    <mergeCell ref="W31:Z31"/>
    <mergeCell ref="G51:G52"/>
    <mergeCell ref="K51:K52"/>
    <mergeCell ref="O51:O52"/>
    <mergeCell ref="AE33:AE34"/>
    <mergeCell ref="G33:G34"/>
    <mergeCell ref="K33:K34"/>
    <mergeCell ref="O33:O34"/>
    <mergeCell ref="S33:S34"/>
    <mergeCell ref="W33:W34"/>
    <mergeCell ref="AA33:AA34"/>
    <mergeCell ref="G50:J50"/>
    <mergeCell ref="K50:N50"/>
    <mergeCell ref="O50:R50"/>
    <mergeCell ref="AE4:AH4"/>
    <mergeCell ref="AI4:AL4"/>
    <mergeCell ref="AE5:AE6"/>
    <mergeCell ref="AI5:AI6"/>
    <mergeCell ref="AI33:AI34"/>
    <mergeCell ref="AE31:AH31"/>
    <mergeCell ref="AI31:AL31"/>
    <mergeCell ref="AI32:AL32"/>
    <mergeCell ref="AE32:AH32"/>
  </mergeCells>
  <conditionalFormatting sqref="AF35:AG42">
    <cfRule type="cellIs" dxfId="253" priority="119" operator="greaterThan">
      <formula>2</formula>
    </cfRule>
  </conditionalFormatting>
  <conditionalFormatting sqref="X26:Y26">
    <cfRule type="cellIs" dxfId="252" priority="98" operator="greaterThan">
      <formula>3</formula>
    </cfRule>
  </conditionalFormatting>
  <conditionalFormatting sqref="Z26">
    <cfRule type="cellIs" dxfId="251" priority="97" operator="greaterThan">
      <formula>2</formula>
    </cfRule>
  </conditionalFormatting>
  <conditionalFormatting sqref="AJ27:AK28">
    <cfRule type="cellIs" dxfId="250" priority="92" operator="greaterThan">
      <formula>3</formula>
    </cfRule>
  </conditionalFormatting>
  <conditionalFormatting sqref="AL27:AL28">
    <cfRule type="cellIs" dxfId="249" priority="91" operator="greaterThan">
      <formula>2</formula>
    </cfRule>
  </conditionalFormatting>
  <conditionalFormatting sqref="C6:D10">
    <cfRule type="cellIs" dxfId="248" priority="60" operator="greaterThan">
      <formula>2</formula>
    </cfRule>
  </conditionalFormatting>
  <conditionalFormatting sqref="E6:E10 AH35:AH42">
    <cfRule type="cellIs" dxfId="247" priority="59" operator="greaterThan">
      <formula>1</formula>
    </cfRule>
  </conditionalFormatting>
  <conditionalFormatting sqref="H7:I9">
    <cfRule type="cellIs" dxfId="246" priority="58" operator="greaterThan">
      <formula>2</formula>
    </cfRule>
  </conditionalFormatting>
  <conditionalFormatting sqref="J7:J9">
    <cfRule type="cellIs" dxfId="245" priority="57" operator="greaterThan">
      <formula>1</formula>
    </cfRule>
  </conditionalFormatting>
  <conditionalFormatting sqref="L7:M10">
    <cfRule type="cellIs" dxfId="244" priority="56" operator="greaterThan">
      <formula>2</formula>
    </cfRule>
  </conditionalFormatting>
  <conditionalFormatting sqref="N7:N10">
    <cfRule type="cellIs" dxfId="243" priority="55" operator="greaterThan">
      <formula>1</formula>
    </cfRule>
  </conditionalFormatting>
  <conditionalFormatting sqref="P7:Q10">
    <cfRule type="cellIs" dxfId="242" priority="54" operator="greaterThan">
      <formula>2</formula>
    </cfRule>
  </conditionalFormatting>
  <conditionalFormatting sqref="R7:R10">
    <cfRule type="cellIs" dxfId="241" priority="53" operator="greaterThan">
      <formula>1</formula>
    </cfRule>
  </conditionalFormatting>
  <conditionalFormatting sqref="T7:U10">
    <cfRule type="cellIs" dxfId="240" priority="52" operator="greaterThan">
      <formula>2</formula>
    </cfRule>
  </conditionalFormatting>
  <conditionalFormatting sqref="V7:V10">
    <cfRule type="cellIs" dxfId="239" priority="51" operator="greaterThan">
      <formula>1</formula>
    </cfRule>
  </conditionalFormatting>
  <conditionalFormatting sqref="X7:Y10">
    <cfRule type="cellIs" dxfId="238" priority="50" operator="greaterThan">
      <formula>2</formula>
    </cfRule>
  </conditionalFormatting>
  <conditionalFormatting sqref="Z7:Z10">
    <cfRule type="cellIs" dxfId="237" priority="49" operator="greaterThan">
      <formula>1</formula>
    </cfRule>
  </conditionalFormatting>
  <conditionalFormatting sqref="AB7:AC10">
    <cfRule type="cellIs" dxfId="236" priority="48" operator="greaterThan">
      <formula>2</formula>
    </cfRule>
  </conditionalFormatting>
  <conditionalFormatting sqref="AD7:AD10">
    <cfRule type="cellIs" dxfId="235" priority="47" operator="greaterThan">
      <formula>1</formula>
    </cfRule>
  </conditionalFormatting>
  <conditionalFormatting sqref="P35:Q43">
    <cfRule type="cellIs" dxfId="234" priority="18" operator="greaterThan">
      <formula>2</formula>
    </cfRule>
  </conditionalFormatting>
  <conditionalFormatting sqref="R35:R43">
    <cfRule type="cellIs" dxfId="233" priority="17" operator="greaterThan">
      <formula>1</formula>
    </cfRule>
  </conditionalFormatting>
  <conditionalFormatting sqref="X35:Y45">
    <cfRule type="cellIs" dxfId="232" priority="14" operator="greaterThan">
      <formula>2</formula>
    </cfRule>
  </conditionalFormatting>
  <conditionalFormatting sqref="Z35:Z45">
    <cfRule type="cellIs" dxfId="231" priority="13" operator="greaterThan">
      <formula>1</formula>
    </cfRule>
  </conditionalFormatting>
  <conditionalFormatting sqref="AF7:AG10">
    <cfRule type="cellIs" dxfId="230" priority="42" operator="greaterThan">
      <formula>2</formula>
    </cfRule>
  </conditionalFormatting>
  <conditionalFormatting sqref="AH7:AH10">
    <cfRule type="cellIs" dxfId="229" priority="41" operator="greaterThan">
      <formula>1</formula>
    </cfRule>
  </conditionalFormatting>
  <conditionalFormatting sqref="AJ7:AK10">
    <cfRule type="cellIs" dxfId="228" priority="40" operator="greaterThan">
      <formula>2</formula>
    </cfRule>
  </conditionalFormatting>
  <conditionalFormatting sqref="AL7:AL10">
    <cfRule type="cellIs" dxfId="227" priority="39" operator="greaterThan">
      <formula>1</formula>
    </cfRule>
  </conditionalFormatting>
  <conditionalFormatting sqref="H20:I27">
    <cfRule type="cellIs" dxfId="226" priority="38" operator="greaterThan">
      <formula>2</formula>
    </cfRule>
  </conditionalFormatting>
  <conditionalFormatting sqref="J20:J27">
    <cfRule type="cellIs" dxfId="225" priority="37" operator="greaterThan">
      <formula>1</formula>
    </cfRule>
  </conditionalFormatting>
  <conditionalFormatting sqref="L20:M27">
    <cfRule type="cellIs" dxfId="224" priority="36" operator="greaterThan">
      <formula>2</formula>
    </cfRule>
  </conditionalFormatting>
  <conditionalFormatting sqref="N20:N27">
    <cfRule type="cellIs" dxfId="223" priority="35" operator="greaterThan">
      <formula>1</formula>
    </cfRule>
  </conditionalFormatting>
  <conditionalFormatting sqref="P20:Q27">
    <cfRule type="cellIs" dxfId="222" priority="34" operator="greaterThan">
      <formula>2</formula>
    </cfRule>
  </conditionalFormatting>
  <conditionalFormatting sqref="R20:R27">
    <cfRule type="cellIs" dxfId="221" priority="33" operator="greaterThan">
      <formula>1</formula>
    </cfRule>
  </conditionalFormatting>
  <conditionalFormatting sqref="T20:U26">
    <cfRule type="cellIs" dxfId="220" priority="32" operator="greaterThan">
      <formula>2</formula>
    </cfRule>
  </conditionalFormatting>
  <conditionalFormatting sqref="V20:V26">
    <cfRule type="cellIs" dxfId="219" priority="31" operator="greaterThan">
      <formula>1</formula>
    </cfRule>
  </conditionalFormatting>
  <conditionalFormatting sqref="X20:Y25">
    <cfRule type="cellIs" dxfId="218" priority="30" operator="greaterThan">
      <formula>2</formula>
    </cfRule>
  </conditionalFormatting>
  <conditionalFormatting sqref="Z20:Z25">
    <cfRule type="cellIs" dxfId="217" priority="29" operator="greaterThan">
      <formula>1</formula>
    </cfRule>
  </conditionalFormatting>
  <conditionalFormatting sqref="AB20:AC25">
    <cfRule type="cellIs" dxfId="216" priority="28" operator="greaterThan">
      <formula>2</formula>
    </cfRule>
  </conditionalFormatting>
  <conditionalFormatting sqref="AD20:AD25">
    <cfRule type="cellIs" dxfId="215" priority="27" operator="greaterThan">
      <formula>1</formula>
    </cfRule>
  </conditionalFormatting>
  <conditionalFormatting sqref="AF20:AG26">
    <cfRule type="cellIs" dxfId="214" priority="26" operator="greaterThan">
      <formula>2</formula>
    </cfRule>
  </conditionalFormatting>
  <conditionalFormatting sqref="AH20:AH26">
    <cfRule type="cellIs" dxfId="213" priority="25" operator="greaterThan">
      <formula>1</formula>
    </cfRule>
  </conditionalFormatting>
  <conditionalFormatting sqref="AJ20:AK26">
    <cfRule type="cellIs" dxfId="212" priority="24" operator="greaterThan">
      <formula>2</formula>
    </cfRule>
  </conditionalFormatting>
  <conditionalFormatting sqref="AL20:AL26">
    <cfRule type="cellIs" dxfId="211" priority="23" operator="greaterThan">
      <formula>1</formula>
    </cfRule>
  </conditionalFormatting>
  <conditionalFormatting sqref="H35:I43">
    <cfRule type="cellIs" dxfId="210" priority="22" operator="greaterThan">
      <formula>2</formula>
    </cfRule>
  </conditionalFormatting>
  <conditionalFormatting sqref="J35:J43">
    <cfRule type="cellIs" dxfId="209" priority="21" operator="greaterThan">
      <formula>1</formula>
    </cfRule>
  </conditionalFormatting>
  <conditionalFormatting sqref="L35:M43">
    <cfRule type="cellIs" dxfId="208" priority="20" operator="greaterThan">
      <formula>2</formula>
    </cfRule>
  </conditionalFormatting>
  <conditionalFormatting sqref="N35:N43">
    <cfRule type="cellIs" dxfId="207" priority="19" operator="greaterThan">
      <formula>1</formula>
    </cfRule>
  </conditionalFormatting>
  <conditionalFormatting sqref="T35:U43">
    <cfRule type="cellIs" dxfId="206" priority="16" operator="greaterThan">
      <formula>2</formula>
    </cfRule>
  </conditionalFormatting>
  <conditionalFormatting sqref="V35:V43">
    <cfRule type="cellIs" dxfId="205" priority="15" operator="greaterThan">
      <formula>1</formula>
    </cfRule>
  </conditionalFormatting>
  <conditionalFormatting sqref="AB35:AC44">
    <cfRule type="cellIs" dxfId="204" priority="12" operator="greaterThan">
      <formula>2</formula>
    </cfRule>
  </conditionalFormatting>
  <conditionalFormatting sqref="AD35:AD44">
    <cfRule type="cellIs" dxfId="203" priority="11" operator="greaterThan">
      <formula>1</formula>
    </cfRule>
  </conditionalFormatting>
  <conditionalFormatting sqref="AJ35:AK46">
    <cfRule type="cellIs" dxfId="202" priority="8" operator="greaterThan">
      <formula>2</formula>
    </cfRule>
  </conditionalFormatting>
  <conditionalFormatting sqref="AL35:AL46">
    <cfRule type="cellIs" dxfId="201" priority="7" operator="greaterThan">
      <formula>1</formula>
    </cfRule>
  </conditionalFormatting>
  <conditionalFormatting sqref="H53:I63">
    <cfRule type="cellIs" dxfId="200" priority="6" operator="greaterThan">
      <formula>2</formula>
    </cfRule>
  </conditionalFormatting>
  <conditionalFormatting sqref="J53:J63">
    <cfRule type="cellIs" dxfId="199" priority="5" operator="greaterThan">
      <formula>1</formula>
    </cfRule>
  </conditionalFormatting>
  <conditionalFormatting sqref="L53:M63">
    <cfRule type="cellIs" dxfId="198" priority="4" operator="greaterThan">
      <formula>2</formula>
    </cfRule>
  </conditionalFormatting>
  <conditionalFormatting sqref="N53:N63">
    <cfRule type="cellIs" dxfId="197" priority="3" operator="greaterThan">
      <formula>1</formula>
    </cfRule>
  </conditionalFormatting>
  <conditionalFormatting sqref="P53:Q63">
    <cfRule type="cellIs" dxfId="196" priority="2" operator="greaterThan">
      <formula>2</formula>
    </cfRule>
  </conditionalFormatting>
  <conditionalFormatting sqref="R53:R63">
    <cfRule type="cellIs" dxfId="195" priority="1" operator="greater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A177-60A9-4D04-AE64-38B55EE449DC}">
  <sheetPr>
    <tabColor theme="5" tint="0.79998168889431442"/>
  </sheetPr>
  <dimension ref="B1:CD63"/>
  <sheetViews>
    <sheetView topLeftCell="A16" zoomScale="85" zoomScaleNormal="85" workbookViewId="0">
      <selection activeCell="K44" sqref="K44"/>
    </sheetView>
  </sheetViews>
  <sheetFormatPr defaultRowHeight="14.4" x14ac:dyDescent="0.3"/>
  <cols>
    <col min="2" max="2" width="12.6640625" customWidth="1"/>
    <col min="3" max="3" width="2.5546875" bestFit="1" customWidth="1"/>
    <col min="4" max="4" width="3.33203125" customWidth="1"/>
    <col min="5" max="5" width="2.5546875" bestFit="1" customWidth="1"/>
    <col min="7" max="7" width="44.44140625" bestFit="1" customWidth="1"/>
    <col min="8" max="8" width="2.5546875" bestFit="1" customWidth="1"/>
    <col min="9" max="9" width="3" bestFit="1" customWidth="1"/>
    <col min="10" max="10" width="2.5546875" customWidth="1"/>
    <col min="11" max="11" width="9.77734375" bestFit="1" customWidth="1"/>
    <col min="12" max="12" width="2.5546875" bestFit="1" customWidth="1"/>
    <col min="13" max="13" width="3" bestFit="1" customWidth="1"/>
    <col min="14" max="14" width="2.5546875" bestFit="1" customWidth="1"/>
    <col min="16" max="16" width="2.5546875" bestFit="1" customWidth="1"/>
    <col min="17" max="17" width="3" bestFit="1" customWidth="1"/>
    <col min="18" max="18" width="2.5546875" bestFit="1" customWidth="1"/>
    <col min="20" max="20" width="2.5546875" bestFit="1" customWidth="1"/>
    <col min="21" max="21" width="3" bestFit="1" customWidth="1"/>
    <col min="22" max="22" width="2.5546875" bestFit="1" customWidth="1"/>
    <col min="23" max="23" width="9.77734375" bestFit="1" customWidth="1"/>
    <col min="24" max="24" width="2.5546875" bestFit="1" customWidth="1"/>
    <col min="25" max="25" width="3" bestFit="1" customWidth="1"/>
    <col min="26" max="26" width="2.5546875" customWidth="1"/>
    <col min="27" max="27" width="9.77734375" bestFit="1" customWidth="1"/>
    <col min="28" max="28" width="2.5546875" bestFit="1" customWidth="1"/>
    <col min="29" max="29" width="3" bestFit="1" customWidth="1"/>
    <col min="30" max="30" width="2.5546875" bestFit="1" customWidth="1"/>
    <col min="31" max="31" width="9.77734375" bestFit="1" customWidth="1"/>
    <col min="32" max="34" width="2.5546875" bestFit="1" customWidth="1"/>
    <col min="35" max="35" width="10.88671875" customWidth="1"/>
    <col min="36" max="36" width="2.5546875" customWidth="1"/>
    <col min="37" max="37" width="3" bestFit="1" customWidth="1"/>
    <col min="38" max="38" width="2.5546875" customWidth="1"/>
    <col min="39" max="39" width="12.33203125" customWidth="1"/>
    <col min="40" max="42" width="3.77734375" customWidth="1"/>
    <col min="43" max="43" width="9.77734375" bestFit="1" customWidth="1"/>
    <col min="44" max="45" width="2.5546875" bestFit="1" customWidth="1"/>
    <col min="46" max="46" width="2.5546875" customWidth="1"/>
    <col min="47" max="47" width="9.77734375" bestFit="1" customWidth="1"/>
    <col min="48" max="48" width="2.5546875" customWidth="1"/>
    <col min="49" max="49" width="3" bestFit="1" customWidth="1"/>
    <col min="50" max="50" width="2.5546875" customWidth="1"/>
    <col min="51" max="51" width="9.77734375" bestFit="1" customWidth="1"/>
    <col min="52" max="54" width="2.5546875" bestFit="1" customWidth="1"/>
    <col min="56" max="56" width="2.5546875" customWidth="1"/>
    <col min="57" max="57" width="3" bestFit="1" customWidth="1"/>
    <col min="58" max="58" width="2.5546875" customWidth="1"/>
    <col min="60" max="62" width="2.5546875" bestFit="1" customWidth="1"/>
    <col min="64" max="66" width="2.5546875" bestFit="1" customWidth="1"/>
    <col min="68" max="70" width="2.5546875" bestFit="1" customWidth="1"/>
    <col min="72" max="72" width="2.5546875" customWidth="1"/>
    <col min="73" max="73" width="3" bestFit="1" customWidth="1"/>
    <col min="74" max="74" width="2.5546875" bestFit="1" customWidth="1"/>
    <col min="76" max="76" width="2.5546875" bestFit="1" customWidth="1"/>
    <col min="77" max="77" width="3" bestFit="1" customWidth="1"/>
    <col min="78" max="78" width="2.5546875" bestFit="1" customWidth="1"/>
    <col min="80" max="80" width="2.5546875" bestFit="1" customWidth="1"/>
    <col min="81" max="81" width="3" bestFit="1" customWidth="1"/>
    <col min="82" max="82" width="2.5546875" customWidth="1"/>
  </cols>
  <sheetData>
    <row r="1" spans="2:44" ht="15" thickBot="1" x14ac:dyDescent="0.35"/>
    <row r="2" spans="2:44" ht="16.2" thickBot="1" x14ac:dyDescent="0.35">
      <c r="B2" s="291" t="s">
        <v>6</v>
      </c>
      <c r="C2" s="292"/>
      <c r="D2" s="292"/>
      <c r="E2" s="293"/>
      <c r="G2" s="280" t="s">
        <v>5</v>
      </c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  <c r="AK2" s="281"/>
      <c r="AL2" s="281"/>
      <c r="AM2" s="45"/>
      <c r="AN2" s="45"/>
      <c r="AO2" s="45"/>
      <c r="AP2" s="45"/>
      <c r="AQ2" s="45"/>
    </row>
    <row r="3" spans="2:44" ht="16.2" thickBot="1" x14ac:dyDescent="0.35">
      <c r="B3" s="341">
        <v>31</v>
      </c>
      <c r="C3" s="342"/>
      <c r="D3" s="342"/>
      <c r="E3" s="343"/>
      <c r="G3" s="338">
        <v>1819</v>
      </c>
      <c r="H3" s="339"/>
      <c r="I3" s="339"/>
      <c r="J3" s="340"/>
      <c r="K3" s="338">
        <v>1820</v>
      </c>
      <c r="L3" s="339"/>
      <c r="M3" s="339"/>
      <c r="N3" s="340"/>
      <c r="O3" s="338">
        <v>1821</v>
      </c>
      <c r="P3" s="339"/>
      <c r="Q3" s="339"/>
      <c r="R3" s="340"/>
      <c r="S3" s="338">
        <v>1822</v>
      </c>
      <c r="T3" s="339"/>
      <c r="U3" s="339"/>
      <c r="V3" s="339"/>
      <c r="W3" s="338">
        <v>1823</v>
      </c>
      <c r="X3" s="339"/>
      <c r="Y3" s="339"/>
      <c r="Z3" s="340"/>
      <c r="AA3" s="338">
        <v>1824</v>
      </c>
      <c r="AB3" s="339"/>
      <c r="AC3" s="339"/>
      <c r="AD3" s="340"/>
      <c r="AE3" s="338">
        <v>1825</v>
      </c>
      <c r="AF3" s="339"/>
      <c r="AG3" s="339"/>
      <c r="AH3" s="340"/>
      <c r="AI3" s="338">
        <v>1826</v>
      </c>
      <c r="AJ3" s="339"/>
      <c r="AK3" s="339"/>
      <c r="AL3" s="340"/>
      <c r="AM3" s="338">
        <v>1827</v>
      </c>
      <c r="AN3" s="339"/>
      <c r="AO3" s="339"/>
      <c r="AP3" s="340"/>
      <c r="AQ3" s="72"/>
    </row>
    <row r="4" spans="2:44" ht="15.6" thickBot="1" x14ac:dyDescent="0.35">
      <c r="B4" s="344" t="s">
        <v>40</v>
      </c>
      <c r="C4" s="49" t="s">
        <v>46</v>
      </c>
      <c r="D4" s="49" t="s">
        <v>47</v>
      </c>
      <c r="E4" s="50" t="s">
        <v>48</v>
      </c>
      <c r="G4" s="341">
        <v>12</v>
      </c>
      <c r="H4" s="342"/>
      <c r="I4" s="342"/>
      <c r="J4" s="343"/>
      <c r="K4" s="341">
        <v>12</v>
      </c>
      <c r="L4" s="342"/>
      <c r="M4" s="342"/>
      <c r="N4" s="343"/>
      <c r="O4" s="341">
        <v>12</v>
      </c>
      <c r="P4" s="342"/>
      <c r="Q4" s="342"/>
      <c r="R4" s="343"/>
      <c r="S4" s="341">
        <v>12</v>
      </c>
      <c r="T4" s="342"/>
      <c r="U4" s="342"/>
      <c r="V4" s="343"/>
      <c r="W4" s="341">
        <v>12</v>
      </c>
      <c r="X4" s="342"/>
      <c r="Y4" s="342"/>
      <c r="Z4" s="343"/>
      <c r="AA4" s="341">
        <v>12</v>
      </c>
      <c r="AB4" s="342"/>
      <c r="AC4" s="342"/>
      <c r="AD4" s="343"/>
      <c r="AE4" s="341">
        <v>12</v>
      </c>
      <c r="AF4" s="342"/>
      <c r="AG4" s="342"/>
      <c r="AH4" s="343"/>
      <c r="AI4" s="352">
        <v>11</v>
      </c>
      <c r="AJ4" s="353"/>
      <c r="AK4" s="353"/>
      <c r="AL4" s="354"/>
      <c r="AM4" s="341">
        <v>11</v>
      </c>
      <c r="AN4" s="342"/>
      <c r="AO4" s="342"/>
      <c r="AP4" s="343"/>
      <c r="AQ4" s="46"/>
    </row>
    <row r="5" spans="2:44" ht="15.6" x14ac:dyDescent="0.3">
      <c r="B5" s="345"/>
      <c r="C5" s="48">
        <v>3</v>
      </c>
      <c r="D5" s="48">
        <v>4</v>
      </c>
      <c r="E5" s="51">
        <v>2</v>
      </c>
      <c r="G5" s="344" t="s">
        <v>40</v>
      </c>
      <c r="H5" s="49" t="s">
        <v>46</v>
      </c>
      <c r="I5" s="49" t="s">
        <v>47</v>
      </c>
      <c r="J5" s="50" t="s">
        <v>48</v>
      </c>
      <c r="K5" s="344" t="s">
        <v>40</v>
      </c>
      <c r="L5" s="49" t="s">
        <v>46</v>
      </c>
      <c r="M5" s="49" t="s">
        <v>47</v>
      </c>
      <c r="N5" s="50" t="s">
        <v>48</v>
      </c>
      <c r="O5" s="344" t="s">
        <v>40</v>
      </c>
      <c r="P5" s="49" t="s">
        <v>46</v>
      </c>
      <c r="Q5" s="49" t="s">
        <v>47</v>
      </c>
      <c r="R5" s="50" t="s">
        <v>48</v>
      </c>
      <c r="S5" s="344" t="s">
        <v>40</v>
      </c>
      <c r="T5" s="49" t="s">
        <v>46</v>
      </c>
      <c r="U5" s="49" t="s">
        <v>47</v>
      </c>
      <c r="V5" s="90" t="s">
        <v>48</v>
      </c>
      <c r="W5" s="344" t="s">
        <v>40</v>
      </c>
      <c r="X5" s="49" t="s">
        <v>46</v>
      </c>
      <c r="Y5" s="49" t="s">
        <v>47</v>
      </c>
      <c r="Z5" s="50" t="s">
        <v>48</v>
      </c>
      <c r="AA5" s="344" t="s">
        <v>40</v>
      </c>
      <c r="AB5" s="49" t="s">
        <v>46</v>
      </c>
      <c r="AC5" s="49" t="s">
        <v>47</v>
      </c>
      <c r="AD5" s="50" t="s">
        <v>48</v>
      </c>
      <c r="AE5" s="344" t="s">
        <v>40</v>
      </c>
      <c r="AF5" s="49" t="s">
        <v>46</v>
      </c>
      <c r="AG5" s="49" t="s">
        <v>47</v>
      </c>
      <c r="AH5" s="50" t="s">
        <v>48</v>
      </c>
      <c r="AI5" s="350" t="s">
        <v>40</v>
      </c>
      <c r="AJ5" s="49" t="s">
        <v>46</v>
      </c>
      <c r="AK5" s="49" t="s">
        <v>47</v>
      </c>
      <c r="AL5" s="50" t="s">
        <v>48</v>
      </c>
      <c r="AM5" s="344" t="s">
        <v>40</v>
      </c>
      <c r="AN5" s="49" t="s">
        <v>46</v>
      </c>
      <c r="AO5" s="49" t="s">
        <v>47</v>
      </c>
      <c r="AP5" s="50" t="s">
        <v>48</v>
      </c>
      <c r="AQ5" s="73"/>
    </row>
    <row r="6" spans="2:44" ht="15.6" x14ac:dyDescent="0.3">
      <c r="B6" s="70" t="s">
        <v>62</v>
      </c>
      <c r="C6" s="69">
        <v>0</v>
      </c>
      <c r="D6" s="69">
        <v>0</v>
      </c>
      <c r="E6" s="69">
        <v>3</v>
      </c>
      <c r="F6" s="63"/>
      <c r="G6" s="345"/>
      <c r="H6" s="48">
        <v>3</v>
      </c>
      <c r="I6" s="48">
        <v>4</v>
      </c>
      <c r="J6" s="51">
        <v>2</v>
      </c>
      <c r="K6" s="345"/>
      <c r="L6" s="48">
        <v>3</v>
      </c>
      <c r="M6" s="48">
        <v>4</v>
      </c>
      <c r="N6" s="51">
        <v>2</v>
      </c>
      <c r="O6" s="345"/>
      <c r="P6" s="48">
        <v>3</v>
      </c>
      <c r="Q6" s="48">
        <v>4</v>
      </c>
      <c r="R6" s="51">
        <v>2</v>
      </c>
      <c r="S6" s="345"/>
      <c r="T6" s="48">
        <v>3</v>
      </c>
      <c r="U6" s="48">
        <v>4</v>
      </c>
      <c r="V6" s="51">
        <v>2</v>
      </c>
      <c r="W6" s="345"/>
      <c r="X6" s="48">
        <v>3</v>
      </c>
      <c r="Y6" s="48">
        <v>4</v>
      </c>
      <c r="Z6" s="51">
        <v>2</v>
      </c>
      <c r="AA6" s="345"/>
      <c r="AB6" s="48">
        <v>3</v>
      </c>
      <c r="AC6" s="48">
        <v>4</v>
      </c>
      <c r="AD6" s="51">
        <v>2</v>
      </c>
      <c r="AE6" s="345"/>
      <c r="AF6" s="48">
        <v>3</v>
      </c>
      <c r="AG6" s="48">
        <v>4</v>
      </c>
      <c r="AH6" s="51">
        <v>2</v>
      </c>
      <c r="AI6" s="351"/>
      <c r="AJ6" s="48">
        <v>3</v>
      </c>
      <c r="AK6" s="48">
        <v>4</v>
      </c>
      <c r="AL6" s="51">
        <v>2</v>
      </c>
      <c r="AM6" s="345"/>
      <c r="AN6" s="48">
        <v>3</v>
      </c>
      <c r="AO6" s="48">
        <v>4</v>
      </c>
      <c r="AP6" s="51">
        <v>2</v>
      </c>
      <c r="AQ6" s="74"/>
    </row>
    <row r="7" spans="2:44" x14ac:dyDescent="0.3">
      <c r="B7" s="68" t="s">
        <v>63</v>
      </c>
      <c r="C7" s="69">
        <v>4</v>
      </c>
      <c r="D7" s="69">
        <v>0</v>
      </c>
      <c r="E7" s="69">
        <v>0</v>
      </c>
      <c r="F7" s="63"/>
      <c r="G7" s="77" t="s">
        <v>70</v>
      </c>
      <c r="H7" s="60">
        <v>0</v>
      </c>
      <c r="I7" s="60">
        <v>0</v>
      </c>
      <c r="J7" s="78">
        <v>4</v>
      </c>
      <c r="K7" s="79" t="s">
        <v>70</v>
      </c>
      <c r="L7" s="60">
        <v>0</v>
      </c>
      <c r="M7" s="60">
        <v>0</v>
      </c>
      <c r="N7" s="78">
        <v>4</v>
      </c>
      <c r="O7" s="77" t="s">
        <v>70</v>
      </c>
      <c r="P7" s="71">
        <v>0</v>
      </c>
      <c r="Q7" s="71">
        <v>0</v>
      </c>
      <c r="R7" s="88">
        <v>4</v>
      </c>
      <c r="S7" s="79" t="s">
        <v>35</v>
      </c>
      <c r="T7" s="60">
        <v>0</v>
      </c>
      <c r="U7" s="60">
        <v>0</v>
      </c>
      <c r="V7" s="91">
        <v>3</v>
      </c>
      <c r="W7" s="77" t="s">
        <v>70</v>
      </c>
      <c r="X7" s="60">
        <v>0</v>
      </c>
      <c r="Y7" s="60">
        <v>0</v>
      </c>
      <c r="Z7" s="78">
        <v>4</v>
      </c>
      <c r="AA7" s="77" t="s">
        <v>70</v>
      </c>
      <c r="AB7" s="60">
        <v>0</v>
      </c>
      <c r="AC7" s="60">
        <v>0</v>
      </c>
      <c r="AD7" s="78">
        <v>4</v>
      </c>
      <c r="AE7" s="77" t="s">
        <v>70</v>
      </c>
      <c r="AF7" s="60">
        <v>0</v>
      </c>
      <c r="AG7" s="60">
        <v>0</v>
      </c>
      <c r="AH7" s="78">
        <v>4</v>
      </c>
      <c r="AI7" s="77" t="s">
        <v>70</v>
      </c>
      <c r="AJ7" s="71">
        <v>0</v>
      </c>
      <c r="AK7" s="71">
        <v>0</v>
      </c>
      <c r="AL7" s="88">
        <v>4</v>
      </c>
      <c r="AM7" s="77" t="s">
        <v>70</v>
      </c>
      <c r="AN7" s="60">
        <v>0</v>
      </c>
      <c r="AO7" s="60">
        <v>0</v>
      </c>
      <c r="AP7" s="78">
        <v>4</v>
      </c>
      <c r="AQ7" s="75"/>
    </row>
    <row r="8" spans="2:44" x14ac:dyDescent="0.3">
      <c r="B8" s="61" t="s">
        <v>70</v>
      </c>
      <c r="C8" s="60">
        <v>0</v>
      </c>
      <c r="D8" s="60">
        <v>0</v>
      </c>
      <c r="E8" s="60">
        <v>4</v>
      </c>
      <c r="F8" s="63"/>
      <c r="G8" s="79" t="s">
        <v>12</v>
      </c>
      <c r="H8" s="60">
        <v>1</v>
      </c>
      <c r="I8" s="60">
        <v>2</v>
      </c>
      <c r="J8" s="78">
        <v>6</v>
      </c>
      <c r="K8" s="79" t="s">
        <v>12</v>
      </c>
      <c r="L8" s="60">
        <v>1</v>
      </c>
      <c r="M8" s="60">
        <v>2</v>
      </c>
      <c r="N8" s="78">
        <v>6</v>
      </c>
      <c r="O8" s="79" t="s">
        <v>12</v>
      </c>
      <c r="P8" s="60">
        <v>1</v>
      </c>
      <c r="Q8" s="60">
        <v>2</v>
      </c>
      <c r="R8" s="78">
        <v>6</v>
      </c>
      <c r="S8" s="79" t="s">
        <v>12</v>
      </c>
      <c r="T8" s="60">
        <v>1</v>
      </c>
      <c r="U8" s="60">
        <v>2</v>
      </c>
      <c r="V8" s="91">
        <v>6</v>
      </c>
      <c r="W8" s="79" t="s">
        <v>12</v>
      </c>
      <c r="X8" s="60">
        <v>1</v>
      </c>
      <c r="Y8" s="60">
        <v>2</v>
      </c>
      <c r="Z8" s="78">
        <v>6</v>
      </c>
      <c r="AA8" s="79" t="s">
        <v>12</v>
      </c>
      <c r="AB8" s="60">
        <v>1</v>
      </c>
      <c r="AC8" s="60">
        <v>2</v>
      </c>
      <c r="AD8" s="78">
        <v>6</v>
      </c>
      <c r="AE8" s="79" t="s">
        <v>12</v>
      </c>
      <c r="AF8" s="60">
        <v>1</v>
      </c>
      <c r="AG8" s="60">
        <v>2</v>
      </c>
      <c r="AH8" s="78">
        <v>6</v>
      </c>
      <c r="AI8" s="79" t="s">
        <v>12</v>
      </c>
      <c r="AJ8" s="60">
        <v>1</v>
      </c>
      <c r="AK8" s="60">
        <v>3</v>
      </c>
      <c r="AL8" s="78">
        <v>5</v>
      </c>
      <c r="AM8" s="77" t="s">
        <v>12</v>
      </c>
      <c r="AN8" s="71">
        <v>1</v>
      </c>
      <c r="AO8" s="71">
        <v>3</v>
      </c>
      <c r="AP8" s="88">
        <v>5</v>
      </c>
      <c r="AQ8" s="76"/>
    </row>
    <row r="9" spans="2:44" x14ac:dyDescent="0.3">
      <c r="B9" s="62" t="s">
        <v>12</v>
      </c>
      <c r="C9" s="60">
        <v>1</v>
      </c>
      <c r="D9" s="60">
        <v>3</v>
      </c>
      <c r="E9" s="60">
        <v>3</v>
      </c>
      <c r="F9" s="63"/>
      <c r="G9" s="79" t="s">
        <v>35</v>
      </c>
      <c r="H9" s="60">
        <v>0</v>
      </c>
      <c r="I9" s="60">
        <v>0</v>
      </c>
      <c r="J9" s="78">
        <v>3</v>
      </c>
      <c r="K9" s="79" t="s">
        <v>35</v>
      </c>
      <c r="L9" s="60">
        <v>0</v>
      </c>
      <c r="M9" s="60">
        <v>0</v>
      </c>
      <c r="N9" s="78">
        <v>3</v>
      </c>
      <c r="O9" s="79" t="s">
        <v>35</v>
      </c>
      <c r="P9" s="60">
        <v>0</v>
      </c>
      <c r="Q9" s="60">
        <v>0</v>
      </c>
      <c r="R9" s="78">
        <v>3</v>
      </c>
      <c r="S9" s="79" t="s">
        <v>66</v>
      </c>
      <c r="T9" s="60">
        <v>0</v>
      </c>
      <c r="U9" s="60">
        <v>0</v>
      </c>
      <c r="V9" s="91">
        <v>3</v>
      </c>
      <c r="W9" s="79" t="s">
        <v>35</v>
      </c>
      <c r="X9" s="60">
        <v>0</v>
      </c>
      <c r="Y9" s="60">
        <v>0</v>
      </c>
      <c r="Z9" s="78">
        <v>3</v>
      </c>
      <c r="AA9" s="79" t="s">
        <v>35</v>
      </c>
      <c r="AB9" s="60">
        <v>0</v>
      </c>
      <c r="AC9" s="60">
        <v>0</v>
      </c>
      <c r="AD9" s="78">
        <v>3</v>
      </c>
      <c r="AE9" s="79" t="s">
        <v>35</v>
      </c>
      <c r="AF9" s="60">
        <v>0</v>
      </c>
      <c r="AG9" s="60">
        <v>0</v>
      </c>
      <c r="AH9" s="78">
        <v>3</v>
      </c>
      <c r="AI9" s="79" t="s">
        <v>35</v>
      </c>
      <c r="AJ9" s="60">
        <v>0</v>
      </c>
      <c r="AK9" s="60">
        <v>0</v>
      </c>
      <c r="AL9" s="78">
        <v>3</v>
      </c>
      <c r="AM9" s="79" t="s">
        <v>35</v>
      </c>
      <c r="AN9" s="60">
        <v>0</v>
      </c>
      <c r="AO9" s="60">
        <v>0</v>
      </c>
      <c r="AP9" s="78">
        <v>3</v>
      </c>
      <c r="AQ9" s="76"/>
    </row>
    <row r="10" spans="2:44" x14ac:dyDescent="0.3">
      <c r="B10" s="62" t="s">
        <v>35</v>
      </c>
      <c r="C10" s="60">
        <v>0</v>
      </c>
      <c r="D10" s="60">
        <v>0</v>
      </c>
      <c r="E10" s="60">
        <v>3</v>
      </c>
      <c r="F10" s="63"/>
      <c r="G10" s="77" t="s">
        <v>74</v>
      </c>
      <c r="H10" s="60">
        <v>0</v>
      </c>
      <c r="I10" s="60">
        <v>0</v>
      </c>
      <c r="J10" s="78">
        <v>4</v>
      </c>
      <c r="K10" s="79" t="s">
        <v>74</v>
      </c>
      <c r="L10" s="60">
        <v>0</v>
      </c>
      <c r="M10" s="60">
        <v>0</v>
      </c>
      <c r="N10" s="78">
        <v>4</v>
      </c>
      <c r="O10" s="77" t="s">
        <v>74</v>
      </c>
      <c r="P10" s="71">
        <v>0</v>
      </c>
      <c r="Q10" s="71">
        <v>0</v>
      </c>
      <c r="R10" s="88">
        <v>4</v>
      </c>
      <c r="S10" s="77" t="s">
        <v>26</v>
      </c>
      <c r="T10" s="60">
        <v>0</v>
      </c>
      <c r="U10" s="60">
        <v>1</v>
      </c>
      <c r="V10" s="91">
        <v>5</v>
      </c>
      <c r="W10" s="77" t="s">
        <v>74</v>
      </c>
      <c r="X10" s="60">
        <v>0</v>
      </c>
      <c r="Y10" s="60">
        <v>0</v>
      </c>
      <c r="Z10" s="78">
        <v>4</v>
      </c>
      <c r="AA10" s="77" t="s">
        <v>74</v>
      </c>
      <c r="AB10" s="60">
        <v>0</v>
      </c>
      <c r="AC10" s="60">
        <v>0</v>
      </c>
      <c r="AD10" s="78">
        <v>4</v>
      </c>
      <c r="AE10" s="77" t="s">
        <v>74</v>
      </c>
      <c r="AF10" s="60">
        <v>0</v>
      </c>
      <c r="AG10" s="60">
        <v>0</v>
      </c>
      <c r="AH10" s="78">
        <v>4</v>
      </c>
      <c r="AI10" s="77" t="s">
        <v>75</v>
      </c>
      <c r="AJ10" s="60">
        <v>4</v>
      </c>
      <c r="AK10" s="60">
        <v>1</v>
      </c>
      <c r="AL10" s="78">
        <v>0</v>
      </c>
      <c r="AM10" s="77" t="s">
        <v>75</v>
      </c>
      <c r="AN10" s="60">
        <v>4</v>
      </c>
      <c r="AO10" s="60">
        <v>1</v>
      </c>
      <c r="AP10" s="78">
        <v>0</v>
      </c>
      <c r="AQ10" s="76"/>
    </row>
    <row r="11" spans="2:44" x14ac:dyDescent="0.3">
      <c r="B11" s="61" t="s">
        <v>74</v>
      </c>
      <c r="C11" s="60">
        <v>0</v>
      </c>
      <c r="D11" s="60">
        <v>0</v>
      </c>
      <c r="E11" s="60">
        <v>3</v>
      </c>
      <c r="F11" s="63"/>
      <c r="G11" s="77" t="s">
        <v>30</v>
      </c>
      <c r="H11" s="60">
        <v>0</v>
      </c>
      <c r="I11" s="60">
        <v>0</v>
      </c>
      <c r="J11" s="78">
        <v>3</v>
      </c>
      <c r="K11" s="79" t="s">
        <v>30</v>
      </c>
      <c r="L11" s="60">
        <v>0</v>
      </c>
      <c r="M11" s="60">
        <v>0</v>
      </c>
      <c r="N11" s="78">
        <v>3</v>
      </c>
      <c r="O11" s="77" t="s">
        <v>30</v>
      </c>
      <c r="P11" s="71">
        <v>0</v>
      </c>
      <c r="Q11" s="71">
        <v>0</v>
      </c>
      <c r="R11" s="88">
        <v>3</v>
      </c>
      <c r="S11" s="77" t="s">
        <v>70</v>
      </c>
      <c r="T11" s="60">
        <v>0</v>
      </c>
      <c r="U11" s="60">
        <v>0</v>
      </c>
      <c r="V11" s="91">
        <v>4</v>
      </c>
      <c r="W11" s="77" t="s">
        <v>30</v>
      </c>
      <c r="X11" s="60">
        <v>0</v>
      </c>
      <c r="Y11" s="60">
        <v>0</v>
      </c>
      <c r="Z11" s="78">
        <v>3</v>
      </c>
      <c r="AA11" s="77" t="s">
        <v>30</v>
      </c>
      <c r="AB11" s="60">
        <v>0</v>
      </c>
      <c r="AC11" s="60">
        <v>0</v>
      </c>
      <c r="AD11" s="78">
        <v>3</v>
      </c>
      <c r="AE11" s="77" t="s">
        <v>30</v>
      </c>
      <c r="AF11" s="60">
        <v>0</v>
      </c>
      <c r="AG11" s="60">
        <v>0</v>
      </c>
      <c r="AH11" s="78">
        <v>3</v>
      </c>
      <c r="AI11" s="77" t="s">
        <v>86</v>
      </c>
      <c r="AJ11" s="60">
        <v>1</v>
      </c>
      <c r="AK11" s="60">
        <v>11</v>
      </c>
      <c r="AL11" s="78">
        <v>0</v>
      </c>
      <c r="AM11" s="77" t="s">
        <v>86</v>
      </c>
      <c r="AN11" s="60">
        <v>1</v>
      </c>
      <c r="AO11" s="60">
        <v>11</v>
      </c>
      <c r="AP11" s="78">
        <v>0</v>
      </c>
      <c r="AQ11" s="76"/>
    </row>
    <row r="12" spans="2:44" x14ac:dyDescent="0.3">
      <c r="B12" s="61" t="s">
        <v>75</v>
      </c>
      <c r="C12" s="60">
        <v>6</v>
      </c>
      <c r="D12" s="60">
        <v>1</v>
      </c>
      <c r="E12" s="60">
        <v>0</v>
      </c>
      <c r="F12" s="63"/>
      <c r="G12" s="77" t="s">
        <v>75</v>
      </c>
      <c r="H12" s="60">
        <v>4</v>
      </c>
      <c r="I12" s="60">
        <v>1</v>
      </c>
      <c r="J12" s="78">
        <v>0</v>
      </c>
      <c r="K12" s="79" t="s">
        <v>75</v>
      </c>
      <c r="L12" s="60">
        <v>4</v>
      </c>
      <c r="M12" s="60">
        <v>1</v>
      </c>
      <c r="N12" s="78">
        <v>0</v>
      </c>
      <c r="O12" s="77" t="s">
        <v>75</v>
      </c>
      <c r="P12" s="71">
        <v>4</v>
      </c>
      <c r="Q12" s="71">
        <v>1</v>
      </c>
      <c r="R12" s="88">
        <v>0</v>
      </c>
      <c r="S12" s="77" t="s">
        <v>74</v>
      </c>
      <c r="T12" s="60">
        <v>0</v>
      </c>
      <c r="U12" s="60">
        <v>0</v>
      </c>
      <c r="V12" s="91">
        <v>4</v>
      </c>
      <c r="W12" s="77" t="s">
        <v>75</v>
      </c>
      <c r="X12" s="60">
        <v>4</v>
      </c>
      <c r="Y12" s="60">
        <v>1</v>
      </c>
      <c r="Z12" s="78">
        <v>0</v>
      </c>
      <c r="AA12" s="77" t="s">
        <v>75</v>
      </c>
      <c r="AB12" s="60">
        <v>4</v>
      </c>
      <c r="AC12" s="60">
        <v>1</v>
      </c>
      <c r="AD12" s="78">
        <v>0</v>
      </c>
      <c r="AE12" s="77" t="s">
        <v>75</v>
      </c>
      <c r="AF12" s="60">
        <v>4</v>
      </c>
      <c r="AG12" s="60">
        <v>1</v>
      </c>
      <c r="AH12" s="78">
        <v>0</v>
      </c>
      <c r="AI12" s="77" t="s">
        <v>85</v>
      </c>
      <c r="AJ12" s="60">
        <v>1</v>
      </c>
      <c r="AK12" s="60">
        <v>7</v>
      </c>
      <c r="AL12" s="78">
        <v>0</v>
      </c>
      <c r="AM12" s="77" t="s">
        <v>85</v>
      </c>
      <c r="AN12" s="60">
        <v>1</v>
      </c>
      <c r="AO12" s="60">
        <v>7</v>
      </c>
      <c r="AP12" s="78">
        <v>0</v>
      </c>
      <c r="AQ12" s="76"/>
      <c r="AR12" s="63"/>
    </row>
    <row r="13" spans="2:44" x14ac:dyDescent="0.3">
      <c r="B13" s="62" t="s">
        <v>14</v>
      </c>
      <c r="C13" s="60">
        <v>4</v>
      </c>
      <c r="D13" s="60">
        <v>0</v>
      </c>
      <c r="E13" s="60">
        <v>0</v>
      </c>
      <c r="F13" s="63"/>
      <c r="G13" s="77" t="s">
        <v>86</v>
      </c>
      <c r="H13" s="60">
        <v>1</v>
      </c>
      <c r="I13" s="60">
        <v>11</v>
      </c>
      <c r="J13" s="78">
        <v>0</v>
      </c>
      <c r="K13" s="83" t="s">
        <v>86</v>
      </c>
      <c r="L13" s="69">
        <v>1</v>
      </c>
      <c r="M13" s="69">
        <v>11</v>
      </c>
      <c r="N13" s="84">
        <v>0</v>
      </c>
      <c r="O13" s="77" t="s">
        <v>86</v>
      </c>
      <c r="P13" s="71">
        <v>1</v>
      </c>
      <c r="Q13" s="71">
        <v>11</v>
      </c>
      <c r="R13" s="88">
        <v>0</v>
      </c>
      <c r="S13" s="77" t="s">
        <v>30</v>
      </c>
      <c r="T13" s="60">
        <v>0</v>
      </c>
      <c r="U13" s="60">
        <v>0</v>
      </c>
      <c r="V13" s="91">
        <v>3</v>
      </c>
      <c r="W13" s="77" t="s">
        <v>86</v>
      </c>
      <c r="X13" s="60">
        <v>1</v>
      </c>
      <c r="Y13" s="60">
        <v>11</v>
      </c>
      <c r="Z13" s="78">
        <v>0</v>
      </c>
      <c r="AA13" s="77" t="s">
        <v>86</v>
      </c>
      <c r="AB13" s="60">
        <v>1</v>
      </c>
      <c r="AC13" s="60">
        <v>11</v>
      </c>
      <c r="AD13" s="78">
        <v>0</v>
      </c>
      <c r="AE13" s="77" t="s">
        <v>86</v>
      </c>
      <c r="AF13" s="60">
        <v>1</v>
      </c>
      <c r="AG13" s="60">
        <v>11</v>
      </c>
      <c r="AH13" s="78">
        <v>0</v>
      </c>
      <c r="AI13" s="77" t="s">
        <v>84</v>
      </c>
      <c r="AJ13" s="60">
        <v>1</v>
      </c>
      <c r="AK13" s="60">
        <v>7</v>
      </c>
      <c r="AL13" s="78">
        <v>0</v>
      </c>
      <c r="AM13" s="77" t="s">
        <v>84</v>
      </c>
      <c r="AN13" s="60">
        <v>1</v>
      </c>
      <c r="AO13" s="60">
        <v>7</v>
      </c>
      <c r="AP13" s="78">
        <v>0</v>
      </c>
      <c r="AQ13" s="76"/>
      <c r="AR13" s="63"/>
    </row>
    <row r="14" spans="2:44" x14ac:dyDescent="0.3">
      <c r="B14" s="61" t="s">
        <v>34</v>
      </c>
      <c r="C14" s="60">
        <v>4</v>
      </c>
      <c r="D14" s="60">
        <v>0</v>
      </c>
      <c r="E14" s="60">
        <v>0</v>
      </c>
      <c r="F14" s="63"/>
      <c r="G14" s="77" t="s">
        <v>85</v>
      </c>
      <c r="H14" s="60">
        <v>1</v>
      </c>
      <c r="I14" s="60">
        <v>6</v>
      </c>
      <c r="J14" s="78">
        <v>0</v>
      </c>
      <c r="K14" s="83" t="s">
        <v>85</v>
      </c>
      <c r="L14" s="69">
        <v>1</v>
      </c>
      <c r="M14" s="69">
        <v>6</v>
      </c>
      <c r="N14" s="84">
        <v>0</v>
      </c>
      <c r="O14" s="77" t="s">
        <v>85</v>
      </c>
      <c r="P14" s="71">
        <v>1</v>
      </c>
      <c r="Q14" s="71">
        <v>6</v>
      </c>
      <c r="R14" s="88">
        <v>0</v>
      </c>
      <c r="S14" s="77" t="s">
        <v>75</v>
      </c>
      <c r="T14" s="60">
        <v>4</v>
      </c>
      <c r="U14" s="60">
        <v>1</v>
      </c>
      <c r="V14" s="91">
        <v>0</v>
      </c>
      <c r="W14" s="77" t="s">
        <v>85</v>
      </c>
      <c r="X14" s="60">
        <v>1</v>
      </c>
      <c r="Y14" s="60">
        <v>6</v>
      </c>
      <c r="Z14" s="78">
        <v>0</v>
      </c>
      <c r="AA14" s="77" t="s">
        <v>85</v>
      </c>
      <c r="AB14" s="60">
        <v>1</v>
      </c>
      <c r="AC14" s="60">
        <v>6</v>
      </c>
      <c r="AD14" s="78">
        <v>0</v>
      </c>
      <c r="AE14" s="77" t="s">
        <v>85</v>
      </c>
      <c r="AF14" s="60">
        <v>1</v>
      </c>
      <c r="AG14" s="60">
        <v>6</v>
      </c>
      <c r="AH14" s="78">
        <v>0</v>
      </c>
      <c r="AI14" s="77" t="s">
        <v>26</v>
      </c>
      <c r="AJ14" s="60">
        <v>0</v>
      </c>
      <c r="AK14" s="60">
        <v>1</v>
      </c>
      <c r="AL14" s="78">
        <v>4</v>
      </c>
      <c r="AM14" s="77" t="s">
        <v>26</v>
      </c>
      <c r="AN14" s="60">
        <v>0</v>
      </c>
      <c r="AO14" s="60">
        <v>1</v>
      </c>
      <c r="AP14" s="78">
        <v>4</v>
      </c>
      <c r="AQ14" s="76"/>
      <c r="AR14" s="63"/>
    </row>
    <row r="15" spans="2:44" x14ac:dyDescent="0.3">
      <c r="B15" s="61" t="s">
        <v>15</v>
      </c>
      <c r="C15" s="60">
        <v>1</v>
      </c>
      <c r="D15" s="60">
        <v>26</v>
      </c>
      <c r="E15" s="60">
        <v>0</v>
      </c>
      <c r="F15" s="63"/>
      <c r="G15" s="77" t="s">
        <v>84</v>
      </c>
      <c r="H15" s="60">
        <v>1</v>
      </c>
      <c r="I15" s="60">
        <v>7</v>
      </c>
      <c r="J15" s="78">
        <v>0</v>
      </c>
      <c r="K15" s="83" t="s">
        <v>84</v>
      </c>
      <c r="L15" s="69">
        <v>1</v>
      </c>
      <c r="M15" s="69">
        <v>7</v>
      </c>
      <c r="N15" s="84">
        <v>0</v>
      </c>
      <c r="O15" s="77" t="s">
        <v>84</v>
      </c>
      <c r="P15" s="71">
        <v>1</v>
      </c>
      <c r="Q15" s="71">
        <v>7</v>
      </c>
      <c r="R15" s="88">
        <v>0</v>
      </c>
      <c r="S15" s="77" t="s">
        <v>84</v>
      </c>
      <c r="T15" s="60">
        <v>1</v>
      </c>
      <c r="U15" s="60">
        <v>7</v>
      </c>
      <c r="V15" s="91">
        <v>0</v>
      </c>
      <c r="W15" s="77" t="s">
        <v>84</v>
      </c>
      <c r="X15" s="60">
        <v>1</v>
      </c>
      <c r="Y15" s="60">
        <v>7</v>
      </c>
      <c r="Z15" s="78">
        <v>0</v>
      </c>
      <c r="AA15" s="77" t="s">
        <v>84</v>
      </c>
      <c r="AB15" s="60">
        <v>1</v>
      </c>
      <c r="AC15" s="60">
        <v>7</v>
      </c>
      <c r="AD15" s="78">
        <v>0</v>
      </c>
      <c r="AE15" s="77" t="s">
        <v>84</v>
      </c>
      <c r="AF15" s="60">
        <v>1</v>
      </c>
      <c r="AG15" s="60">
        <v>7</v>
      </c>
      <c r="AH15" s="78">
        <v>0</v>
      </c>
      <c r="AI15" s="77" t="s">
        <v>87</v>
      </c>
      <c r="AJ15" s="60">
        <v>0</v>
      </c>
      <c r="AK15" s="60">
        <v>2</v>
      </c>
      <c r="AL15" s="78">
        <v>3</v>
      </c>
      <c r="AM15" s="77" t="s">
        <v>87</v>
      </c>
      <c r="AN15" s="60">
        <v>0</v>
      </c>
      <c r="AO15" s="60">
        <v>2</v>
      </c>
      <c r="AP15" s="78">
        <v>3</v>
      </c>
      <c r="AQ15" s="76"/>
      <c r="AR15" s="63"/>
    </row>
    <row r="16" spans="2:44" x14ac:dyDescent="0.3">
      <c r="B16" s="61" t="s">
        <v>83</v>
      </c>
      <c r="C16" s="60">
        <v>1</v>
      </c>
      <c r="D16" s="60">
        <v>6</v>
      </c>
      <c r="E16" s="60">
        <v>0</v>
      </c>
      <c r="F16" s="63"/>
      <c r="G16" s="77" t="s">
        <v>26</v>
      </c>
      <c r="H16" s="60">
        <v>0</v>
      </c>
      <c r="I16" s="60">
        <v>1</v>
      </c>
      <c r="J16" s="78">
        <v>4</v>
      </c>
      <c r="K16" s="83" t="s">
        <v>26</v>
      </c>
      <c r="L16" s="69">
        <v>0</v>
      </c>
      <c r="M16" s="69">
        <v>1</v>
      </c>
      <c r="N16" s="84">
        <v>4</v>
      </c>
      <c r="O16" s="77" t="s">
        <v>26</v>
      </c>
      <c r="P16" s="71">
        <v>0</v>
      </c>
      <c r="Q16" s="71">
        <v>1</v>
      </c>
      <c r="R16" s="88">
        <v>4</v>
      </c>
      <c r="S16" s="77" t="s">
        <v>85</v>
      </c>
      <c r="T16" s="60">
        <v>1</v>
      </c>
      <c r="U16" s="60">
        <v>6</v>
      </c>
      <c r="V16" s="91">
        <v>0</v>
      </c>
      <c r="W16" s="77" t="s">
        <v>26</v>
      </c>
      <c r="X16" s="60">
        <v>0</v>
      </c>
      <c r="Y16" s="60">
        <v>1</v>
      </c>
      <c r="Z16" s="78">
        <v>4</v>
      </c>
      <c r="AA16" s="77" t="s">
        <v>26</v>
      </c>
      <c r="AB16" s="60">
        <v>0</v>
      </c>
      <c r="AC16" s="60">
        <v>1</v>
      </c>
      <c r="AD16" s="78">
        <v>5</v>
      </c>
      <c r="AE16" s="77" t="s">
        <v>26</v>
      </c>
      <c r="AF16" s="60">
        <v>0</v>
      </c>
      <c r="AG16" s="60">
        <v>1</v>
      </c>
      <c r="AH16" s="78">
        <v>5</v>
      </c>
      <c r="AI16" s="77" t="s">
        <v>66</v>
      </c>
      <c r="AJ16" s="60">
        <v>0</v>
      </c>
      <c r="AK16" s="60">
        <v>0</v>
      </c>
      <c r="AL16" s="78">
        <v>3</v>
      </c>
      <c r="AM16" s="77" t="s">
        <v>66</v>
      </c>
      <c r="AN16" s="60">
        <v>0</v>
      </c>
      <c r="AO16" s="60">
        <v>0</v>
      </c>
      <c r="AP16" s="78">
        <v>3</v>
      </c>
      <c r="AQ16" s="76"/>
      <c r="AR16" s="63"/>
    </row>
    <row r="17" spans="2:82" ht="15" thickBot="1" x14ac:dyDescent="0.35">
      <c r="B17" s="61" t="s">
        <v>81</v>
      </c>
      <c r="C17" s="60">
        <v>1</v>
      </c>
      <c r="D17" s="60">
        <v>11</v>
      </c>
      <c r="E17" s="60">
        <v>0</v>
      </c>
      <c r="F17" s="63"/>
      <c r="G17" s="80" t="s">
        <v>66</v>
      </c>
      <c r="H17" s="81">
        <v>0</v>
      </c>
      <c r="I17" s="81">
        <v>0</v>
      </c>
      <c r="J17" s="82">
        <v>3</v>
      </c>
      <c r="K17" s="85" t="s">
        <v>66</v>
      </c>
      <c r="L17" s="86">
        <v>0</v>
      </c>
      <c r="M17" s="86">
        <v>0</v>
      </c>
      <c r="N17" s="87">
        <v>3</v>
      </c>
      <c r="O17" s="89" t="s">
        <v>66</v>
      </c>
      <c r="P17" s="81">
        <v>0</v>
      </c>
      <c r="Q17" s="81">
        <v>0</v>
      </c>
      <c r="R17" s="82">
        <v>3</v>
      </c>
      <c r="S17" s="80" t="s">
        <v>86</v>
      </c>
      <c r="T17" s="81">
        <v>1</v>
      </c>
      <c r="U17" s="81">
        <v>11</v>
      </c>
      <c r="V17" s="92">
        <v>0</v>
      </c>
      <c r="W17" s="89" t="s">
        <v>66</v>
      </c>
      <c r="X17" s="81">
        <v>0</v>
      </c>
      <c r="Y17" s="81">
        <v>0</v>
      </c>
      <c r="Z17" s="82">
        <v>3</v>
      </c>
      <c r="AA17" s="89" t="s">
        <v>66</v>
      </c>
      <c r="AB17" s="81">
        <v>0</v>
      </c>
      <c r="AC17" s="81">
        <v>0</v>
      </c>
      <c r="AD17" s="82">
        <v>3</v>
      </c>
      <c r="AE17" s="80" t="s">
        <v>66</v>
      </c>
      <c r="AF17" s="81">
        <v>0</v>
      </c>
      <c r="AG17" s="81">
        <v>0</v>
      </c>
      <c r="AH17" s="82">
        <v>3</v>
      </c>
      <c r="AI17" s="240" t="s">
        <v>83</v>
      </c>
      <c r="AJ17" s="241">
        <v>1</v>
      </c>
      <c r="AK17" s="241">
        <v>5</v>
      </c>
      <c r="AL17" s="241">
        <v>0</v>
      </c>
      <c r="AM17" s="240" t="s">
        <v>83</v>
      </c>
      <c r="AN17" s="241">
        <v>1</v>
      </c>
      <c r="AO17" s="241">
        <v>5</v>
      </c>
      <c r="AP17" s="241">
        <v>0</v>
      </c>
      <c r="AQ17" s="63"/>
      <c r="AR17" s="63"/>
    </row>
    <row r="18" spans="2:82" x14ac:dyDescent="0.3">
      <c r="B18" s="61" t="s">
        <v>82</v>
      </c>
      <c r="C18" s="60">
        <v>1</v>
      </c>
      <c r="D18" s="60">
        <v>7</v>
      </c>
      <c r="E18" s="60">
        <v>0</v>
      </c>
      <c r="F18" s="63"/>
      <c r="G18" s="61" t="s">
        <v>83</v>
      </c>
      <c r="H18" s="60">
        <v>1</v>
      </c>
      <c r="I18" s="60">
        <v>5</v>
      </c>
      <c r="J18" s="60">
        <v>0</v>
      </c>
      <c r="K18" s="68" t="s">
        <v>83</v>
      </c>
      <c r="L18" s="69">
        <v>1</v>
      </c>
      <c r="M18" s="69">
        <v>5</v>
      </c>
      <c r="N18" s="69">
        <v>0</v>
      </c>
      <c r="O18" s="240" t="s">
        <v>83</v>
      </c>
      <c r="P18" s="242">
        <v>1</v>
      </c>
      <c r="Q18" s="242">
        <v>5</v>
      </c>
      <c r="R18" s="242">
        <v>0</v>
      </c>
      <c r="S18" s="240" t="s">
        <v>83</v>
      </c>
      <c r="T18" s="241">
        <v>1</v>
      </c>
      <c r="U18" s="241">
        <v>5</v>
      </c>
      <c r="V18" s="241">
        <v>0</v>
      </c>
      <c r="W18" s="240" t="s">
        <v>83</v>
      </c>
      <c r="X18" s="241">
        <v>1</v>
      </c>
      <c r="Y18" s="241">
        <v>5</v>
      </c>
      <c r="Z18" s="241">
        <v>0</v>
      </c>
      <c r="AA18" s="240" t="s">
        <v>83</v>
      </c>
      <c r="AB18" s="241">
        <v>1</v>
      </c>
      <c r="AC18" s="241">
        <v>5</v>
      </c>
      <c r="AD18" s="241">
        <v>0</v>
      </c>
      <c r="AE18" s="240" t="s">
        <v>83</v>
      </c>
      <c r="AF18" s="241">
        <v>1</v>
      </c>
      <c r="AG18" s="241">
        <v>5</v>
      </c>
      <c r="AH18" s="241">
        <v>0</v>
      </c>
      <c r="AI18" s="240" t="s">
        <v>82</v>
      </c>
      <c r="AJ18" s="241">
        <v>1</v>
      </c>
      <c r="AK18" s="241">
        <v>5</v>
      </c>
      <c r="AL18" s="241">
        <v>0</v>
      </c>
      <c r="AM18" s="240" t="s">
        <v>82</v>
      </c>
      <c r="AN18" s="241">
        <v>1</v>
      </c>
      <c r="AO18" s="241">
        <v>5</v>
      </c>
      <c r="AP18" s="241">
        <v>0</v>
      </c>
      <c r="AQ18" s="63"/>
      <c r="AR18" s="63"/>
    </row>
    <row r="19" spans="2:82" x14ac:dyDescent="0.3">
      <c r="B19" s="61" t="s">
        <v>86</v>
      </c>
      <c r="C19" s="60">
        <v>1</v>
      </c>
      <c r="D19" s="60">
        <v>11</v>
      </c>
      <c r="E19" s="60">
        <v>0</v>
      </c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2:82" x14ac:dyDescent="0.3">
      <c r="B20" s="61" t="s">
        <v>85</v>
      </c>
      <c r="C20" s="60">
        <v>1</v>
      </c>
      <c r="D20" s="60">
        <v>9</v>
      </c>
      <c r="E20" s="60">
        <v>0</v>
      </c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</row>
    <row r="21" spans="2:82" x14ac:dyDescent="0.3">
      <c r="B21" s="61" t="s">
        <v>80</v>
      </c>
      <c r="C21" s="60">
        <v>1</v>
      </c>
      <c r="D21" s="60">
        <v>9</v>
      </c>
      <c r="E21" s="60">
        <v>0</v>
      </c>
      <c r="F21" s="63"/>
    </row>
    <row r="22" spans="2:82" ht="16.2" thickBot="1" x14ac:dyDescent="0.35">
      <c r="B22" s="61" t="s">
        <v>84</v>
      </c>
      <c r="C22" s="60">
        <v>1</v>
      </c>
      <c r="D22" s="60">
        <v>9</v>
      </c>
      <c r="E22" s="60">
        <v>0</v>
      </c>
      <c r="F22" s="63"/>
      <c r="G22" s="280" t="s">
        <v>4</v>
      </c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1"/>
      <c r="AU22" s="281"/>
      <c r="AV22" s="281"/>
      <c r="AW22" s="281"/>
      <c r="AX22" s="281"/>
      <c r="AY22" s="281"/>
      <c r="AZ22" s="281"/>
      <c r="BA22" s="281"/>
      <c r="BB22" s="281"/>
      <c r="BC22" s="281"/>
      <c r="BD22" s="281"/>
      <c r="BE22" s="281"/>
      <c r="BF22" s="281"/>
      <c r="BG22" s="281"/>
      <c r="BH22" s="281"/>
      <c r="BI22" s="281"/>
      <c r="BJ22" s="281"/>
      <c r="BK22" s="281"/>
      <c r="BL22" s="281"/>
      <c r="BM22" s="281"/>
      <c r="BN22" s="281"/>
      <c r="BO22" s="281"/>
      <c r="BP22" s="281"/>
      <c r="BQ22" s="281"/>
      <c r="BR22" s="281"/>
    </row>
    <row r="23" spans="2:82" ht="16.2" thickBot="1" x14ac:dyDescent="0.35">
      <c r="B23" s="61" t="s">
        <v>79</v>
      </c>
      <c r="C23" s="60">
        <v>1</v>
      </c>
      <c r="D23" s="60">
        <v>10</v>
      </c>
      <c r="E23" s="60">
        <v>0</v>
      </c>
      <c r="F23" s="63"/>
      <c r="G23" s="338">
        <v>2681</v>
      </c>
      <c r="H23" s="339"/>
      <c r="I23" s="339"/>
      <c r="J23" s="340"/>
      <c r="K23" s="338">
        <v>2682</v>
      </c>
      <c r="L23" s="339"/>
      <c r="M23" s="339"/>
      <c r="N23" s="340"/>
      <c r="O23" s="338">
        <v>2683</v>
      </c>
      <c r="P23" s="339"/>
      <c r="Q23" s="339"/>
      <c r="R23" s="340"/>
      <c r="S23" s="338">
        <v>2684</v>
      </c>
      <c r="T23" s="339"/>
      <c r="U23" s="339"/>
      <c r="V23" s="339"/>
      <c r="W23" s="338">
        <v>2685</v>
      </c>
      <c r="X23" s="339"/>
      <c r="Y23" s="339"/>
      <c r="Z23" s="340"/>
      <c r="AA23" s="338">
        <v>2686</v>
      </c>
      <c r="AB23" s="339"/>
      <c r="AC23" s="339"/>
      <c r="AD23" s="340"/>
      <c r="AE23" s="338">
        <v>2687</v>
      </c>
      <c r="AF23" s="339"/>
      <c r="AG23" s="339"/>
      <c r="AH23" s="340"/>
      <c r="AI23" s="338">
        <v>2688</v>
      </c>
      <c r="AJ23" s="339"/>
      <c r="AK23" s="339"/>
      <c r="AL23" s="340"/>
      <c r="AM23" s="339">
        <v>2689</v>
      </c>
      <c r="AN23" s="339"/>
      <c r="AO23" s="339"/>
      <c r="AP23" s="340"/>
      <c r="AQ23" s="338">
        <v>2690</v>
      </c>
      <c r="AR23" s="339"/>
      <c r="AS23" s="339"/>
      <c r="AT23" s="340"/>
      <c r="AU23" s="339">
        <v>2691</v>
      </c>
      <c r="AV23" s="339"/>
      <c r="AW23" s="339"/>
      <c r="AX23" s="340"/>
      <c r="AY23" s="338">
        <v>2692</v>
      </c>
      <c r="AZ23" s="339"/>
      <c r="BA23" s="339"/>
      <c r="BB23" s="340"/>
      <c r="BC23" s="338">
        <v>2693</v>
      </c>
      <c r="BD23" s="339"/>
      <c r="BE23" s="339"/>
      <c r="BF23" s="340"/>
      <c r="BG23" s="338">
        <v>2694</v>
      </c>
      <c r="BH23" s="339"/>
      <c r="BI23" s="339"/>
      <c r="BJ23" s="340"/>
      <c r="BK23" s="338">
        <v>2695</v>
      </c>
      <c r="BL23" s="339"/>
      <c r="BM23" s="339"/>
      <c r="BN23" s="340"/>
      <c r="BO23" s="338">
        <v>2696</v>
      </c>
      <c r="BP23" s="339"/>
      <c r="BQ23" s="339"/>
      <c r="BR23" s="340"/>
      <c r="BS23" s="338">
        <v>2697</v>
      </c>
      <c r="BT23" s="339"/>
      <c r="BU23" s="339"/>
      <c r="BV23" s="340"/>
      <c r="BW23" s="338">
        <v>2698</v>
      </c>
      <c r="BX23" s="339"/>
      <c r="BY23" s="339"/>
      <c r="BZ23" s="340"/>
      <c r="CA23" s="338">
        <v>2699</v>
      </c>
      <c r="CB23" s="339"/>
      <c r="CC23" s="339"/>
      <c r="CD23" s="340"/>
    </row>
    <row r="24" spans="2:82" ht="15" thickBot="1" x14ac:dyDescent="0.35">
      <c r="B24" s="61" t="s">
        <v>68</v>
      </c>
      <c r="C24" s="60">
        <v>0</v>
      </c>
      <c r="D24" s="60">
        <v>0</v>
      </c>
      <c r="E24" s="60">
        <v>6</v>
      </c>
      <c r="F24" s="63"/>
      <c r="G24" s="341">
        <v>38</v>
      </c>
      <c r="H24" s="342"/>
      <c r="I24" s="342"/>
      <c r="J24" s="343"/>
      <c r="K24" s="341">
        <v>31</v>
      </c>
      <c r="L24" s="342"/>
      <c r="M24" s="342"/>
      <c r="N24" s="343"/>
      <c r="O24" s="341">
        <v>37</v>
      </c>
      <c r="P24" s="342"/>
      <c r="Q24" s="342"/>
      <c r="R24" s="343"/>
      <c r="S24" s="341">
        <v>37</v>
      </c>
      <c r="T24" s="342"/>
      <c r="U24" s="342"/>
      <c r="V24" s="342"/>
      <c r="W24" s="341">
        <v>32</v>
      </c>
      <c r="X24" s="342"/>
      <c r="Y24" s="342"/>
      <c r="Z24" s="343"/>
      <c r="AA24" s="341">
        <v>36</v>
      </c>
      <c r="AB24" s="342"/>
      <c r="AC24" s="342"/>
      <c r="AD24" s="343"/>
      <c r="AE24" s="341">
        <v>31</v>
      </c>
      <c r="AF24" s="342"/>
      <c r="AG24" s="342"/>
      <c r="AH24" s="343"/>
      <c r="AI24" s="341">
        <v>31</v>
      </c>
      <c r="AJ24" s="342"/>
      <c r="AK24" s="342"/>
      <c r="AL24" s="343"/>
      <c r="AM24" s="342">
        <v>36</v>
      </c>
      <c r="AN24" s="342"/>
      <c r="AO24" s="342"/>
      <c r="AP24" s="343"/>
      <c r="AQ24" s="341">
        <v>27</v>
      </c>
      <c r="AR24" s="342"/>
      <c r="AS24" s="342"/>
      <c r="AT24" s="343"/>
      <c r="AU24" s="342">
        <v>29</v>
      </c>
      <c r="AV24" s="342"/>
      <c r="AW24" s="342"/>
      <c r="AX24" s="343"/>
      <c r="AY24" s="341">
        <v>32</v>
      </c>
      <c r="AZ24" s="342"/>
      <c r="BA24" s="342"/>
      <c r="BB24" s="343"/>
      <c r="BC24" s="342">
        <v>30</v>
      </c>
      <c r="BD24" s="342"/>
      <c r="BE24" s="342"/>
      <c r="BF24" s="343"/>
      <c r="BG24" s="341">
        <v>29</v>
      </c>
      <c r="BH24" s="342"/>
      <c r="BI24" s="342"/>
      <c r="BJ24" s="343"/>
      <c r="BK24" s="342">
        <v>29</v>
      </c>
      <c r="BL24" s="342"/>
      <c r="BM24" s="342"/>
      <c r="BN24" s="343"/>
      <c r="BO24" s="341">
        <v>26</v>
      </c>
      <c r="BP24" s="342"/>
      <c r="BQ24" s="342"/>
      <c r="BR24" s="343"/>
      <c r="BS24" s="342">
        <v>27</v>
      </c>
      <c r="BT24" s="342"/>
      <c r="BU24" s="342"/>
      <c r="BV24" s="343"/>
      <c r="BW24" s="341">
        <v>29</v>
      </c>
      <c r="BX24" s="342"/>
      <c r="BY24" s="342"/>
      <c r="BZ24" s="343"/>
      <c r="CA24" s="342">
        <v>31</v>
      </c>
      <c r="CB24" s="342"/>
      <c r="CC24" s="342"/>
      <c r="CD24" s="343"/>
    </row>
    <row r="25" spans="2:82" ht="15" x14ac:dyDescent="0.3">
      <c r="B25" s="62" t="s">
        <v>24</v>
      </c>
      <c r="C25" s="60">
        <v>0</v>
      </c>
      <c r="D25" s="60">
        <v>3</v>
      </c>
      <c r="E25" s="60">
        <v>3</v>
      </c>
      <c r="F25" s="63"/>
      <c r="G25" s="344" t="s">
        <v>40</v>
      </c>
      <c r="H25" s="49" t="s">
        <v>46</v>
      </c>
      <c r="I25" s="49" t="s">
        <v>47</v>
      </c>
      <c r="J25" s="50" t="s">
        <v>48</v>
      </c>
      <c r="K25" s="344" t="s">
        <v>40</v>
      </c>
      <c r="L25" s="49" t="s">
        <v>46</v>
      </c>
      <c r="M25" s="49" t="s">
        <v>47</v>
      </c>
      <c r="N25" s="50" t="s">
        <v>48</v>
      </c>
      <c r="O25" s="344" t="s">
        <v>40</v>
      </c>
      <c r="P25" s="49" t="s">
        <v>46</v>
      </c>
      <c r="Q25" s="49" t="s">
        <v>47</v>
      </c>
      <c r="R25" s="50" t="s">
        <v>48</v>
      </c>
      <c r="S25" s="344" t="s">
        <v>40</v>
      </c>
      <c r="T25" s="49" t="s">
        <v>46</v>
      </c>
      <c r="U25" s="49" t="s">
        <v>47</v>
      </c>
      <c r="V25" s="90" t="s">
        <v>48</v>
      </c>
      <c r="W25" s="344" t="s">
        <v>40</v>
      </c>
      <c r="X25" s="49" t="s">
        <v>46</v>
      </c>
      <c r="Y25" s="49" t="s">
        <v>47</v>
      </c>
      <c r="Z25" s="50" t="s">
        <v>48</v>
      </c>
      <c r="AA25" s="344" t="s">
        <v>40</v>
      </c>
      <c r="AB25" s="49" t="s">
        <v>46</v>
      </c>
      <c r="AC25" s="49" t="s">
        <v>47</v>
      </c>
      <c r="AD25" s="50" t="s">
        <v>48</v>
      </c>
      <c r="AE25" s="344" t="s">
        <v>40</v>
      </c>
      <c r="AF25" s="49" t="s">
        <v>46</v>
      </c>
      <c r="AG25" s="49" t="s">
        <v>47</v>
      </c>
      <c r="AH25" s="50" t="s">
        <v>48</v>
      </c>
      <c r="AI25" s="344" t="s">
        <v>40</v>
      </c>
      <c r="AJ25" s="49" t="s">
        <v>46</v>
      </c>
      <c r="AK25" s="49" t="s">
        <v>47</v>
      </c>
      <c r="AL25" s="50" t="s">
        <v>48</v>
      </c>
      <c r="AM25" s="347" t="s">
        <v>40</v>
      </c>
      <c r="AN25" s="49" t="s">
        <v>46</v>
      </c>
      <c r="AO25" s="49" t="s">
        <v>47</v>
      </c>
      <c r="AP25" s="50" t="s">
        <v>48</v>
      </c>
      <c r="AQ25" s="344" t="s">
        <v>40</v>
      </c>
      <c r="AR25" s="49" t="s">
        <v>46</v>
      </c>
      <c r="AS25" s="49" t="s">
        <v>47</v>
      </c>
      <c r="AT25" s="50" t="s">
        <v>48</v>
      </c>
      <c r="AU25" s="347" t="s">
        <v>40</v>
      </c>
      <c r="AV25" s="49" t="s">
        <v>46</v>
      </c>
      <c r="AW25" s="49" t="s">
        <v>47</v>
      </c>
      <c r="AX25" s="50" t="s">
        <v>48</v>
      </c>
      <c r="AY25" s="344" t="s">
        <v>40</v>
      </c>
      <c r="AZ25" s="49" t="s">
        <v>46</v>
      </c>
      <c r="BA25" s="49" t="s">
        <v>47</v>
      </c>
      <c r="BB25" s="50" t="s">
        <v>48</v>
      </c>
      <c r="BC25" s="347" t="s">
        <v>40</v>
      </c>
      <c r="BD25" s="49" t="s">
        <v>46</v>
      </c>
      <c r="BE25" s="49" t="s">
        <v>47</v>
      </c>
      <c r="BF25" s="50" t="s">
        <v>48</v>
      </c>
      <c r="BG25" s="344" t="s">
        <v>40</v>
      </c>
      <c r="BH25" s="49" t="s">
        <v>46</v>
      </c>
      <c r="BI25" s="49" t="s">
        <v>47</v>
      </c>
      <c r="BJ25" s="50" t="s">
        <v>48</v>
      </c>
      <c r="BK25" s="347" t="s">
        <v>40</v>
      </c>
      <c r="BL25" s="49" t="s">
        <v>46</v>
      </c>
      <c r="BM25" s="49" t="s">
        <v>47</v>
      </c>
      <c r="BN25" s="50" t="s">
        <v>48</v>
      </c>
      <c r="BO25" s="344" t="s">
        <v>40</v>
      </c>
      <c r="BP25" s="49" t="s">
        <v>46</v>
      </c>
      <c r="BQ25" s="49" t="s">
        <v>47</v>
      </c>
      <c r="BR25" s="50" t="s">
        <v>48</v>
      </c>
      <c r="BS25" s="347" t="s">
        <v>40</v>
      </c>
      <c r="BT25" s="49" t="s">
        <v>46</v>
      </c>
      <c r="BU25" s="49" t="s">
        <v>47</v>
      </c>
      <c r="BV25" s="50" t="s">
        <v>48</v>
      </c>
      <c r="BW25" s="344" t="s">
        <v>40</v>
      </c>
      <c r="BX25" s="49" t="s">
        <v>46</v>
      </c>
      <c r="BY25" s="49" t="s">
        <v>47</v>
      </c>
      <c r="BZ25" s="50" t="s">
        <v>48</v>
      </c>
      <c r="CA25" s="347" t="s">
        <v>40</v>
      </c>
      <c r="CB25" s="49" t="s">
        <v>46</v>
      </c>
      <c r="CC25" s="49" t="s">
        <v>47</v>
      </c>
      <c r="CD25" s="50" t="s">
        <v>48</v>
      </c>
    </row>
    <row r="26" spans="2:82" ht="16.2" thickBot="1" x14ac:dyDescent="0.35">
      <c r="B26" s="62" t="s">
        <v>65</v>
      </c>
      <c r="C26" s="60">
        <v>4</v>
      </c>
      <c r="D26" s="60">
        <v>0</v>
      </c>
      <c r="E26" s="60">
        <v>0</v>
      </c>
      <c r="F26" s="63"/>
      <c r="G26" s="345"/>
      <c r="H26" s="48">
        <v>3</v>
      </c>
      <c r="I26" s="48">
        <v>4</v>
      </c>
      <c r="J26" s="51">
        <v>2</v>
      </c>
      <c r="K26" s="345"/>
      <c r="L26" s="48">
        <v>3</v>
      </c>
      <c r="M26" s="48">
        <v>4</v>
      </c>
      <c r="N26" s="51">
        <v>2</v>
      </c>
      <c r="O26" s="345"/>
      <c r="P26" s="48">
        <v>3</v>
      </c>
      <c r="Q26" s="48">
        <v>4</v>
      </c>
      <c r="R26" s="51">
        <v>2</v>
      </c>
      <c r="S26" s="345"/>
      <c r="T26" s="48">
        <v>3</v>
      </c>
      <c r="U26" s="48">
        <v>4</v>
      </c>
      <c r="V26" s="51">
        <v>2</v>
      </c>
      <c r="W26" s="345"/>
      <c r="X26" s="48">
        <v>3</v>
      </c>
      <c r="Y26" s="48">
        <v>4</v>
      </c>
      <c r="Z26" s="51">
        <v>2</v>
      </c>
      <c r="AA26" s="345"/>
      <c r="AB26" s="48">
        <v>3</v>
      </c>
      <c r="AC26" s="48">
        <v>4</v>
      </c>
      <c r="AD26" s="51">
        <v>2</v>
      </c>
      <c r="AE26" s="345"/>
      <c r="AF26" s="48">
        <v>3</v>
      </c>
      <c r="AG26" s="48">
        <v>4</v>
      </c>
      <c r="AH26" s="51">
        <v>2</v>
      </c>
      <c r="AI26" s="345"/>
      <c r="AJ26" s="48">
        <v>3</v>
      </c>
      <c r="AK26" s="48">
        <v>4</v>
      </c>
      <c r="AL26" s="51">
        <v>2</v>
      </c>
      <c r="AM26" s="348"/>
      <c r="AN26" s="48">
        <v>3</v>
      </c>
      <c r="AO26" s="48">
        <v>4</v>
      </c>
      <c r="AP26" s="51">
        <v>2</v>
      </c>
      <c r="AQ26" s="345"/>
      <c r="AR26" s="48">
        <v>3</v>
      </c>
      <c r="AS26" s="48">
        <v>4</v>
      </c>
      <c r="AT26" s="51">
        <v>2</v>
      </c>
      <c r="AU26" s="349"/>
      <c r="AV26" s="48">
        <v>3</v>
      </c>
      <c r="AW26" s="48">
        <v>4</v>
      </c>
      <c r="AX26" s="51">
        <v>2</v>
      </c>
      <c r="AY26" s="345"/>
      <c r="AZ26" s="48">
        <v>3</v>
      </c>
      <c r="BA26" s="48">
        <v>4</v>
      </c>
      <c r="BB26" s="51">
        <v>2</v>
      </c>
      <c r="BC26" s="348"/>
      <c r="BD26" s="48">
        <v>3</v>
      </c>
      <c r="BE26" s="48">
        <v>4</v>
      </c>
      <c r="BF26" s="51">
        <v>2</v>
      </c>
      <c r="BG26" s="345"/>
      <c r="BH26" s="48">
        <v>3</v>
      </c>
      <c r="BI26" s="48">
        <v>4</v>
      </c>
      <c r="BJ26" s="51">
        <v>2</v>
      </c>
      <c r="BK26" s="349"/>
      <c r="BL26" s="48">
        <v>3</v>
      </c>
      <c r="BM26" s="48">
        <v>4</v>
      </c>
      <c r="BN26" s="51">
        <v>2</v>
      </c>
      <c r="BO26" s="345"/>
      <c r="BP26" s="48">
        <v>3</v>
      </c>
      <c r="BQ26" s="48">
        <v>4</v>
      </c>
      <c r="BR26" s="51">
        <v>2</v>
      </c>
      <c r="BS26" s="348"/>
      <c r="BT26" s="48">
        <v>3</v>
      </c>
      <c r="BU26" s="48">
        <v>4</v>
      </c>
      <c r="BV26" s="51">
        <v>2</v>
      </c>
      <c r="BW26" s="345"/>
      <c r="BX26" s="48">
        <v>3</v>
      </c>
      <c r="BY26" s="48">
        <v>4</v>
      </c>
      <c r="BZ26" s="51">
        <v>2</v>
      </c>
      <c r="CA26" s="349"/>
      <c r="CB26" s="48">
        <v>3</v>
      </c>
      <c r="CC26" s="48">
        <v>4</v>
      </c>
      <c r="CD26" s="51">
        <v>2</v>
      </c>
    </row>
    <row r="27" spans="2:82" x14ac:dyDescent="0.3">
      <c r="B27" s="62" t="s">
        <v>66</v>
      </c>
      <c r="C27" s="60">
        <v>0</v>
      </c>
      <c r="D27" s="60">
        <v>0</v>
      </c>
      <c r="E27" s="60">
        <v>3</v>
      </c>
      <c r="F27" s="63"/>
      <c r="G27" s="79" t="s">
        <v>34</v>
      </c>
      <c r="H27" s="60">
        <v>4</v>
      </c>
      <c r="I27" s="60">
        <v>0</v>
      </c>
      <c r="J27" s="78">
        <v>0</v>
      </c>
      <c r="K27" s="79" t="s">
        <v>34</v>
      </c>
      <c r="L27" s="60">
        <v>4</v>
      </c>
      <c r="M27" s="60">
        <v>0</v>
      </c>
      <c r="N27" s="78">
        <v>0</v>
      </c>
      <c r="O27" s="79" t="s">
        <v>34</v>
      </c>
      <c r="P27" s="60">
        <v>4</v>
      </c>
      <c r="Q27" s="60">
        <v>0</v>
      </c>
      <c r="R27" s="78">
        <v>0</v>
      </c>
      <c r="S27" s="77" t="s">
        <v>62</v>
      </c>
      <c r="T27" s="60">
        <v>0</v>
      </c>
      <c r="U27" s="60">
        <v>0</v>
      </c>
      <c r="V27" s="91">
        <v>6</v>
      </c>
      <c r="W27" s="79" t="s">
        <v>34</v>
      </c>
      <c r="X27" s="60">
        <v>4</v>
      </c>
      <c r="Y27" s="60">
        <v>0</v>
      </c>
      <c r="Z27" s="78">
        <v>0</v>
      </c>
      <c r="AA27" s="77" t="s">
        <v>62</v>
      </c>
      <c r="AB27" s="60">
        <v>0</v>
      </c>
      <c r="AC27" s="60">
        <v>0</v>
      </c>
      <c r="AD27" s="78">
        <v>6</v>
      </c>
      <c r="AE27" s="77" t="s">
        <v>62</v>
      </c>
      <c r="AF27" s="60">
        <v>0</v>
      </c>
      <c r="AG27" s="60">
        <v>0</v>
      </c>
      <c r="AH27" s="78">
        <v>5</v>
      </c>
      <c r="AI27" s="77" t="s">
        <v>62</v>
      </c>
      <c r="AJ27" s="60">
        <v>0</v>
      </c>
      <c r="AK27" s="60">
        <v>0</v>
      </c>
      <c r="AL27" s="78">
        <v>5</v>
      </c>
      <c r="AM27" s="98" t="s">
        <v>62</v>
      </c>
      <c r="AN27" s="99">
        <v>0</v>
      </c>
      <c r="AO27" s="99">
        <v>0</v>
      </c>
      <c r="AP27" s="100">
        <v>5</v>
      </c>
      <c r="AQ27" s="77" t="s">
        <v>62</v>
      </c>
      <c r="AR27" s="60">
        <v>0</v>
      </c>
      <c r="AS27" s="60">
        <v>0</v>
      </c>
      <c r="AT27" s="78">
        <v>3</v>
      </c>
      <c r="AU27" s="61" t="s">
        <v>62</v>
      </c>
      <c r="AV27" s="60">
        <v>0</v>
      </c>
      <c r="AW27" s="60">
        <v>0</v>
      </c>
      <c r="AX27" s="60">
        <v>4</v>
      </c>
      <c r="AY27" s="61" t="s">
        <v>62</v>
      </c>
      <c r="AZ27" s="60">
        <v>0</v>
      </c>
      <c r="BA27" s="60">
        <v>0</v>
      </c>
      <c r="BB27" s="60">
        <v>5</v>
      </c>
      <c r="BC27" s="55" t="s">
        <v>62</v>
      </c>
      <c r="BD27" s="60">
        <v>0</v>
      </c>
      <c r="BE27" s="60">
        <v>0</v>
      </c>
      <c r="BF27" s="60">
        <v>5</v>
      </c>
      <c r="BG27" s="61" t="s">
        <v>62</v>
      </c>
      <c r="BH27" s="60">
        <v>0</v>
      </c>
      <c r="BI27" s="60">
        <v>0</v>
      </c>
      <c r="BJ27" s="60">
        <v>5</v>
      </c>
      <c r="BK27" s="61" t="s">
        <v>62</v>
      </c>
      <c r="BL27" s="60">
        <v>0</v>
      </c>
      <c r="BM27" s="60">
        <v>0</v>
      </c>
      <c r="BN27" s="60">
        <v>5</v>
      </c>
      <c r="BO27" s="61" t="s">
        <v>62</v>
      </c>
      <c r="BP27" s="60">
        <v>0</v>
      </c>
      <c r="BQ27" s="60">
        <v>0</v>
      </c>
      <c r="BR27" s="60">
        <v>4</v>
      </c>
      <c r="BS27" s="61" t="s">
        <v>62</v>
      </c>
      <c r="BT27" s="60">
        <v>0</v>
      </c>
      <c r="BU27" s="60">
        <v>0</v>
      </c>
      <c r="BV27" s="60">
        <v>5</v>
      </c>
      <c r="BW27" s="61" t="s">
        <v>62</v>
      </c>
      <c r="BX27" s="60">
        <v>0</v>
      </c>
      <c r="BY27" s="60">
        <v>0</v>
      </c>
      <c r="BZ27" s="60">
        <v>4</v>
      </c>
      <c r="CA27" s="61" t="s">
        <v>62</v>
      </c>
      <c r="CB27" s="60">
        <v>0</v>
      </c>
      <c r="CC27" s="60">
        <v>0</v>
      </c>
      <c r="CD27" s="60">
        <v>5</v>
      </c>
    </row>
    <row r="28" spans="2:82" x14ac:dyDescent="0.3">
      <c r="B28" s="61" t="s">
        <v>77</v>
      </c>
      <c r="C28" s="60">
        <v>0</v>
      </c>
      <c r="D28" s="60">
        <v>0</v>
      </c>
      <c r="E28" s="60">
        <v>5</v>
      </c>
      <c r="F28" s="63"/>
      <c r="G28" s="77" t="s">
        <v>35</v>
      </c>
      <c r="H28" s="60">
        <v>0</v>
      </c>
      <c r="I28" s="60">
        <v>0</v>
      </c>
      <c r="J28" s="78">
        <v>3</v>
      </c>
      <c r="K28" s="77" t="s">
        <v>35</v>
      </c>
      <c r="L28" s="60">
        <v>0</v>
      </c>
      <c r="M28" s="60">
        <v>0</v>
      </c>
      <c r="N28" s="78">
        <v>3</v>
      </c>
      <c r="O28" s="79" t="s">
        <v>35</v>
      </c>
      <c r="P28" s="60">
        <v>0</v>
      </c>
      <c r="Q28" s="60">
        <v>0</v>
      </c>
      <c r="R28" s="78">
        <v>3</v>
      </c>
      <c r="S28" s="79" t="s">
        <v>34</v>
      </c>
      <c r="T28" s="60">
        <v>4</v>
      </c>
      <c r="U28" s="60">
        <v>0</v>
      </c>
      <c r="V28" s="91">
        <v>0</v>
      </c>
      <c r="W28" s="77" t="s">
        <v>35</v>
      </c>
      <c r="X28" s="60">
        <v>0</v>
      </c>
      <c r="Y28" s="60">
        <v>0</v>
      </c>
      <c r="Z28" s="78">
        <v>3</v>
      </c>
      <c r="AA28" s="77" t="s">
        <v>34</v>
      </c>
      <c r="AB28" s="60">
        <v>4</v>
      </c>
      <c r="AC28" s="60">
        <v>0</v>
      </c>
      <c r="AD28" s="78">
        <v>0</v>
      </c>
      <c r="AE28" s="77" t="s">
        <v>90</v>
      </c>
      <c r="AF28" s="60">
        <v>0</v>
      </c>
      <c r="AG28" s="60">
        <v>0</v>
      </c>
      <c r="AH28" s="78">
        <v>3</v>
      </c>
      <c r="AI28" s="77" t="s">
        <v>90</v>
      </c>
      <c r="AJ28" s="60">
        <v>0</v>
      </c>
      <c r="AK28" s="60">
        <v>0</v>
      </c>
      <c r="AL28" s="78">
        <v>3</v>
      </c>
      <c r="AM28" s="77" t="s">
        <v>35</v>
      </c>
      <c r="AN28" s="60">
        <v>0</v>
      </c>
      <c r="AO28" s="60">
        <v>0</v>
      </c>
      <c r="AP28" s="78">
        <v>3</v>
      </c>
      <c r="AQ28" s="79" t="s">
        <v>90</v>
      </c>
      <c r="AR28" s="60">
        <v>0</v>
      </c>
      <c r="AS28" s="60">
        <v>0</v>
      </c>
      <c r="AT28" s="78">
        <v>3</v>
      </c>
      <c r="AU28" s="62" t="s">
        <v>14</v>
      </c>
      <c r="AV28" s="60">
        <v>4</v>
      </c>
      <c r="AW28" s="60">
        <v>0</v>
      </c>
      <c r="AX28" s="60">
        <v>0</v>
      </c>
      <c r="AY28" s="62" t="s">
        <v>34</v>
      </c>
      <c r="AZ28" s="60">
        <v>4</v>
      </c>
      <c r="BA28" s="60">
        <v>0</v>
      </c>
      <c r="BB28" s="60">
        <v>0</v>
      </c>
      <c r="BC28" s="56" t="s">
        <v>35</v>
      </c>
      <c r="BD28" s="60">
        <v>0</v>
      </c>
      <c r="BE28" s="60">
        <v>0</v>
      </c>
      <c r="BF28" s="60">
        <v>3</v>
      </c>
      <c r="BG28" s="62" t="s">
        <v>14</v>
      </c>
      <c r="BH28" s="60">
        <v>4</v>
      </c>
      <c r="BI28" s="60">
        <v>0</v>
      </c>
      <c r="BJ28" s="60">
        <v>0</v>
      </c>
      <c r="BK28" s="62" t="s">
        <v>14</v>
      </c>
      <c r="BL28" s="60">
        <v>4</v>
      </c>
      <c r="BM28" s="60">
        <v>0</v>
      </c>
      <c r="BN28" s="60">
        <v>0</v>
      </c>
      <c r="BO28" s="62" t="s">
        <v>35</v>
      </c>
      <c r="BP28" s="60">
        <v>0</v>
      </c>
      <c r="BQ28" s="60">
        <v>0</v>
      </c>
      <c r="BR28" s="60">
        <v>3</v>
      </c>
      <c r="BS28" s="62" t="s">
        <v>14</v>
      </c>
      <c r="BT28" s="60">
        <v>4</v>
      </c>
      <c r="BU28" s="60">
        <v>0</v>
      </c>
      <c r="BV28" s="60">
        <v>0</v>
      </c>
      <c r="BW28" s="62" t="s">
        <v>14</v>
      </c>
      <c r="BX28" s="60">
        <v>4</v>
      </c>
      <c r="BY28" s="60">
        <v>0</v>
      </c>
      <c r="BZ28" s="60">
        <v>0</v>
      </c>
      <c r="CA28" s="62" t="s">
        <v>14</v>
      </c>
      <c r="CB28" s="60">
        <v>4</v>
      </c>
      <c r="CC28" s="60">
        <v>0</v>
      </c>
      <c r="CD28" s="60">
        <v>0</v>
      </c>
    </row>
    <row r="29" spans="2:82" x14ac:dyDescent="0.3">
      <c r="B29" s="62" t="s">
        <v>64</v>
      </c>
      <c r="C29" s="60">
        <v>0</v>
      </c>
      <c r="D29" s="60">
        <v>0</v>
      </c>
      <c r="E29" s="60">
        <v>3</v>
      </c>
      <c r="F29" s="63"/>
      <c r="G29" s="79" t="s">
        <v>63</v>
      </c>
      <c r="H29" s="60">
        <v>4</v>
      </c>
      <c r="I29" s="60">
        <v>0</v>
      </c>
      <c r="J29" s="78">
        <v>0</v>
      </c>
      <c r="K29" s="79" t="s">
        <v>63</v>
      </c>
      <c r="L29" s="60">
        <v>4</v>
      </c>
      <c r="M29" s="60">
        <v>0</v>
      </c>
      <c r="N29" s="78">
        <v>0</v>
      </c>
      <c r="O29" s="79" t="s">
        <v>63</v>
      </c>
      <c r="P29" s="60">
        <v>4</v>
      </c>
      <c r="Q29" s="60">
        <v>0</v>
      </c>
      <c r="R29" s="78">
        <v>0</v>
      </c>
      <c r="S29" s="79" t="s">
        <v>35</v>
      </c>
      <c r="T29" s="60">
        <v>0</v>
      </c>
      <c r="U29" s="60">
        <v>0</v>
      </c>
      <c r="V29" s="91">
        <v>3</v>
      </c>
      <c r="W29" s="79" t="s">
        <v>63</v>
      </c>
      <c r="X29" s="60">
        <v>4</v>
      </c>
      <c r="Y29" s="60">
        <v>0</v>
      </c>
      <c r="Z29" s="78">
        <v>0</v>
      </c>
      <c r="AA29" s="79" t="s">
        <v>35</v>
      </c>
      <c r="AB29" s="60">
        <v>0</v>
      </c>
      <c r="AC29" s="60">
        <v>0</v>
      </c>
      <c r="AD29" s="78">
        <v>3</v>
      </c>
      <c r="AE29" s="77" t="s">
        <v>35</v>
      </c>
      <c r="AF29" s="60">
        <v>0</v>
      </c>
      <c r="AG29" s="60">
        <v>0</v>
      </c>
      <c r="AH29" s="78">
        <v>3</v>
      </c>
      <c r="AI29" s="77" t="s">
        <v>35</v>
      </c>
      <c r="AJ29" s="60">
        <v>0</v>
      </c>
      <c r="AK29" s="60">
        <v>0</v>
      </c>
      <c r="AL29" s="78">
        <v>3</v>
      </c>
      <c r="AM29" s="79" t="s">
        <v>14</v>
      </c>
      <c r="AN29" s="60">
        <v>4</v>
      </c>
      <c r="AO29" s="60">
        <v>0</v>
      </c>
      <c r="AP29" s="78">
        <v>0</v>
      </c>
      <c r="AQ29" s="77" t="s">
        <v>35</v>
      </c>
      <c r="AR29" s="60">
        <v>0</v>
      </c>
      <c r="AS29" s="60">
        <v>0</v>
      </c>
      <c r="AT29" s="78">
        <v>3</v>
      </c>
      <c r="AU29" s="62" t="s">
        <v>35</v>
      </c>
      <c r="AV29" s="60">
        <v>0</v>
      </c>
      <c r="AW29" s="60">
        <v>0</v>
      </c>
      <c r="AX29" s="60">
        <v>3</v>
      </c>
      <c r="AY29" s="61" t="s">
        <v>35</v>
      </c>
      <c r="AZ29" s="60">
        <v>0</v>
      </c>
      <c r="BA29" s="60">
        <v>0</v>
      </c>
      <c r="BB29" s="60">
        <v>3</v>
      </c>
      <c r="BC29" s="56" t="s">
        <v>74</v>
      </c>
      <c r="BD29" s="60">
        <v>0</v>
      </c>
      <c r="BE29" s="60">
        <v>0</v>
      </c>
      <c r="BF29" s="60">
        <v>5</v>
      </c>
      <c r="BG29" s="61" t="s">
        <v>35</v>
      </c>
      <c r="BH29" s="60">
        <v>0</v>
      </c>
      <c r="BI29" s="60">
        <v>0</v>
      </c>
      <c r="BJ29" s="60">
        <v>3</v>
      </c>
      <c r="BK29" s="62" t="s">
        <v>35</v>
      </c>
      <c r="BL29" s="60">
        <v>0</v>
      </c>
      <c r="BM29" s="60">
        <v>0</v>
      </c>
      <c r="BN29" s="60">
        <v>3</v>
      </c>
      <c r="BO29" s="62" t="s">
        <v>63</v>
      </c>
      <c r="BP29" s="60">
        <v>4</v>
      </c>
      <c r="BQ29" s="60">
        <v>0</v>
      </c>
      <c r="BR29" s="60">
        <v>0</v>
      </c>
      <c r="BS29" s="61" t="s">
        <v>35</v>
      </c>
      <c r="BT29" s="60">
        <v>0</v>
      </c>
      <c r="BU29" s="60">
        <v>0</v>
      </c>
      <c r="BV29" s="60">
        <v>3</v>
      </c>
      <c r="BW29" s="62" t="s">
        <v>35</v>
      </c>
      <c r="BX29" s="60">
        <v>0</v>
      </c>
      <c r="BY29" s="60">
        <v>0</v>
      </c>
      <c r="BZ29" s="60">
        <v>3</v>
      </c>
      <c r="CA29" s="61" t="s">
        <v>35</v>
      </c>
      <c r="CB29" s="60">
        <v>0</v>
      </c>
      <c r="CC29" s="60">
        <v>0</v>
      </c>
      <c r="CD29" s="60">
        <v>3</v>
      </c>
    </row>
    <row r="30" spans="2:82" x14ac:dyDescent="0.3">
      <c r="B30" s="61" t="s">
        <v>69</v>
      </c>
      <c r="C30" s="60">
        <v>6</v>
      </c>
      <c r="D30" s="60">
        <v>1</v>
      </c>
      <c r="E30" s="60">
        <v>0</v>
      </c>
      <c r="G30" s="79" t="s">
        <v>24</v>
      </c>
      <c r="H30" s="60">
        <v>0</v>
      </c>
      <c r="I30" s="60">
        <v>3</v>
      </c>
      <c r="J30" s="78">
        <v>6</v>
      </c>
      <c r="K30" s="79" t="s">
        <v>24</v>
      </c>
      <c r="L30" s="60">
        <v>0</v>
      </c>
      <c r="M30" s="60">
        <v>0</v>
      </c>
      <c r="N30" s="78">
        <v>6</v>
      </c>
      <c r="O30" s="79" t="s">
        <v>24</v>
      </c>
      <c r="P30" s="60">
        <v>0</v>
      </c>
      <c r="Q30" s="60">
        <v>3</v>
      </c>
      <c r="R30" s="78">
        <v>6</v>
      </c>
      <c r="S30" s="79" t="s">
        <v>63</v>
      </c>
      <c r="T30" s="60">
        <v>4</v>
      </c>
      <c r="U30" s="60">
        <v>0</v>
      </c>
      <c r="V30" s="91">
        <v>0</v>
      </c>
      <c r="W30" s="79" t="s">
        <v>24</v>
      </c>
      <c r="X30" s="60">
        <v>0</v>
      </c>
      <c r="Y30" s="60">
        <v>0</v>
      </c>
      <c r="Z30" s="78">
        <v>6</v>
      </c>
      <c r="AA30" s="79" t="s">
        <v>63</v>
      </c>
      <c r="AB30" s="60">
        <v>4</v>
      </c>
      <c r="AC30" s="60">
        <v>0</v>
      </c>
      <c r="AD30" s="78">
        <v>0</v>
      </c>
      <c r="AE30" s="79" t="s">
        <v>14</v>
      </c>
      <c r="AF30" s="60">
        <v>4</v>
      </c>
      <c r="AG30" s="60">
        <v>0</v>
      </c>
      <c r="AH30" s="78">
        <v>0</v>
      </c>
      <c r="AI30" s="79" t="s">
        <v>14</v>
      </c>
      <c r="AJ30" s="60">
        <v>4</v>
      </c>
      <c r="AK30" s="60">
        <v>0</v>
      </c>
      <c r="AL30" s="78">
        <v>0</v>
      </c>
      <c r="AM30" s="79" t="s">
        <v>63</v>
      </c>
      <c r="AN30" s="60">
        <v>4</v>
      </c>
      <c r="AO30" s="60">
        <v>0</v>
      </c>
      <c r="AP30" s="78">
        <v>0</v>
      </c>
      <c r="AQ30" s="79" t="s">
        <v>63</v>
      </c>
      <c r="AR30" s="60">
        <v>4</v>
      </c>
      <c r="AS30" s="60">
        <v>0</v>
      </c>
      <c r="AT30" s="78">
        <v>0</v>
      </c>
      <c r="AU30" s="62" t="s">
        <v>63</v>
      </c>
      <c r="AV30" s="60">
        <v>4</v>
      </c>
      <c r="AW30" s="60">
        <v>0</v>
      </c>
      <c r="AX30" s="60">
        <v>0</v>
      </c>
      <c r="AY30" s="62" t="s">
        <v>74</v>
      </c>
      <c r="AZ30" s="60">
        <v>0</v>
      </c>
      <c r="BA30" s="60">
        <v>0</v>
      </c>
      <c r="BB30" s="60">
        <v>5</v>
      </c>
      <c r="BC30" s="56" t="s">
        <v>63</v>
      </c>
      <c r="BD30" s="60">
        <v>4</v>
      </c>
      <c r="BE30" s="60">
        <v>0</v>
      </c>
      <c r="BF30" s="60">
        <v>0</v>
      </c>
      <c r="BG30" s="62" t="s">
        <v>74</v>
      </c>
      <c r="BH30" s="60">
        <v>0</v>
      </c>
      <c r="BI30" s="60">
        <v>0</v>
      </c>
      <c r="BJ30" s="60">
        <v>5</v>
      </c>
      <c r="BK30" s="62" t="s">
        <v>63</v>
      </c>
      <c r="BL30" s="60">
        <v>4</v>
      </c>
      <c r="BM30" s="60">
        <v>0</v>
      </c>
      <c r="BN30" s="60">
        <v>0</v>
      </c>
      <c r="BO30" s="62" t="s">
        <v>37</v>
      </c>
      <c r="BP30" s="60">
        <v>0</v>
      </c>
      <c r="BQ30" s="60">
        <v>0</v>
      </c>
      <c r="BR30" s="60">
        <v>4</v>
      </c>
      <c r="BS30" s="62" t="s">
        <v>74</v>
      </c>
      <c r="BT30" s="60">
        <v>0</v>
      </c>
      <c r="BU30" s="60">
        <v>0</v>
      </c>
      <c r="BV30" s="60">
        <v>5</v>
      </c>
      <c r="BW30" s="62" t="s">
        <v>63</v>
      </c>
      <c r="BX30" s="60">
        <v>4</v>
      </c>
      <c r="BY30" s="60">
        <v>0</v>
      </c>
      <c r="BZ30" s="60">
        <v>0</v>
      </c>
      <c r="CA30" s="62" t="s">
        <v>74</v>
      </c>
      <c r="CB30" s="60">
        <v>0</v>
      </c>
      <c r="CC30" s="60">
        <v>0</v>
      </c>
      <c r="CD30" s="60">
        <v>5</v>
      </c>
    </row>
    <row r="31" spans="2:82" x14ac:dyDescent="0.3">
      <c r="B31" s="61" t="s">
        <v>67</v>
      </c>
      <c r="C31" s="60">
        <v>5</v>
      </c>
      <c r="D31" s="60">
        <v>0</v>
      </c>
      <c r="E31" s="60">
        <v>0</v>
      </c>
      <c r="G31" s="79" t="s">
        <v>77</v>
      </c>
      <c r="H31" s="60">
        <v>0</v>
      </c>
      <c r="I31" s="60">
        <v>0</v>
      </c>
      <c r="J31" s="78">
        <v>6</v>
      </c>
      <c r="K31" s="79" t="s">
        <v>77</v>
      </c>
      <c r="L31" s="60">
        <v>0</v>
      </c>
      <c r="M31" s="60">
        <v>0</v>
      </c>
      <c r="N31" s="78">
        <v>6</v>
      </c>
      <c r="O31" s="79" t="s">
        <v>77</v>
      </c>
      <c r="P31" s="60">
        <v>0</v>
      </c>
      <c r="Q31" s="60">
        <v>0</v>
      </c>
      <c r="R31" s="78">
        <v>6</v>
      </c>
      <c r="S31" s="79" t="s">
        <v>24</v>
      </c>
      <c r="T31" s="60">
        <v>0</v>
      </c>
      <c r="U31" s="60">
        <v>3</v>
      </c>
      <c r="V31" s="91">
        <v>6</v>
      </c>
      <c r="W31" s="79" t="s">
        <v>77</v>
      </c>
      <c r="X31" s="60">
        <v>0</v>
      </c>
      <c r="Y31" s="60">
        <v>0</v>
      </c>
      <c r="Z31" s="78">
        <v>6</v>
      </c>
      <c r="AA31" s="79" t="s">
        <v>24</v>
      </c>
      <c r="AB31" s="60">
        <v>0</v>
      </c>
      <c r="AC31" s="60">
        <v>2</v>
      </c>
      <c r="AD31" s="78">
        <v>6</v>
      </c>
      <c r="AE31" s="79" t="s">
        <v>63</v>
      </c>
      <c r="AF31" s="60">
        <v>4</v>
      </c>
      <c r="AG31" s="60">
        <v>0</v>
      </c>
      <c r="AH31" s="78">
        <v>0</v>
      </c>
      <c r="AI31" s="79" t="s">
        <v>63</v>
      </c>
      <c r="AJ31" s="60">
        <v>4</v>
      </c>
      <c r="AK31" s="60">
        <v>0</v>
      </c>
      <c r="AL31" s="78">
        <v>0</v>
      </c>
      <c r="AM31" s="79" t="s">
        <v>74</v>
      </c>
      <c r="AN31" s="60">
        <v>0</v>
      </c>
      <c r="AO31" s="60">
        <v>0</v>
      </c>
      <c r="AP31" s="78">
        <v>5</v>
      </c>
      <c r="AQ31" s="79" t="s">
        <v>64</v>
      </c>
      <c r="AR31" s="60">
        <v>0</v>
      </c>
      <c r="AS31" s="60">
        <v>0</v>
      </c>
      <c r="AT31" s="78">
        <v>3</v>
      </c>
      <c r="AU31" s="62" t="s">
        <v>37</v>
      </c>
      <c r="AV31" s="60">
        <v>0</v>
      </c>
      <c r="AW31" s="60">
        <v>0</v>
      </c>
      <c r="AX31" s="60">
        <v>4</v>
      </c>
      <c r="AY31" s="62" t="s">
        <v>63</v>
      </c>
      <c r="AZ31" s="60">
        <v>4</v>
      </c>
      <c r="BA31" s="60">
        <v>0</v>
      </c>
      <c r="BB31" s="60">
        <v>0</v>
      </c>
      <c r="BC31" s="56" t="s">
        <v>87</v>
      </c>
      <c r="BD31" s="60">
        <v>0</v>
      </c>
      <c r="BE31" s="60">
        <v>1</v>
      </c>
      <c r="BF31" s="60">
        <v>3</v>
      </c>
      <c r="BG31" s="62" t="s">
        <v>63</v>
      </c>
      <c r="BH31" s="60">
        <v>4</v>
      </c>
      <c r="BI31" s="60">
        <v>0</v>
      </c>
      <c r="BJ31" s="60">
        <v>0</v>
      </c>
      <c r="BK31" s="62" t="s">
        <v>37</v>
      </c>
      <c r="BL31" s="60">
        <v>0</v>
      </c>
      <c r="BM31" s="60">
        <v>0</v>
      </c>
      <c r="BN31" s="60">
        <v>6</v>
      </c>
      <c r="BO31" s="62" t="s">
        <v>64</v>
      </c>
      <c r="BP31" s="60">
        <v>0</v>
      </c>
      <c r="BQ31" s="60">
        <v>0</v>
      </c>
      <c r="BR31" s="60">
        <v>3</v>
      </c>
      <c r="BS31" s="62" t="s">
        <v>90</v>
      </c>
      <c r="BT31" s="60">
        <v>0</v>
      </c>
      <c r="BU31" s="60">
        <v>0</v>
      </c>
      <c r="BV31" s="60">
        <v>3</v>
      </c>
      <c r="BW31" s="62" t="s">
        <v>37</v>
      </c>
      <c r="BX31" s="60">
        <v>0</v>
      </c>
      <c r="BY31" s="60">
        <v>0</v>
      </c>
      <c r="BZ31" s="60">
        <v>4</v>
      </c>
      <c r="CA31" s="62" t="s">
        <v>63</v>
      </c>
      <c r="CB31" s="60">
        <v>4</v>
      </c>
      <c r="CC31" s="60">
        <v>0</v>
      </c>
      <c r="CD31" s="60">
        <v>0</v>
      </c>
    </row>
    <row r="32" spans="2:82" x14ac:dyDescent="0.3">
      <c r="B32" s="61" t="s">
        <v>73</v>
      </c>
      <c r="C32" s="60">
        <v>6</v>
      </c>
      <c r="D32" s="60">
        <v>0</v>
      </c>
      <c r="E32" s="60">
        <v>0</v>
      </c>
      <c r="G32" s="79" t="s">
        <v>64</v>
      </c>
      <c r="H32" s="60">
        <v>0</v>
      </c>
      <c r="I32" s="60">
        <v>0</v>
      </c>
      <c r="J32" s="78">
        <v>3</v>
      </c>
      <c r="K32" s="79" t="s">
        <v>64</v>
      </c>
      <c r="L32" s="60">
        <v>0</v>
      </c>
      <c r="M32" s="60">
        <v>0</v>
      </c>
      <c r="N32" s="78">
        <v>3</v>
      </c>
      <c r="O32" s="79" t="s">
        <v>64</v>
      </c>
      <c r="P32" s="60">
        <v>0</v>
      </c>
      <c r="Q32" s="60">
        <v>0</v>
      </c>
      <c r="R32" s="78">
        <v>3</v>
      </c>
      <c r="S32" s="79" t="s">
        <v>77</v>
      </c>
      <c r="T32" s="60">
        <v>0</v>
      </c>
      <c r="U32" s="60">
        <v>0</v>
      </c>
      <c r="V32" s="91">
        <v>6</v>
      </c>
      <c r="W32" s="79" t="s">
        <v>64</v>
      </c>
      <c r="X32" s="60">
        <v>0</v>
      </c>
      <c r="Y32" s="60">
        <v>0</v>
      </c>
      <c r="Z32" s="78">
        <v>3</v>
      </c>
      <c r="AA32" s="79" t="s">
        <v>77</v>
      </c>
      <c r="AB32" s="60">
        <v>0</v>
      </c>
      <c r="AC32" s="60">
        <v>0</v>
      </c>
      <c r="AD32" s="78">
        <v>6</v>
      </c>
      <c r="AE32" s="79" t="s">
        <v>74</v>
      </c>
      <c r="AF32" s="60">
        <v>0</v>
      </c>
      <c r="AG32" s="60">
        <v>0</v>
      </c>
      <c r="AH32" s="78">
        <v>5</v>
      </c>
      <c r="AI32" s="79" t="s">
        <v>74</v>
      </c>
      <c r="AJ32" s="60">
        <v>0</v>
      </c>
      <c r="AK32" s="60">
        <v>0</v>
      </c>
      <c r="AL32" s="78">
        <v>5</v>
      </c>
      <c r="AM32" s="79" t="s">
        <v>77</v>
      </c>
      <c r="AN32" s="60">
        <v>0</v>
      </c>
      <c r="AO32" s="60">
        <v>0</v>
      </c>
      <c r="AP32" s="78">
        <v>5</v>
      </c>
      <c r="AQ32" s="79" t="s">
        <v>37</v>
      </c>
      <c r="AR32" s="60">
        <v>0</v>
      </c>
      <c r="AS32" s="60">
        <v>0</v>
      </c>
      <c r="AT32" s="78">
        <v>4</v>
      </c>
      <c r="AU32" s="62" t="s">
        <v>64</v>
      </c>
      <c r="AV32" s="60">
        <v>0</v>
      </c>
      <c r="AW32" s="60">
        <v>0</v>
      </c>
      <c r="AX32" s="60">
        <v>3</v>
      </c>
      <c r="AY32" s="62" t="s">
        <v>90</v>
      </c>
      <c r="AZ32" s="60">
        <v>0</v>
      </c>
      <c r="BA32" s="60">
        <v>0</v>
      </c>
      <c r="BB32" s="60">
        <v>3</v>
      </c>
      <c r="BC32" s="56" t="s">
        <v>64</v>
      </c>
      <c r="BD32" s="60">
        <v>0</v>
      </c>
      <c r="BE32" s="60">
        <v>0</v>
      </c>
      <c r="BF32" s="60">
        <v>3</v>
      </c>
      <c r="BG32" s="62" t="s">
        <v>87</v>
      </c>
      <c r="BH32" s="60">
        <v>0</v>
      </c>
      <c r="BI32" s="60">
        <v>1</v>
      </c>
      <c r="BJ32" s="60">
        <v>3</v>
      </c>
      <c r="BK32" s="62" t="s">
        <v>64</v>
      </c>
      <c r="BL32" s="60">
        <v>0</v>
      </c>
      <c r="BM32" s="60">
        <v>0</v>
      </c>
      <c r="BN32" s="60">
        <v>3</v>
      </c>
      <c r="BO32" s="62" t="s">
        <v>12</v>
      </c>
      <c r="BP32" s="60">
        <v>1</v>
      </c>
      <c r="BQ32" s="60">
        <v>2</v>
      </c>
      <c r="BR32" s="60">
        <v>7</v>
      </c>
      <c r="BS32" s="62" t="s">
        <v>87</v>
      </c>
      <c r="BT32" s="60">
        <v>0</v>
      </c>
      <c r="BU32" s="60">
        <v>2</v>
      </c>
      <c r="BV32" s="60">
        <v>3</v>
      </c>
      <c r="BW32" s="62" t="s">
        <v>64</v>
      </c>
      <c r="BX32" s="60">
        <v>0</v>
      </c>
      <c r="BY32" s="60">
        <v>0</v>
      </c>
      <c r="BZ32" s="60">
        <v>3</v>
      </c>
      <c r="CA32" s="62" t="s">
        <v>90</v>
      </c>
      <c r="CB32" s="60">
        <v>0</v>
      </c>
      <c r="CC32" s="60">
        <v>0</v>
      </c>
      <c r="CD32" s="60">
        <v>3</v>
      </c>
    </row>
    <row r="33" spans="2:82" x14ac:dyDescent="0.3">
      <c r="B33" s="61" t="s">
        <v>76</v>
      </c>
      <c r="C33" s="60">
        <v>4</v>
      </c>
      <c r="D33" s="60">
        <v>0</v>
      </c>
      <c r="E33" s="60">
        <v>0</v>
      </c>
      <c r="G33" s="79" t="s">
        <v>12</v>
      </c>
      <c r="H33" s="60">
        <v>1</v>
      </c>
      <c r="I33" s="60">
        <v>3</v>
      </c>
      <c r="J33" s="78">
        <v>5</v>
      </c>
      <c r="K33" s="79" t="s">
        <v>12</v>
      </c>
      <c r="L33" s="60">
        <v>1</v>
      </c>
      <c r="M33" s="60">
        <v>2</v>
      </c>
      <c r="N33" s="78">
        <v>5</v>
      </c>
      <c r="O33" s="79" t="s">
        <v>12</v>
      </c>
      <c r="P33" s="60">
        <v>1</v>
      </c>
      <c r="Q33" s="60">
        <v>3</v>
      </c>
      <c r="R33" s="78">
        <v>5</v>
      </c>
      <c r="S33" s="79" t="s">
        <v>64</v>
      </c>
      <c r="T33" s="60">
        <v>0</v>
      </c>
      <c r="U33" s="60">
        <v>0</v>
      </c>
      <c r="V33" s="91">
        <v>3</v>
      </c>
      <c r="W33" s="79" t="s">
        <v>12</v>
      </c>
      <c r="X33" s="60">
        <v>1</v>
      </c>
      <c r="Y33" s="60">
        <v>3</v>
      </c>
      <c r="Z33" s="78">
        <v>5</v>
      </c>
      <c r="AA33" s="79" t="s">
        <v>64</v>
      </c>
      <c r="AB33" s="60">
        <v>0</v>
      </c>
      <c r="AC33" s="60">
        <v>0</v>
      </c>
      <c r="AD33" s="78">
        <v>3</v>
      </c>
      <c r="AE33" s="79" t="s">
        <v>68</v>
      </c>
      <c r="AF33" s="60">
        <v>0</v>
      </c>
      <c r="AG33" s="60">
        <v>0</v>
      </c>
      <c r="AH33" s="78">
        <v>7</v>
      </c>
      <c r="AI33" s="79" t="s">
        <v>68</v>
      </c>
      <c r="AJ33" s="60">
        <v>0</v>
      </c>
      <c r="AK33" s="60">
        <v>0</v>
      </c>
      <c r="AL33" s="78">
        <v>7</v>
      </c>
      <c r="AM33" s="79" t="s">
        <v>68</v>
      </c>
      <c r="AN33" s="60">
        <v>0</v>
      </c>
      <c r="AO33" s="60">
        <v>0</v>
      </c>
      <c r="AP33" s="78">
        <v>7</v>
      </c>
      <c r="AQ33" s="79" t="s">
        <v>68</v>
      </c>
      <c r="AR33" s="60">
        <v>0</v>
      </c>
      <c r="AS33" s="60">
        <v>0</v>
      </c>
      <c r="AT33" s="78">
        <v>7</v>
      </c>
      <c r="AU33" s="62" t="s">
        <v>12</v>
      </c>
      <c r="AV33" s="60">
        <v>1</v>
      </c>
      <c r="AW33" s="60">
        <v>2</v>
      </c>
      <c r="AX33" s="60">
        <v>7</v>
      </c>
      <c r="AY33" s="62" t="s">
        <v>87</v>
      </c>
      <c r="AZ33" s="60">
        <v>0</v>
      </c>
      <c r="BA33" s="60">
        <v>2</v>
      </c>
      <c r="BB33" s="60">
        <v>3</v>
      </c>
      <c r="BC33" s="56" t="s">
        <v>12</v>
      </c>
      <c r="BD33" s="60">
        <v>1</v>
      </c>
      <c r="BE33" s="60">
        <v>3</v>
      </c>
      <c r="BF33" s="60">
        <v>9</v>
      </c>
      <c r="BG33" s="62" t="s">
        <v>64</v>
      </c>
      <c r="BH33" s="60">
        <v>0</v>
      </c>
      <c r="BI33" s="60">
        <v>0</v>
      </c>
      <c r="BJ33" s="60">
        <v>3</v>
      </c>
      <c r="BK33" s="62" t="s">
        <v>12</v>
      </c>
      <c r="BL33" s="60">
        <v>1</v>
      </c>
      <c r="BM33" s="60">
        <v>2</v>
      </c>
      <c r="BN33" s="60">
        <v>8</v>
      </c>
      <c r="BO33" s="62" t="s">
        <v>24</v>
      </c>
      <c r="BP33" s="60">
        <v>0</v>
      </c>
      <c r="BQ33" s="60">
        <v>0</v>
      </c>
      <c r="BR33" s="60">
        <v>3</v>
      </c>
      <c r="BS33" s="62" t="s">
        <v>64</v>
      </c>
      <c r="BT33" s="60">
        <v>0</v>
      </c>
      <c r="BU33" s="60">
        <v>0</v>
      </c>
      <c r="BV33" s="60">
        <v>3</v>
      </c>
      <c r="BW33" s="62" t="s">
        <v>12</v>
      </c>
      <c r="BX33" s="60">
        <v>1</v>
      </c>
      <c r="BY33" s="60">
        <v>2</v>
      </c>
      <c r="BZ33" s="60">
        <v>7</v>
      </c>
      <c r="CA33" s="62" t="s">
        <v>87</v>
      </c>
      <c r="CB33" s="60">
        <v>0</v>
      </c>
      <c r="CC33" s="60">
        <v>1</v>
      </c>
      <c r="CD33" s="60">
        <v>3</v>
      </c>
    </row>
    <row r="34" spans="2:82" x14ac:dyDescent="0.3">
      <c r="B34" s="61" t="s">
        <v>72</v>
      </c>
      <c r="C34" s="60">
        <v>5</v>
      </c>
      <c r="D34" s="60">
        <v>0</v>
      </c>
      <c r="E34" s="60">
        <v>0</v>
      </c>
      <c r="G34" s="79" t="s">
        <v>65</v>
      </c>
      <c r="H34" s="60">
        <v>4</v>
      </c>
      <c r="I34" s="60">
        <v>0</v>
      </c>
      <c r="J34" s="78">
        <v>0</v>
      </c>
      <c r="K34" s="77" t="s">
        <v>66</v>
      </c>
      <c r="L34" s="71">
        <v>0</v>
      </c>
      <c r="M34" s="71">
        <v>0</v>
      </c>
      <c r="N34" s="88">
        <v>3</v>
      </c>
      <c r="O34" s="79" t="s">
        <v>75</v>
      </c>
      <c r="P34" s="60">
        <v>6</v>
      </c>
      <c r="Q34" s="60">
        <v>1</v>
      </c>
      <c r="R34" s="78">
        <v>0</v>
      </c>
      <c r="S34" s="79" t="s">
        <v>12</v>
      </c>
      <c r="T34" s="60">
        <v>1</v>
      </c>
      <c r="U34" s="60">
        <v>3</v>
      </c>
      <c r="V34" s="91">
        <v>5</v>
      </c>
      <c r="W34" s="77" t="s">
        <v>66</v>
      </c>
      <c r="X34" s="71">
        <v>0</v>
      </c>
      <c r="Y34" s="71">
        <v>0</v>
      </c>
      <c r="Z34" s="88">
        <v>3</v>
      </c>
      <c r="AA34" s="79" t="s">
        <v>12</v>
      </c>
      <c r="AB34" s="60">
        <v>1</v>
      </c>
      <c r="AC34" s="60">
        <v>3</v>
      </c>
      <c r="AD34" s="78">
        <v>5</v>
      </c>
      <c r="AE34" s="79" t="s">
        <v>12</v>
      </c>
      <c r="AF34" s="60">
        <v>1</v>
      </c>
      <c r="AG34" s="60">
        <v>3</v>
      </c>
      <c r="AH34" s="78">
        <v>8</v>
      </c>
      <c r="AI34" s="79" t="s">
        <v>12</v>
      </c>
      <c r="AJ34" s="60">
        <v>1</v>
      </c>
      <c r="AK34" s="60">
        <v>3</v>
      </c>
      <c r="AL34" s="78">
        <v>8</v>
      </c>
      <c r="AM34" s="79" t="s">
        <v>64</v>
      </c>
      <c r="AN34" s="60">
        <v>0</v>
      </c>
      <c r="AO34" s="60">
        <v>0</v>
      </c>
      <c r="AP34" s="78">
        <v>3</v>
      </c>
      <c r="AQ34" s="79" t="s">
        <v>12</v>
      </c>
      <c r="AR34" s="60">
        <v>1</v>
      </c>
      <c r="AS34" s="60">
        <v>4</v>
      </c>
      <c r="AT34" s="78">
        <v>8</v>
      </c>
      <c r="AU34" s="62" t="s">
        <v>24</v>
      </c>
      <c r="AV34" s="60">
        <v>0</v>
      </c>
      <c r="AW34" s="60">
        <v>0</v>
      </c>
      <c r="AX34" s="60">
        <v>3</v>
      </c>
      <c r="AY34" s="62" t="s">
        <v>64</v>
      </c>
      <c r="AZ34" s="60">
        <v>0</v>
      </c>
      <c r="BA34" s="60">
        <v>0</v>
      </c>
      <c r="BB34" s="60">
        <v>3</v>
      </c>
      <c r="BC34" s="56" t="s">
        <v>14</v>
      </c>
      <c r="BD34" s="60">
        <v>4</v>
      </c>
      <c r="BE34" s="60">
        <v>0</v>
      </c>
      <c r="BF34" s="60">
        <v>0</v>
      </c>
      <c r="BG34" s="62" t="s">
        <v>12</v>
      </c>
      <c r="BH34" s="60">
        <v>1</v>
      </c>
      <c r="BI34" s="60">
        <v>3</v>
      </c>
      <c r="BJ34" s="60">
        <v>9</v>
      </c>
      <c r="BK34" s="62" t="s">
        <v>24</v>
      </c>
      <c r="BL34" s="60">
        <v>0</v>
      </c>
      <c r="BM34" s="60">
        <v>0</v>
      </c>
      <c r="BN34" s="60">
        <v>3</v>
      </c>
      <c r="BO34" s="61" t="s">
        <v>66</v>
      </c>
      <c r="BP34" s="71">
        <v>0</v>
      </c>
      <c r="BQ34" s="71">
        <v>0</v>
      </c>
      <c r="BR34" s="71">
        <v>3</v>
      </c>
      <c r="BS34" s="62" t="s">
        <v>12</v>
      </c>
      <c r="BT34" s="60">
        <v>1</v>
      </c>
      <c r="BU34" s="60">
        <v>2</v>
      </c>
      <c r="BV34" s="60">
        <v>9</v>
      </c>
      <c r="BW34" s="62" t="s">
        <v>24</v>
      </c>
      <c r="BX34" s="60">
        <v>0</v>
      </c>
      <c r="BY34" s="60">
        <v>0</v>
      </c>
      <c r="BZ34" s="60">
        <v>3</v>
      </c>
      <c r="CA34" s="62" t="s">
        <v>64</v>
      </c>
      <c r="CB34" s="60">
        <v>0</v>
      </c>
      <c r="CC34" s="60">
        <v>0</v>
      </c>
      <c r="CD34" s="60">
        <v>3</v>
      </c>
    </row>
    <row r="35" spans="2:82" x14ac:dyDescent="0.3">
      <c r="B35" s="239" t="s">
        <v>78</v>
      </c>
      <c r="C35" s="60">
        <v>7</v>
      </c>
      <c r="D35" s="60">
        <v>0</v>
      </c>
      <c r="E35" s="60">
        <v>0</v>
      </c>
      <c r="G35" s="77" t="s">
        <v>66</v>
      </c>
      <c r="H35" s="71">
        <v>0</v>
      </c>
      <c r="I35" s="71">
        <v>0</v>
      </c>
      <c r="J35" s="88">
        <v>3</v>
      </c>
      <c r="K35" s="77" t="s">
        <v>26</v>
      </c>
      <c r="L35" s="60">
        <v>2</v>
      </c>
      <c r="M35" s="60">
        <v>1</v>
      </c>
      <c r="N35" s="78">
        <v>6</v>
      </c>
      <c r="O35" s="79" t="s">
        <v>65</v>
      </c>
      <c r="P35" s="60">
        <v>4</v>
      </c>
      <c r="Q35" s="60">
        <v>0</v>
      </c>
      <c r="R35" s="78">
        <v>0</v>
      </c>
      <c r="S35" s="79" t="s">
        <v>75</v>
      </c>
      <c r="T35" s="60">
        <v>6</v>
      </c>
      <c r="U35" s="60">
        <v>1</v>
      </c>
      <c r="V35" s="91">
        <v>0</v>
      </c>
      <c r="W35" s="77" t="s">
        <v>26</v>
      </c>
      <c r="X35" s="60">
        <v>2</v>
      </c>
      <c r="Y35" s="60">
        <v>1</v>
      </c>
      <c r="Z35" s="78">
        <v>6</v>
      </c>
      <c r="AA35" s="79" t="s">
        <v>65</v>
      </c>
      <c r="AB35" s="60">
        <v>4</v>
      </c>
      <c r="AC35" s="60">
        <v>0</v>
      </c>
      <c r="AD35" s="78">
        <v>0</v>
      </c>
      <c r="AE35" s="77" t="s">
        <v>66</v>
      </c>
      <c r="AF35" s="60">
        <v>0</v>
      </c>
      <c r="AG35" s="60">
        <v>0</v>
      </c>
      <c r="AH35" s="78">
        <v>3</v>
      </c>
      <c r="AI35" s="77" t="s">
        <v>66</v>
      </c>
      <c r="AJ35" s="71">
        <v>0</v>
      </c>
      <c r="AK35" s="71">
        <v>0</v>
      </c>
      <c r="AL35" s="88">
        <v>3</v>
      </c>
      <c r="AM35" s="79" t="s">
        <v>12</v>
      </c>
      <c r="AN35" s="60">
        <v>1</v>
      </c>
      <c r="AO35" s="60">
        <v>4</v>
      </c>
      <c r="AP35" s="78">
        <v>6</v>
      </c>
      <c r="AQ35" s="79" t="s">
        <v>66</v>
      </c>
      <c r="AR35" s="60">
        <v>0</v>
      </c>
      <c r="AS35" s="60">
        <v>0</v>
      </c>
      <c r="AT35" s="78">
        <v>3</v>
      </c>
      <c r="AU35" s="62" t="s">
        <v>66</v>
      </c>
      <c r="AV35" s="60">
        <v>0</v>
      </c>
      <c r="AW35" s="60">
        <v>0</v>
      </c>
      <c r="AX35" s="60">
        <v>3</v>
      </c>
      <c r="AY35" s="62" t="s">
        <v>12</v>
      </c>
      <c r="AZ35" s="60">
        <v>1</v>
      </c>
      <c r="BA35" s="60">
        <v>3</v>
      </c>
      <c r="BB35" s="60">
        <v>9</v>
      </c>
      <c r="BC35" s="55" t="s">
        <v>66</v>
      </c>
      <c r="BD35" s="71">
        <v>0</v>
      </c>
      <c r="BE35" s="71">
        <v>0</v>
      </c>
      <c r="BF35" s="71">
        <v>4</v>
      </c>
      <c r="BG35" s="61" t="s">
        <v>66</v>
      </c>
      <c r="BH35" s="60">
        <v>0</v>
      </c>
      <c r="BI35" s="60">
        <v>0</v>
      </c>
      <c r="BJ35" s="60">
        <v>4</v>
      </c>
      <c r="BK35" s="62" t="s">
        <v>66</v>
      </c>
      <c r="BL35" s="60">
        <v>0</v>
      </c>
      <c r="BM35" s="60">
        <v>0</v>
      </c>
      <c r="BN35" s="60">
        <v>3</v>
      </c>
      <c r="BO35" s="61" t="s">
        <v>87</v>
      </c>
      <c r="BP35" s="60">
        <v>0</v>
      </c>
      <c r="BQ35" s="60">
        <v>2</v>
      </c>
      <c r="BR35" s="60">
        <v>3</v>
      </c>
      <c r="BS35" s="61" t="s">
        <v>66</v>
      </c>
      <c r="BT35" s="60">
        <v>0</v>
      </c>
      <c r="BU35" s="60">
        <v>0</v>
      </c>
      <c r="BV35" s="60">
        <v>4</v>
      </c>
      <c r="BW35" s="61" t="s">
        <v>66</v>
      </c>
      <c r="BX35" s="71">
        <v>0</v>
      </c>
      <c r="BY35" s="71">
        <v>0</v>
      </c>
      <c r="BZ35" s="71">
        <v>3</v>
      </c>
      <c r="CA35" s="62" t="s">
        <v>12</v>
      </c>
      <c r="CB35" s="60">
        <v>1</v>
      </c>
      <c r="CC35" s="60">
        <v>3</v>
      </c>
      <c r="CD35" s="60">
        <v>9</v>
      </c>
    </row>
    <row r="36" spans="2:82" x14ac:dyDescent="0.3">
      <c r="B36" s="61" t="s">
        <v>71</v>
      </c>
      <c r="C36" s="60">
        <v>7</v>
      </c>
      <c r="D36" s="60">
        <v>0</v>
      </c>
      <c r="E36" s="60">
        <v>0</v>
      </c>
      <c r="G36" s="77" t="s">
        <v>26</v>
      </c>
      <c r="H36" s="60">
        <v>2</v>
      </c>
      <c r="I36" s="60">
        <v>1</v>
      </c>
      <c r="J36" s="78">
        <v>6</v>
      </c>
      <c r="K36" s="77" t="s">
        <v>27</v>
      </c>
      <c r="L36" s="60">
        <v>1</v>
      </c>
      <c r="M36" s="60">
        <v>1</v>
      </c>
      <c r="N36" s="78">
        <v>5</v>
      </c>
      <c r="O36" s="77" t="s">
        <v>66</v>
      </c>
      <c r="P36" s="60">
        <v>0</v>
      </c>
      <c r="Q36" s="60">
        <v>0</v>
      </c>
      <c r="R36" s="78">
        <v>3</v>
      </c>
      <c r="S36" s="79" t="s">
        <v>65</v>
      </c>
      <c r="T36" s="60">
        <v>4</v>
      </c>
      <c r="U36" s="60">
        <v>0</v>
      </c>
      <c r="V36" s="91">
        <v>0</v>
      </c>
      <c r="W36" s="77" t="s">
        <v>27</v>
      </c>
      <c r="X36" s="60">
        <v>1</v>
      </c>
      <c r="Y36" s="60">
        <v>1</v>
      </c>
      <c r="Z36" s="78">
        <v>5</v>
      </c>
      <c r="AA36" s="79" t="s">
        <v>75</v>
      </c>
      <c r="AB36" s="60">
        <v>5</v>
      </c>
      <c r="AC36" s="60">
        <v>1</v>
      </c>
      <c r="AD36" s="78">
        <v>0</v>
      </c>
      <c r="AE36" s="77" t="s">
        <v>37</v>
      </c>
      <c r="AF36" s="60">
        <v>0</v>
      </c>
      <c r="AG36" s="60">
        <v>0</v>
      </c>
      <c r="AH36" s="78">
        <v>4</v>
      </c>
      <c r="AI36" s="77" t="s">
        <v>37</v>
      </c>
      <c r="AJ36" s="60">
        <v>0</v>
      </c>
      <c r="AK36" s="60">
        <v>0</v>
      </c>
      <c r="AL36" s="78">
        <v>4</v>
      </c>
      <c r="AM36" s="77" t="s">
        <v>65</v>
      </c>
      <c r="AN36" s="60">
        <v>4</v>
      </c>
      <c r="AO36" s="60">
        <v>0</v>
      </c>
      <c r="AP36" s="78">
        <v>0</v>
      </c>
      <c r="AQ36" s="77" t="s">
        <v>26</v>
      </c>
      <c r="AR36" s="60">
        <v>1</v>
      </c>
      <c r="AS36" s="60">
        <v>2</v>
      </c>
      <c r="AT36" s="78">
        <v>5</v>
      </c>
      <c r="AU36" s="61" t="s">
        <v>87</v>
      </c>
      <c r="AV36" s="60">
        <v>0</v>
      </c>
      <c r="AW36" s="60">
        <v>2</v>
      </c>
      <c r="AX36" s="60">
        <v>3</v>
      </c>
      <c r="AY36" s="62" t="s">
        <v>14</v>
      </c>
      <c r="AZ36" s="60">
        <v>4</v>
      </c>
      <c r="BA36" s="60">
        <v>0</v>
      </c>
      <c r="BB36" s="60">
        <v>0</v>
      </c>
      <c r="BC36" s="55" t="s">
        <v>37</v>
      </c>
      <c r="BD36" s="60">
        <v>0</v>
      </c>
      <c r="BE36" s="60">
        <v>0</v>
      </c>
      <c r="BF36" s="60">
        <v>6</v>
      </c>
      <c r="BG36" s="61" t="s">
        <v>37</v>
      </c>
      <c r="BH36" s="60">
        <v>0</v>
      </c>
      <c r="BI36" s="60">
        <v>0</v>
      </c>
      <c r="BJ36" s="60">
        <v>6</v>
      </c>
      <c r="BK36" s="61" t="s">
        <v>87</v>
      </c>
      <c r="BL36" s="60">
        <v>0</v>
      </c>
      <c r="BM36" s="60">
        <v>2</v>
      </c>
      <c r="BN36" s="60">
        <v>3</v>
      </c>
      <c r="BO36" s="61" t="s">
        <v>26</v>
      </c>
      <c r="BP36" s="60">
        <v>0</v>
      </c>
      <c r="BQ36" s="60">
        <v>1</v>
      </c>
      <c r="BR36" s="60">
        <v>7</v>
      </c>
      <c r="BS36" s="61" t="s">
        <v>37</v>
      </c>
      <c r="BT36" s="60">
        <v>0</v>
      </c>
      <c r="BU36" s="60">
        <v>0</v>
      </c>
      <c r="BV36" s="60">
        <v>6</v>
      </c>
      <c r="BW36" s="61" t="s">
        <v>87</v>
      </c>
      <c r="BX36" s="60">
        <v>0</v>
      </c>
      <c r="BY36" s="60">
        <v>2</v>
      </c>
      <c r="BZ36" s="60">
        <v>3</v>
      </c>
      <c r="CA36" s="61" t="s">
        <v>66</v>
      </c>
      <c r="CB36" s="60">
        <v>0</v>
      </c>
      <c r="CC36" s="60">
        <v>0</v>
      </c>
      <c r="CD36" s="60">
        <v>4</v>
      </c>
    </row>
    <row r="37" spans="2:82" x14ac:dyDescent="0.3">
      <c r="G37" s="77" t="s">
        <v>67</v>
      </c>
      <c r="H37" s="60">
        <v>5</v>
      </c>
      <c r="I37" s="60">
        <v>0</v>
      </c>
      <c r="J37" s="78">
        <v>1</v>
      </c>
      <c r="K37" s="77" t="s">
        <v>62</v>
      </c>
      <c r="L37" s="60">
        <v>0</v>
      </c>
      <c r="M37" s="60">
        <v>0</v>
      </c>
      <c r="N37" s="78">
        <v>6</v>
      </c>
      <c r="O37" s="77" t="s">
        <v>26</v>
      </c>
      <c r="P37" s="60">
        <v>2</v>
      </c>
      <c r="Q37" s="60">
        <v>1</v>
      </c>
      <c r="R37" s="78">
        <v>6</v>
      </c>
      <c r="S37" s="77" t="s">
        <v>66</v>
      </c>
      <c r="T37" s="60">
        <v>0</v>
      </c>
      <c r="U37" s="60">
        <v>0</v>
      </c>
      <c r="V37" s="91">
        <v>3</v>
      </c>
      <c r="W37" s="77" t="s">
        <v>62</v>
      </c>
      <c r="X37" s="60">
        <v>0</v>
      </c>
      <c r="Y37" s="60">
        <v>0</v>
      </c>
      <c r="Z37" s="78">
        <v>6</v>
      </c>
      <c r="AA37" s="77" t="s">
        <v>66</v>
      </c>
      <c r="AB37" s="60">
        <v>0</v>
      </c>
      <c r="AC37" s="60">
        <v>0</v>
      </c>
      <c r="AD37" s="78">
        <v>3</v>
      </c>
      <c r="AE37" s="77" t="s">
        <v>30</v>
      </c>
      <c r="AF37" s="60">
        <v>0</v>
      </c>
      <c r="AG37" s="60">
        <v>1</v>
      </c>
      <c r="AH37" s="78">
        <v>5</v>
      </c>
      <c r="AI37" s="77" t="s">
        <v>30</v>
      </c>
      <c r="AJ37" s="60">
        <v>0</v>
      </c>
      <c r="AK37" s="60">
        <v>1</v>
      </c>
      <c r="AL37" s="78">
        <v>5</v>
      </c>
      <c r="AM37" s="77" t="s">
        <v>66</v>
      </c>
      <c r="AN37" s="60">
        <v>0</v>
      </c>
      <c r="AO37" s="60">
        <v>0</v>
      </c>
      <c r="AP37" s="78">
        <v>3</v>
      </c>
      <c r="AQ37" s="77" t="s">
        <v>27</v>
      </c>
      <c r="AR37" s="60">
        <v>0</v>
      </c>
      <c r="AS37" s="60">
        <v>3</v>
      </c>
      <c r="AT37" s="78">
        <v>6</v>
      </c>
      <c r="AU37" s="61" t="s">
        <v>26</v>
      </c>
      <c r="AV37" s="60">
        <v>1</v>
      </c>
      <c r="AW37" s="60">
        <v>1</v>
      </c>
      <c r="AX37" s="60">
        <v>7</v>
      </c>
      <c r="AY37" s="61" t="s">
        <v>66</v>
      </c>
      <c r="AZ37" s="60">
        <v>0</v>
      </c>
      <c r="BA37" s="60">
        <v>0</v>
      </c>
      <c r="BB37" s="60">
        <v>4</v>
      </c>
      <c r="BC37" s="55" t="s">
        <v>68</v>
      </c>
      <c r="BD37" s="60">
        <v>0</v>
      </c>
      <c r="BE37" s="60">
        <v>0</v>
      </c>
      <c r="BF37" s="60">
        <v>7</v>
      </c>
      <c r="BG37" s="61" t="s">
        <v>68</v>
      </c>
      <c r="BH37" s="60">
        <v>0</v>
      </c>
      <c r="BI37" s="60">
        <v>0</v>
      </c>
      <c r="BJ37" s="60">
        <v>7</v>
      </c>
      <c r="BK37" s="61" t="s">
        <v>26</v>
      </c>
      <c r="BL37" s="60">
        <v>1</v>
      </c>
      <c r="BM37" s="60">
        <v>1</v>
      </c>
      <c r="BN37" s="60">
        <v>7</v>
      </c>
      <c r="BO37" s="61" t="s">
        <v>27</v>
      </c>
      <c r="BP37" s="60">
        <v>0</v>
      </c>
      <c r="BQ37" s="60">
        <v>1</v>
      </c>
      <c r="BR37" s="60">
        <v>3</v>
      </c>
      <c r="BS37" s="61" t="s">
        <v>68</v>
      </c>
      <c r="BT37" s="60">
        <v>0</v>
      </c>
      <c r="BU37" s="60">
        <v>0</v>
      </c>
      <c r="BV37" s="60">
        <v>8</v>
      </c>
      <c r="BW37" s="61" t="s">
        <v>26</v>
      </c>
      <c r="BX37" s="60">
        <v>1</v>
      </c>
      <c r="BY37" s="60">
        <v>1</v>
      </c>
      <c r="BZ37" s="60">
        <v>7</v>
      </c>
      <c r="CA37" s="61" t="s">
        <v>37</v>
      </c>
      <c r="CB37" s="60">
        <v>0</v>
      </c>
      <c r="CC37" s="60">
        <v>0</v>
      </c>
      <c r="CD37" s="60">
        <v>6</v>
      </c>
    </row>
    <row r="38" spans="2:82" x14ac:dyDescent="0.3">
      <c r="G38" s="77" t="s">
        <v>27</v>
      </c>
      <c r="H38" s="60">
        <v>1</v>
      </c>
      <c r="I38" s="60">
        <v>1</v>
      </c>
      <c r="J38" s="78">
        <v>6</v>
      </c>
      <c r="K38" s="77" t="s">
        <v>89</v>
      </c>
      <c r="L38" s="60">
        <v>0</v>
      </c>
      <c r="M38" s="60">
        <v>0</v>
      </c>
      <c r="N38" s="78">
        <v>3</v>
      </c>
      <c r="O38" s="77" t="s">
        <v>67</v>
      </c>
      <c r="P38" s="60">
        <v>5</v>
      </c>
      <c r="Q38" s="60">
        <v>0</v>
      </c>
      <c r="R38" s="78">
        <v>1</v>
      </c>
      <c r="S38" s="77" t="s">
        <v>26</v>
      </c>
      <c r="T38" s="60">
        <v>2</v>
      </c>
      <c r="U38" s="60">
        <v>1</v>
      </c>
      <c r="V38" s="91">
        <v>6</v>
      </c>
      <c r="W38" s="77" t="s">
        <v>89</v>
      </c>
      <c r="X38" s="60">
        <v>0</v>
      </c>
      <c r="Y38" s="60">
        <v>0</v>
      </c>
      <c r="Z38" s="78">
        <v>3</v>
      </c>
      <c r="AA38" s="77" t="s">
        <v>26</v>
      </c>
      <c r="AB38" s="60">
        <v>2</v>
      </c>
      <c r="AC38" s="60">
        <v>1</v>
      </c>
      <c r="AD38" s="78">
        <v>6</v>
      </c>
      <c r="AE38" s="77" t="s">
        <v>26</v>
      </c>
      <c r="AF38" s="60">
        <v>2</v>
      </c>
      <c r="AG38" s="60">
        <v>1</v>
      </c>
      <c r="AH38" s="78">
        <v>7</v>
      </c>
      <c r="AI38" s="77" t="s">
        <v>26</v>
      </c>
      <c r="AJ38" s="60">
        <v>2</v>
      </c>
      <c r="AK38" s="60">
        <v>1</v>
      </c>
      <c r="AL38" s="78">
        <v>7</v>
      </c>
      <c r="AM38" s="77" t="s">
        <v>37</v>
      </c>
      <c r="AN38" s="60">
        <v>0</v>
      </c>
      <c r="AO38" s="60">
        <v>0</v>
      </c>
      <c r="AP38" s="78">
        <v>5</v>
      </c>
      <c r="AQ38" s="77" t="s">
        <v>24</v>
      </c>
      <c r="AR38" s="60">
        <v>0</v>
      </c>
      <c r="AS38" s="60">
        <v>0</v>
      </c>
      <c r="AT38" s="78">
        <v>3</v>
      </c>
      <c r="AU38" s="61" t="s">
        <v>27</v>
      </c>
      <c r="AV38" s="60">
        <v>0</v>
      </c>
      <c r="AW38" s="60">
        <v>1</v>
      </c>
      <c r="AX38" s="60">
        <v>3</v>
      </c>
      <c r="AY38" s="61" t="s">
        <v>37</v>
      </c>
      <c r="AZ38" s="60">
        <v>0</v>
      </c>
      <c r="BA38" s="60">
        <v>0</v>
      </c>
      <c r="BB38" s="60">
        <v>6</v>
      </c>
      <c r="BC38" s="55" t="s">
        <v>26</v>
      </c>
      <c r="BD38" s="60">
        <v>2</v>
      </c>
      <c r="BE38" s="60">
        <v>2</v>
      </c>
      <c r="BF38" s="60">
        <v>7</v>
      </c>
      <c r="BG38" s="61" t="s">
        <v>26</v>
      </c>
      <c r="BH38" s="60">
        <v>2</v>
      </c>
      <c r="BI38" s="60">
        <v>2</v>
      </c>
      <c r="BJ38" s="60">
        <v>7</v>
      </c>
      <c r="BK38" s="61" t="s">
        <v>27</v>
      </c>
      <c r="BL38" s="60">
        <v>0</v>
      </c>
      <c r="BM38" s="60">
        <v>1</v>
      </c>
      <c r="BN38" s="60">
        <v>4</v>
      </c>
      <c r="BO38" s="61" t="s">
        <v>68</v>
      </c>
      <c r="BP38" s="60">
        <v>0</v>
      </c>
      <c r="BQ38" s="60">
        <v>0</v>
      </c>
      <c r="BR38" s="60">
        <v>6</v>
      </c>
      <c r="BS38" s="61" t="s">
        <v>26</v>
      </c>
      <c r="BT38" s="60">
        <v>1</v>
      </c>
      <c r="BU38" s="60">
        <v>2</v>
      </c>
      <c r="BV38" s="60">
        <v>7</v>
      </c>
      <c r="BW38" s="61" t="s">
        <v>27</v>
      </c>
      <c r="BX38" s="60">
        <v>0</v>
      </c>
      <c r="BY38" s="60">
        <v>1</v>
      </c>
      <c r="BZ38" s="60">
        <v>3</v>
      </c>
      <c r="CA38" s="61" t="s">
        <v>68</v>
      </c>
      <c r="CB38" s="60">
        <v>0</v>
      </c>
      <c r="CC38" s="60">
        <v>0</v>
      </c>
      <c r="CD38" s="60">
        <v>8</v>
      </c>
    </row>
    <row r="39" spans="2:82" x14ac:dyDescent="0.3">
      <c r="G39" s="77" t="s">
        <v>62</v>
      </c>
      <c r="H39" s="60">
        <v>0</v>
      </c>
      <c r="I39" s="60">
        <v>0</v>
      </c>
      <c r="J39" s="78">
        <v>6</v>
      </c>
      <c r="K39" s="77" t="s">
        <v>90</v>
      </c>
      <c r="L39" s="60">
        <v>0</v>
      </c>
      <c r="M39" s="60">
        <v>0</v>
      </c>
      <c r="N39" s="78">
        <v>3</v>
      </c>
      <c r="O39" s="77" t="s">
        <v>27</v>
      </c>
      <c r="P39" s="60">
        <v>1</v>
      </c>
      <c r="Q39" s="60">
        <v>1</v>
      </c>
      <c r="R39" s="78">
        <v>5</v>
      </c>
      <c r="S39" s="77" t="s">
        <v>67</v>
      </c>
      <c r="T39" s="60">
        <v>5</v>
      </c>
      <c r="U39" s="60">
        <v>0</v>
      </c>
      <c r="V39" s="91">
        <v>1</v>
      </c>
      <c r="W39" s="77" t="s">
        <v>90</v>
      </c>
      <c r="X39" s="60">
        <v>0</v>
      </c>
      <c r="Y39" s="60">
        <v>0</v>
      </c>
      <c r="Z39" s="78">
        <v>3</v>
      </c>
      <c r="AA39" s="77" t="s">
        <v>67</v>
      </c>
      <c r="AB39" s="60">
        <v>4</v>
      </c>
      <c r="AC39" s="60">
        <v>0</v>
      </c>
      <c r="AD39" s="78">
        <v>1</v>
      </c>
      <c r="AE39" s="77" t="s">
        <v>27</v>
      </c>
      <c r="AF39" s="60">
        <v>1</v>
      </c>
      <c r="AG39" s="60">
        <v>1</v>
      </c>
      <c r="AH39" s="78">
        <v>4</v>
      </c>
      <c r="AI39" s="77" t="s">
        <v>27</v>
      </c>
      <c r="AJ39" s="60">
        <v>1</v>
      </c>
      <c r="AK39" s="60">
        <v>1</v>
      </c>
      <c r="AL39" s="78">
        <v>4</v>
      </c>
      <c r="AM39" s="77" t="s">
        <v>91</v>
      </c>
      <c r="AN39" s="60">
        <v>0</v>
      </c>
      <c r="AO39" s="60">
        <v>0</v>
      </c>
      <c r="AP39" s="78">
        <v>3</v>
      </c>
      <c r="AQ39" s="77" t="s">
        <v>70</v>
      </c>
      <c r="AR39" s="60">
        <v>0</v>
      </c>
      <c r="AS39" s="60">
        <v>0</v>
      </c>
      <c r="AT39" s="78">
        <v>4</v>
      </c>
      <c r="AU39" s="61" t="s">
        <v>68</v>
      </c>
      <c r="AV39" s="60">
        <v>0</v>
      </c>
      <c r="AW39" s="60">
        <v>0</v>
      </c>
      <c r="AX39" s="60">
        <v>6</v>
      </c>
      <c r="AY39" s="61" t="s">
        <v>68</v>
      </c>
      <c r="AZ39" s="60">
        <v>0</v>
      </c>
      <c r="BA39" s="60">
        <v>0</v>
      </c>
      <c r="BB39" s="60">
        <v>8</v>
      </c>
      <c r="BC39" s="55" t="s">
        <v>27</v>
      </c>
      <c r="BD39" s="60">
        <v>1</v>
      </c>
      <c r="BE39" s="60">
        <v>2</v>
      </c>
      <c r="BF39" s="60">
        <v>4</v>
      </c>
      <c r="BG39" s="61" t="s">
        <v>27</v>
      </c>
      <c r="BH39" s="60">
        <v>1</v>
      </c>
      <c r="BI39" s="60">
        <v>2</v>
      </c>
      <c r="BJ39" s="60">
        <v>5</v>
      </c>
      <c r="BK39" s="61" t="s">
        <v>68</v>
      </c>
      <c r="BL39" s="60">
        <v>0</v>
      </c>
      <c r="BM39" s="60">
        <v>0</v>
      </c>
      <c r="BN39" s="60">
        <v>7</v>
      </c>
      <c r="BO39" s="61" t="s">
        <v>70</v>
      </c>
      <c r="BP39" s="60">
        <v>0</v>
      </c>
      <c r="BQ39" s="60">
        <v>0</v>
      </c>
      <c r="BR39" s="60">
        <v>4</v>
      </c>
      <c r="BS39" s="61" t="s">
        <v>27</v>
      </c>
      <c r="BT39" s="60">
        <v>0</v>
      </c>
      <c r="BU39" s="60">
        <v>1</v>
      </c>
      <c r="BV39" s="60">
        <v>4</v>
      </c>
      <c r="BW39" s="61" t="s">
        <v>68</v>
      </c>
      <c r="BX39" s="60">
        <v>0</v>
      </c>
      <c r="BY39" s="60">
        <v>0</v>
      </c>
      <c r="BZ39" s="60">
        <v>6</v>
      </c>
      <c r="CA39" s="61" t="s">
        <v>26</v>
      </c>
      <c r="CB39" s="60">
        <v>2</v>
      </c>
      <c r="CC39" s="60">
        <v>2</v>
      </c>
      <c r="CD39" s="60">
        <v>7</v>
      </c>
    </row>
    <row r="40" spans="2:82" x14ac:dyDescent="0.3">
      <c r="G40" s="77" t="s">
        <v>89</v>
      </c>
      <c r="H40" s="60">
        <v>0</v>
      </c>
      <c r="I40" s="60">
        <v>0</v>
      </c>
      <c r="J40" s="78">
        <v>3</v>
      </c>
      <c r="K40" s="77" t="s">
        <v>13</v>
      </c>
      <c r="L40" s="60">
        <v>2</v>
      </c>
      <c r="M40" s="60">
        <v>0</v>
      </c>
      <c r="N40" s="78">
        <v>3</v>
      </c>
      <c r="O40" s="77" t="s">
        <v>62</v>
      </c>
      <c r="P40" s="60">
        <v>0</v>
      </c>
      <c r="Q40" s="60">
        <v>0</v>
      </c>
      <c r="R40" s="78">
        <v>6</v>
      </c>
      <c r="S40" s="77" t="s">
        <v>27</v>
      </c>
      <c r="T40" s="60">
        <v>1</v>
      </c>
      <c r="U40" s="60">
        <v>1</v>
      </c>
      <c r="V40" s="91">
        <v>5</v>
      </c>
      <c r="W40" s="77" t="s">
        <v>13</v>
      </c>
      <c r="X40" s="60">
        <v>2</v>
      </c>
      <c r="Y40" s="60">
        <v>0</v>
      </c>
      <c r="Z40" s="78">
        <v>3</v>
      </c>
      <c r="AA40" s="77" t="s">
        <v>27</v>
      </c>
      <c r="AB40" s="60">
        <v>1</v>
      </c>
      <c r="AC40" s="60">
        <v>1</v>
      </c>
      <c r="AD40" s="78">
        <v>5</v>
      </c>
      <c r="AE40" s="77" t="s">
        <v>24</v>
      </c>
      <c r="AF40" s="60">
        <v>0</v>
      </c>
      <c r="AG40" s="60">
        <v>0</v>
      </c>
      <c r="AH40" s="78">
        <v>4</v>
      </c>
      <c r="AI40" s="77" t="s">
        <v>24</v>
      </c>
      <c r="AJ40" s="60">
        <v>0</v>
      </c>
      <c r="AK40" s="60">
        <v>0</v>
      </c>
      <c r="AL40" s="78">
        <v>4</v>
      </c>
      <c r="AM40" s="77" t="s">
        <v>30</v>
      </c>
      <c r="AN40" s="60">
        <v>0</v>
      </c>
      <c r="AO40" s="60">
        <v>1</v>
      </c>
      <c r="AP40" s="78">
        <v>6</v>
      </c>
      <c r="AQ40" s="77" t="s">
        <v>29</v>
      </c>
      <c r="AR40" s="60">
        <v>0</v>
      </c>
      <c r="AS40" s="60">
        <v>2</v>
      </c>
      <c r="AT40" s="78">
        <v>4</v>
      </c>
      <c r="AU40" s="61" t="s">
        <v>34</v>
      </c>
      <c r="AV40" s="60">
        <v>4</v>
      </c>
      <c r="AW40" s="60">
        <v>0</v>
      </c>
      <c r="AX40" s="60">
        <v>0</v>
      </c>
      <c r="AY40" s="61" t="s">
        <v>26</v>
      </c>
      <c r="AZ40" s="60">
        <v>2</v>
      </c>
      <c r="BA40" s="60">
        <v>2</v>
      </c>
      <c r="BB40" s="60">
        <v>7</v>
      </c>
      <c r="BC40" s="55" t="s">
        <v>34</v>
      </c>
      <c r="BD40" s="60">
        <v>4</v>
      </c>
      <c r="BE40" s="60">
        <v>0</v>
      </c>
      <c r="BF40" s="60">
        <v>0</v>
      </c>
      <c r="BG40" s="61" t="s">
        <v>24</v>
      </c>
      <c r="BH40" s="60">
        <v>0</v>
      </c>
      <c r="BI40" s="60">
        <v>0</v>
      </c>
      <c r="BJ40" s="60">
        <v>3</v>
      </c>
      <c r="BK40" s="61" t="s">
        <v>13</v>
      </c>
      <c r="BL40" s="60">
        <v>0</v>
      </c>
      <c r="BM40" s="60">
        <v>0</v>
      </c>
      <c r="BN40" s="60">
        <v>4</v>
      </c>
      <c r="BO40" s="61" t="s">
        <v>71</v>
      </c>
      <c r="BP40" s="60">
        <v>4</v>
      </c>
      <c r="BQ40" s="60">
        <v>0</v>
      </c>
      <c r="BR40" s="60">
        <v>0</v>
      </c>
      <c r="BS40" s="61" t="s">
        <v>34</v>
      </c>
      <c r="BT40" s="60">
        <v>4</v>
      </c>
      <c r="BU40" s="60">
        <v>0</v>
      </c>
      <c r="BV40" s="60">
        <v>0</v>
      </c>
      <c r="BW40" s="61" t="s">
        <v>34</v>
      </c>
      <c r="BX40" s="60">
        <v>4</v>
      </c>
      <c r="BY40" s="60">
        <v>0</v>
      </c>
      <c r="BZ40" s="60">
        <v>0</v>
      </c>
      <c r="CA40" s="61" t="s">
        <v>27</v>
      </c>
      <c r="CB40" s="60">
        <v>1</v>
      </c>
      <c r="CC40" s="60">
        <v>2</v>
      </c>
      <c r="CD40" s="60">
        <v>4</v>
      </c>
    </row>
    <row r="41" spans="2:82" x14ac:dyDescent="0.3">
      <c r="G41" s="77" t="s">
        <v>90</v>
      </c>
      <c r="H41" s="60">
        <v>0</v>
      </c>
      <c r="I41" s="60">
        <v>0</v>
      </c>
      <c r="J41" s="78">
        <v>3</v>
      </c>
      <c r="K41" s="77" t="s">
        <v>70</v>
      </c>
      <c r="L41" s="60">
        <v>0</v>
      </c>
      <c r="M41" s="60">
        <v>0</v>
      </c>
      <c r="N41" s="78">
        <v>4</v>
      </c>
      <c r="O41" s="77" t="s">
        <v>89</v>
      </c>
      <c r="P41" s="60">
        <v>0</v>
      </c>
      <c r="Q41" s="60">
        <v>0</v>
      </c>
      <c r="R41" s="78">
        <v>3</v>
      </c>
      <c r="S41" s="77" t="s">
        <v>89</v>
      </c>
      <c r="T41" s="60">
        <v>0</v>
      </c>
      <c r="U41" s="60">
        <v>0</v>
      </c>
      <c r="V41" s="91">
        <v>3</v>
      </c>
      <c r="W41" s="77" t="s">
        <v>69</v>
      </c>
      <c r="X41" s="60">
        <v>4</v>
      </c>
      <c r="Y41" s="60">
        <v>1</v>
      </c>
      <c r="Z41" s="78">
        <v>0</v>
      </c>
      <c r="AA41" s="77" t="s">
        <v>89</v>
      </c>
      <c r="AB41" s="60">
        <v>0</v>
      </c>
      <c r="AC41" s="60">
        <v>0</v>
      </c>
      <c r="AD41" s="78">
        <v>3</v>
      </c>
      <c r="AE41" s="77" t="s">
        <v>34</v>
      </c>
      <c r="AF41" s="60">
        <v>4</v>
      </c>
      <c r="AG41" s="60">
        <v>0</v>
      </c>
      <c r="AH41" s="78">
        <v>0</v>
      </c>
      <c r="AI41" s="77" t="s">
        <v>34</v>
      </c>
      <c r="AJ41" s="60">
        <v>4</v>
      </c>
      <c r="AK41" s="60">
        <v>0</v>
      </c>
      <c r="AL41" s="78">
        <v>0</v>
      </c>
      <c r="AM41" s="77" t="s">
        <v>26</v>
      </c>
      <c r="AN41" s="60">
        <v>2</v>
      </c>
      <c r="AO41" s="60">
        <v>2</v>
      </c>
      <c r="AP41" s="78">
        <v>5</v>
      </c>
      <c r="AQ41" s="77" t="s">
        <v>77</v>
      </c>
      <c r="AR41" s="60">
        <v>0</v>
      </c>
      <c r="AS41" s="60">
        <v>0</v>
      </c>
      <c r="AT41" s="78">
        <v>7</v>
      </c>
      <c r="AU41" s="61" t="s">
        <v>70</v>
      </c>
      <c r="AV41" s="60">
        <v>0</v>
      </c>
      <c r="AW41" s="60">
        <v>0</v>
      </c>
      <c r="AX41" s="60">
        <v>4</v>
      </c>
      <c r="AY41" s="61" t="s">
        <v>27</v>
      </c>
      <c r="AZ41" s="60">
        <v>1</v>
      </c>
      <c r="BA41" s="60">
        <v>2</v>
      </c>
      <c r="BB41" s="60">
        <v>4</v>
      </c>
      <c r="BC41" s="55" t="s">
        <v>24</v>
      </c>
      <c r="BD41" s="60">
        <v>0</v>
      </c>
      <c r="BE41" s="60">
        <v>0</v>
      </c>
      <c r="BF41" s="60">
        <v>3</v>
      </c>
      <c r="BG41" s="61" t="s">
        <v>30</v>
      </c>
      <c r="BH41" s="60">
        <v>0</v>
      </c>
      <c r="BI41" s="60">
        <v>0</v>
      </c>
      <c r="BJ41" s="60">
        <v>4</v>
      </c>
      <c r="BK41" s="61" t="s">
        <v>70</v>
      </c>
      <c r="BL41" s="60">
        <v>0</v>
      </c>
      <c r="BM41" s="60">
        <v>0</v>
      </c>
      <c r="BN41" s="60">
        <v>4</v>
      </c>
      <c r="BO41" s="61" t="s">
        <v>29</v>
      </c>
      <c r="BP41" s="60">
        <v>0</v>
      </c>
      <c r="BQ41" s="60">
        <v>1</v>
      </c>
      <c r="BR41" s="60">
        <v>6</v>
      </c>
      <c r="BS41" s="61" t="s">
        <v>24</v>
      </c>
      <c r="BT41" s="60">
        <v>0</v>
      </c>
      <c r="BU41" s="60">
        <v>0</v>
      </c>
      <c r="BV41" s="60">
        <v>4</v>
      </c>
      <c r="BW41" s="61" t="s">
        <v>70</v>
      </c>
      <c r="BX41" s="60">
        <v>0</v>
      </c>
      <c r="BY41" s="60">
        <v>0</v>
      </c>
      <c r="BZ41" s="60">
        <v>4</v>
      </c>
      <c r="CA41" s="61" t="s">
        <v>34</v>
      </c>
      <c r="CB41" s="60">
        <v>4</v>
      </c>
      <c r="CC41" s="60">
        <v>0</v>
      </c>
      <c r="CD41" s="60">
        <v>0</v>
      </c>
    </row>
    <row r="42" spans="2:82" x14ac:dyDescent="0.3">
      <c r="G42" s="77" t="s">
        <v>13</v>
      </c>
      <c r="H42" s="60">
        <v>2</v>
      </c>
      <c r="I42" s="60">
        <v>0</v>
      </c>
      <c r="J42" s="78">
        <v>3</v>
      </c>
      <c r="K42" s="77" t="s">
        <v>68</v>
      </c>
      <c r="L42" s="60">
        <v>0</v>
      </c>
      <c r="M42" s="60">
        <v>0</v>
      </c>
      <c r="N42" s="78">
        <v>7</v>
      </c>
      <c r="O42" s="77" t="s">
        <v>90</v>
      </c>
      <c r="P42" s="60">
        <v>0</v>
      </c>
      <c r="Q42" s="60">
        <v>0</v>
      </c>
      <c r="R42" s="78">
        <v>3</v>
      </c>
      <c r="S42" s="77" t="s">
        <v>90</v>
      </c>
      <c r="T42" s="60">
        <v>0</v>
      </c>
      <c r="U42" s="60">
        <v>0</v>
      </c>
      <c r="V42" s="91">
        <v>3</v>
      </c>
      <c r="W42" s="77" t="s">
        <v>70</v>
      </c>
      <c r="X42" s="60">
        <v>0</v>
      </c>
      <c r="Y42" s="60">
        <v>0</v>
      </c>
      <c r="Z42" s="78">
        <v>4</v>
      </c>
      <c r="AA42" s="77" t="s">
        <v>90</v>
      </c>
      <c r="AB42" s="60">
        <v>0</v>
      </c>
      <c r="AC42" s="60">
        <v>0</v>
      </c>
      <c r="AD42" s="78">
        <v>3</v>
      </c>
      <c r="AE42" s="77" t="s">
        <v>13</v>
      </c>
      <c r="AF42" s="60">
        <v>2</v>
      </c>
      <c r="AG42" s="60">
        <v>0</v>
      </c>
      <c r="AH42" s="78">
        <v>4</v>
      </c>
      <c r="AI42" s="77" t="s">
        <v>13</v>
      </c>
      <c r="AJ42" s="60">
        <v>2</v>
      </c>
      <c r="AK42" s="60">
        <v>0</v>
      </c>
      <c r="AL42" s="78">
        <v>4</v>
      </c>
      <c r="AM42" s="77" t="s">
        <v>67</v>
      </c>
      <c r="AN42" s="60">
        <v>5</v>
      </c>
      <c r="AO42" s="60">
        <v>0</v>
      </c>
      <c r="AP42" s="78">
        <v>1</v>
      </c>
      <c r="AQ42" s="77" t="s">
        <v>14</v>
      </c>
      <c r="AR42" s="60">
        <v>4</v>
      </c>
      <c r="AS42" s="60">
        <v>0</v>
      </c>
      <c r="AT42" s="78">
        <v>0</v>
      </c>
      <c r="AU42" s="61" t="s">
        <v>71</v>
      </c>
      <c r="AV42" s="60">
        <v>4</v>
      </c>
      <c r="AW42" s="60">
        <v>0</v>
      </c>
      <c r="AX42" s="60">
        <v>0</v>
      </c>
      <c r="AY42" s="61" t="s">
        <v>24</v>
      </c>
      <c r="AZ42" s="60">
        <v>0</v>
      </c>
      <c r="BA42" s="60">
        <v>0</v>
      </c>
      <c r="BB42" s="60">
        <v>4</v>
      </c>
      <c r="BC42" s="55" t="s">
        <v>30</v>
      </c>
      <c r="BD42" s="60">
        <v>0</v>
      </c>
      <c r="BE42" s="60">
        <v>0</v>
      </c>
      <c r="BF42" s="60">
        <v>4</v>
      </c>
      <c r="BG42" s="61" t="s">
        <v>13</v>
      </c>
      <c r="BH42" s="60">
        <v>2</v>
      </c>
      <c r="BI42" s="60">
        <v>0</v>
      </c>
      <c r="BJ42" s="60">
        <v>4</v>
      </c>
      <c r="BK42" s="61" t="s">
        <v>71</v>
      </c>
      <c r="BL42" s="60">
        <v>4</v>
      </c>
      <c r="BM42" s="60">
        <v>0</v>
      </c>
      <c r="BN42" s="60">
        <v>0</v>
      </c>
      <c r="BO42" s="61" t="s">
        <v>88</v>
      </c>
      <c r="BP42" s="60">
        <v>0</v>
      </c>
      <c r="BQ42" s="60">
        <v>1</v>
      </c>
      <c r="BR42" s="60">
        <v>3</v>
      </c>
      <c r="BS42" s="61" t="s">
        <v>30</v>
      </c>
      <c r="BT42" s="60">
        <v>0</v>
      </c>
      <c r="BU42" s="60">
        <v>0</v>
      </c>
      <c r="BV42" s="60">
        <v>5</v>
      </c>
      <c r="BW42" s="61" t="s">
        <v>71</v>
      </c>
      <c r="BX42" s="60">
        <v>4</v>
      </c>
      <c r="BY42" s="60">
        <v>0</v>
      </c>
      <c r="BZ42" s="60">
        <v>0</v>
      </c>
      <c r="CA42" s="61" t="s">
        <v>24</v>
      </c>
      <c r="CB42" s="60">
        <v>0</v>
      </c>
      <c r="CC42" s="60">
        <v>0</v>
      </c>
      <c r="CD42" s="60">
        <v>4</v>
      </c>
    </row>
    <row r="43" spans="2:82" x14ac:dyDescent="0.3">
      <c r="G43" s="77" t="s">
        <v>69</v>
      </c>
      <c r="H43" s="60">
        <v>6</v>
      </c>
      <c r="I43" s="60">
        <v>1</v>
      </c>
      <c r="J43" s="78">
        <v>0</v>
      </c>
      <c r="K43" s="77" t="s">
        <v>29</v>
      </c>
      <c r="L43" s="60">
        <v>0</v>
      </c>
      <c r="M43" s="60">
        <v>2</v>
      </c>
      <c r="N43" s="78">
        <v>7</v>
      </c>
      <c r="O43" s="77" t="s">
        <v>13</v>
      </c>
      <c r="P43" s="60">
        <v>2</v>
      </c>
      <c r="Q43" s="60">
        <v>0</v>
      </c>
      <c r="R43" s="78">
        <v>3</v>
      </c>
      <c r="S43" s="77" t="s">
        <v>13</v>
      </c>
      <c r="T43" s="60">
        <v>2</v>
      </c>
      <c r="U43" s="60">
        <v>0</v>
      </c>
      <c r="V43" s="91">
        <v>3</v>
      </c>
      <c r="W43" s="77" t="s">
        <v>68</v>
      </c>
      <c r="X43" s="60">
        <v>0</v>
      </c>
      <c r="Y43" s="60">
        <v>0</v>
      </c>
      <c r="Z43" s="78">
        <v>7</v>
      </c>
      <c r="AA43" s="77" t="s">
        <v>13</v>
      </c>
      <c r="AB43" s="60">
        <v>2</v>
      </c>
      <c r="AC43" s="60">
        <v>0</v>
      </c>
      <c r="AD43" s="78">
        <v>3</v>
      </c>
      <c r="AE43" s="77" t="s">
        <v>70</v>
      </c>
      <c r="AF43" s="60">
        <v>0</v>
      </c>
      <c r="AG43" s="60">
        <v>0</v>
      </c>
      <c r="AH43" s="78">
        <v>5</v>
      </c>
      <c r="AI43" s="77" t="s">
        <v>70</v>
      </c>
      <c r="AJ43" s="60">
        <v>0</v>
      </c>
      <c r="AK43" s="60">
        <v>0</v>
      </c>
      <c r="AL43" s="78">
        <v>5</v>
      </c>
      <c r="AM43" s="77" t="s">
        <v>27</v>
      </c>
      <c r="AN43" s="60">
        <v>1</v>
      </c>
      <c r="AO43" s="60">
        <v>2</v>
      </c>
      <c r="AP43" s="78">
        <v>5</v>
      </c>
      <c r="AQ43" s="77" t="s">
        <v>88</v>
      </c>
      <c r="AR43" s="60">
        <v>0</v>
      </c>
      <c r="AS43" s="60">
        <v>1</v>
      </c>
      <c r="AT43" s="78">
        <v>4</v>
      </c>
      <c r="AU43" s="61" t="s">
        <v>29</v>
      </c>
      <c r="AV43" s="60">
        <v>0</v>
      </c>
      <c r="AW43" s="60">
        <v>2</v>
      </c>
      <c r="AX43" s="60">
        <v>6</v>
      </c>
      <c r="AY43" s="61" t="s">
        <v>30</v>
      </c>
      <c r="AZ43" s="60">
        <v>0</v>
      </c>
      <c r="BA43" s="60">
        <v>1</v>
      </c>
      <c r="BB43" s="60">
        <v>5</v>
      </c>
      <c r="BC43" s="55" t="s">
        <v>13</v>
      </c>
      <c r="BD43" s="60">
        <v>2</v>
      </c>
      <c r="BE43" s="60">
        <v>0</v>
      </c>
      <c r="BF43" s="60">
        <v>4</v>
      </c>
      <c r="BG43" s="61" t="s">
        <v>70</v>
      </c>
      <c r="BH43" s="60">
        <v>0</v>
      </c>
      <c r="BI43" s="60">
        <v>0</v>
      </c>
      <c r="BJ43" s="60">
        <v>4</v>
      </c>
      <c r="BK43" s="61" t="s">
        <v>29</v>
      </c>
      <c r="BL43" s="60">
        <v>0</v>
      </c>
      <c r="BM43" s="60">
        <v>1</v>
      </c>
      <c r="BN43" s="60">
        <v>6</v>
      </c>
      <c r="BO43" s="61" t="s">
        <v>74</v>
      </c>
      <c r="BP43" s="60">
        <v>0</v>
      </c>
      <c r="BQ43" s="60">
        <v>0</v>
      </c>
      <c r="BR43" s="60">
        <v>4</v>
      </c>
      <c r="BS43" s="61" t="s">
        <v>13</v>
      </c>
      <c r="BT43" s="60">
        <v>0</v>
      </c>
      <c r="BU43" s="60">
        <v>0</v>
      </c>
      <c r="BV43" s="60">
        <v>4</v>
      </c>
      <c r="BW43" s="61" t="s">
        <v>29</v>
      </c>
      <c r="BX43" s="60">
        <v>0</v>
      </c>
      <c r="BY43" s="60">
        <v>2</v>
      </c>
      <c r="BZ43" s="60">
        <v>6</v>
      </c>
      <c r="CA43" s="61" t="s">
        <v>30</v>
      </c>
      <c r="CB43" s="60">
        <v>0</v>
      </c>
      <c r="CC43" s="60">
        <v>0</v>
      </c>
      <c r="CD43" s="60">
        <v>5</v>
      </c>
    </row>
    <row r="44" spans="2:82" x14ac:dyDescent="0.3">
      <c r="G44" s="77" t="s">
        <v>70</v>
      </c>
      <c r="H44" s="60">
        <v>0</v>
      </c>
      <c r="I44" s="60">
        <v>0</v>
      </c>
      <c r="J44" s="78">
        <v>4</v>
      </c>
      <c r="K44" s="77" t="s">
        <v>72</v>
      </c>
      <c r="L44" s="60">
        <v>4</v>
      </c>
      <c r="M44" s="60">
        <v>0</v>
      </c>
      <c r="N44" s="78">
        <v>1</v>
      </c>
      <c r="O44" s="77" t="s">
        <v>70</v>
      </c>
      <c r="P44" s="60">
        <v>0</v>
      </c>
      <c r="Q44" s="60">
        <v>0</v>
      </c>
      <c r="R44" s="78">
        <v>4</v>
      </c>
      <c r="S44" s="77" t="s">
        <v>70</v>
      </c>
      <c r="T44" s="60">
        <v>0</v>
      </c>
      <c r="U44" s="60">
        <v>0</v>
      </c>
      <c r="V44" s="91">
        <v>4</v>
      </c>
      <c r="W44" s="77" t="s">
        <v>29</v>
      </c>
      <c r="X44" s="60">
        <v>0</v>
      </c>
      <c r="Y44" s="60">
        <v>2</v>
      </c>
      <c r="Z44" s="78">
        <v>7</v>
      </c>
      <c r="AA44" s="77" t="s">
        <v>69</v>
      </c>
      <c r="AB44" s="60">
        <v>5</v>
      </c>
      <c r="AC44" s="60">
        <v>1</v>
      </c>
      <c r="AD44" s="78">
        <v>0</v>
      </c>
      <c r="AE44" s="77" t="s">
        <v>75</v>
      </c>
      <c r="AF44" s="60">
        <v>5</v>
      </c>
      <c r="AG44" s="60">
        <v>1</v>
      </c>
      <c r="AH44" s="78">
        <v>0</v>
      </c>
      <c r="AI44" s="77" t="s">
        <v>75</v>
      </c>
      <c r="AJ44" s="60">
        <v>5</v>
      </c>
      <c r="AK44" s="60">
        <v>1</v>
      </c>
      <c r="AL44" s="78">
        <v>0</v>
      </c>
      <c r="AM44" s="77" t="s">
        <v>24</v>
      </c>
      <c r="AN44" s="60">
        <v>0</v>
      </c>
      <c r="AO44" s="60">
        <v>3</v>
      </c>
      <c r="AP44" s="78">
        <v>4</v>
      </c>
      <c r="AQ44" s="77" t="s">
        <v>74</v>
      </c>
      <c r="AR44" s="60">
        <v>0</v>
      </c>
      <c r="AS44" s="60">
        <v>0</v>
      </c>
      <c r="AT44" s="78">
        <v>3</v>
      </c>
      <c r="AU44" s="61" t="s">
        <v>88</v>
      </c>
      <c r="AV44" s="60">
        <v>0</v>
      </c>
      <c r="AW44" s="60">
        <v>1</v>
      </c>
      <c r="AX44" s="60">
        <v>3</v>
      </c>
      <c r="AY44" s="61" t="s">
        <v>13</v>
      </c>
      <c r="AZ44" s="60">
        <v>2</v>
      </c>
      <c r="BA44" s="60">
        <v>0</v>
      </c>
      <c r="BB44" s="60">
        <v>4</v>
      </c>
      <c r="BC44" s="55" t="s">
        <v>70</v>
      </c>
      <c r="BD44" s="60">
        <v>0</v>
      </c>
      <c r="BE44" s="60">
        <v>0</v>
      </c>
      <c r="BF44" s="60">
        <v>4</v>
      </c>
      <c r="BG44" s="61" t="s">
        <v>29</v>
      </c>
      <c r="BH44" s="60">
        <v>0</v>
      </c>
      <c r="BI44" s="60">
        <v>2</v>
      </c>
      <c r="BJ44" s="60">
        <v>7</v>
      </c>
      <c r="BK44" s="61" t="s">
        <v>88</v>
      </c>
      <c r="BL44" s="60">
        <v>0</v>
      </c>
      <c r="BM44" s="60">
        <v>1</v>
      </c>
      <c r="BN44" s="60">
        <v>5</v>
      </c>
      <c r="BO44" s="61" t="s">
        <v>30</v>
      </c>
      <c r="BP44" s="60">
        <v>0</v>
      </c>
      <c r="BQ44" s="60">
        <v>0</v>
      </c>
      <c r="BR44" s="60">
        <v>4</v>
      </c>
      <c r="BS44" s="61" t="s">
        <v>70</v>
      </c>
      <c r="BT44" s="60">
        <v>0</v>
      </c>
      <c r="BU44" s="60">
        <v>0</v>
      </c>
      <c r="BV44" s="60">
        <v>4</v>
      </c>
      <c r="BW44" s="61" t="s">
        <v>88</v>
      </c>
      <c r="BX44" s="60">
        <v>0</v>
      </c>
      <c r="BY44" s="60">
        <v>1</v>
      </c>
      <c r="BZ44" s="60">
        <v>3</v>
      </c>
      <c r="CA44" s="61" t="s">
        <v>13</v>
      </c>
      <c r="CB44" s="60">
        <v>2</v>
      </c>
      <c r="CC44" s="60">
        <v>0</v>
      </c>
      <c r="CD44" s="60">
        <v>4</v>
      </c>
    </row>
    <row r="45" spans="2:82" x14ac:dyDescent="0.3">
      <c r="G45" s="77" t="s">
        <v>68</v>
      </c>
      <c r="H45" s="60">
        <v>0</v>
      </c>
      <c r="I45" s="60">
        <v>0</v>
      </c>
      <c r="J45" s="78">
        <v>7</v>
      </c>
      <c r="K45" s="77" t="s">
        <v>73</v>
      </c>
      <c r="L45" s="60">
        <v>4</v>
      </c>
      <c r="M45" s="60">
        <v>0</v>
      </c>
      <c r="N45" s="78">
        <v>0</v>
      </c>
      <c r="O45" s="77" t="s">
        <v>68</v>
      </c>
      <c r="P45" s="60">
        <v>0</v>
      </c>
      <c r="Q45" s="60">
        <v>0</v>
      </c>
      <c r="R45" s="78">
        <v>7</v>
      </c>
      <c r="S45" s="77" t="s">
        <v>68</v>
      </c>
      <c r="T45" s="60">
        <v>0</v>
      </c>
      <c r="U45" s="60">
        <v>0</v>
      </c>
      <c r="V45" s="91">
        <v>7</v>
      </c>
      <c r="W45" s="77" t="s">
        <v>72</v>
      </c>
      <c r="X45" s="60">
        <v>4</v>
      </c>
      <c r="Y45" s="60">
        <v>0</v>
      </c>
      <c r="Z45" s="78">
        <v>1</v>
      </c>
      <c r="AA45" s="77" t="s">
        <v>70</v>
      </c>
      <c r="AB45" s="60">
        <v>0</v>
      </c>
      <c r="AC45" s="60">
        <v>0</v>
      </c>
      <c r="AD45" s="78">
        <v>4</v>
      </c>
      <c r="AE45" s="77" t="s">
        <v>64</v>
      </c>
      <c r="AF45" s="60">
        <v>0</v>
      </c>
      <c r="AG45" s="60">
        <v>0</v>
      </c>
      <c r="AH45" s="78">
        <v>3</v>
      </c>
      <c r="AI45" s="77" t="s">
        <v>64</v>
      </c>
      <c r="AJ45" s="60">
        <v>0</v>
      </c>
      <c r="AK45" s="60">
        <v>0</v>
      </c>
      <c r="AL45" s="78">
        <v>3</v>
      </c>
      <c r="AM45" s="77" t="s">
        <v>13</v>
      </c>
      <c r="AN45" s="60">
        <v>2</v>
      </c>
      <c r="AO45" s="60">
        <v>0</v>
      </c>
      <c r="AP45" s="78">
        <v>4</v>
      </c>
      <c r="AQ45" s="77" t="s">
        <v>30</v>
      </c>
      <c r="AR45" s="60">
        <v>0</v>
      </c>
      <c r="AS45" s="60">
        <v>1</v>
      </c>
      <c r="AT45" s="78">
        <v>3</v>
      </c>
      <c r="AU45" s="61" t="s">
        <v>74</v>
      </c>
      <c r="AV45" s="60">
        <v>0</v>
      </c>
      <c r="AW45" s="60">
        <v>0</v>
      </c>
      <c r="AX45" s="60">
        <v>4</v>
      </c>
      <c r="AY45" s="61" t="s">
        <v>70</v>
      </c>
      <c r="AZ45" s="60">
        <v>0</v>
      </c>
      <c r="BA45" s="60">
        <v>0</v>
      </c>
      <c r="BB45" s="60">
        <v>4</v>
      </c>
      <c r="BC45" s="55" t="s">
        <v>29</v>
      </c>
      <c r="BD45" s="60">
        <v>0</v>
      </c>
      <c r="BE45" s="60">
        <v>2</v>
      </c>
      <c r="BF45" s="60">
        <v>7</v>
      </c>
      <c r="BG45" s="61" t="s">
        <v>72</v>
      </c>
      <c r="BH45" s="60">
        <v>4</v>
      </c>
      <c r="BI45" s="60">
        <v>0</v>
      </c>
      <c r="BJ45" s="60">
        <v>1</v>
      </c>
      <c r="BK45" s="61" t="s">
        <v>74</v>
      </c>
      <c r="BL45" s="60">
        <v>0</v>
      </c>
      <c r="BM45" s="60">
        <v>0</v>
      </c>
      <c r="BN45" s="60">
        <v>5</v>
      </c>
      <c r="BO45" s="61" t="s">
        <v>77</v>
      </c>
      <c r="BP45" s="60">
        <v>0</v>
      </c>
      <c r="BQ45" s="60">
        <v>0</v>
      </c>
      <c r="BR45" s="60">
        <v>5</v>
      </c>
      <c r="BS45" s="61" t="s">
        <v>29</v>
      </c>
      <c r="BT45" s="60">
        <v>0</v>
      </c>
      <c r="BU45" s="60">
        <v>2</v>
      </c>
      <c r="BV45" s="60">
        <v>7</v>
      </c>
      <c r="BW45" s="61" t="s">
        <v>74</v>
      </c>
      <c r="BX45" s="60">
        <v>0</v>
      </c>
      <c r="BY45" s="60">
        <v>0</v>
      </c>
      <c r="BZ45" s="60">
        <v>4</v>
      </c>
      <c r="CA45" s="61" t="s">
        <v>70</v>
      </c>
      <c r="CB45" s="60">
        <v>0</v>
      </c>
      <c r="CC45" s="60">
        <v>0</v>
      </c>
      <c r="CD45" s="60">
        <v>4</v>
      </c>
    </row>
    <row r="46" spans="2:82" x14ac:dyDescent="0.3">
      <c r="G46" s="77" t="s">
        <v>29</v>
      </c>
      <c r="H46" s="60">
        <v>0</v>
      </c>
      <c r="I46" s="60">
        <v>2</v>
      </c>
      <c r="J46" s="78">
        <v>7</v>
      </c>
      <c r="K46" s="77" t="s">
        <v>88</v>
      </c>
      <c r="L46" s="60">
        <v>0</v>
      </c>
      <c r="M46" s="60">
        <v>1</v>
      </c>
      <c r="N46" s="78">
        <v>4</v>
      </c>
      <c r="O46" s="77" t="s">
        <v>29</v>
      </c>
      <c r="P46" s="60">
        <v>0</v>
      </c>
      <c r="Q46" s="60">
        <v>2</v>
      </c>
      <c r="R46" s="78">
        <v>7</v>
      </c>
      <c r="S46" s="77" t="s">
        <v>29</v>
      </c>
      <c r="T46" s="60">
        <v>0</v>
      </c>
      <c r="U46" s="60">
        <v>2</v>
      </c>
      <c r="V46" s="91">
        <v>8</v>
      </c>
      <c r="W46" s="77" t="s">
        <v>73</v>
      </c>
      <c r="X46" s="60">
        <v>4</v>
      </c>
      <c r="Y46" s="60">
        <v>0</v>
      </c>
      <c r="Z46" s="78">
        <v>0</v>
      </c>
      <c r="AA46" s="77" t="s">
        <v>68</v>
      </c>
      <c r="AB46" s="60">
        <v>0</v>
      </c>
      <c r="AC46" s="60">
        <v>0</v>
      </c>
      <c r="AD46" s="78">
        <v>7</v>
      </c>
      <c r="AE46" s="77" t="s">
        <v>29</v>
      </c>
      <c r="AF46" s="60">
        <v>0</v>
      </c>
      <c r="AG46" s="60">
        <v>2</v>
      </c>
      <c r="AH46" s="78">
        <v>3</v>
      </c>
      <c r="AI46" s="77" t="s">
        <v>29</v>
      </c>
      <c r="AJ46" s="60">
        <v>0</v>
      </c>
      <c r="AK46" s="60">
        <v>2</v>
      </c>
      <c r="AL46" s="78">
        <v>3</v>
      </c>
      <c r="AM46" s="77" t="s">
        <v>69</v>
      </c>
      <c r="AN46" s="60">
        <v>5</v>
      </c>
      <c r="AO46" s="60">
        <v>1</v>
      </c>
      <c r="AP46" s="78">
        <v>0</v>
      </c>
      <c r="AQ46" s="77" t="s">
        <v>75</v>
      </c>
      <c r="AR46" s="60">
        <v>4</v>
      </c>
      <c r="AS46" s="60">
        <v>1</v>
      </c>
      <c r="AT46" s="78">
        <v>0</v>
      </c>
      <c r="AU46" s="61" t="s">
        <v>30</v>
      </c>
      <c r="AV46" s="60">
        <v>0</v>
      </c>
      <c r="AW46" s="60">
        <v>0</v>
      </c>
      <c r="AX46" s="60">
        <v>4</v>
      </c>
      <c r="AY46" s="61" t="s">
        <v>29</v>
      </c>
      <c r="AZ46" s="60">
        <v>0</v>
      </c>
      <c r="BA46" s="60">
        <v>3</v>
      </c>
      <c r="BB46" s="60">
        <v>7</v>
      </c>
      <c r="BC46" s="55" t="s">
        <v>72</v>
      </c>
      <c r="BD46" s="60">
        <v>4</v>
      </c>
      <c r="BE46" s="60">
        <v>0</v>
      </c>
      <c r="BF46" s="60">
        <v>1</v>
      </c>
      <c r="BG46" s="61" t="s">
        <v>73</v>
      </c>
      <c r="BH46" s="60">
        <v>4</v>
      </c>
      <c r="BI46" s="60">
        <v>0</v>
      </c>
      <c r="BJ46" s="60">
        <v>0</v>
      </c>
      <c r="BK46" s="61" t="s">
        <v>30</v>
      </c>
      <c r="BL46" s="60">
        <v>0</v>
      </c>
      <c r="BM46" s="60">
        <v>0</v>
      </c>
      <c r="BN46" s="60">
        <v>4</v>
      </c>
      <c r="BO46" s="61" t="s">
        <v>82</v>
      </c>
      <c r="BP46" s="60">
        <v>1</v>
      </c>
      <c r="BQ46" s="60">
        <v>7</v>
      </c>
      <c r="BR46" s="60">
        <v>0</v>
      </c>
      <c r="BS46" s="61" t="s">
        <v>88</v>
      </c>
      <c r="BT46" s="60">
        <v>0</v>
      </c>
      <c r="BU46" s="60">
        <v>1</v>
      </c>
      <c r="BV46" s="60">
        <v>5</v>
      </c>
      <c r="BW46" s="61" t="s">
        <v>30</v>
      </c>
      <c r="BX46" s="60">
        <v>0</v>
      </c>
      <c r="BY46" s="60">
        <v>0</v>
      </c>
      <c r="BZ46" s="60">
        <v>4</v>
      </c>
      <c r="CA46" s="61" t="s">
        <v>29</v>
      </c>
      <c r="CB46" s="60">
        <v>0</v>
      </c>
      <c r="CC46" s="60">
        <v>2</v>
      </c>
      <c r="CD46" s="60">
        <v>8</v>
      </c>
    </row>
    <row r="47" spans="2:82" x14ac:dyDescent="0.3">
      <c r="G47" s="77" t="s">
        <v>72</v>
      </c>
      <c r="H47" s="60">
        <v>5</v>
      </c>
      <c r="I47" s="60">
        <v>0</v>
      </c>
      <c r="J47" s="78">
        <v>1</v>
      </c>
      <c r="K47" s="77" t="s">
        <v>30</v>
      </c>
      <c r="L47" s="60">
        <v>0</v>
      </c>
      <c r="M47" s="60">
        <v>1</v>
      </c>
      <c r="N47" s="78">
        <v>6</v>
      </c>
      <c r="O47" s="77" t="s">
        <v>72</v>
      </c>
      <c r="P47" s="60">
        <v>5</v>
      </c>
      <c r="Q47" s="60">
        <v>0</v>
      </c>
      <c r="R47" s="78">
        <v>1</v>
      </c>
      <c r="S47" s="77" t="s">
        <v>72</v>
      </c>
      <c r="T47" s="60">
        <v>5</v>
      </c>
      <c r="U47" s="60">
        <v>0</v>
      </c>
      <c r="V47" s="91">
        <v>1</v>
      </c>
      <c r="W47" s="77" t="s">
        <v>88</v>
      </c>
      <c r="X47" s="60">
        <v>0</v>
      </c>
      <c r="Y47" s="60">
        <v>1</v>
      </c>
      <c r="Z47" s="78">
        <v>4</v>
      </c>
      <c r="AA47" s="77" t="s">
        <v>29</v>
      </c>
      <c r="AB47" s="60">
        <v>0</v>
      </c>
      <c r="AC47" s="60">
        <v>2</v>
      </c>
      <c r="AD47" s="78">
        <v>8</v>
      </c>
      <c r="AE47" s="77" t="s">
        <v>77</v>
      </c>
      <c r="AF47" s="60">
        <v>0</v>
      </c>
      <c r="AG47" s="60">
        <v>0</v>
      </c>
      <c r="AH47" s="78">
        <v>6</v>
      </c>
      <c r="AI47" s="77" t="s">
        <v>77</v>
      </c>
      <c r="AJ47" s="60">
        <v>0</v>
      </c>
      <c r="AK47" s="60">
        <v>0</v>
      </c>
      <c r="AL47" s="78">
        <v>6</v>
      </c>
      <c r="AM47" s="77" t="s">
        <v>70</v>
      </c>
      <c r="AN47" s="60">
        <v>0</v>
      </c>
      <c r="AO47" s="60">
        <v>0</v>
      </c>
      <c r="AP47" s="78">
        <v>4</v>
      </c>
      <c r="AQ47" s="77" t="s">
        <v>79</v>
      </c>
      <c r="AR47" s="60">
        <v>1</v>
      </c>
      <c r="AS47" s="60">
        <v>10</v>
      </c>
      <c r="AT47" s="78">
        <v>0</v>
      </c>
      <c r="AU47" s="61" t="s">
        <v>77</v>
      </c>
      <c r="AV47" s="60">
        <v>0</v>
      </c>
      <c r="AW47" s="60">
        <v>0</v>
      </c>
      <c r="AX47" s="60">
        <v>5</v>
      </c>
      <c r="AY47" s="61" t="s">
        <v>72</v>
      </c>
      <c r="AZ47" s="60">
        <v>4</v>
      </c>
      <c r="BA47" s="60">
        <v>0</v>
      </c>
      <c r="BB47" s="60">
        <v>1</v>
      </c>
      <c r="BC47" s="55" t="s">
        <v>73</v>
      </c>
      <c r="BD47" s="60">
        <v>4</v>
      </c>
      <c r="BE47" s="60">
        <v>0</v>
      </c>
      <c r="BF47" s="60">
        <v>0</v>
      </c>
      <c r="BG47" s="61" t="s">
        <v>88</v>
      </c>
      <c r="BH47" s="60">
        <v>0</v>
      </c>
      <c r="BI47" s="60">
        <v>1</v>
      </c>
      <c r="BJ47" s="60">
        <v>5</v>
      </c>
      <c r="BK47" s="61" t="s">
        <v>77</v>
      </c>
      <c r="BL47" s="60">
        <v>0</v>
      </c>
      <c r="BM47" s="60">
        <v>0</v>
      </c>
      <c r="BN47" s="60">
        <v>5</v>
      </c>
      <c r="BO47" s="61" t="s">
        <v>83</v>
      </c>
      <c r="BP47" s="60">
        <v>1</v>
      </c>
      <c r="BQ47" s="60">
        <v>6</v>
      </c>
      <c r="BR47" s="60">
        <v>0</v>
      </c>
      <c r="BS47" s="61" t="s">
        <v>77</v>
      </c>
      <c r="BT47" s="60">
        <v>0</v>
      </c>
      <c r="BU47" s="60">
        <v>0</v>
      </c>
      <c r="BV47" s="60">
        <v>5</v>
      </c>
      <c r="BW47" s="61" t="s">
        <v>77</v>
      </c>
      <c r="BX47" s="60">
        <v>0</v>
      </c>
      <c r="BY47" s="60">
        <v>0</v>
      </c>
      <c r="BZ47" s="60">
        <v>5</v>
      </c>
      <c r="CA47" s="61" t="s">
        <v>72</v>
      </c>
      <c r="CB47" s="60">
        <v>4</v>
      </c>
      <c r="CC47" s="60">
        <v>0</v>
      </c>
      <c r="CD47" s="60">
        <v>1</v>
      </c>
    </row>
    <row r="48" spans="2:82" x14ac:dyDescent="0.3">
      <c r="G48" s="77" t="s">
        <v>73</v>
      </c>
      <c r="H48" s="60">
        <v>6</v>
      </c>
      <c r="I48" s="60">
        <v>0</v>
      </c>
      <c r="J48" s="78">
        <v>0</v>
      </c>
      <c r="K48" s="77" t="s">
        <v>74</v>
      </c>
      <c r="L48" s="60">
        <v>0</v>
      </c>
      <c r="M48" s="60">
        <v>0</v>
      </c>
      <c r="N48" s="78">
        <v>5</v>
      </c>
      <c r="O48" s="77" t="s">
        <v>73</v>
      </c>
      <c r="P48" s="60">
        <v>6</v>
      </c>
      <c r="Q48" s="60">
        <v>0</v>
      </c>
      <c r="R48" s="78">
        <v>0</v>
      </c>
      <c r="S48" s="77" t="s">
        <v>73</v>
      </c>
      <c r="T48" s="60">
        <v>6</v>
      </c>
      <c r="U48" s="60">
        <v>0</v>
      </c>
      <c r="V48" s="91">
        <v>0</v>
      </c>
      <c r="W48" s="77" t="s">
        <v>30</v>
      </c>
      <c r="X48" s="60">
        <v>0</v>
      </c>
      <c r="Y48" s="60">
        <v>1</v>
      </c>
      <c r="Z48" s="78">
        <v>6</v>
      </c>
      <c r="AA48" s="77" t="s">
        <v>72</v>
      </c>
      <c r="AB48" s="60">
        <v>5</v>
      </c>
      <c r="AC48" s="60">
        <v>0</v>
      </c>
      <c r="AD48" s="78">
        <v>1</v>
      </c>
      <c r="AE48" s="77" t="s">
        <v>72</v>
      </c>
      <c r="AF48" s="60">
        <v>4</v>
      </c>
      <c r="AG48" s="60">
        <v>0</v>
      </c>
      <c r="AH48" s="78">
        <v>1</v>
      </c>
      <c r="AI48" s="77" t="s">
        <v>72</v>
      </c>
      <c r="AJ48" s="60">
        <v>4</v>
      </c>
      <c r="AK48" s="60">
        <v>0</v>
      </c>
      <c r="AL48" s="78">
        <v>1</v>
      </c>
      <c r="AM48" s="77" t="s">
        <v>75</v>
      </c>
      <c r="AN48" s="60">
        <v>6</v>
      </c>
      <c r="AO48" s="60">
        <v>1</v>
      </c>
      <c r="AP48" s="78">
        <v>0</v>
      </c>
      <c r="AQ48" s="77" t="s">
        <v>84</v>
      </c>
      <c r="AR48" s="60">
        <v>1</v>
      </c>
      <c r="AS48" s="60">
        <v>7</v>
      </c>
      <c r="AT48" s="78">
        <v>0</v>
      </c>
      <c r="AU48" s="61" t="s">
        <v>79</v>
      </c>
      <c r="AV48" s="60">
        <v>1</v>
      </c>
      <c r="AW48" s="60">
        <v>10</v>
      </c>
      <c r="AX48" s="60">
        <v>0</v>
      </c>
      <c r="AY48" s="61" t="s">
        <v>73</v>
      </c>
      <c r="AZ48" s="60">
        <v>4</v>
      </c>
      <c r="BA48" s="60">
        <v>0</v>
      </c>
      <c r="BB48" s="60">
        <v>0</v>
      </c>
      <c r="BC48" s="55" t="s">
        <v>88</v>
      </c>
      <c r="BD48" s="60">
        <v>0</v>
      </c>
      <c r="BE48" s="60">
        <v>1</v>
      </c>
      <c r="BF48" s="60">
        <v>5</v>
      </c>
      <c r="BG48" s="61" t="s">
        <v>77</v>
      </c>
      <c r="BH48" s="60">
        <v>0</v>
      </c>
      <c r="BI48" s="60">
        <v>0</v>
      </c>
      <c r="BJ48" s="60">
        <v>5</v>
      </c>
      <c r="BK48" s="61" t="s">
        <v>79</v>
      </c>
      <c r="BL48" s="60">
        <v>1</v>
      </c>
      <c r="BM48" s="60">
        <v>10</v>
      </c>
      <c r="BN48" s="60">
        <v>0</v>
      </c>
      <c r="BO48" s="61" t="s">
        <v>84</v>
      </c>
      <c r="BP48" s="60">
        <v>1</v>
      </c>
      <c r="BQ48" s="60">
        <v>9</v>
      </c>
      <c r="BR48" s="60">
        <v>0</v>
      </c>
      <c r="BS48" s="61" t="s">
        <v>79</v>
      </c>
      <c r="BT48" s="60">
        <v>1</v>
      </c>
      <c r="BU48" s="60">
        <v>10</v>
      </c>
      <c r="BV48" s="60">
        <v>0</v>
      </c>
      <c r="BW48" s="61" t="s">
        <v>79</v>
      </c>
      <c r="BX48" s="60">
        <v>1</v>
      </c>
      <c r="BY48" s="60">
        <v>10</v>
      </c>
      <c r="BZ48" s="60">
        <v>0</v>
      </c>
      <c r="CA48" s="61" t="s">
        <v>73</v>
      </c>
      <c r="CB48" s="60">
        <v>4</v>
      </c>
      <c r="CC48" s="60">
        <v>0</v>
      </c>
      <c r="CD48" s="60">
        <v>0</v>
      </c>
    </row>
    <row r="49" spans="7:82" x14ac:dyDescent="0.3">
      <c r="G49" s="77" t="s">
        <v>88</v>
      </c>
      <c r="H49" s="60">
        <v>0</v>
      </c>
      <c r="I49" s="60">
        <v>1</v>
      </c>
      <c r="J49" s="78">
        <v>4</v>
      </c>
      <c r="K49" s="77" t="s">
        <v>14</v>
      </c>
      <c r="L49" s="60">
        <v>4</v>
      </c>
      <c r="M49" s="60">
        <v>0</v>
      </c>
      <c r="N49" s="78">
        <v>0</v>
      </c>
      <c r="O49" s="77" t="s">
        <v>88</v>
      </c>
      <c r="P49" s="60">
        <v>0</v>
      </c>
      <c r="Q49" s="60">
        <v>1</v>
      </c>
      <c r="R49" s="78">
        <v>4</v>
      </c>
      <c r="S49" s="77" t="s">
        <v>88</v>
      </c>
      <c r="T49" s="60">
        <v>0</v>
      </c>
      <c r="U49" s="60">
        <v>1</v>
      </c>
      <c r="V49" s="91">
        <v>4</v>
      </c>
      <c r="W49" s="77" t="s">
        <v>74</v>
      </c>
      <c r="X49" s="60">
        <v>0</v>
      </c>
      <c r="Y49" s="60">
        <v>0</v>
      </c>
      <c r="Z49" s="78">
        <v>5</v>
      </c>
      <c r="AA49" s="77" t="s">
        <v>73</v>
      </c>
      <c r="AB49" s="60">
        <v>5</v>
      </c>
      <c r="AC49" s="60">
        <v>0</v>
      </c>
      <c r="AD49" s="78">
        <v>0</v>
      </c>
      <c r="AE49" s="77" t="s">
        <v>73</v>
      </c>
      <c r="AF49" s="60">
        <v>4</v>
      </c>
      <c r="AG49" s="60">
        <v>0</v>
      </c>
      <c r="AH49" s="78">
        <v>0</v>
      </c>
      <c r="AI49" s="77" t="s">
        <v>73</v>
      </c>
      <c r="AJ49" s="60">
        <v>4</v>
      </c>
      <c r="AK49" s="60">
        <v>0</v>
      </c>
      <c r="AL49" s="78">
        <v>0</v>
      </c>
      <c r="AM49" s="77" t="s">
        <v>29</v>
      </c>
      <c r="AN49" s="60">
        <v>0</v>
      </c>
      <c r="AO49" s="60">
        <v>2</v>
      </c>
      <c r="AP49" s="78">
        <v>5</v>
      </c>
      <c r="AQ49" s="77" t="s">
        <v>92</v>
      </c>
      <c r="AR49" s="60">
        <v>1</v>
      </c>
      <c r="AS49" s="60">
        <v>1</v>
      </c>
      <c r="AT49" s="78">
        <v>0</v>
      </c>
      <c r="AU49" s="61" t="s">
        <v>82</v>
      </c>
      <c r="AV49" s="60">
        <v>1</v>
      </c>
      <c r="AW49" s="60">
        <v>7</v>
      </c>
      <c r="AX49" s="60">
        <v>0</v>
      </c>
      <c r="AY49" s="61" t="s">
        <v>88</v>
      </c>
      <c r="AZ49" s="60">
        <v>0</v>
      </c>
      <c r="BA49" s="60">
        <v>1</v>
      </c>
      <c r="BB49" s="60">
        <v>5</v>
      </c>
      <c r="BC49" s="55" t="s">
        <v>77</v>
      </c>
      <c r="BD49" s="60">
        <v>0</v>
      </c>
      <c r="BE49" s="60">
        <v>0</v>
      </c>
      <c r="BF49" s="60">
        <v>5</v>
      </c>
      <c r="BG49" s="61" t="s">
        <v>79</v>
      </c>
      <c r="BH49" s="60">
        <v>1</v>
      </c>
      <c r="BI49" s="60">
        <v>10</v>
      </c>
      <c r="BJ49" s="60">
        <v>0</v>
      </c>
      <c r="BK49" s="61" t="s">
        <v>82</v>
      </c>
      <c r="BL49" s="60">
        <v>1</v>
      </c>
      <c r="BM49" s="60">
        <v>7</v>
      </c>
      <c r="BN49" s="60">
        <v>0</v>
      </c>
      <c r="BO49" s="61" t="s">
        <v>85</v>
      </c>
      <c r="BP49" s="60">
        <v>1</v>
      </c>
      <c r="BQ49" s="60">
        <v>9</v>
      </c>
      <c r="BR49" s="60">
        <v>0</v>
      </c>
      <c r="BS49" s="61" t="s">
        <v>84</v>
      </c>
      <c r="BT49" s="60">
        <v>1</v>
      </c>
      <c r="BU49" s="60">
        <v>7</v>
      </c>
      <c r="BV49" s="60">
        <v>0</v>
      </c>
      <c r="BW49" s="61" t="s">
        <v>82</v>
      </c>
      <c r="BX49" s="60">
        <v>1</v>
      </c>
      <c r="BY49" s="60">
        <v>7</v>
      </c>
      <c r="BZ49" s="60">
        <v>0</v>
      </c>
      <c r="CA49" s="61" t="s">
        <v>88</v>
      </c>
      <c r="CB49" s="60">
        <v>0</v>
      </c>
      <c r="CC49" s="60">
        <v>1</v>
      </c>
      <c r="CD49" s="60">
        <v>5</v>
      </c>
    </row>
    <row r="50" spans="7:82" x14ac:dyDescent="0.3">
      <c r="G50" s="77" t="s">
        <v>30</v>
      </c>
      <c r="H50" s="60">
        <v>0</v>
      </c>
      <c r="I50" s="60">
        <v>1</v>
      </c>
      <c r="J50" s="78">
        <v>6</v>
      </c>
      <c r="K50" s="77" t="s">
        <v>75</v>
      </c>
      <c r="L50" s="60">
        <v>5</v>
      </c>
      <c r="M50" s="60">
        <v>1</v>
      </c>
      <c r="N50" s="78">
        <v>0</v>
      </c>
      <c r="O50" s="77" t="s">
        <v>30</v>
      </c>
      <c r="P50" s="60">
        <v>0</v>
      </c>
      <c r="Q50" s="60">
        <v>1</v>
      </c>
      <c r="R50" s="78">
        <v>6</v>
      </c>
      <c r="S50" s="77" t="s">
        <v>30</v>
      </c>
      <c r="T50" s="60">
        <v>0</v>
      </c>
      <c r="U50" s="60">
        <v>1</v>
      </c>
      <c r="V50" s="91">
        <v>6</v>
      </c>
      <c r="W50" s="77" t="s">
        <v>14</v>
      </c>
      <c r="X50" s="60">
        <v>4</v>
      </c>
      <c r="Y50" s="60">
        <v>0</v>
      </c>
      <c r="Z50" s="78">
        <v>0</v>
      </c>
      <c r="AA50" s="77" t="s">
        <v>88</v>
      </c>
      <c r="AB50" s="60">
        <v>0</v>
      </c>
      <c r="AC50" s="60">
        <v>1</v>
      </c>
      <c r="AD50" s="78">
        <v>4</v>
      </c>
      <c r="AE50" s="77" t="s">
        <v>88</v>
      </c>
      <c r="AF50" s="60">
        <v>0</v>
      </c>
      <c r="AG50" s="60">
        <v>1</v>
      </c>
      <c r="AH50" s="78">
        <v>4</v>
      </c>
      <c r="AI50" s="77" t="s">
        <v>88</v>
      </c>
      <c r="AJ50" s="60">
        <v>0</v>
      </c>
      <c r="AK50" s="60">
        <v>1</v>
      </c>
      <c r="AL50" s="78">
        <v>4</v>
      </c>
      <c r="AM50" s="77" t="s">
        <v>72</v>
      </c>
      <c r="AN50" s="60">
        <v>5</v>
      </c>
      <c r="AO50" s="60">
        <v>0</v>
      </c>
      <c r="AP50" s="78">
        <v>1</v>
      </c>
      <c r="AQ50" s="77" t="s">
        <v>85</v>
      </c>
      <c r="AR50" s="60">
        <v>1</v>
      </c>
      <c r="AS50" s="60">
        <v>7</v>
      </c>
      <c r="AT50" s="78">
        <v>0</v>
      </c>
      <c r="AU50" s="61" t="s">
        <v>83</v>
      </c>
      <c r="AV50" s="60">
        <v>1</v>
      </c>
      <c r="AW50" s="60">
        <v>6</v>
      </c>
      <c r="AX50" s="60">
        <v>0</v>
      </c>
      <c r="AY50" s="61" t="s">
        <v>75</v>
      </c>
      <c r="AZ50" s="60">
        <v>5</v>
      </c>
      <c r="BA50" s="60">
        <v>1</v>
      </c>
      <c r="BB50" s="60">
        <v>0</v>
      </c>
      <c r="BC50" s="55" t="s">
        <v>79</v>
      </c>
      <c r="BD50" s="60">
        <v>1</v>
      </c>
      <c r="BE50" s="60">
        <v>10</v>
      </c>
      <c r="BF50" s="60">
        <v>0</v>
      </c>
      <c r="BG50" s="61" t="s">
        <v>84</v>
      </c>
      <c r="BH50" s="60">
        <v>1</v>
      </c>
      <c r="BI50" s="60">
        <v>7</v>
      </c>
      <c r="BJ50" s="60">
        <v>0</v>
      </c>
      <c r="BK50" s="61" t="s">
        <v>83</v>
      </c>
      <c r="BL50" s="60">
        <v>1</v>
      </c>
      <c r="BM50" s="60">
        <v>6</v>
      </c>
      <c r="BN50" s="60">
        <v>0</v>
      </c>
      <c r="BO50" s="61" t="s">
        <v>86</v>
      </c>
      <c r="BP50" s="60">
        <v>1</v>
      </c>
      <c r="BQ50" s="60">
        <v>11</v>
      </c>
      <c r="BR50" s="60">
        <v>0</v>
      </c>
      <c r="BS50" s="61" t="s">
        <v>85</v>
      </c>
      <c r="BT50" s="60">
        <v>1</v>
      </c>
      <c r="BU50" s="60">
        <v>7</v>
      </c>
      <c r="BV50" s="60">
        <v>0</v>
      </c>
      <c r="BW50" s="61" t="s">
        <v>83</v>
      </c>
      <c r="BX50" s="60">
        <v>1</v>
      </c>
      <c r="BY50" s="60">
        <v>6</v>
      </c>
      <c r="BZ50" s="60">
        <v>0</v>
      </c>
      <c r="CA50" s="61" t="s">
        <v>77</v>
      </c>
      <c r="CB50" s="60">
        <v>0</v>
      </c>
      <c r="CC50" s="60">
        <v>0</v>
      </c>
      <c r="CD50" s="60">
        <v>5</v>
      </c>
    </row>
    <row r="51" spans="7:82" x14ac:dyDescent="0.3">
      <c r="G51" s="77" t="s">
        <v>74</v>
      </c>
      <c r="H51" s="60">
        <v>0</v>
      </c>
      <c r="I51" s="60">
        <v>0</v>
      </c>
      <c r="J51" s="78">
        <v>5</v>
      </c>
      <c r="K51" s="77" t="s">
        <v>79</v>
      </c>
      <c r="L51" s="60">
        <v>1</v>
      </c>
      <c r="M51" s="60">
        <v>10</v>
      </c>
      <c r="N51" s="78">
        <v>0</v>
      </c>
      <c r="O51" s="77" t="s">
        <v>74</v>
      </c>
      <c r="P51" s="60">
        <v>0</v>
      </c>
      <c r="Q51" s="60">
        <v>0</v>
      </c>
      <c r="R51" s="78">
        <v>5</v>
      </c>
      <c r="S51" s="77" t="s">
        <v>74</v>
      </c>
      <c r="T51" s="60">
        <v>0</v>
      </c>
      <c r="U51" s="60">
        <v>0</v>
      </c>
      <c r="V51" s="91">
        <v>5</v>
      </c>
      <c r="W51" s="77" t="s">
        <v>75</v>
      </c>
      <c r="X51" s="60">
        <v>4</v>
      </c>
      <c r="Y51" s="60">
        <v>1</v>
      </c>
      <c r="Z51" s="78">
        <v>0</v>
      </c>
      <c r="AA51" s="77" t="s">
        <v>30</v>
      </c>
      <c r="AB51" s="60">
        <v>0</v>
      </c>
      <c r="AC51" s="60">
        <v>1</v>
      </c>
      <c r="AD51" s="78">
        <v>6</v>
      </c>
      <c r="AE51" s="77" t="s">
        <v>79</v>
      </c>
      <c r="AF51" s="60">
        <v>1</v>
      </c>
      <c r="AG51" s="60">
        <v>10</v>
      </c>
      <c r="AH51" s="78">
        <v>0</v>
      </c>
      <c r="AI51" s="77" t="s">
        <v>79</v>
      </c>
      <c r="AJ51" s="60">
        <v>1</v>
      </c>
      <c r="AK51" s="60">
        <v>10</v>
      </c>
      <c r="AL51" s="78">
        <v>0</v>
      </c>
      <c r="AM51" s="77" t="s">
        <v>73</v>
      </c>
      <c r="AN51" s="60">
        <v>6</v>
      </c>
      <c r="AO51" s="60">
        <v>0</v>
      </c>
      <c r="AP51" s="78">
        <v>0</v>
      </c>
      <c r="AQ51" s="77" t="s">
        <v>86</v>
      </c>
      <c r="AR51" s="60">
        <v>1</v>
      </c>
      <c r="AS51" s="60">
        <v>11</v>
      </c>
      <c r="AT51" s="78">
        <v>0</v>
      </c>
      <c r="AU51" s="61" t="s">
        <v>84</v>
      </c>
      <c r="AV51" s="60">
        <v>1</v>
      </c>
      <c r="AW51" s="60">
        <v>9</v>
      </c>
      <c r="AX51" s="60">
        <v>0</v>
      </c>
      <c r="AY51" s="61" t="s">
        <v>77</v>
      </c>
      <c r="AZ51" s="60">
        <v>0</v>
      </c>
      <c r="BA51" s="60">
        <v>0</v>
      </c>
      <c r="BB51" s="60">
        <v>5</v>
      </c>
      <c r="BC51" s="55" t="s">
        <v>84</v>
      </c>
      <c r="BD51" s="60">
        <v>1</v>
      </c>
      <c r="BE51" s="60">
        <v>7</v>
      </c>
      <c r="BF51" s="60">
        <v>0</v>
      </c>
      <c r="BG51" s="61" t="s">
        <v>15</v>
      </c>
      <c r="BH51" s="60">
        <v>1</v>
      </c>
      <c r="BI51" s="60">
        <v>23</v>
      </c>
      <c r="BJ51" s="60">
        <v>0</v>
      </c>
      <c r="BK51" s="61" t="s">
        <v>84</v>
      </c>
      <c r="BL51" s="60">
        <v>1</v>
      </c>
      <c r="BM51" s="60">
        <v>9</v>
      </c>
      <c r="BN51" s="60">
        <v>0</v>
      </c>
      <c r="BO51" s="240" t="s">
        <v>82</v>
      </c>
      <c r="BP51" s="241">
        <v>1</v>
      </c>
      <c r="BQ51" s="241">
        <v>5</v>
      </c>
      <c r="BR51" s="241">
        <v>0</v>
      </c>
      <c r="BS51" s="61" t="s">
        <v>86</v>
      </c>
      <c r="BT51" s="60">
        <v>1</v>
      </c>
      <c r="BU51" s="60">
        <v>11</v>
      </c>
      <c r="BV51" s="60">
        <v>0</v>
      </c>
      <c r="BW51" s="61" t="s">
        <v>84</v>
      </c>
      <c r="BX51" s="60">
        <v>1</v>
      </c>
      <c r="BY51" s="60">
        <v>9</v>
      </c>
      <c r="BZ51" s="60">
        <v>0</v>
      </c>
      <c r="CA51" s="61" t="s">
        <v>79</v>
      </c>
      <c r="CB51" s="60">
        <v>1</v>
      </c>
      <c r="CC51" s="60">
        <v>10</v>
      </c>
      <c r="CD51" s="60">
        <v>0</v>
      </c>
    </row>
    <row r="52" spans="7:82" x14ac:dyDescent="0.3">
      <c r="G52" s="77" t="s">
        <v>14</v>
      </c>
      <c r="H52" s="60">
        <v>4</v>
      </c>
      <c r="I52" s="60">
        <v>0</v>
      </c>
      <c r="J52" s="78">
        <v>0</v>
      </c>
      <c r="K52" s="77" t="s">
        <v>84</v>
      </c>
      <c r="L52" s="60">
        <v>1</v>
      </c>
      <c r="M52" s="60">
        <v>7</v>
      </c>
      <c r="N52" s="78">
        <v>0</v>
      </c>
      <c r="O52" s="77" t="s">
        <v>14</v>
      </c>
      <c r="P52" s="60">
        <v>4</v>
      </c>
      <c r="Q52" s="60">
        <v>0</v>
      </c>
      <c r="R52" s="78">
        <v>0</v>
      </c>
      <c r="S52" s="77" t="s">
        <v>14</v>
      </c>
      <c r="T52" s="60">
        <v>4</v>
      </c>
      <c r="U52" s="60">
        <v>0</v>
      </c>
      <c r="V52" s="91">
        <v>0</v>
      </c>
      <c r="W52" s="77" t="s">
        <v>79</v>
      </c>
      <c r="X52" s="60">
        <v>1</v>
      </c>
      <c r="Y52" s="60">
        <v>10</v>
      </c>
      <c r="Z52" s="78">
        <v>0</v>
      </c>
      <c r="AA52" s="77" t="s">
        <v>74</v>
      </c>
      <c r="AB52" s="60">
        <v>0</v>
      </c>
      <c r="AC52" s="60">
        <v>0</v>
      </c>
      <c r="AD52" s="78">
        <v>5</v>
      </c>
      <c r="AE52" s="77" t="s">
        <v>15</v>
      </c>
      <c r="AF52" s="60">
        <v>1</v>
      </c>
      <c r="AG52" s="60">
        <v>24</v>
      </c>
      <c r="AH52" s="78">
        <v>0</v>
      </c>
      <c r="AI52" s="77" t="s">
        <v>15</v>
      </c>
      <c r="AJ52" s="60">
        <v>1</v>
      </c>
      <c r="AK52" s="60">
        <v>24</v>
      </c>
      <c r="AL52" s="78">
        <v>0</v>
      </c>
      <c r="AM52" s="77" t="s">
        <v>88</v>
      </c>
      <c r="AN52" s="60">
        <v>0</v>
      </c>
      <c r="AO52" s="60">
        <v>1</v>
      </c>
      <c r="AP52" s="78">
        <v>3</v>
      </c>
      <c r="AQ52" s="240" t="s">
        <v>82</v>
      </c>
      <c r="AR52" s="241">
        <v>1</v>
      </c>
      <c r="AS52" s="241">
        <v>5</v>
      </c>
      <c r="AT52" s="241">
        <v>0</v>
      </c>
      <c r="AU52" s="61" t="s">
        <v>85</v>
      </c>
      <c r="AV52" s="60">
        <v>1</v>
      </c>
      <c r="AW52" s="60">
        <v>9</v>
      </c>
      <c r="AX52" s="60">
        <v>0</v>
      </c>
      <c r="AY52" s="61" t="s">
        <v>79</v>
      </c>
      <c r="AZ52" s="60">
        <v>1</v>
      </c>
      <c r="BA52" s="60">
        <v>10</v>
      </c>
      <c r="BB52" s="60">
        <v>0</v>
      </c>
      <c r="BC52" s="55" t="s">
        <v>15</v>
      </c>
      <c r="BD52" s="60">
        <v>1</v>
      </c>
      <c r="BE52" s="60">
        <v>23</v>
      </c>
      <c r="BF52" s="60">
        <v>0</v>
      </c>
      <c r="BG52" s="61" t="s">
        <v>85</v>
      </c>
      <c r="BH52" s="60">
        <v>1</v>
      </c>
      <c r="BI52" s="60">
        <v>7</v>
      </c>
      <c r="BJ52" s="60">
        <v>0</v>
      </c>
      <c r="BK52" s="61" t="s">
        <v>85</v>
      </c>
      <c r="BL52" s="60">
        <v>1</v>
      </c>
      <c r="BM52" s="60">
        <v>9</v>
      </c>
      <c r="BN52" s="60">
        <v>0</v>
      </c>
      <c r="BO52" s="240" t="s">
        <v>83</v>
      </c>
      <c r="BP52" s="241">
        <v>1</v>
      </c>
      <c r="BQ52" s="241">
        <v>5</v>
      </c>
      <c r="BR52" s="241">
        <v>0</v>
      </c>
      <c r="BS52" s="240" t="s">
        <v>82</v>
      </c>
      <c r="BT52" s="241">
        <v>1</v>
      </c>
      <c r="BU52" s="241">
        <v>5</v>
      </c>
      <c r="BV52" s="241">
        <v>0</v>
      </c>
      <c r="BW52" s="61" t="s">
        <v>85</v>
      </c>
      <c r="BX52" s="60">
        <v>1</v>
      </c>
      <c r="BY52" s="60">
        <v>9</v>
      </c>
      <c r="BZ52" s="60">
        <v>0</v>
      </c>
      <c r="CA52" s="61" t="s">
        <v>84</v>
      </c>
      <c r="CB52" s="60">
        <v>1</v>
      </c>
      <c r="CC52" s="60">
        <v>7</v>
      </c>
      <c r="CD52" s="60">
        <v>0</v>
      </c>
    </row>
    <row r="53" spans="7:82" x14ac:dyDescent="0.3">
      <c r="G53" s="77" t="s">
        <v>75</v>
      </c>
      <c r="H53" s="60">
        <v>6</v>
      </c>
      <c r="I53" s="60">
        <v>1</v>
      </c>
      <c r="J53" s="78">
        <v>0</v>
      </c>
      <c r="K53" s="77" t="s">
        <v>15</v>
      </c>
      <c r="L53" s="60">
        <v>1</v>
      </c>
      <c r="M53" s="60">
        <v>24</v>
      </c>
      <c r="N53" s="78">
        <v>0</v>
      </c>
      <c r="O53" s="77" t="s">
        <v>76</v>
      </c>
      <c r="P53" s="60">
        <v>4</v>
      </c>
      <c r="Q53" s="60">
        <v>0</v>
      </c>
      <c r="R53" s="78">
        <v>0</v>
      </c>
      <c r="S53" s="77" t="s">
        <v>76</v>
      </c>
      <c r="T53" s="60">
        <v>4</v>
      </c>
      <c r="U53" s="60">
        <v>0</v>
      </c>
      <c r="V53" s="91">
        <v>0</v>
      </c>
      <c r="W53" s="77" t="s">
        <v>15</v>
      </c>
      <c r="X53" s="60">
        <v>1</v>
      </c>
      <c r="Y53" s="60">
        <v>24</v>
      </c>
      <c r="Z53" s="78">
        <v>0</v>
      </c>
      <c r="AA53" s="77" t="s">
        <v>14</v>
      </c>
      <c r="AB53" s="60">
        <v>4</v>
      </c>
      <c r="AC53" s="60">
        <v>0</v>
      </c>
      <c r="AD53" s="78">
        <v>0</v>
      </c>
      <c r="AE53" s="77" t="s">
        <v>84</v>
      </c>
      <c r="AF53" s="60">
        <v>1</v>
      </c>
      <c r="AG53" s="60">
        <v>7</v>
      </c>
      <c r="AH53" s="78">
        <v>0</v>
      </c>
      <c r="AI53" s="77" t="s">
        <v>84</v>
      </c>
      <c r="AJ53" s="60">
        <v>1</v>
      </c>
      <c r="AK53" s="60">
        <v>7</v>
      </c>
      <c r="AL53" s="78">
        <v>0</v>
      </c>
      <c r="AM53" s="77" t="s">
        <v>76</v>
      </c>
      <c r="AN53" s="60">
        <v>4</v>
      </c>
      <c r="AO53" s="60">
        <v>0</v>
      </c>
      <c r="AP53" s="78">
        <v>0</v>
      </c>
      <c r="AQ53" s="240" t="s">
        <v>83</v>
      </c>
      <c r="AR53" s="241">
        <v>1</v>
      </c>
      <c r="AS53" s="241">
        <v>5</v>
      </c>
      <c r="AT53" s="241">
        <v>0</v>
      </c>
      <c r="AU53" s="61" t="s">
        <v>86</v>
      </c>
      <c r="AV53" s="60">
        <v>1</v>
      </c>
      <c r="AW53" s="60">
        <v>11</v>
      </c>
      <c r="AX53" s="60">
        <v>0</v>
      </c>
      <c r="AY53" s="61" t="s">
        <v>84</v>
      </c>
      <c r="AZ53" s="60">
        <v>1</v>
      </c>
      <c r="BA53" s="60">
        <v>7</v>
      </c>
      <c r="BB53" s="60">
        <v>0</v>
      </c>
      <c r="BC53" s="55" t="s">
        <v>85</v>
      </c>
      <c r="BD53" s="60">
        <v>1</v>
      </c>
      <c r="BE53" s="60">
        <v>7</v>
      </c>
      <c r="BF53" s="60">
        <v>0</v>
      </c>
      <c r="BG53" s="61" t="s">
        <v>86</v>
      </c>
      <c r="BH53" s="60">
        <v>1</v>
      </c>
      <c r="BI53" s="60">
        <v>11</v>
      </c>
      <c r="BJ53" s="60">
        <v>0</v>
      </c>
      <c r="BK53" s="61" t="s">
        <v>86</v>
      </c>
      <c r="BL53" s="60">
        <v>1</v>
      </c>
      <c r="BM53" s="60">
        <v>11</v>
      </c>
      <c r="BN53" s="60">
        <v>0</v>
      </c>
      <c r="BO53" s="61"/>
      <c r="BP53" s="60"/>
      <c r="BQ53" s="60"/>
      <c r="BR53" s="60"/>
      <c r="BS53" s="240" t="s">
        <v>83</v>
      </c>
      <c r="BT53" s="241">
        <v>1</v>
      </c>
      <c r="BU53" s="241">
        <v>5</v>
      </c>
      <c r="BV53" s="241">
        <v>0</v>
      </c>
      <c r="BW53" s="61" t="s">
        <v>86</v>
      </c>
      <c r="BX53" s="60">
        <v>1</v>
      </c>
      <c r="BY53" s="60">
        <v>11</v>
      </c>
      <c r="BZ53" s="60">
        <v>0</v>
      </c>
      <c r="CA53" s="61" t="s">
        <v>15</v>
      </c>
      <c r="CB53" s="60">
        <v>1</v>
      </c>
      <c r="CC53" s="60">
        <v>23</v>
      </c>
      <c r="CD53" s="60">
        <v>0</v>
      </c>
    </row>
    <row r="54" spans="7:82" x14ac:dyDescent="0.3">
      <c r="G54" s="77" t="s">
        <v>76</v>
      </c>
      <c r="H54" s="60">
        <v>4</v>
      </c>
      <c r="I54" s="60">
        <v>0</v>
      </c>
      <c r="J54" s="78">
        <v>0</v>
      </c>
      <c r="K54" s="77" t="s">
        <v>85</v>
      </c>
      <c r="L54" s="60">
        <v>1</v>
      </c>
      <c r="M54" s="60">
        <v>7</v>
      </c>
      <c r="N54" s="78">
        <v>0</v>
      </c>
      <c r="O54" s="77" t="s">
        <v>69</v>
      </c>
      <c r="P54" s="60">
        <v>6</v>
      </c>
      <c r="Q54" s="60">
        <v>1</v>
      </c>
      <c r="R54" s="78">
        <v>0</v>
      </c>
      <c r="S54" s="77" t="s">
        <v>69</v>
      </c>
      <c r="T54" s="60">
        <v>6</v>
      </c>
      <c r="U54" s="60">
        <v>1</v>
      </c>
      <c r="V54" s="91">
        <v>0</v>
      </c>
      <c r="W54" s="77" t="s">
        <v>84</v>
      </c>
      <c r="X54" s="60">
        <v>1</v>
      </c>
      <c r="Y54" s="60">
        <v>7</v>
      </c>
      <c r="Z54" s="78">
        <v>0</v>
      </c>
      <c r="AA54" s="77" t="s">
        <v>76</v>
      </c>
      <c r="AB54" s="60">
        <v>4</v>
      </c>
      <c r="AC54" s="60">
        <v>0</v>
      </c>
      <c r="AD54" s="78">
        <v>0</v>
      </c>
      <c r="AE54" s="77" t="s">
        <v>85</v>
      </c>
      <c r="AF54" s="60">
        <v>1</v>
      </c>
      <c r="AG54" s="60">
        <v>7</v>
      </c>
      <c r="AH54" s="78">
        <v>0</v>
      </c>
      <c r="AI54" s="77" t="s">
        <v>85</v>
      </c>
      <c r="AJ54" s="60">
        <v>1</v>
      </c>
      <c r="AK54" s="60">
        <v>7</v>
      </c>
      <c r="AL54" s="78">
        <v>0</v>
      </c>
      <c r="AM54" s="77" t="s">
        <v>79</v>
      </c>
      <c r="AN54" s="60">
        <v>1</v>
      </c>
      <c r="AO54" s="60">
        <v>10</v>
      </c>
      <c r="AP54" s="78">
        <v>0</v>
      </c>
      <c r="AQ54" s="21"/>
      <c r="AR54" s="96"/>
      <c r="AS54" s="96"/>
      <c r="AT54" s="20"/>
      <c r="AU54" s="240" t="s">
        <v>82</v>
      </c>
      <c r="AV54" s="241">
        <v>1</v>
      </c>
      <c r="AW54" s="241">
        <v>5</v>
      </c>
      <c r="AX54" s="241">
        <v>0</v>
      </c>
      <c r="AY54" s="61" t="s">
        <v>15</v>
      </c>
      <c r="AZ54" s="60">
        <v>1</v>
      </c>
      <c r="BA54" s="60">
        <v>23</v>
      </c>
      <c r="BB54" s="60">
        <v>0</v>
      </c>
      <c r="BC54" s="55" t="s">
        <v>86</v>
      </c>
      <c r="BD54" s="60">
        <v>1</v>
      </c>
      <c r="BE54" s="60">
        <v>11</v>
      </c>
      <c r="BF54" s="60">
        <v>0</v>
      </c>
      <c r="BG54" s="240" t="s">
        <v>82</v>
      </c>
      <c r="BH54" s="241">
        <v>1</v>
      </c>
      <c r="BI54" s="241">
        <v>5</v>
      </c>
      <c r="BJ54" s="241">
        <v>0</v>
      </c>
      <c r="BK54" s="240" t="s">
        <v>82</v>
      </c>
      <c r="BL54" s="241">
        <v>1</v>
      </c>
      <c r="BM54" s="241">
        <v>5</v>
      </c>
      <c r="BN54" s="241">
        <v>0</v>
      </c>
      <c r="BO54" s="61"/>
      <c r="BP54" s="60"/>
      <c r="BQ54" s="60"/>
      <c r="BR54" s="60"/>
      <c r="BS54" s="77"/>
      <c r="BT54" s="60"/>
      <c r="BU54" s="60"/>
      <c r="BV54" s="78"/>
      <c r="BW54" s="240" t="s">
        <v>82</v>
      </c>
      <c r="BX54" s="241">
        <v>1</v>
      </c>
      <c r="BY54" s="241">
        <v>5</v>
      </c>
      <c r="BZ54" s="241">
        <v>0</v>
      </c>
      <c r="CA54" s="61" t="s">
        <v>85</v>
      </c>
      <c r="CB54" s="60">
        <v>1</v>
      </c>
      <c r="CC54" s="60">
        <v>7</v>
      </c>
      <c r="CD54" s="60">
        <v>0</v>
      </c>
    </row>
    <row r="55" spans="7:82" x14ac:dyDescent="0.3">
      <c r="G55" s="77" t="s">
        <v>79</v>
      </c>
      <c r="H55" s="60">
        <v>1</v>
      </c>
      <c r="I55" s="60">
        <v>10</v>
      </c>
      <c r="J55" s="78">
        <v>0</v>
      </c>
      <c r="K55" s="77" t="s">
        <v>86</v>
      </c>
      <c r="L55" s="60">
        <v>1</v>
      </c>
      <c r="M55" s="60">
        <v>11</v>
      </c>
      <c r="N55" s="78">
        <v>0</v>
      </c>
      <c r="O55" s="77" t="s">
        <v>79</v>
      </c>
      <c r="P55" s="60">
        <v>1</v>
      </c>
      <c r="Q55" s="60">
        <v>10</v>
      </c>
      <c r="R55" s="78">
        <v>0</v>
      </c>
      <c r="S55" s="77" t="s">
        <v>79</v>
      </c>
      <c r="T55" s="60">
        <v>1</v>
      </c>
      <c r="U55" s="60">
        <v>10</v>
      </c>
      <c r="V55" s="91">
        <v>0</v>
      </c>
      <c r="W55" s="77" t="s">
        <v>85</v>
      </c>
      <c r="X55" s="60">
        <v>1</v>
      </c>
      <c r="Y55" s="60">
        <v>7</v>
      </c>
      <c r="Z55" s="78">
        <v>0</v>
      </c>
      <c r="AA55" s="77" t="s">
        <v>79</v>
      </c>
      <c r="AB55" s="60">
        <v>1</v>
      </c>
      <c r="AC55" s="60">
        <v>10</v>
      </c>
      <c r="AD55" s="78">
        <v>0</v>
      </c>
      <c r="AE55" s="77" t="s">
        <v>86</v>
      </c>
      <c r="AF55" s="60">
        <v>1</v>
      </c>
      <c r="AG55" s="60">
        <v>11</v>
      </c>
      <c r="AH55" s="78">
        <v>0</v>
      </c>
      <c r="AI55" s="77" t="s">
        <v>86</v>
      </c>
      <c r="AJ55" s="60">
        <v>1</v>
      </c>
      <c r="AK55" s="60">
        <v>11</v>
      </c>
      <c r="AL55" s="78">
        <v>0</v>
      </c>
      <c r="AM55" s="77" t="s">
        <v>15</v>
      </c>
      <c r="AN55" s="60">
        <v>1</v>
      </c>
      <c r="AO55" s="60">
        <v>23</v>
      </c>
      <c r="AP55" s="78">
        <v>0</v>
      </c>
      <c r="AQ55" s="21"/>
      <c r="AR55" s="96"/>
      <c r="AS55" s="96"/>
      <c r="AT55" s="20"/>
      <c r="AU55" s="240" t="s">
        <v>83</v>
      </c>
      <c r="AV55" s="241">
        <v>1</v>
      </c>
      <c r="AW55" s="241">
        <v>5</v>
      </c>
      <c r="AX55" s="241">
        <v>0</v>
      </c>
      <c r="AY55" s="61" t="s">
        <v>85</v>
      </c>
      <c r="AZ55" s="60">
        <v>1</v>
      </c>
      <c r="BA55" s="60">
        <v>7</v>
      </c>
      <c r="BB55" s="60">
        <v>0</v>
      </c>
      <c r="BC55" s="240" t="s">
        <v>82</v>
      </c>
      <c r="BD55" s="241">
        <v>1</v>
      </c>
      <c r="BE55" s="241">
        <v>5</v>
      </c>
      <c r="BF55" s="241">
        <v>0</v>
      </c>
      <c r="BG55" s="240" t="s">
        <v>83</v>
      </c>
      <c r="BH55" s="241">
        <v>1</v>
      </c>
      <c r="BI55" s="241">
        <v>5</v>
      </c>
      <c r="BJ55" s="241">
        <v>0</v>
      </c>
      <c r="BK55" s="240" t="s">
        <v>83</v>
      </c>
      <c r="BL55" s="241">
        <v>1</v>
      </c>
      <c r="BM55" s="241">
        <v>5</v>
      </c>
      <c r="BN55" s="241">
        <v>0</v>
      </c>
      <c r="BO55" s="61"/>
      <c r="BP55" s="60"/>
      <c r="BQ55" s="60"/>
      <c r="BR55" s="60"/>
      <c r="BS55" s="77"/>
      <c r="BT55" s="60"/>
      <c r="BU55" s="60"/>
      <c r="BV55" s="78"/>
      <c r="BW55" s="240" t="s">
        <v>83</v>
      </c>
      <c r="BX55" s="241">
        <v>1</v>
      </c>
      <c r="BY55" s="241">
        <v>5</v>
      </c>
      <c r="BZ55" s="241">
        <v>0</v>
      </c>
      <c r="CA55" s="61" t="s">
        <v>86</v>
      </c>
      <c r="CB55" s="60">
        <v>1</v>
      </c>
      <c r="CC55" s="60">
        <v>11</v>
      </c>
      <c r="CD55" s="60">
        <v>0</v>
      </c>
    </row>
    <row r="56" spans="7:82" x14ac:dyDescent="0.3">
      <c r="G56" s="77" t="s">
        <v>15</v>
      </c>
      <c r="H56" s="60">
        <v>1</v>
      </c>
      <c r="I56" s="60">
        <v>24</v>
      </c>
      <c r="J56" s="78">
        <v>0</v>
      </c>
      <c r="K56" s="240" t="s">
        <v>82</v>
      </c>
      <c r="L56" s="241">
        <v>1</v>
      </c>
      <c r="M56" s="241">
        <v>5</v>
      </c>
      <c r="N56" s="241">
        <v>0</v>
      </c>
      <c r="O56" s="77" t="s">
        <v>15</v>
      </c>
      <c r="P56" s="60">
        <v>1</v>
      </c>
      <c r="Q56" s="60">
        <v>24</v>
      </c>
      <c r="R56" s="78">
        <v>0</v>
      </c>
      <c r="S56" s="77" t="s">
        <v>15</v>
      </c>
      <c r="T56" s="60">
        <v>1</v>
      </c>
      <c r="U56" s="60">
        <v>24</v>
      </c>
      <c r="V56" s="91">
        <v>0</v>
      </c>
      <c r="W56" s="77" t="s">
        <v>86</v>
      </c>
      <c r="X56" s="60">
        <v>1</v>
      </c>
      <c r="Y56" s="60">
        <v>11</v>
      </c>
      <c r="Z56" s="78">
        <v>0</v>
      </c>
      <c r="AA56" s="77" t="s">
        <v>84</v>
      </c>
      <c r="AB56" s="60">
        <v>1</v>
      </c>
      <c r="AC56" s="60">
        <v>7</v>
      </c>
      <c r="AD56" s="78">
        <v>0</v>
      </c>
      <c r="AE56" s="240" t="s">
        <v>82</v>
      </c>
      <c r="AF56" s="241">
        <v>1</v>
      </c>
      <c r="AG56" s="241">
        <v>5</v>
      </c>
      <c r="AH56" s="241">
        <v>0</v>
      </c>
      <c r="AI56" s="240" t="s">
        <v>82</v>
      </c>
      <c r="AJ56" s="241">
        <v>1</v>
      </c>
      <c r="AK56" s="241">
        <v>5</v>
      </c>
      <c r="AL56" s="241">
        <v>0</v>
      </c>
      <c r="AM56" s="77" t="s">
        <v>80</v>
      </c>
      <c r="AN56" s="60">
        <v>1</v>
      </c>
      <c r="AO56" s="60">
        <v>7</v>
      </c>
      <c r="AP56" s="78">
        <v>0</v>
      </c>
      <c r="AQ56" s="21"/>
      <c r="AR56" s="96"/>
      <c r="AS56" s="96"/>
      <c r="AT56" s="20"/>
      <c r="AY56" s="61" t="s">
        <v>86</v>
      </c>
      <c r="AZ56" s="60">
        <v>1</v>
      </c>
      <c r="BA56" s="60">
        <v>11</v>
      </c>
      <c r="BB56" s="60">
        <v>0</v>
      </c>
      <c r="BC56" s="240" t="s">
        <v>83</v>
      </c>
      <c r="BD56" s="241">
        <v>1</v>
      </c>
      <c r="BE56" s="241">
        <v>5</v>
      </c>
      <c r="BF56" s="241">
        <v>0</v>
      </c>
      <c r="BG56" s="21"/>
      <c r="BH56" s="96"/>
      <c r="BI56" s="96"/>
      <c r="BJ56" s="20"/>
      <c r="BO56" s="61"/>
      <c r="BP56" s="60"/>
      <c r="BQ56" s="60"/>
      <c r="BR56" s="60"/>
      <c r="BS56" s="77"/>
      <c r="BT56" s="60"/>
      <c r="BU56" s="60"/>
      <c r="BV56" s="78"/>
      <c r="BW56" s="21"/>
      <c r="BX56" s="96"/>
      <c r="BY56" s="96"/>
      <c r="BZ56" s="20"/>
      <c r="CA56" s="240" t="s">
        <v>82</v>
      </c>
      <c r="CB56" s="241">
        <v>1</v>
      </c>
      <c r="CC56" s="241">
        <v>5</v>
      </c>
      <c r="CD56" s="241">
        <v>0</v>
      </c>
    </row>
    <row r="57" spans="7:82" x14ac:dyDescent="0.3">
      <c r="G57" s="77" t="s">
        <v>80</v>
      </c>
      <c r="H57" s="60">
        <v>1</v>
      </c>
      <c r="I57" s="60">
        <v>7</v>
      </c>
      <c r="J57" s="78">
        <v>0</v>
      </c>
      <c r="K57" s="240" t="s">
        <v>83</v>
      </c>
      <c r="L57" s="241">
        <v>1</v>
      </c>
      <c r="M57" s="241">
        <v>5</v>
      </c>
      <c r="N57" s="241">
        <v>0</v>
      </c>
      <c r="O57" s="77" t="s">
        <v>80</v>
      </c>
      <c r="P57" s="60">
        <v>1</v>
      </c>
      <c r="Q57" s="60">
        <v>7</v>
      </c>
      <c r="R57" s="78">
        <v>0</v>
      </c>
      <c r="S57" s="77" t="s">
        <v>80</v>
      </c>
      <c r="T57" s="60">
        <v>1</v>
      </c>
      <c r="U57" s="60">
        <v>7</v>
      </c>
      <c r="V57" s="91">
        <v>0</v>
      </c>
      <c r="W57" s="240" t="s">
        <v>82</v>
      </c>
      <c r="X57" s="241">
        <v>1</v>
      </c>
      <c r="Y57" s="241">
        <v>5</v>
      </c>
      <c r="Z57" s="241">
        <v>0</v>
      </c>
      <c r="AA57" s="77" t="s">
        <v>15</v>
      </c>
      <c r="AB57" s="60">
        <v>1</v>
      </c>
      <c r="AC57" s="60">
        <v>24</v>
      </c>
      <c r="AD57" s="78">
        <v>0</v>
      </c>
      <c r="AE57" s="240" t="s">
        <v>83</v>
      </c>
      <c r="AF57" s="241">
        <v>1</v>
      </c>
      <c r="AG57" s="241">
        <v>5</v>
      </c>
      <c r="AH57" s="241">
        <v>0</v>
      </c>
      <c r="AI57" s="240" t="s">
        <v>83</v>
      </c>
      <c r="AJ57" s="241">
        <v>1</v>
      </c>
      <c r="AK57" s="241">
        <v>5</v>
      </c>
      <c r="AL57" s="241">
        <v>0</v>
      </c>
      <c r="AM57" s="77" t="s">
        <v>81</v>
      </c>
      <c r="AN57" s="60">
        <v>1</v>
      </c>
      <c r="AO57" s="60">
        <v>10</v>
      </c>
      <c r="AP57" s="78">
        <v>0</v>
      </c>
      <c r="AQ57" s="21"/>
      <c r="AR57" s="96"/>
      <c r="AS57" s="96"/>
      <c r="AT57" s="20"/>
      <c r="AY57" s="240" t="s">
        <v>82</v>
      </c>
      <c r="AZ57" s="241">
        <v>1</v>
      </c>
      <c r="BA57" s="241">
        <v>5</v>
      </c>
      <c r="BB57" s="241">
        <v>0</v>
      </c>
      <c r="BC57" s="77"/>
      <c r="BD57" s="60"/>
      <c r="BE57" s="60"/>
      <c r="BF57" s="78"/>
      <c r="BG57" s="21"/>
      <c r="BH57" s="96"/>
      <c r="BI57" s="96"/>
      <c r="BJ57" s="20"/>
      <c r="BS57" s="77"/>
      <c r="BT57" s="60"/>
      <c r="BU57" s="60"/>
      <c r="BV57" s="78"/>
      <c r="BW57" s="21"/>
      <c r="BX57" s="96"/>
      <c r="BY57" s="96"/>
      <c r="BZ57" s="20"/>
      <c r="CA57" s="240" t="s">
        <v>83</v>
      </c>
      <c r="CB57" s="241">
        <v>1</v>
      </c>
      <c r="CC57" s="241">
        <v>5</v>
      </c>
      <c r="CD57" s="241">
        <v>0</v>
      </c>
    </row>
    <row r="58" spans="7:82" x14ac:dyDescent="0.3">
      <c r="G58" s="77" t="s">
        <v>81</v>
      </c>
      <c r="H58" s="60">
        <v>2</v>
      </c>
      <c r="I58" s="60">
        <v>10</v>
      </c>
      <c r="J58" s="78">
        <v>0</v>
      </c>
      <c r="K58" s="21"/>
      <c r="L58" s="96"/>
      <c r="M58" s="96"/>
      <c r="N58" s="20"/>
      <c r="O58" s="77" t="s">
        <v>81</v>
      </c>
      <c r="P58" s="60">
        <v>2</v>
      </c>
      <c r="Q58" s="60">
        <v>10</v>
      </c>
      <c r="R58" s="78">
        <v>0</v>
      </c>
      <c r="S58" s="77" t="s">
        <v>81</v>
      </c>
      <c r="T58" s="60">
        <v>2</v>
      </c>
      <c r="U58" s="60">
        <v>10</v>
      </c>
      <c r="V58" s="91">
        <v>0</v>
      </c>
      <c r="W58" s="240" t="s">
        <v>83</v>
      </c>
      <c r="X58" s="241">
        <v>1</v>
      </c>
      <c r="Y58" s="241">
        <v>5</v>
      </c>
      <c r="Z58" s="241">
        <v>0</v>
      </c>
      <c r="AA58" s="77" t="s">
        <v>85</v>
      </c>
      <c r="AB58" s="60">
        <v>1</v>
      </c>
      <c r="AC58" s="60">
        <v>7</v>
      </c>
      <c r="AD58" s="78">
        <v>0</v>
      </c>
      <c r="AE58" s="21"/>
      <c r="AF58" s="96"/>
      <c r="AG58" s="96"/>
      <c r="AH58" s="20"/>
      <c r="AI58" s="21"/>
      <c r="AJ58" s="96"/>
      <c r="AK58" s="96"/>
      <c r="AL58" s="20"/>
      <c r="AM58" s="77" t="s">
        <v>84</v>
      </c>
      <c r="AN58" s="60">
        <v>1</v>
      </c>
      <c r="AO58" s="60">
        <v>7</v>
      </c>
      <c r="AP58" s="78">
        <v>0</v>
      </c>
      <c r="AQ58" s="21"/>
      <c r="AR58" s="96"/>
      <c r="AS58" s="96"/>
      <c r="AT58" s="20"/>
      <c r="AY58" s="240" t="s">
        <v>83</v>
      </c>
      <c r="AZ58" s="241">
        <v>1</v>
      </c>
      <c r="BA58" s="241">
        <v>5</v>
      </c>
      <c r="BB58" s="241">
        <v>0</v>
      </c>
      <c r="BC58" s="77"/>
      <c r="BD58" s="60"/>
      <c r="BE58" s="60"/>
      <c r="BF58" s="78"/>
      <c r="BG58" s="21"/>
      <c r="BH58" s="96"/>
      <c r="BI58" s="96"/>
      <c r="BJ58" s="20"/>
      <c r="BS58" s="77"/>
      <c r="BT58" s="60"/>
      <c r="BU58" s="60"/>
      <c r="BV58" s="78"/>
      <c r="BW58" s="21"/>
      <c r="BX58" s="96"/>
      <c r="BY58" s="96"/>
      <c r="BZ58" s="20"/>
    </row>
    <row r="59" spans="7:82" x14ac:dyDescent="0.3">
      <c r="G59" s="77" t="s">
        <v>84</v>
      </c>
      <c r="H59" s="60">
        <v>1</v>
      </c>
      <c r="I59" s="60">
        <v>7</v>
      </c>
      <c r="J59" s="78">
        <v>0</v>
      </c>
      <c r="K59" s="21"/>
      <c r="L59" s="96"/>
      <c r="M59" s="96"/>
      <c r="N59" s="20"/>
      <c r="O59" s="77" t="s">
        <v>84</v>
      </c>
      <c r="P59" s="60">
        <v>1</v>
      </c>
      <c r="Q59" s="60">
        <v>7</v>
      </c>
      <c r="R59" s="78">
        <v>0</v>
      </c>
      <c r="S59" s="77" t="s">
        <v>84</v>
      </c>
      <c r="T59" s="60">
        <v>1</v>
      </c>
      <c r="U59" s="60">
        <v>7</v>
      </c>
      <c r="V59" s="91">
        <v>0</v>
      </c>
      <c r="W59" s="21"/>
      <c r="X59" s="96"/>
      <c r="Y59" s="96"/>
      <c r="Z59" s="20"/>
      <c r="AA59" s="77" t="s">
        <v>80</v>
      </c>
      <c r="AB59" s="60">
        <v>1</v>
      </c>
      <c r="AC59" s="60">
        <v>7</v>
      </c>
      <c r="AD59" s="78">
        <v>0</v>
      </c>
      <c r="AE59" s="21"/>
      <c r="AF59" s="96"/>
      <c r="AG59" s="96"/>
      <c r="AH59" s="20"/>
      <c r="AI59" s="21"/>
      <c r="AJ59" s="96"/>
      <c r="AK59" s="96"/>
      <c r="AL59" s="20"/>
      <c r="AM59" s="77" t="s">
        <v>85</v>
      </c>
      <c r="AN59" s="60">
        <v>1</v>
      </c>
      <c r="AO59" s="60">
        <v>7</v>
      </c>
      <c r="AP59" s="78">
        <v>0</v>
      </c>
      <c r="AQ59" s="21"/>
      <c r="AR59" s="96"/>
      <c r="AS59" s="96"/>
      <c r="AT59" s="20"/>
      <c r="BC59" s="101"/>
      <c r="BD59" s="60"/>
      <c r="BE59" s="60"/>
      <c r="BF59" s="78"/>
      <c r="BG59" s="21"/>
      <c r="BH59" s="96"/>
      <c r="BI59" s="96"/>
      <c r="BJ59" s="20"/>
      <c r="BS59" s="77"/>
      <c r="BT59" s="60"/>
      <c r="BU59" s="60"/>
      <c r="BV59" s="78"/>
      <c r="BW59" s="21"/>
      <c r="BX59" s="96"/>
      <c r="BY59" s="96"/>
      <c r="BZ59" s="20"/>
    </row>
    <row r="60" spans="7:82" ht="15" thickBot="1" x14ac:dyDescent="0.35">
      <c r="G60" s="77" t="s">
        <v>85</v>
      </c>
      <c r="H60" s="60">
        <v>1</v>
      </c>
      <c r="I60" s="60">
        <v>7</v>
      </c>
      <c r="J60" s="78">
        <v>0</v>
      </c>
      <c r="K60" s="21"/>
      <c r="L60" s="96"/>
      <c r="M60" s="96"/>
      <c r="N60" s="20"/>
      <c r="O60" s="77" t="s">
        <v>85</v>
      </c>
      <c r="P60" s="60">
        <v>1</v>
      </c>
      <c r="Q60" s="60">
        <v>7</v>
      </c>
      <c r="R60" s="78">
        <v>0</v>
      </c>
      <c r="S60" s="77" t="s">
        <v>85</v>
      </c>
      <c r="T60" s="60">
        <v>1</v>
      </c>
      <c r="U60" s="60">
        <v>7</v>
      </c>
      <c r="V60" s="91">
        <v>0</v>
      </c>
      <c r="W60" s="21"/>
      <c r="X60" s="96"/>
      <c r="Y60" s="96"/>
      <c r="Z60" s="20"/>
      <c r="AA60" s="77" t="s">
        <v>86</v>
      </c>
      <c r="AB60" s="60">
        <v>1</v>
      </c>
      <c r="AC60" s="60">
        <v>11</v>
      </c>
      <c r="AD60" s="78">
        <v>0</v>
      </c>
      <c r="AE60" s="21"/>
      <c r="AF60" s="96"/>
      <c r="AG60" s="96"/>
      <c r="AH60" s="20"/>
      <c r="AI60" s="21"/>
      <c r="AJ60" s="96"/>
      <c r="AK60" s="96"/>
      <c r="AL60" s="20"/>
      <c r="AM60" s="101" t="s">
        <v>86</v>
      </c>
      <c r="AN60" s="60">
        <v>1</v>
      </c>
      <c r="AO60" s="60">
        <v>11</v>
      </c>
      <c r="AP60" s="78">
        <v>0</v>
      </c>
      <c r="AQ60" s="21"/>
      <c r="AR60" s="96"/>
      <c r="AS60" s="96"/>
      <c r="AT60" s="20"/>
      <c r="BC60" s="93"/>
      <c r="BD60" s="94"/>
      <c r="BE60" s="94"/>
      <c r="BF60" s="95"/>
      <c r="BG60" s="21"/>
      <c r="BH60" s="96"/>
      <c r="BI60" s="96"/>
      <c r="BJ60" s="20"/>
      <c r="BS60" s="101"/>
      <c r="BT60" s="60"/>
      <c r="BU60" s="60"/>
      <c r="BV60" s="78"/>
      <c r="BW60" s="5"/>
      <c r="BX60" s="97"/>
      <c r="BY60" s="97"/>
      <c r="BZ60" s="4"/>
    </row>
    <row r="61" spans="7:82" ht="15" thickBot="1" x14ac:dyDescent="0.35">
      <c r="G61" s="80" t="s">
        <v>86</v>
      </c>
      <c r="H61" s="81">
        <v>1</v>
      </c>
      <c r="I61" s="81">
        <v>11</v>
      </c>
      <c r="J61" s="82">
        <v>0</v>
      </c>
      <c r="K61" s="5"/>
      <c r="L61" s="97"/>
      <c r="M61" s="97"/>
      <c r="N61" s="4"/>
      <c r="O61" s="80" t="s">
        <v>86</v>
      </c>
      <c r="P61" s="81">
        <v>1</v>
      </c>
      <c r="Q61" s="81">
        <v>11</v>
      </c>
      <c r="R61" s="82">
        <v>0</v>
      </c>
      <c r="S61" s="80" t="s">
        <v>86</v>
      </c>
      <c r="T61" s="81">
        <v>1</v>
      </c>
      <c r="U61" s="81">
        <v>11</v>
      </c>
      <c r="V61" s="92">
        <v>0</v>
      </c>
      <c r="W61" s="5"/>
      <c r="X61" s="97"/>
      <c r="Y61" s="97"/>
      <c r="Z61" s="4"/>
      <c r="AA61" s="240" t="s">
        <v>82</v>
      </c>
      <c r="AB61" s="241">
        <v>1</v>
      </c>
      <c r="AC61" s="241">
        <v>5</v>
      </c>
      <c r="AD61" s="241">
        <v>0</v>
      </c>
      <c r="AE61" s="5"/>
      <c r="AF61" s="97"/>
      <c r="AG61" s="97"/>
      <c r="AH61" s="4"/>
      <c r="AI61" s="5"/>
      <c r="AJ61" s="97"/>
      <c r="AK61" s="97"/>
      <c r="AL61" s="4"/>
      <c r="AM61" s="240" t="s">
        <v>82</v>
      </c>
      <c r="AN61" s="241">
        <v>1</v>
      </c>
      <c r="AO61" s="241">
        <v>5</v>
      </c>
      <c r="AP61" s="241">
        <v>0</v>
      </c>
      <c r="AQ61" s="5"/>
      <c r="AR61" s="97"/>
      <c r="AS61" s="97"/>
      <c r="AT61" s="4"/>
      <c r="BG61" s="5"/>
      <c r="BH61" s="97"/>
      <c r="BI61" s="97"/>
      <c r="BJ61" s="4"/>
      <c r="BS61" s="93"/>
      <c r="BT61" s="94"/>
      <c r="BU61" s="94"/>
      <c r="BV61" s="95"/>
    </row>
    <row r="62" spans="7:82" x14ac:dyDescent="0.3">
      <c r="G62" s="240" t="s">
        <v>82</v>
      </c>
      <c r="H62" s="241">
        <v>1</v>
      </c>
      <c r="I62" s="241">
        <v>5</v>
      </c>
      <c r="J62" s="241">
        <v>0</v>
      </c>
      <c r="O62" s="240" t="s">
        <v>82</v>
      </c>
      <c r="P62" s="241">
        <v>1</v>
      </c>
      <c r="Q62" s="241">
        <v>5</v>
      </c>
      <c r="R62" s="241">
        <v>0</v>
      </c>
      <c r="S62" s="240" t="s">
        <v>82</v>
      </c>
      <c r="T62" s="241">
        <v>1</v>
      </c>
      <c r="U62" s="241">
        <v>5</v>
      </c>
      <c r="V62" s="241">
        <v>0</v>
      </c>
      <c r="AA62" s="240" t="s">
        <v>83</v>
      </c>
      <c r="AB62" s="241">
        <v>1</v>
      </c>
      <c r="AC62" s="241">
        <v>5</v>
      </c>
      <c r="AD62" s="241">
        <v>0</v>
      </c>
      <c r="AM62" s="240" t="s">
        <v>83</v>
      </c>
      <c r="AN62" s="241">
        <v>1</v>
      </c>
      <c r="AO62" s="241">
        <v>5</v>
      </c>
      <c r="AP62" s="241">
        <v>0</v>
      </c>
    </row>
    <row r="63" spans="7:82" x14ac:dyDescent="0.3">
      <c r="G63" s="240" t="s">
        <v>83</v>
      </c>
      <c r="H63" s="241">
        <v>1</v>
      </c>
      <c r="I63" s="241">
        <v>5</v>
      </c>
      <c r="J63" s="241">
        <v>0</v>
      </c>
      <c r="O63" s="240" t="s">
        <v>83</v>
      </c>
      <c r="P63" s="241">
        <v>1</v>
      </c>
      <c r="Q63" s="241">
        <v>5</v>
      </c>
      <c r="R63" s="241">
        <v>0</v>
      </c>
      <c r="S63" s="240" t="s">
        <v>83</v>
      </c>
      <c r="T63" s="241">
        <v>1</v>
      </c>
      <c r="U63" s="241">
        <v>5</v>
      </c>
      <c r="V63" s="241">
        <v>0</v>
      </c>
    </row>
  </sheetData>
  <sortState xmlns:xlrd2="http://schemas.microsoft.com/office/spreadsheetml/2017/richdata2" ref="B7:E36">
    <sortCondition ref="B6:B36"/>
  </sortState>
  <mergeCells count="89">
    <mergeCell ref="B2:E2"/>
    <mergeCell ref="G2:AL2"/>
    <mergeCell ref="B3:E3"/>
    <mergeCell ref="G3:J3"/>
    <mergeCell ref="K3:N3"/>
    <mergeCell ref="O3:R3"/>
    <mergeCell ref="S3:V3"/>
    <mergeCell ref="W3:Z3"/>
    <mergeCell ref="AA3:AD3"/>
    <mergeCell ref="AE3:AH3"/>
    <mergeCell ref="AA5:AA6"/>
    <mergeCell ref="AI3:AL3"/>
    <mergeCell ref="B4:B5"/>
    <mergeCell ref="G4:J4"/>
    <mergeCell ref="K4:N4"/>
    <mergeCell ref="O4:R4"/>
    <mergeCell ref="S4:V4"/>
    <mergeCell ref="W4:Z4"/>
    <mergeCell ref="AA4:AD4"/>
    <mergeCell ref="AE4:AH4"/>
    <mergeCell ref="AI4:AL4"/>
    <mergeCell ref="AA25:AA26"/>
    <mergeCell ref="AI23:AL23"/>
    <mergeCell ref="G24:J24"/>
    <mergeCell ref="K24:N24"/>
    <mergeCell ref="O24:R24"/>
    <mergeCell ref="S24:V24"/>
    <mergeCell ref="W24:Z24"/>
    <mergeCell ref="AA24:AD24"/>
    <mergeCell ref="AE24:AH24"/>
    <mergeCell ref="AI24:AL24"/>
    <mergeCell ref="G23:J23"/>
    <mergeCell ref="K23:N23"/>
    <mergeCell ref="O23:R23"/>
    <mergeCell ref="S23:V23"/>
    <mergeCell ref="W23:Z23"/>
    <mergeCell ref="AA23:AD23"/>
    <mergeCell ref="G25:G26"/>
    <mergeCell ref="K25:K26"/>
    <mergeCell ref="O25:O26"/>
    <mergeCell ref="S25:S26"/>
    <mergeCell ref="W25:W26"/>
    <mergeCell ref="AE25:AE26"/>
    <mergeCell ref="AI25:AI26"/>
    <mergeCell ref="AM23:AP23"/>
    <mergeCell ref="AQ23:AT23"/>
    <mergeCell ref="AU23:AX23"/>
    <mergeCell ref="AE23:AH23"/>
    <mergeCell ref="AM25:AM26"/>
    <mergeCell ref="AQ25:AQ26"/>
    <mergeCell ref="AU25:AU26"/>
    <mergeCell ref="AY25:AY26"/>
    <mergeCell ref="AM24:AP24"/>
    <mergeCell ref="AQ24:AT24"/>
    <mergeCell ref="AU24:AX24"/>
    <mergeCell ref="AY24:BB24"/>
    <mergeCell ref="AM3:AP3"/>
    <mergeCell ref="AM4:AP4"/>
    <mergeCell ref="AM5:AM6"/>
    <mergeCell ref="BC23:BF23"/>
    <mergeCell ref="BG23:BJ23"/>
    <mergeCell ref="G22:BR22"/>
    <mergeCell ref="BK23:BN23"/>
    <mergeCell ref="BO23:BR23"/>
    <mergeCell ref="AY23:BB23"/>
    <mergeCell ref="AE5:AE6"/>
    <mergeCell ref="AI5:AI6"/>
    <mergeCell ref="G5:G6"/>
    <mergeCell ref="K5:K6"/>
    <mergeCell ref="O5:O6"/>
    <mergeCell ref="S5:S6"/>
    <mergeCell ref="W5:W6"/>
    <mergeCell ref="BK24:BN24"/>
    <mergeCell ref="BO24:BR24"/>
    <mergeCell ref="BC25:BC26"/>
    <mergeCell ref="BG25:BG26"/>
    <mergeCell ref="BK25:BK26"/>
    <mergeCell ref="BO25:BO26"/>
    <mergeCell ref="BC24:BF24"/>
    <mergeCell ref="BG24:BJ24"/>
    <mergeCell ref="BS25:BS26"/>
    <mergeCell ref="BW25:BW26"/>
    <mergeCell ref="CA25:CA26"/>
    <mergeCell ref="BS23:BV23"/>
    <mergeCell ref="BW23:BZ23"/>
    <mergeCell ref="CA23:CD23"/>
    <mergeCell ref="BS24:BV24"/>
    <mergeCell ref="BW24:BZ24"/>
    <mergeCell ref="CA24:CD24"/>
  </mergeCells>
  <conditionalFormatting sqref="AD7:AD17 AL7:AL16 AQ7:AQ16 J27:J61 Z27:Z56 AL27:AL55 AP27:AP59 BF27:BF54 BZ27:BZ53 CD27:CD55">
    <cfRule type="cellIs" dxfId="194" priority="309" operator="greaterThan">
      <formula>2</formula>
    </cfRule>
  </conditionalFormatting>
  <conditionalFormatting sqref="AB7:AB17 AJ7:AJ16 H27:H61 X27:X56 AJ27:AJ55 AN27:AN59 BD27:BD54 BX27:BX53 CB27:CB55">
    <cfRule type="cellIs" dxfId="193" priority="308" operator="greaterThan">
      <formula>3</formula>
    </cfRule>
  </conditionalFormatting>
  <conditionalFormatting sqref="E6:E36">
    <cfRule type="cellIs" dxfId="192" priority="248" operator="greaterThan">
      <formula>2</formula>
    </cfRule>
  </conditionalFormatting>
  <conditionalFormatting sqref="C6:C36">
    <cfRule type="cellIs" dxfId="191" priority="250" operator="greaterThan">
      <formula>3</formula>
    </cfRule>
  </conditionalFormatting>
  <conditionalFormatting sqref="D6:D36 AC7:AC17 AK7:AK16 I27:I61 Y27:Y56 AK27:AK55 AO27:AO59 BE27:BE54 BY27:BY53 CC27:CC55">
    <cfRule type="cellIs" dxfId="190" priority="249" operator="greaterThan">
      <formula>5</formula>
    </cfRule>
  </conditionalFormatting>
  <conditionalFormatting sqref="L7:L17">
    <cfRule type="cellIs" dxfId="189" priority="247" operator="greaterThan">
      <formula>3</formula>
    </cfRule>
  </conditionalFormatting>
  <conditionalFormatting sqref="M7:M17">
    <cfRule type="cellIs" dxfId="188" priority="246" operator="greaterThan">
      <formula>5</formula>
    </cfRule>
  </conditionalFormatting>
  <conditionalFormatting sqref="N7:N17">
    <cfRule type="cellIs" dxfId="187" priority="245" operator="greaterThan">
      <formula>2</formula>
    </cfRule>
  </conditionalFormatting>
  <conditionalFormatting sqref="H7:H17">
    <cfRule type="cellIs" dxfId="186" priority="244" operator="greaterThan">
      <formula>3</formula>
    </cfRule>
  </conditionalFormatting>
  <conditionalFormatting sqref="I7:I17">
    <cfRule type="cellIs" dxfId="185" priority="243" operator="greaterThan">
      <formula>5</formula>
    </cfRule>
  </conditionalFormatting>
  <conditionalFormatting sqref="J7:J17">
    <cfRule type="cellIs" dxfId="184" priority="242" operator="greaterThan">
      <formula>2</formula>
    </cfRule>
  </conditionalFormatting>
  <conditionalFormatting sqref="P7:P17">
    <cfRule type="cellIs" dxfId="183" priority="241" operator="greaterThan">
      <formula>3</formula>
    </cfRule>
  </conditionalFormatting>
  <conditionalFormatting sqref="Q7:Q17">
    <cfRule type="cellIs" dxfId="182" priority="240" operator="greaterThan">
      <formula>5</formula>
    </cfRule>
  </conditionalFormatting>
  <conditionalFormatting sqref="R7:R17">
    <cfRule type="cellIs" dxfId="181" priority="239" operator="greaterThan">
      <formula>2</formula>
    </cfRule>
  </conditionalFormatting>
  <conditionalFormatting sqref="T7:T17">
    <cfRule type="cellIs" dxfId="180" priority="238" operator="greaterThan">
      <formula>3</formula>
    </cfRule>
  </conditionalFormatting>
  <conditionalFormatting sqref="U7:U17">
    <cfRule type="cellIs" dxfId="179" priority="237" operator="greaterThan">
      <formula>5</formula>
    </cfRule>
  </conditionalFormatting>
  <conditionalFormatting sqref="V7:V17">
    <cfRule type="cellIs" dxfId="178" priority="236" operator="greaterThan">
      <formula>2</formula>
    </cfRule>
  </conditionalFormatting>
  <conditionalFormatting sqref="X7:X17">
    <cfRule type="cellIs" dxfId="177" priority="235" operator="greaterThan">
      <formula>3</formula>
    </cfRule>
  </conditionalFormatting>
  <conditionalFormatting sqref="Y7:Y17">
    <cfRule type="cellIs" dxfId="176" priority="234" operator="greaterThan">
      <formula>5</formula>
    </cfRule>
  </conditionalFormatting>
  <conditionalFormatting sqref="Z7:Z17">
    <cfRule type="cellIs" dxfId="175" priority="233" operator="greaterThan">
      <formula>2</formula>
    </cfRule>
  </conditionalFormatting>
  <conditionalFormatting sqref="AF7:AF17">
    <cfRule type="cellIs" dxfId="174" priority="229" operator="greaterThan">
      <formula>3</formula>
    </cfRule>
  </conditionalFormatting>
  <conditionalFormatting sqref="AG7:AG17">
    <cfRule type="cellIs" dxfId="173" priority="228" operator="greaterThan">
      <formula>5</formula>
    </cfRule>
  </conditionalFormatting>
  <conditionalFormatting sqref="AH7:AH17">
    <cfRule type="cellIs" dxfId="172" priority="227" operator="greaterThan">
      <formula>2</formula>
    </cfRule>
  </conditionalFormatting>
  <conditionalFormatting sqref="AN7:AN16">
    <cfRule type="cellIs" dxfId="171" priority="223" operator="greaterThan">
      <formula>3</formula>
    </cfRule>
  </conditionalFormatting>
  <conditionalFormatting sqref="AO7:AO16">
    <cfRule type="cellIs" dxfId="170" priority="222" operator="greaterThan">
      <formula>5</formula>
    </cfRule>
  </conditionalFormatting>
  <conditionalFormatting sqref="AP7:AP16">
    <cfRule type="cellIs" dxfId="169" priority="221" operator="greaterThan">
      <formula>2</formula>
    </cfRule>
  </conditionalFormatting>
  <conditionalFormatting sqref="L27:L55">
    <cfRule type="cellIs" dxfId="168" priority="217" operator="greaterThan">
      <formula>3</formula>
    </cfRule>
  </conditionalFormatting>
  <conditionalFormatting sqref="M27:M55">
    <cfRule type="cellIs" dxfId="167" priority="216" operator="greaterThan">
      <formula>5</formula>
    </cfRule>
  </conditionalFormatting>
  <conditionalFormatting sqref="N27:N55">
    <cfRule type="cellIs" dxfId="166" priority="215" operator="greaterThan">
      <formula>2</formula>
    </cfRule>
  </conditionalFormatting>
  <conditionalFormatting sqref="P27:P61">
    <cfRule type="cellIs" dxfId="165" priority="214" operator="greaterThan">
      <formula>3</formula>
    </cfRule>
  </conditionalFormatting>
  <conditionalFormatting sqref="Q27:Q61">
    <cfRule type="cellIs" dxfId="164" priority="213" operator="greaterThan">
      <formula>5</formula>
    </cfRule>
  </conditionalFormatting>
  <conditionalFormatting sqref="R27:R61">
    <cfRule type="cellIs" dxfId="163" priority="212" operator="greaterThan">
      <formula>2</formula>
    </cfRule>
  </conditionalFormatting>
  <conditionalFormatting sqref="T27:T61">
    <cfRule type="cellIs" dxfId="162" priority="211" operator="greaterThan">
      <formula>3</formula>
    </cfRule>
  </conditionalFormatting>
  <conditionalFormatting sqref="U27:U61">
    <cfRule type="cellIs" dxfId="161" priority="210" operator="greaterThan">
      <formula>5</formula>
    </cfRule>
  </conditionalFormatting>
  <conditionalFormatting sqref="V27:V61">
    <cfRule type="cellIs" dxfId="160" priority="209" operator="greaterThan">
      <formula>2</formula>
    </cfRule>
  </conditionalFormatting>
  <conditionalFormatting sqref="AB27:AB60">
    <cfRule type="cellIs" dxfId="159" priority="205" operator="greaterThan">
      <formula>3</formula>
    </cfRule>
  </conditionalFormatting>
  <conditionalFormatting sqref="AC27:AC60">
    <cfRule type="cellIs" dxfId="158" priority="204" operator="greaterThan">
      <formula>5</formula>
    </cfRule>
  </conditionalFormatting>
  <conditionalFormatting sqref="AD27:AD60">
    <cfRule type="cellIs" dxfId="157" priority="203" operator="greaterThan">
      <formula>2</formula>
    </cfRule>
  </conditionalFormatting>
  <conditionalFormatting sqref="AF27:AF55">
    <cfRule type="cellIs" dxfId="156" priority="202" operator="greaterThan">
      <formula>3</formula>
    </cfRule>
  </conditionalFormatting>
  <conditionalFormatting sqref="AG27:AG55">
    <cfRule type="cellIs" dxfId="155" priority="201" operator="greaterThan">
      <formula>5</formula>
    </cfRule>
  </conditionalFormatting>
  <conditionalFormatting sqref="AH27:AH55">
    <cfRule type="cellIs" dxfId="154" priority="200" operator="greaterThan">
      <formula>2</formula>
    </cfRule>
  </conditionalFormatting>
  <conditionalFormatting sqref="AP60">
    <cfRule type="cellIs" dxfId="153" priority="193" operator="greaterThan">
      <formula>2</formula>
    </cfRule>
  </conditionalFormatting>
  <conditionalFormatting sqref="AN60">
    <cfRule type="cellIs" dxfId="152" priority="192" operator="greaterThan">
      <formula>3</formula>
    </cfRule>
  </conditionalFormatting>
  <conditionalFormatting sqref="AO60">
    <cfRule type="cellIs" dxfId="151" priority="191" operator="greaterThan">
      <formula>5</formula>
    </cfRule>
  </conditionalFormatting>
  <conditionalFormatting sqref="AR27:AR51">
    <cfRule type="cellIs" dxfId="150" priority="190" operator="greaterThan">
      <formula>3</formula>
    </cfRule>
  </conditionalFormatting>
  <conditionalFormatting sqref="AS27:AS51">
    <cfRule type="cellIs" dxfId="149" priority="189" operator="greaterThan">
      <formula>5</formula>
    </cfRule>
  </conditionalFormatting>
  <conditionalFormatting sqref="AT27:AT51">
    <cfRule type="cellIs" dxfId="148" priority="188" operator="greaterThan">
      <formula>2</formula>
    </cfRule>
  </conditionalFormatting>
  <conditionalFormatting sqref="AV27:AV53">
    <cfRule type="cellIs" dxfId="147" priority="187" operator="greaterThan">
      <formula>3</formula>
    </cfRule>
  </conditionalFormatting>
  <conditionalFormatting sqref="AW27:AW53">
    <cfRule type="cellIs" dxfId="146" priority="186" operator="greaterThan">
      <formula>5</formula>
    </cfRule>
  </conditionalFormatting>
  <conditionalFormatting sqref="AX27:AX53">
    <cfRule type="cellIs" dxfId="145" priority="185" operator="greaterThan">
      <formula>2</formula>
    </cfRule>
  </conditionalFormatting>
  <conditionalFormatting sqref="AZ27:AZ56">
    <cfRule type="cellIs" dxfId="144" priority="184" operator="greaterThan">
      <formula>3</formula>
    </cfRule>
  </conditionalFormatting>
  <conditionalFormatting sqref="BA27:BA56">
    <cfRule type="cellIs" dxfId="143" priority="183" operator="greaterThan">
      <formula>5</formula>
    </cfRule>
  </conditionalFormatting>
  <conditionalFormatting sqref="BB27:BB56">
    <cfRule type="cellIs" dxfId="142" priority="182" operator="greaterThan">
      <formula>2</formula>
    </cfRule>
  </conditionalFormatting>
  <conditionalFormatting sqref="BF57:BF58">
    <cfRule type="cellIs" dxfId="141" priority="181" operator="greaterThan">
      <formula>2</formula>
    </cfRule>
  </conditionalFormatting>
  <conditionalFormatting sqref="BD57:BD58">
    <cfRule type="cellIs" dxfId="140" priority="180" operator="greaterThan">
      <formula>3</formula>
    </cfRule>
  </conditionalFormatting>
  <conditionalFormatting sqref="BE57:BE58">
    <cfRule type="cellIs" dxfId="139" priority="179" operator="greaterThan">
      <formula>5</formula>
    </cfRule>
  </conditionalFormatting>
  <conditionalFormatting sqref="BF59">
    <cfRule type="cellIs" dxfId="138" priority="178" operator="greaterThan">
      <formula>2</formula>
    </cfRule>
  </conditionalFormatting>
  <conditionalFormatting sqref="BD59">
    <cfRule type="cellIs" dxfId="137" priority="177" operator="greaterThan">
      <formula>3</formula>
    </cfRule>
  </conditionalFormatting>
  <conditionalFormatting sqref="BE59">
    <cfRule type="cellIs" dxfId="136" priority="176" operator="greaterThan">
      <formula>5</formula>
    </cfRule>
  </conditionalFormatting>
  <conditionalFormatting sqref="BP53:BP56">
    <cfRule type="cellIs" dxfId="135" priority="169" operator="greaterThan">
      <formula>3</formula>
    </cfRule>
  </conditionalFormatting>
  <conditionalFormatting sqref="BQ53:BQ56">
    <cfRule type="cellIs" dxfId="134" priority="168" operator="greaterThan">
      <formula>5</formula>
    </cfRule>
  </conditionalFormatting>
  <conditionalFormatting sqref="BR53:BR56">
    <cfRule type="cellIs" dxfId="133" priority="167" operator="greaterThan">
      <formula>2</formula>
    </cfRule>
  </conditionalFormatting>
  <conditionalFormatting sqref="BV54:BV59">
    <cfRule type="cellIs" dxfId="132" priority="166" operator="greaterThan">
      <formula>2</formula>
    </cfRule>
  </conditionalFormatting>
  <conditionalFormatting sqref="BT54:BT59">
    <cfRule type="cellIs" dxfId="131" priority="165" operator="greaterThan">
      <formula>3</formula>
    </cfRule>
  </conditionalFormatting>
  <conditionalFormatting sqref="BU54:BU59">
    <cfRule type="cellIs" dxfId="130" priority="164" operator="greaterThan">
      <formula>5</formula>
    </cfRule>
  </conditionalFormatting>
  <conditionalFormatting sqref="BV60">
    <cfRule type="cellIs" dxfId="129" priority="163" operator="greaterThan">
      <formula>2</formula>
    </cfRule>
  </conditionalFormatting>
  <conditionalFormatting sqref="BT60">
    <cfRule type="cellIs" dxfId="128" priority="162" operator="greaterThan">
      <formula>3</formula>
    </cfRule>
  </conditionalFormatting>
  <conditionalFormatting sqref="BU60">
    <cfRule type="cellIs" dxfId="127" priority="161" operator="greaterThan">
      <formula>5</formula>
    </cfRule>
  </conditionalFormatting>
  <conditionalFormatting sqref="BH27:BH53">
    <cfRule type="cellIs" dxfId="126" priority="133" operator="greaterThan">
      <formula>3</formula>
    </cfRule>
  </conditionalFormatting>
  <conditionalFormatting sqref="BI27:BI53">
    <cfRule type="cellIs" dxfId="125" priority="132" operator="greaterThan">
      <formula>5</formula>
    </cfRule>
  </conditionalFormatting>
  <conditionalFormatting sqref="BJ27:BJ53">
    <cfRule type="cellIs" dxfId="124" priority="131" operator="greaterThan">
      <formula>2</formula>
    </cfRule>
  </conditionalFormatting>
  <conditionalFormatting sqref="BL27:BL53">
    <cfRule type="cellIs" dxfId="123" priority="130" operator="greaterThan">
      <formula>3</formula>
    </cfRule>
  </conditionalFormatting>
  <conditionalFormatting sqref="BM27:BM53">
    <cfRule type="cellIs" dxfId="122" priority="129" operator="greaterThan">
      <formula>5</formula>
    </cfRule>
  </conditionalFormatting>
  <conditionalFormatting sqref="BN27:BN53">
    <cfRule type="cellIs" dxfId="121" priority="128" operator="greaterThan">
      <formula>2</formula>
    </cfRule>
  </conditionalFormatting>
  <conditionalFormatting sqref="BP27:BP50">
    <cfRule type="cellIs" dxfId="120" priority="127" operator="greaterThan">
      <formula>3</formula>
    </cfRule>
  </conditionalFormatting>
  <conditionalFormatting sqref="BQ27:BQ50">
    <cfRule type="cellIs" dxfId="119" priority="126" operator="greaterThan">
      <formula>5</formula>
    </cfRule>
  </conditionalFormatting>
  <conditionalFormatting sqref="BR27:BR50">
    <cfRule type="cellIs" dxfId="118" priority="125" operator="greaterThan">
      <formula>2</formula>
    </cfRule>
  </conditionalFormatting>
  <conditionalFormatting sqref="BT27:BT51">
    <cfRule type="cellIs" dxfId="117" priority="124" operator="greaterThan">
      <formula>3</formula>
    </cfRule>
  </conditionalFormatting>
  <conditionalFormatting sqref="BU27:BU51">
    <cfRule type="cellIs" dxfId="116" priority="123" operator="greaterThan">
      <formula>5</formula>
    </cfRule>
  </conditionalFormatting>
  <conditionalFormatting sqref="BV27:BV51">
    <cfRule type="cellIs" dxfId="115" priority="122" operator="greaterThan">
      <formula>2</formula>
    </cfRule>
  </conditionalFormatting>
  <conditionalFormatting sqref="I18">
    <cfRule type="cellIs" dxfId="114" priority="115" operator="greaterThan">
      <formula>4</formula>
    </cfRule>
  </conditionalFormatting>
  <conditionalFormatting sqref="M18">
    <cfRule type="cellIs" dxfId="113" priority="114" operator="greaterThan">
      <formula>4</formula>
    </cfRule>
  </conditionalFormatting>
  <conditionalFormatting sqref="P18">
    <cfRule type="cellIs" dxfId="112" priority="113" operator="greaterThan">
      <formula>3</formula>
    </cfRule>
  </conditionalFormatting>
  <conditionalFormatting sqref="Q18">
    <cfRule type="cellIs" dxfId="111" priority="110" operator="greaterThan">
      <formula>4</formula>
    </cfRule>
    <cfRule type="cellIs" dxfId="110" priority="112" operator="greaterThan">
      <formula>5</formula>
    </cfRule>
  </conditionalFormatting>
  <conditionalFormatting sqref="R18">
    <cfRule type="cellIs" dxfId="109" priority="111" operator="greaterThan">
      <formula>2</formula>
    </cfRule>
  </conditionalFormatting>
  <conditionalFormatting sqref="T18">
    <cfRule type="cellIs" dxfId="108" priority="109" operator="greaterThan">
      <formula>3</formula>
    </cfRule>
  </conditionalFormatting>
  <conditionalFormatting sqref="U18">
    <cfRule type="cellIs" dxfId="107" priority="108" operator="greaterThan">
      <formula>5</formula>
    </cfRule>
  </conditionalFormatting>
  <conditionalFormatting sqref="V18">
    <cfRule type="cellIs" dxfId="106" priority="107" operator="greaterThan">
      <formula>2</formula>
    </cfRule>
  </conditionalFormatting>
  <conditionalFormatting sqref="U18">
    <cfRule type="cellIs" dxfId="105" priority="106" operator="greaterThan">
      <formula>4</formula>
    </cfRule>
  </conditionalFormatting>
  <conditionalFormatting sqref="X18">
    <cfRule type="cellIs" dxfId="104" priority="105" operator="greaterThan">
      <formula>3</formula>
    </cfRule>
  </conditionalFormatting>
  <conditionalFormatting sqref="Y18">
    <cfRule type="cellIs" dxfId="103" priority="102" operator="greaterThan">
      <formula>4</formula>
    </cfRule>
    <cfRule type="cellIs" dxfId="102" priority="104" operator="greaterThan">
      <formula>5</formula>
    </cfRule>
  </conditionalFormatting>
  <conditionalFormatting sqref="Z18">
    <cfRule type="cellIs" dxfId="101" priority="103" operator="greaterThan">
      <formula>2</formula>
    </cfRule>
  </conditionalFormatting>
  <conditionalFormatting sqref="AB18">
    <cfRule type="cellIs" dxfId="100" priority="101" operator="greaterThan">
      <formula>3</formula>
    </cfRule>
  </conditionalFormatting>
  <conditionalFormatting sqref="AC18">
    <cfRule type="cellIs" dxfId="99" priority="98" operator="greaterThan">
      <formula>4</formula>
    </cfRule>
    <cfRule type="cellIs" dxfId="98" priority="100" operator="greaterThan">
      <formula>5</formula>
    </cfRule>
  </conditionalFormatting>
  <conditionalFormatting sqref="AD18">
    <cfRule type="cellIs" dxfId="97" priority="99" operator="greaterThan">
      <formula>2</formula>
    </cfRule>
  </conditionalFormatting>
  <conditionalFormatting sqref="AF18">
    <cfRule type="cellIs" dxfId="96" priority="97" operator="greaterThan">
      <formula>3</formula>
    </cfRule>
  </conditionalFormatting>
  <conditionalFormatting sqref="AG18">
    <cfRule type="cellIs" dxfId="95" priority="94" operator="greaterThan">
      <formula>4</formula>
    </cfRule>
    <cfRule type="cellIs" dxfId="94" priority="96" operator="greaterThan">
      <formula>5</formula>
    </cfRule>
  </conditionalFormatting>
  <conditionalFormatting sqref="AH18">
    <cfRule type="cellIs" dxfId="93" priority="95" operator="greaterThan">
      <formula>2</formula>
    </cfRule>
  </conditionalFormatting>
  <conditionalFormatting sqref="AJ17">
    <cfRule type="cellIs" dxfId="92" priority="93" operator="greaterThan">
      <formula>3</formula>
    </cfRule>
  </conditionalFormatting>
  <conditionalFormatting sqref="AK17">
    <cfRule type="cellIs" dxfId="91" priority="90" operator="greaterThan">
      <formula>4</formula>
    </cfRule>
    <cfRule type="cellIs" dxfId="90" priority="92" operator="greaterThan">
      <formula>5</formula>
    </cfRule>
  </conditionalFormatting>
  <conditionalFormatting sqref="AL17">
    <cfRule type="cellIs" dxfId="89" priority="91" operator="greaterThan">
      <formula>2</formula>
    </cfRule>
  </conditionalFormatting>
  <conditionalFormatting sqref="AN17">
    <cfRule type="cellIs" dxfId="88" priority="89" operator="greaterThan">
      <formula>3</formula>
    </cfRule>
  </conditionalFormatting>
  <conditionalFormatting sqref="AO17">
    <cfRule type="cellIs" dxfId="87" priority="86" operator="greaterThan">
      <formula>4</formula>
    </cfRule>
    <cfRule type="cellIs" dxfId="86" priority="88" operator="greaterThan">
      <formula>5</formula>
    </cfRule>
  </conditionalFormatting>
  <conditionalFormatting sqref="AP17">
    <cfRule type="cellIs" dxfId="85" priority="87" operator="greaterThan">
      <formula>2</formula>
    </cfRule>
  </conditionalFormatting>
  <conditionalFormatting sqref="AN18">
    <cfRule type="cellIs" dxfId="84" priority="85" operator="greaterThan">
      <formula>3</formula>
    </cfRule>
  </conditionalFormatting>
  <conditionalFormatting sqref="AO18">
    <cfRule type="cellIs" dxfId="83" priority="82" operator="greaterThan">
      <formula>4</formula>
    </cfRule>
    <cfRule type="cellIs" dxfId="82" priority="84" operator="greaterThan">
      <formula>5</formula>
    </cfRule>
  </conditionalFormatting>
  <conditionalFormatting sqref="AP18">
    <cfRule type="cellIs" dxfId="81" priority="83" operator="greaterThan">
      <formula>2</formula>
    </cfRule>
  </conditionalFormatting>
  <conditionalFormatting sqref="AJ18">
    <cfRule type="cellIs" dxfId="80" priority="81" operator="greaterThan">
      <formula>3</formula>
    </cfRule>
  </conditionalFormatting>
  <conditionalFormatting sqref="AK18">
    <cfRule type="cellIs" dxfId="79" priority="77" operator="greaterThan">
      <formula>4</formula>
    </cfRule>
    <cfRule type="cellIs" dxfId="78" priority="78" operator="greaterThan">
      <formula>4</formula>
    </cfRule>
    <cfRule type="cellIs" dxfId="77" priority="80" operator="greaterThan">
      <formula>5</formula>
    </cfRule>
  </conditionalFormatting>
  <conditionalFormatting sqref="AL18">
    <cfRule type="cellIs" dxfId="76" priority="79" operator="greaterThan">
      <formula>2</formula>
    </cfRule>
  </conditionalFormatting>
  <conditionalFormatting sqref="H62:H63">
    <cfRule type="cellIs" dxfId="75" priority="76" operator="greaterThan">
      <formula>3</formula>
    </cfRule>
  </conditionalFormatting>
  <conditionalFormatting sqref="I62:I63">
    <cfRule type="cellIs" dxfId="74" priority="75" operator="greaterThan">
      <formula>5</formula>
    </cfRule>
  </conditionalFormatting>
  <conditionalFormatting sqref="J62:J63">
    <cfRule type="cellIs" dxfId="73" priority="74" operator="greaterThan">
      <formula>2</formula>
    </cfRule>
  </conditionalFormatting>
  <conditionalFormatting sqref="I62:I63">
    <cfRule type="cellIs" dxfId="72" priority="73" operator="greaterThan">
      <formula>4</formula>
    </cfRule>
  </conditionalFormatting>
  <conditionalFormatting sqref="L56:L57">
    <cfRule type="cellIs" dxfId="71" priority="72" operator="greaterThan">
      <formula>3</formula>
    </cfRule>
  </conditionalFormatting>
  <conditionalFormatting sqref="M56:M57">
    <cfRule type="cellIs" dxfId="70" priority="71" operator="greaterThan">
      <formula>5</formula>
    </cfRule>
  </conditionalFormatting>
  <conditionalFormatting sqref="N56:N57">
    <cfRule type="cellIs" dxfId="69" priority="70" operator="greaterThan">
      <formula>2</formula>
    </cfRule>
  </conditionalFormatting>
  <conditionalFormatting sqref="M56:M57">
    <cfRule type="cellIs" dxfId="68" priority="69" operator="greaterThan">
      <formula>4</formula>
    </cfRule>
  </conditionalFormatting>
  <conditionalFormatting sqref="P62:P63">
    <cfRule type="cellIs" dxfId="67" priority="68" operator="greaterThan">
      <formula>3</formula>
    </cfRule>
  </conditionalFormatting>
  <conditionalFormatting sqref="Q62:Q63">
    <cfRule type="cellIs" dxfId="66" priority="67" operator="greaterThan">
      <formula>5</formula>
    </cfRule>
  </conditionalFormatting>
  <conditionalFormatting sqref="R62:R63">
    <cfRule type="cellIs" dxfId="65" priority="66" operator="greaterThan">
      <formula>2</formula>
    </cfRule>
  </conditionalFormatting>
  <conditionalFormatting sqref="Q62:Q63">
    <cfRule type="cellIs" dxfId="64" priority="65" operator="greaterThan">
      <formula>4</formula>
    </cfRule>
  </conditionalFormatting>
  <conditionalFormatting sqref="T62:T63">
    <cfRule type="cellIs" dxfId="63" priority="64" operator="greaterThan">
      <formula>3</formula>
    </cfRule>
  </conditionalFormatting>
  <conditionalFormatting sqref="U62:U63">
    <cfRule type="cellIs" dxfId="62" priority="63" operator="greaterThan">
      <formula>5</formula>
    </cfRule>
  </conditionalFormatting>
  <conditionalFormatting sqref="V62:V63">
    <cfRule type="cellIs" dxfId="61" priority="62" operator="greaterThan">
      <formula>2</formula>
    </cfRule>
  </conditionalFormatting>
  <conditionalFormatting sqref="U62:U63">
    <cfRule type="cellIs" dxfId="60" priority="61" operator="greaterThan">
      <formula>4</formula>
    </cfRule>
  </conditionalFormatting>
  <conditionalFormatting sqref="X57:X58">
    <cfRule type="cellIs" dxfId="59" priority="60" operator="greaterThan">
      <formula>3</formula>
    </cfRule>
  </conditionalFormatting>
  <conditionalFormatting sqref="Y57:Y58">
    <cfRule type="cellIs" dxfId="58" priority="59" operator="greaterThan">
      <formula>5</formula>
    </cfRule>
  </conditionalFormatting>
  <conditionalFormatting sqref="Z57:Z58">
    <cfRule type="cellIs" dxfId="57" priority="58" operator="greaterThan">
      <formula>2</formula>
    </cfRule>
  </conditionalFormatting>
  <conditionalFormatting sqref="Y57:Y58">
    <cfRule type="cellIs" dxfId="56" priority="57" operator="greaterThan">
      <formula>4</formula>
    </cfRule>
  </conditionalFormatting>
  <conditionalFormatting sqref="AB61:AB62">
    <cfRule type="cellIs" dxfId="55" priority="56" operator="greaterThan">
      <formula>3</formula>
    </cfRule>
  </conditionalFormatting>
  <conditionalFormatting sqref="AC61:AC62">
    <cfRule type="cellIs" dxfId="54" priority="55" operator="greaterThan">
      <formula>5</formula>
    </cfRule>
  </conditionalFormatting>
  <conditionalFormatting sqref="AD61:AD62">
    <cfRule type="cellIs" dxfId="53" priority="54" operator="greaterThan">
      <formula>2</formula>
    </cfRule>
  </conditionalFormatting>
  <conditionalFormatting sqref="AC61:AC62">
    <cfRule type="cellIs" dxfId="52" priority="53" operator="greaterThan">
      <formula>4</formula>
    </cfRule>
  </conditionalFormatting>
  <conditionalFormatting sqref="AF56:AF57">
    <cfRule type="cellIs" dxfId="51" priority="52" operator="greaterThan">
      <formula>3</formula>
    </cfRule>
  </conditionalFormatting>
  <conditionalFormatting sqref="AG56:AG57">
    <cfRule type="cellIs" dxfId="50" priority="51" operator="greaterThan">
      <formula>5</formula>
    </cfRule>
  </conditionalFormatting>
  <conditionalFormatting sqref="AH56:AH57">
    <cfRule type="cellIs" dxfId="49" priority="50" operator="greaterThan">
      <formula>2</formula>
    </cfRule>
  </conditionalFormatting>
  <conditionalFormatting sqref="AG56:AG57">
    <cfRule type="cellIs" dxfId="48" priority="49" operator="greaterThan">
      <formula>4</formula>
    </cfRule>
  </conditionalFormatting>
  <conditionalFormatting sqref="AJ56:AJ57">
    <cfRule type="cellIs" dxfId="47" priority="48" operator="greaterThan">
      <formula>3</formula>
    </cfRule>
  </conditionalFormatting>
  <conditionalFormatting sqref="AK56:AK57">
    <cfRule type="cellIs" dxfId="46" priority="47" operator="greaterThan">
      <formula>5</formula>
    </cfRule>
  </conditionalFormatting>
  <conditionalFormatting sqref="AL56:AL57">
    <cfRule type="cellIs" dxfId="45" priority="46" operator="greaterThan">
      <formula>2</formula>
    </cfRule>
  </conditionalFormatting>
  <conditionalFormatting sqref="AK56:AK57">
    <cfRule type="cellIs" dxfId="44" priority="45" operator="greaterThan">
      <formula>4</formula>
    </cfRule>
  </conditionalFormatting>
  <conditionalFormatting sqref="AN61:AN62">
    <cfRule type="cellIs" dxfId="43" priority="44" operator="greaterThan">
      <formula>3</formula>
    </cfRule>
  </conditionalFormatting>
  <conditionalFormatting sqref="AO61:AO62">
    <cfRule type="cellIs" dxfId="42" priority="43" operator="greaterThan">
      <formula>5</formula>
    </cfRule>
  </conditionalFormatting>
  <conditionalFormatting sqref="AP61:AP62">
    <cfRule type="cellIs" dxfId="41" priority="42" operator="greaterThan">
      <formula>2</formula>
    </cfRule>
  </conditionalFormatting>
  <conditionalFormatting sqref="AO61:AO62">
    <cfRule type="cellIs" dxfId="40" priority="41" operator="greaterThan">
      <formula>4</formula>
    </cfRule>
  </conditionalFormatting>
  <conditionalFormatting sqref="AR52:AR53">
    <cfRule type="cellIs" dxfId="39" priority="40" operator="greaterThan">
      <formula>3</formula>
    </cfRule>
  </conditionalFormatting>
  <conditionalFormatting sqref="AS52:AS53">
    <cfRule type="cellIs" dxfId="38" priority="39" operator="greaterThan">
      <formula>5</formula>
    </cfRule>
  </conditionalFormatting>
  <conditionalFormatting sqref="AT52:AT53">
    <cfRule type="cellIs" dxfId="37" priority="38" operator="greaterThan">
      <formula>2</formula>
    </cfRule>
  </conditionalFormatting>
  <conditionalFormatting sqref="AS52:AS53">
    <cfRule type="cellIs" dxfId="36" priority="37" operator="greaterThan">
      <formula>4</formula>
    </cfRule>
  </conditionalFormatting>
  <conditionalFormatting sqref="AV54:AV55">
    <cfRule type="cellIs" dxfId="35" priority="36" operator="greaterThan">
      <formula>3</formula>
    </cfRule>
  </conditionalFormatting>
  <conditionalFormatting sqref="AW54:AW55">
    <cfRule type="cellIs" dxfId="34" priority="35" operator="greaterThan">
      <formula>5</formula>
    </cfRule>
  </conditionalFormatting>
  <conditionalFormatting sqref="AX54:AX55">
    <cfRule type="cellIs" dxfId="33" priority="34" operator="greaterThan">
      <formula>2</formula>
    </cfRule>
  </conditionalFormatting>
  <conditionalFormatting sqref="AW54:AW55">
    <cfRule type="cellIs" dxfId="32" priority="33" operator="greaterThan">
      <formula>4</formula>
    </cfRule>
  </conditionalFormatting>
  <conditionalFormatting sqref="AZ57:AZ58">
    <cfRule type="cellIs" dxfId="31" priority="32" operator="greaterThan">
      <formula>3</formula>
    </cfRule>
  </conditionalFormatting>
  <conditionalFormatting sqref="BA57:BA58">
    <cfRule type="cellIs" dxfId="30" priority="31" operator="greaterThan">
      <formula>5</formula>
    </cfRule>
  </conditionalFormatting>
  <conditionalFormatting sqref="BB57:BB58">
    <cfRule type="cellIs" dxfId="29" priority="30" operator="greaterThan">
      <formula>2</formula>
    </cfRule>
  </conditionalFormatting>
  <conditionalFormatting sqref="BA57:BA58">
    <cfRule type="cellIs" dxfId="28" priority="29" operator="greaterThan">
      <formula>4</formula>
    </cfRule>
  </conditionalFormatting>
  <conditionalFormatting sqref="BD55:BD56">
    <cfRule type="cellIs" dxfId="27" priority="28" operator="greaterThan">
      <formula>3</formula>
    </cfRule>
  </conditionalFormatting>
  <conditionalFormatting sqref="BE55:BE56">
    <cfRule type="cellIs" dxfId="26" priority="27" operator="greaterThan">
      <formula>5</formula>
    </cfRule>
  </conditionalFormatting>
  <conditionalFormatting sqref="BF55:BF56">
    <cfRule type="cellIs" dxfId="25" priority="26" operator="greaterThan">
      <formula>2</formula>
    </cfRule>
  </conditionalFormatting>
  <conditionalFormatting sqref="BE55:BE56">
    <cfRule type="cellIs" dxfId="24" priority="25" operator="greaterThan">
      <formula>4</formula>
    </cfRule>
  </conditionalFormatting>
  <conditionalFormatting sqref="BH54:BH55">
    <cfRule type="cellIs" dxfId="23" priority="24" operator="greaterThan">
      <formula>3</formula>
    </cfRule>
  </conditionalFormatting>
  <conditionalFormatting sqref="BI54:BI55">
    <cfRule type="cellIs" dxfId="22" priority="23" operator="greaterThan">
      <formula>5</formula>
    </cfRule>
  </conditionalFormatting>
  <conditionalFormatting sqref="BJ54:BJ55">
    <cfRule type="cellIs" dxfId="21" priority="22" operator="greaterThan">
      <formula>2</formula>
    </cfRule>
  </conditionalFormatting>
  <conditionalFormatting sqref="BI54:BI55">
    <cfRule type="cellIs" dxfId="20" priority="21" operator="greaterThan">
      <formula>4</formula>
    </cfRule>
  </conditionalFormatting>
  <conditionalFormatting sqref="BL54:BL55">
    <cfRule type="cellIs" dxfId="19" priority="20" operator="greaterThan">
      <formula>3</formula>
    </cfRule>
  </conditionalFormatting>
  <conditionalFormatting sqref="BM54:BM55">
    <cfRule type="cellIs" dxfId="18" priority="19" operator="greaterThan">
      <formula>5</formula>
    </cfRule>
  </conditionalFormatting>
  <conditionalFormatting sqref="BN54:BN55">
    <cfRule type="cellIs" dxfId="17" priority="18" operator="greaterThan">
      <formula>2</formula>
    </cfRule>
  </conditionalFormatting>
  <conditionalFormatting sqref="BM54:BM55">
    <cfRule type="cellIs" dxfId="16" priority="17" operator="greaterThan">
      <formula>4</formula>
    </cfRule>
  </conditionalFormatting>
  <conditionalFormatting sqref="BP51:BP52">
    <cfRule type="cellIs" dxfId="15" priority="16" operator="greaterThan">
      <formula>3</formula>
    </cfRule>
  </conditionalFormatting>
  <conditionalFormatting sqref="BQ51:BQ52">
    <cfRule type="cellIs" dxfId="14" priority="15" operator="greaterThan">
      <formula>5</formula>
    </cfRule>
  </conditionalFormatting>
  <conditionalFormatting sqref="BR51:BR52">
    <cfRule type="cellIs" dxfId="13" priority="14" operator="greaterThan">
      <formula>2</formula>
    </cfRule>
  </conditionalFormatting>
  <conditionalFormatting sqref="BQ51:BQ52">
    <cfRule type="cellIs" dxfId="12" priority="13" operator="greaterThan">
      <formula>4</formula>
    </cfRule>
  </conditionalFormatting>
  <conditionalFormatting sqref="BT52:BT53">
    <cfRule type="cellIs" dxfId="11" priority="12" operator="greaterThan">
      <formula>3</formula>
    </cfRule>
  </conditionalFormatting>
  <conditionalFormatting sqref="BU52:BU53">
    <cfRule type="cellIs" dxfId="10" priority="11" operator="greaterThan">
      <formula>5</formula>
    </cfRule>
  </conditionalFormatting>
  <conditionalFormatting sqref="BV52:BV53">
    <cfRule type="cellIs" dxfId="9" priority="10" operator="greaterThan">
      <formula>2</formula>
    </cfRule>
  </conditionalFormatting>
  <conditionalFormatting sqref="BU52:BU53">
    <cfRule type="cellIs" dxfId="8" priority="9" operator="greaterThan">
      <formula>4</formula>
    </cfRule>
  </conditionalFormatting>
  <conditionalFormatting sqref="BX54:BX55">
    <cfRule type="cellIs" dxfId="7" priority="8" operator="greaterThan">
      <formula>3</formula>
    </cfRule>
  </conditionalFormatting>
  <conditionalFormatting sqref="BY54:BY55">
    <cfRule type="cellIs" dxfId="6" priority="7" operator="greaterThan">
      <formula>5</formula>
    </cfRule>
  </conditionalFormatting>
  <conditionalFormatting sqref="BZ54:BZ55">
    <cfRule type="cellIs" dxfId="5" priority="6" operator="greaterThan">
      <formula>2</formula>
    </cfRule>
  </conditionalFormatting>
  <conditionalFormatting sqref="BY54:BY55">
    <cfRule type="cellIs" dxfId="4" priority="5" operator="greaterThan">
      <formula>4</formula>
    </cfRule>
  </conditionalFormatting>
  <conditionalFormatting sqref="CB56:CB57">
    <cfRule type="cellIs" dxfId="3" priority="4" operator="greaterThan">
      <formula>3</formula>
    </cfRule>
  </conditionalFormatting>
  <conditionalFormatting sqref="CC56:CC57">
    <cfRule type="cellIs" dxfId="2" priority="3" operator="greaterThan">
      <formula>5</formula>
    </cfRule>
  </conditionalFormatting>
  <conditionalFormatting sqref="CD56:CD57">
    <cfRule type="cellIs" dxfId="1" priority="2" operator="greaterThan">
      <formula>2</formula>
    </cfRule>
  </conditionalFormatting>
  <conditionalFormatting sqref="CC56:CC57">
    <cfRule type="cellIs" dxfId="0" priority="1" operator="greaterThan">
      <formula>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87754-BBBC-4269-AF8A-27AE645FEBCF}">
  <dimension ref="A1:AX73"/>
  <sheetViews>
    <sheetView zoomScale="85" zoomScaleNormal="85" workbookViewId="0">
      <selection activeCell="K16" sqref="K16"/>
    </sheetView>
  </sheetViews>
  <sheetFormatPr defaultRowHeight="14.4" x14ac:dyDescent="0.3"/>
  <cols>
    <col min="1" max="1" width="3.44140625" customWidth="1"/>
    <col min="13" max="13" width="6.6640625" bestFit="1" customWidth="1"/>
    <col min="14" max="14" width="9.6640625" bestFit="1" customWidth="1"/>
    <col min="16" max="16" width="5.21875" bestFit="1" customWidth="1"/>
    <col min="17" max="17" width="7.44140625" bestFit="1" customWidth="1"/>
    <col min="18" max="37" width="5" bestFit="1" customWidth="1"/>
  </cols>
  <sheetData>
    <row r="1" spans="1:50" ht="49.8" customHeight="1" thickBot="1" x14ac:dyDescent="0.35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4"/>
      <c r="AP1" s="194"/>
      <c r="AQ1" s="194"/>
      <c r="AR1" s="194"/>
      <c r="AS1" s="194"/>
      <c r="AT1" s="194"/>
      <c r="AU1" s="194"/>
      <c r="AV1" s="194"/>
      <c r="AW1" s="194"/>
      <c r="AX1" s="194"/>
    </row>
    <row r="2" spans="1:50" ht="24" thickBot="1" x14ac:dyDescent="0.35">
      <c r="B2" s="272" t="s">
        <v>93</v>
      </c>
      <c r="C2" s="273"/>
      <c r="D2" s="273"/>
      <c r="E2" s="273"/>
      <c r="F2" s="273"/>
      <c r="G2" s="273"/>
      <c r="H2" s="273"/>
      <c r="I2" s="273"/>
      <c r="J2" s="273"/>
      <c r="K2" s="273"/>
      <c r="L2" s="247"/>
      <c r="M2" s="244"/>
      <c r="N2" s="195"/>
      <c r="O2" s="194"/>
      <c r="P2" s="274" t="s">
        <v>93</v>
      </c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6"/>
      <c r="AL2" s="196"/>
      <c r="AM2" s="196"/>
      <c r="AN2" s="194"/>
      <c r="AO2" s="194"/>
      <c r="AP2" s="194"/>
      <c r="AQ2" s="194"/>
      <c r="AR2" s="194"/>
      <c r="AS2" s="194"/>
      <c r="AT2" s="194"/>
      <c r="AU2" s="194"/>
      <c r="AV2" s="194"/>
      <c r="AW2" s="194"/>
      <c r="AX2" s="194"/>
    </row>
    <row r="3" spans="1:50" x14ac:dyDescent="0.3">
      <c r="B3" s="271" t="s">
        <v>191</v>
      </c>
      <c r="C3" s="197" t="s">
        <v>189</v>
      </c>
      <c r="D3" s="198">
        <v>3058</v>
      </c>
      <c r="E3" s="198">
        <v>3059</v>
      </c>
      <c r="F3" s="198">
        <v>3060</v>
      </c>
      <c r="G3" s="198">
        <v>3061</v>
      </c>
      <c r="H3" s="198">
        <v>3062</v>
      </c>
      <c r="I3" s="198">
        <v>3063</v>
      </c>
      <c r="J3" s="198">
        <v>3064</v>
      </c>
      <c r="K3" s="199">
        <v>3065</v>
      </c>
      <c r="L3" s="248"/>
      <c r="M3" s="245" t="s">
        <v>197</v>
      </c>
      <c r="N3" s="200" t="s">
        <v>198</v>
      </c>
      <c r="O3" s="194"/>
      <c r="P3" s="269" t="s">
        <v>191</v>
      </c>
      <c r="Q3" s="182" t="s">
        <v>189</v>
      </c>
      <c r="R3" s="186">
        <v>3830</v>
      </c>
      <c r="S3" s="186">
        <v>3831</v>
      </c>
      <c r="T3" s="186">
        <v>3832</v>
      </c>
      <c r="U3" s="186">
        <v>3833</v>
      </c>
      <c r="V3" s="186">
        <v>3834</v>
      </c>
      <c r="W3" s="186">
        <v>3835</v>
      </c>
      <c r="X3" s="186">
        <v>3836</v>
      </c>
      <c r="Y3" s="186">
        <v>3837</v>
      </c>
      <c r="Z3" s="186">
        <v>3838</v>
      </c>
      <c r="AA3" s="186">
        <v>3839</v>
      </c>
      <c r="AB3" s="186">
        <v>3840</v>
      </c>
      <c r="AC3" s="186">
        <v>3841</v>
      </c>
      <c r="AD3" s="186">
        <v>3842</v>
      </c>
      <c r="AE3" s="186">
        <v>3843</v>
      </c>
      <c r="AF3" s="186">
        <v>3844</v>
      </c>
      <c r="AG3" s="186">
        <v>3845</v>
      </c>
      <c r="AH3" s="186">
        <v>3846</v>
      </c>
      <c r="AI3" s="186">
        <v>3847</v>
      </c>
      <c r="AJ3" s="186">
        <v>3848</v>
      </c>
      <c r="AK3" s="201"/>
      <c r="AL3" s="200" t="s">
        <v>197</v>
      </c>
      <c r="AM3" s="196" t="s">
        <v>198</v>
      </c>
      <c r="AN3" s="194"/>
      <c r="AO3" s="194"/>
      <c r="AP3" s="194"/>
      <c r="AQ3" s="194"/>
      <c r="AR3" s="194"/>
      <c r="AS3" s="194"/>
      <c r="AT3" s="194"/>
      <c r="AU3" s="194"/>
      <c r="AV3" s="194"/>
      <c r="AW3" s="194"/>
      <c r="AX3" s="194"/>
    </row>
    <row r="4" spans="1:50" ht="15" thickBot="1" x14ac:dyDescent="0.35">
      <c r="B4" s="270"/>
      <c r="C4" s="202">
        <v>0</v>
      </c>
      <c r="D4" s="191">
        <v>0</v>
      </c>
      <c r="E4" s="191">
        <v>0</v>
      </c>
      <c r="F4" s="191">
        <v>0</v>
      </c>
      <c r="G4" s="191">
        <v>0</v>
      </c>
      <c r="H4" s="191">
        <v>0</v>
      </c>
      <c r="I4" s="191">
        <v>0</v>
      </c>
      <c r="J4" s="191">
        <v>0</v>
      </c>
      <c r="K4" s="191">
        <v>0</v>
      </c>
      <c r="L4" s="249"/>
      <c r="M4" s="246">
        <f>SUM(D4:K4)</f>
        <v>0</v>
      </c>
      <c r="N4" s="204">
        <f>MEDIAN(D4:K4)</f>
        <v>0</v>
      </c>
      <c r="O4" s="194"/>
      <c r="P4" s="269"/>
      <c r="Q4" s="161">
        <v>0</v>
      </c>
      <c r="R4" s="179">
        <v>6</v>
      </c>
      <c r="S4" s="179">
        <v>4</v>
      </c>
      <c r="T4" s="179">
        <v>6</v>
      </c>
      <c r="U4" s="179">
        <v>6</v>
      </c>
      <c r="V4" s="179">
        <v>13</v>
      </c>
      <c r="W4" s="179">
        <v>15</v>
      </c>
      <c r="X4" s="179">
        <v>14</v>
      </c>
      <c r="Y4" s="179">
        <v>12</v>
      </c>
      <c r="Z4" s="179">
        <v>5</v>
      </c>
      <c r="AA4" s="179">
        <v>6</v>
      </c>
      <c r="AB4" s="179">
        <v>6</v>
      </c>
      <c r="AC4" s="179">
        <v>5</v>
      </c>
      <c r="AD4" s="179">
        <v>2</v>
      </c>
      <c r="AE4" s="179">
        <v>2</v>
      </c>
      <c r="AF4" s="179">
        <v>8</v>
      </c>
      <c r="AG4" s="179">
        <v>4</v>
      </c>
      <c r="AH4" s="179">
        <v>1</v>
      </c>
      <c r="AI4" s="179">
        <v>4</v>
      </c>
      <c r="AJ4" s="179">
        <v>1</v>
      </c>
      <c r="AK4" s="31"/>
      <c r="AL4" s="204">
        <f>SUM(Q4:AK4)</f>
        <v>120</v>
      </c>
      <c r="AM4" s="204">
        <f>MEDIAN(R4:AK4)</f>
        <v>6</v>
      </c>
      <c r="AN4" s="194"/>
      <c r="AO4" s="194"/>
      <c r="AP4" s="194"/>
      <c r="AQ4" s="194"/>
      <c r="AR4" s="194"/>
      <c r="AS4" s="194"/>
      <c r="AT4" s="194"/>
      <c r="AU4" s="194"/>
      <c r="AV4" s="194"/>
      <c r="AW4" s="194"/>
      <c r="AX4" s="194"/>
    </row>
    <row r="5" spans="1:50" x14ac:dyDescent="0.3">
      <c r="B5" s="269" t="s">
        <v>195</v>
      </c>
      <c r="C5" s="243" t="s">
        <v>189</v>
      </c>
      <c r="D5" s="184">
        <v>2252</v>
      </c>
      <c r="E5" s="184">
        <v>2253</v>
      </c>
      <c r="F5" s="184">
        <v>2254</v>
      </c>
      <c r="G5" s="184">
        <v>2255</v>
      </c>
      <c r="H5" s="184">
        <v>2256</v>
      </c>
      <c r="I5" s="184">
        <v>2257</v>
      </c>
      <c r="J5" s="171"/>
      <c r="K5" s="24"/>
      <c r="L5" s="22"/>
      <c r="M5" s="246"/>
      <c r="N5" s="204"/>
      <c r="O5" s="194"/>
      <c r="P5" s="269" t="s">
        <v>195</v>
      </c>
      <c r="Q5" s="182" t="s">
        <v>189</v>
      </c>
      <c r="R5" s="186">
        <v>2141</v>
      </c>
      <c r="S5" s="186">
        <v>2142</v>
      </c>
      <c r="T5" s="186">
        <v>2143</v>
      </c>
      <c r="U5" s="186">
        <v>2144</v>
      </c>
      <c r="V5" s="186">
        <v>2145</v>
      </c>
      <c r="W5" s="186">
        <v>2146</v>
      </c>
      <c r="X5" s="186">
        <v>2147</v>
      </c>
      <c r="Y5" s="186">
        <v>2148</v>
      </c>
      <c r="Z5" s="186">
        <v>2149</v>
      </c>
      <c r="AA5" s="186">
        <v>2150</v>
      </c>
      <c r="AB5" s="186">
        <v>2151</v>
      </c>
      <c r="AC5" s="186">
        <v>2152</v>
      </c>
      <c r="AD5" s="186">
        <v>2153</v>
      </c>
      <c r="AE5" s="186">
        <v>2154</v>
      </c>
      <c r="AF5" s="186">
        <v>2155</v>
      </c>
      <c r="AG5" s="186">
        <v>2156</v>
      </c>
      <c r="AH5" s="186">
        <v>2157</v>
      </c>
      <c r="AI5" s="186">
        <v>2158</v>
      </c>
      <c r="AJ5" s="186">
        <v>2159</v>
      </c>
      <c r="AK5" s="201">
        <v>2160</v>
      </c>
      <c r="AL5" s="200"/>
      <c r="AM5" s="204"/>
      <c r="AN5" s="194"/>
      <c r="AO5" s="194"/>
      <c r="AP5" s="194"/>
      <c r="AQ5" s="194"/>
      <c r="AR5" s="194"/>
      <c r="AS5" s="194"/>
      <c r="AT5" s="194"/>
      <c r="AU5" s="194"/>
      <c r="AV5" s="194"/>
      <c r="AW5" s="194"/>
      <c r="AX5" s="194"/>
    </row>
    <row r="6" spans="1:50" ht="15" thickBot="1" x14ac:dyDescent="0.35">
      <c r="B6" s="270"/>
      <c r="C6" s="202">
        <v>0</v>
      </c>
      <c r="D6" s="191">
        <v>0</v>
      </c>
      <c r="E6" s="191">
        <v>0</v>
      </c>
      <c r="F6" s="191">
        <v>0</v>
      </c>
      <c r="G6" s="191">
        <v>0</v>
      </c>
      <c r="H6" s="191">
        <v>0</v>
      </c>
      <c r="I6" s="191">
        <v>0</v>
      </c>
      <c r="J6" s="205"/>
      <c r="K6" s="18"/>
      <c r="L6" s="251"/>
      <c r="M6" s="246">
        <f>SUM(D6:K6)</f>
        <v>0</v>
      </c>
      <c r="N6" s="204">
        <f t="shared" ref="N6:N8" si="0">MEDIAN(D6:K6)</f>
        <v>0</v>
      </c>
      <c r="O6" s="194"/>
      <c r="P6" s="269"/>
      <c r="Q6" s="161">
        <v>0</v>
      </c>
      <c r="R6" s="179">
        <v>2</v>
      </c>
      <c r="S6" s="179">
        <v>2</v>
      </c>
      <c r="T6" s="179">
        <v>0</v>
      </c>
      <c r="U6" s="179">
        <v>0</v>
      </c>
      <c r="V6" s="179">
        <v>0</v>
      </c>
      <c r="W6" s="179">
        <v>0</v>
      </c>
      <c r="X6" s="179">
        <v>0</v>
      </c>
      <c r="Y6" s="179">
        <v>0</v>
      </c>
      <c r="Z6" s="179">
        <v>0</v>
      </c>
      <c r="AA6" s="179">
        <v>0</v>
      </c>
      <c r="AB6" s="179">
        <v>0</v>
      </c>
      <c r="AC6" s="179">
        <v>0</v>
      </c>
      <c r="AD6" s="179">
        <v>0</v>
      </c>
      <c r="AE6" s="179">
        <v>0</v>
      </c>
      <c r="AF6" s="179">
        <v>0</v>
      </c>
      <c r="AG6" s="179">
        <v>0</v>
      </c>
      <c r="AH6" s="179">
        <v>0</v>
      </c>
      <c r="AI6" s="179">
        <v>0</v>
      </c>
      <c r="AJ6" s="179">
        <v>0</v>
      </c>
      <c r="AK6" s="31">
        <v>0</v>
      </c>
      <c r="AL6" s="204">
        <f>SUM(Q6:AK6)</f>
        <v>4</v>
      </c>
      <c r="AM6" s="204">
        <f t="shared" ref="AM6:AM8" si="1">MEDIAN(R6:AK6)</f>
        <v>0</v>
      </c>
      <c r="AN6" s="194"/>
      <c r="AO6" s="194"/>
      <c r="AP6" s="194"/>
      <c r="AQ6" s="194"/>
      <c r="AR6" s="194"/>
      <c r="AS6" s="194"/>
      <c r="AT6" s="194"/>
      <c r="AU6" s="194"/>
      <c r="AV6" s="194"/>
      <c r="AW6" s="194"/>
      <c r="AX6" s="194"/>
    </row>
    <row r="7" spans="1:50" x14ac:dyDescent="0.3">
      <c r="B7" s="269" t="s">
        <v>196</v>
      </c>
      <c r="C7" s="243" t="s">
        <v>189</v>
      </c>
      <c r="D7" s="184">
        <v>1819</v>
      </c>
      <c r="E7" s="184">
        <v>1820</v>
      </c>
      <c r="F7" s="184">
        <v>1821</v>
      </c>
      <c r="G7" s="184">
        <v>1822</v>
      </c>
      <c r="H7" s="184">
        <v>1823</v>
      </c>
      <c r="I7" s="184">
        <v>1824</v>
      </c>
      <c r="J7" s="184">
        <v>1825</v>
      </c>
      <c r="K7" s="206">
        <v>1826</v>
      </c>
      <c r="L7" s="180">
        <v>1827</v>
      </c>
      <c r="M7" s="245"/>
      <c r="N7" s="204"/>
      <c r="O7" s="194"/>
      <c r="P7" s="269" t="s">
        <v>196</v>
      </c>
      <c r="Q7" s="182" t="s">
        <v>189</v>
      </c>
      <c r="R7" s="186">
        <v>2681</v>
      </c>
      <c r="S7" s="186">
        <v>2682</v>
      </c>
      <c r="T7" s="186">
        <v>2683</v>
      </c>
      <c r="U7" s="186">
        <v>2684</v>
      </c>
      <c r="V7" s="186">
        <v>2685</v>
      </c>
      <c r="W7" s="186">
        <v>2686</v>
      </c>
      <c r="X7" s="186">
        <v>2687</v>
      </c>
      <c r="Y7" s="186">
        <v>2688</v>
      </c>
      <c r="Z7" s="186">
        <v>2689</v>
      </c>
      <c r="AA7" s="186">
        <v>2690</v>
      </c>
      <c r="AB7" s="186">
        <v>2691</v>
      </c>
      <c r="AC7" s="186">
        <v>2692</v>
      </c>
      <c r="AD7" s="186">
        <v>2693</v>
      </c>
      <c r="AE7" s="186">
        <v>2694</v>
      </c>
      <c r="AF7" s="186">
        <v>2695</v>
      </c>
      <c r="AG7" s="186">
        <v>2696</v>
      </c>
      <c r="AH7" s="186">
        <v>2697</v>
      </c>
      <c r="AI7" s="186">
        <v>2698</v>
      </c>
      <c r="AJ7" s="186">
        <v>2699</v>
      </c>
      <c r="AK7" s="24"/>
      <c r="AL7" s="204"/>
      <c r="AM7" s="204"/>
      <c r="AN7" s="194"/>
      <c r="AO7" s="194"/>
      <c r="AP7" s="194"/>
      <c r="AQ7" s="194"/>
      <c r="AR7" s="194"/>
      <c r="AS7" s="194"/>
      <c r="AT7" s="194"/>
      <c r="AU7" s="194"/>
      <c r="AV7" s="194"/>
      <c r="AW7" s="194"/>
      <c r="AX7" s="194"/>
    </row>
    <row r="8" spans="1:50" ht="15" thickBot="1" x14ac:dyDescent="0.35">
      <c r="B8" s="270"/>
      <c r="C8" s="202">
        <v>0</v>
      </c>
      <c r="D8" s="191">
        <v>0</v>
      </c>
      <c r="E8" s="191">
        <v>0</v>
      </c>
      <c r="F8" s="191">
        <v>0</v>
      </c>
      <c r="G8" s="191">
        <v>0</v>
      </c>
      <c r="H8" s="191">
        <v>0</v>
      </c>
      <c r="I8" s="191">
        <v>0</v>
      </c>
      <c r="J8" s="191">
        <v>0</v>
      </c>
      <c r="K8" s="191">
        <v>0</v>
      </c>
      <c r="L8" s="193">
        <v>0</v>
      </c>
      <c r="M8" s="246">
        <f>SUM(D8:K8)</f>
        <v>0</v>
      </c>
      <c r="N8" s="204">
        <f t="shared" si="0"/>
        <v>0</v>
      </c>
      <c r="O8" s="194"/>
      <c r="P8" s="270"/>
      <c r="Q8" s="202">
        <v>0</v>
      </c>
      <c r="R8" s="181">
        <v>0</v>
      </c>
      <c r="S8" s="181">
        <v>0</v>
      </c>
      <c r="T8" s="181">
        <v>0</v>
      </c>
      <c r="U8" s="181">
        <v>0</v>
      </c>
      <c r="V8" s="181">
        <v>0</v>
      </c>
      <c r="W8" s="181">
        <v>0</v>
      </c>
      <c r="X8" s="181">
        <v>0</v>
      </c>
      <c r="Y8" s="181">
        <v>0</v>
      </c>
      <c r="Z8" s="181">
        <v>0</v>
      </c>
      <c r="AA8" s="181">
        <v>0</v>
      </c>
      <c r="AB8" s="181">
        <v>0</v>
      </c>
      <c r="AC8" s="181">
        <v>0</v>
      </c>
      <c r="AD8" s="181">
        <v>0</v>
      </c>
      <c r="AE8" s="181">
        <v>0</v>
      </c>
      <c r="AF8" s="181">
        <v>0</v>
      </c>
      <c r="AG8" s="181">
        <v>1</v>
      </c>
      <c r="AH8" s="181">
        <v>1</v>
      </c>
      <c r="AI8" s="181">
        <v>0</v>
      </c>
      <c r="AJ8" s="181">
        <v>0</v>
      </c>
      <c r="AK8" s="18"/>
      <c r="AL8" s="204">
        <f>SUM(Q8:AK8)</f>
        <v>2</v>
      </c>
      <c r="AM8" s="204">
        <f t="shared" si="1"/>
        <v>0</v>
      </c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</row>
    <row r="9" spans="1:50" s="194" customFormat="1" x14ac:dyDescent="0.3"/>
    <row r="10" spans="1:50" s="194" customFormat="1" ht="15" thickBot="1" x14ac:dyDescent="0.35"/>
    <row r="11" spans="1:50" ht="24" thickBot="1" x14ac:dyDescent="0.35">
      <c r="B11" s="272" t="s">
        <v>199</v>
      </c>
      <c r="C11" s="273"/>
      <c r="D11" s="273"/>
      <c r="E11" s="273"/>
      <c r="F11" s="273"/>
      <c r="G11" s="273"/>
      <c r="H11" s="273"/>
      <c r="I11" s="273"/>
      <c r="J11" s="273"/>
      <c r="K11" s="273"/>
      <c r="L11" s="247"/>
      <c r="M11" s="244"/>
      <c r="N11" s="195"/>
      <c r="O11" s="194"/>
      <c r="P11" s="274" t="s">
        <v>94</v>
      </c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275"/>
      <c r="AE11" s="275"/>
      <c r="AF11" s="275"/>
      <c r="AG11" s="275"/>
      <c r="AH11" s="275"/>
      <c r="AI11" s="275"/>
      <c r="AJ11" s="275"/>
      <c r="AK11" s="276"/>
      <c r="AL11" s="196"/>
      <c r="AM11" s="196"/>
      <c r="AN11" s="194"/>
      <c r="AO11" s="194"/>
      <c r="AP11" s="194"/>
      <c r="AQ11" s="194"/>
      <c r="AR11" s="194"/>
      <c r="AS11" s="194"/>
      <c r="AT11" s="194"/>
      <c r="AU11" s="194"/>
      <c r="AV11" s="194"/>
      <c r="AW11" s="194"/>
      <c r="AX11" s="194"/>
    </row>
    <row r="12" spans="1:50" x14ac:dyDescent="0.3">
      <c r="B12" s="267" t="s">
        <v>191</v>
      </c>
      <c r="C12" s="197" t="s">
        <v>189</v>
      </c>
      <c r="D12" s="198">
        <v>3058</v>
      </c>
      <c r="E12" s="198">
        <v>3059</v>
      </c>
      <c r="F12" s="198">
        <v>3060</v>
      </c>
      <c r="G12" s="198">
        <v>3061</v>
      </c>
      <c r="H12" s="198">
        <v>3062</v>
      </c>
      <c r="I12" s="198">
        <v>3063</v>
      </c>
      <c r="J12" s="198">
        <v>3064</v>
      </c>
      <c r="K12" s="199">
        <v>3065</v>
      </c>
      <c r="L12" s="248"/>
      <c r="M12" s="245" t="s">
        <v>197</v>
      </c>
      <c r="N12" s="200" t="s">
        <v>198</v>
      </c>
      <c r="O12" s="194"/>
      <c r="P12" s="269" t="s">
        <v>191</v>
      </c>
      <c r="Q12" s="182" t="s">
        <v>189</v>
      </c>
      <c r="R12" s="186">
        <v>3830</v>
      </c>
      <c r="S12" s="186">
        <v>3831</v>
      </c>
      <c r="T12" s="186">
        <v>3832</v>
      </c>
      <c r="U12" s="186">
        <v>3833</v>
      </c>
      <c r="V12" s="186">
        <v>3834</v>
      </c>
      <c r="W12" s="186">
        <v>3835</v>
      </c>
      <c r="X12" s="186">
        <v>3836</v>
      </c>
      <c r="Y12" s="186">
        <v>3837</v>
      </c>
      <c r="Z12" s="186">
        <v>3838</v>
      </c>
      <c r="AA12" s="186">
        <v>3839</v>
      </c>
      <c r="AB12" s="186">
        <v>3840</v>
      </c>
      <c r="AC12" s="186">
        <v>3841</v>
      </c>
      <c r="AD12" s="186">
        <v>3842</v>
      </c>
      <c r="AE12" s="186">
        <v>3843</v>
      </c>
      <c r="AF12" s="186">
        <v>3844</v>
      </c>
      <c r="AG12" s="186">
        <v>3845</v>
      </c>
      <c r="AH12" s="186">
        <v>3846</v>
      </c>
      <c r="AI12" s="186">
        <v>3847</v>
      </c>
      <c r="AJ12" s="186">
        <v>3848</v>
      </c>
      <c r="AK12" s="201"/>
      <c r="AL12" s="204" t="s">
        <v>197</v>
      </c>
      <c r="AM12" s="196" t="s">
        <v>198</v>
      </c>
      <c r="AN12" s="194"/>
      <c r="AO12" s="194"/>
      <c r="AP12" s="194"/>
      <c r="AQ12" s="194"/>
      <c r="AR12" s="194"/>
      <c r="AS12" s="194"/>
      <c r="AT12" s="194"/>
      <c r="AU12" s="194"/>
      <c r="AV12" s="194"/>
      <c r="AW12" s="194"/>
      <c r="AX12" s="194"/>
    </row>
    <row r="13" spans="1:50" ht="15" thickBot="1" x14ac:dyDescent="0.35">
      <c r="B13" s="268"/>
      <c r="C13" s="202">
        <v>0</v>
      </c>
      <c r="D13" s="191">
        <v>0</v>
      </c>
      <c r="E13" s="191">
        <v>0</v>
      </c>
      <c r="F13" s="191">
        <v>0</v>
      </c>
      <c r="G13" s="191">
        <v>0</v>
      </c>
      <c r="H13" s="191">
        <v>0</v>
      </c>
      <c r="I13" s="191">
        <v>0</v>
      </c>
      <c r="J13" s="191">
        <v>0</v>
      </c>
      <c r="K13" s="191">
        <v>0</v>
      </c>
      <c r="L13" s="249"/>
      <c r="M13" s="246">
        <f>SUM(D13:K13)</f>
        <v>0</v>
      </c>
      <c r="N13" s="204">
        <f>MEDIAN(D13:K13)</f>
        <v>0</v>
      </c>
      <c r="O13" s="194"/>
      <c r="P13" s="269"/>
      <c r="Q13" s="161">
        <v>0</v>
      </c>
      <c r="R13" s="179">
        <v>1</v>
      </c>
      <c r="S13" s="179">
        <v>1</v>
      </c>
      <c r="T13" s="179">
        <v>1</v>
      </c>
      <c r="U13" s="179">
        <v>1</v>
      </c>
      <c r="V13" s="179">
        <v>6</v>
      </c>
      <c r="W13" s="179">
        <v>2</v>
      </c>
      <c r="X13" s="179">
        <v>6</v>
      </c>
      <c r="Y13" s="179">
        <v>2</v>
      </c>
      <c r="Z13" s="179">
        <v>1</v>
      </c>
      <c r="AA13" s="179">
        <v>1</v>
      </c>
      <c r="AB13" s="179">
        <v>1</v>
      </c>
      <c r="AC13" s="179">
        <v>1</v>
      </c>
      <c r="AD13" s="179">
        <v>0</v>
      </c>
      <c r="AE13" s="179">
        <v>1</v>
      </c>
      <c r="AF13" s="179">
        <v>3</v>
      </c>
      <c r="AG13" s="179">
        <v>1</v>
      </c>
      <c r="AH13" s="179">
        <v>1</v>
      </c>
      <c r="AI13" s="179">
        <v>2</v>
      </c>
      <c r="AJ13" s="179">
        <v>0</v>
      </c>
      <c r="AK13" s="31"/>
      <c r="AL13" s="204">
        <f>SUM(Q13:AK13)</f>
        <v>32</v>
      </c>
      <c r="AM13" s="204">
        <f>MEDIAN(R13:AK13)</f>
        <v>1</v>
      </c>
      <c r="AN13" s="194"/>
      <c r="AO13" s="194"/>
      <c r="AP13" s="194"/>
      <c r="AQ13" s="194"/>
      <c r="AR13" s="194"/>
      <c r="AS13" s="194"/>
      <c r="AT13" s="194"/>
      <c r="AU13" s="194"/>
      <c r="AV13" s="194"/>
      <c r="AW13" s="194"/>
      <c r="AX13" s="194"/>
    </row>
    <row r="14" spans="1:50" x14ac:dyDescent="0.3">
      <c r="B14" s="267" t="s">
        <v>195</v>
      </c>
      <c r="C14" s="197" t="s">
        <v>189</v>
      </c>
      <c r="D14" s="198">
        <v>2252</v>
      </c>
      <c r="E14" s="198">
        <v>2253</v>
      </c>
      <c r="F14" s="198">
        <v>2254</v>
      </c>
      <c r="G14" s="198">
        <v>2255</v>
      </c>
      <c r="H14" s="198">
        <v>2256</v>
      </c>
      <c r="I14" s="198">
        <v>2257</v>
      </c>
      <c r="J14" s="207"/>
      <c r="K14" s="208"/>
      <c r="L14" s="250"/>
      <c r="M14" s="246"/>
      <c r="N14" s="204"/>
      <c r="O14" s="194"/>
      <c r="P14" s="269" t="s">
        <v>195</v>
      </c>
      <c r="Q14" s="182" t="s">
        <v>189</v>
      </c>
      <c r="R14" s="186">
        <v>2141</v>
      </c>
      <c r="S14" s="186">
        <v>2142</v>
      </c>
      <c r="T14" s="186">
        <v>2143</v>
      </c>
      <c r="U14" s="186">
        <v>2144</v>
      </c>
      <c r="V14" s="186">
        <v>2145</v>
      </c>
      <c r="W14" s="186">
        <v>2146</v>
      </c>
      <c r="X14" s="186">
        <v>2147</v>
      </c>
      <c r="Y14" s="186">
        <v>2148</v>
      </c>
      <c r="Z14" s="186">
        <v>2149</v>
      </c>
      <c r="AA14" s="186">
        <v>2150</v>
      </c>
      <c r="AB14" s="186">
        <v>2151</v>
      </c>
      <c r="AC14" s="186">
        <v>2152</v>
      </c>
      <c r="AD14" s="186">
        <v>2153</v>
      </c>
      <c r="AE14" s="186">
        <v>2154</v>
      </c>
      <c r="AF14" s="186">
        <v>2155</v>
      </c>
      <c r="AG14" s="186">
        <v>2156</v>
      </c>
      <c r="AH14" s="186">
        <v>2157</v>
      </c>
      <c r="AI14" s="186">
        <v>2158</v>
      </c>
      <c r="AJ14" s="186">
        <v>2159</v>
      </c>
      <c r="AK14" s="201">
        <v>2160</v>
      </c>
      <c r="AL14" s="204"/>
      <c r="AM14" s="204"/>
      <c r="AN14" s="194"/>
      <c r="AO14" s="194"/>
      <c r="AP14" s="194"/>
      <c r="AQ14" s="194"/>
      <c r="AR14" s="194"/>
      <c r="AS14" s="194"/>
      <c r="AT14" s="194"/>
      <c r="AU14" s="194"/>
      <c r="AV14" s="194"/>
      <c r="AW14" s="194"/>
      <c r="AX14" s="194"/>
    </row>
    <row r="15" spans="1:50" ht="15" thickBot="1" x14ac:dyDescent="0.35">
      <c r="B15" s="268"/>
      <c r="C15" s="202">
        <v>0</v>
      </c>
      <c r="D15" s="191">
        <v>0</v>
      </c>
      <c r="E15" s="191">
        <v>0</v>
      </c>
      <c r="F15" s="191">
        <v>0</v>
      </c>
      <c r="G15" s="191">
        <v>0</v>
      </c>
      <c r="H15" s="191">
        <v>0</v>
      </c>
      <c r="I15" s="191">
        <v>0</v>
      </c>
      <c r="J15" s="205"/>
      <c r="K15" s="18"/>
      <c r="L15" s="251"/>
      <c r="M15" s="246">
        <f t="shared" ref="M15:M17" si="2">SUM(D15:K15)</f>
        <v>0</v>
      </c>
      <c r="N15" s="204">
        <f t="shared" ref="N15:N17" si="3">MEDIAN(D15:K15)</f>
        <v>0</v>
      </c>
      <c r="O15" s="194"/>
      <c r="P15" s="269"/>
      <c r="Q15" s="161">
        <v>0</v>
      </c>
      <c r="R15" s="179">
        <v>0</v>
      </c>
      <c r="S15" s="179">
        <v>0</v>
      </c>
      <c r="T15" s="179">
        <v>0</v>
      </c>
      <c r="U15" s="179">
        <v>0</v>
      </c>
      <c r="V15" s="179">
        <v>0</v>
      </c>
      <c r="W15" s="179">
        <v>0</v>
      </c>
      <c r="X15" s="179">
        <v>0</v>
      </c>
      <c r="Y15" s="179">
        <v>0</v>
      </c>
      <c r="Z15" s="179">
        <v>0</v>
      </c>
      <c r="AA15" s="179">
        <v>0</v>
      </c>
      <c r="AB15" s="179">
        <v>0</v>
      </c>
      <c r="AC15" s="179">
        <v>0</v>
      </c>
      <c r="AD15" s="179">
        <v>0</v>
      </c>
      <c r="AE15" s="179">
        <v>0</v>
      </c>
      <c r="AF15" s="179">
        <v>0</v>
      </c>
      <c r="AG15" s="179">
        <v>0</v>
      </c>
      <c r="AH15" s="179">
        <v>0</v>
      </c>
      <c r="AI15" s="179">
        <v>0</v>
      </c>
      <c r="AJ15" s="179">
        <v>0</v>
      </c>
      <c r="AK15" s="31">
        <v>0</v>
      </c>
      <c r="AL15" s="204">
        <f>SUM(Q15:AK15)</f>
        <v>0</v>
      </c>
      <c r="AM15" s="204">
        <f t="shared" ref="AM15:AM17" si="4">MEDIAN(R15:AK15)</f>
        <v>0</v>
      </c>
      <c r="AN15" s="194"/>
      <c r="AO15" s="194"/>
      <c r="AP15" s="194"/>
      <c r="AQ15" s="194"/>
      <c r="AR15" s="194"/>
      <c r="AS15" s="194"/>
      <c r="AT15" s="194"/>
      <c r="AU15" s="194"/>
      <c r="AV15" s="194"/>
      <c r="AW15" s="194"/>
      <c r="AX15" s="194"/>
    </row>
    <row r="16" spans="1:50" x14ac:dyDescent="0.3">
      <c r="B16" s="267" t="s">
        <v>196</v>
      </c>
      <c r="C16" s="197" t="s">
        <v>189</v>
      </c>
      <c r="D16" s="198">
        <v>1819</v>
      </c>
      <c r="E16" s="198">
        <v>1820</v>
      </c>
      <c r="F16" s="198">
        <v>1821</v>
      </c>
      <c r="G16" s="198">
        <v>1822</v>
      </c>
      <c r="H16" s="198">
        <v>1823</v>
      </c>
      <c r="I16" s="198">
        <v>1824</v>
      </c>
      <c r="J16" s="198">
        <v>1825</v>
      </c>
      <c r="K16" s="199">
        <v>1826</v>
      </c>
      <c r="L16" s="248">
        <v>1827</v>
      </c>
      <c r="M16" s="246"/>
      <c r="N16" s="204"/>
      <c r="O16" s="194"/>
      <c r="P16" s="269" t="s">
        <v>196</v>
      </c>
      <c r="Q16" s="182" t="s">
        <v>189</v>
      </c>
      <c r="R16" s="186">
        <v>2681</v>
      </c>
      <c r="S16" s="186">
        <v>2682</v>
      </c>
      <c r="T16" s="186">
        <v>2683</v>
      </c>
      <c r="U16" s="186">
        <v>2684</v>
      </c>
      <c r="V16" s="186">
        <v>2685</v>
      </c>
      <c r="W16" s="186">
        <v>2686</v>
      </c>
      <c r="X16" s="186">
        <v>2687</v>
      </c>
      <c r="Y16" s="186">
        <v>2688</v>
      </c>
      <c r="Z16" s="186">
        <v>2689</v>
      </c>
      <c r="AA16" s="186">
        <v>2690</v>
      </c>
      <c r="AB16" s="186">
        <v>2691</v>
      </c>
      <c r="AC16" s="186">
        <v>2692</v>
      </c>
      <c r="AD16" s="186">
        <v>2693</v>
      </c>
      <c r="AE16" s="186">
        <v>2694</v>
      </c>
      <c r="AF16" s="186">
        <v>2695</v>
      </c>
      <c r="AG16" s="186">
        <v>2696</v>
      </c>
      <c r="AH16" s="186">
        <v>2697</v>
      </c>
      <c r="AI16" s="186">
        <v>2698</v>
      </c>
      <c r="AJ16" s="186">
        <v>2699</v>
      </c>
      <c r="AK16" s="24"/>
      <c r="AL16" s="204"/>
      <c r="AM16" s="20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</row>
    <row r="17" spans="2:50" ht="15" thickBot="1" x14ac:dyDescent="0.35">
      <c r="B17" s="268"/>
      <c r="C17" s="202">
        <v>0</v>
      </c>
      <c r="D17" s="191">
        <v>0</v>
      </c>
      <c r="E17" s="191">
        <v>0</v>
      </c>
      <c r="F17" s="191">
        <v>0</v>
      </c>
      <c r="G17" s="191">
        <v>0</v>
      </c>
      <c r="H17" s="191">
        <v>0</v>
      </c>
      <c r="I17" s="191">
        <v>0</v>
      </c>
      <c r="J17" s="191">
        <v>0</v>
      </c>
      <c r="K17" s="191">
        <v>0</v>
      </c>
      <c r="L17" s="193">
        <v>0</v>
      </c>
      <c r="M17" s="246">
        <f t="shared" si="2"/>
        <v>0</v>
      </c>
      <c r="N17" s="204">
        <f t="shared" si="3"/>
        <v>0</v>
      </c>
      <c r="O17" s="194"/>
      <c r="P17" s="270"/>
      <c r="Q17" s="202">
        <v>0</v>
      </c>
      <c r="R17" s="179">
        <v>0</v>
      </c>
      <c r="S17" s="179">
        <v>0</v>
      </c>
      <c r="T17" s="179">
        <v>0</v>
      </c>
      <c r="U17" s="179">
        <v>0</v>
      </c>
      <c r="V17" s="179">
        <v>0</v>
      </c>
      <c r="W17" s="179">
        <v>0</v>
      </c>
      <c r="X17" s="179">
        <v>0</v>
      </c>
      <c r="Y17" s="179">
        <v>0</v>
      </c>
      <c r="Z17" s="179">
        <v>0</v>
      </c>
      <c r="AA17" s="179">
        <v>0</v>
      </c>
      <c r="AB17" s="179">
        <v>0</v>
      </c>
      <c r="AC17" s="179">
        <v>0</v>
      </c>
      <c r="AD17" s="179">
        <v>0</v>
      </c>
      <c r="AE17" s="179">
        <v>0</v>
      </c>
      <c r="AF17" s="179">
        <v>0</v>
      </c>
      <c r="AG17" s="179">
        <v>1</v>
      </c>
      <c r="AH17" s="179">
        <v>1</v>
      </c>
      <c r="AI17" s="179">
        <v>0</v>
      </c>
      <c r="AJ17" s="11">
        <v>0</v>
      </c>
      <c r="AK17" s="18"/>
      <c r="AL17" s="204">
        <f>SUM(Q17:AK17)</f>
        <v>2</v>
      </c>
      <c r="AM17" s="204">
        <f t="shared" si="4"/>
        <v>0</v>
      </c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</row>
    <row r="18" spans="2:50" s="194" customFormat="1" x14ac:dyDescent="0.3"/>
    <row r="19" spans="2:50" s="194" customFormat="1" ht="15" thickBot="1" x14ac:dyDescent="0.35"/>
    <row r="20" spans="2:50" ht="24" thickBot="1" x14ac:dyDescent="0.35">
      <c r="B20" s="277" t="s">
        <v>192</v>
      </c>
      <c r="C20" s="278"/>
      <c r="D20" s="278"/>
      <c r="E20" s="278"/>
      <c r="F20" s="278"/>
      <c r="G20" s="278"/>
      <c r="H20" s="278"/>
      <c r="I20" s="278"/>
      <c r="J20" s="278"/>
      <c r="K20" s="279"/>
      <c r="L20" s="252"/>
      <c r="M20" s="244"/>
      <c r="N20" s="195"/>
      <c r="O20" s="194"/>
      <c r="P20" s="274" t="s">
        <v>192</v>
      </c>
      <c r="Q20" s="275"/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5"/>
      <c r="AC20" s="275"/>
      <c r="AD20" s="275"/>
      <c r="AE20" s="275"/>
      <c r="AF20" s="275"/>
      <c r="AG20" s="275"/>
      <c r="AH20" s="275"/>
      <c r="AI20" s="275"/>
      <c r="AJ20" s="275"/>
      <c r="AK20" s="276"/>
      <c r="AL20" s="196"/>
      <c r="AM20" s="196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</row>
    <row r="21" spans="2:50" x14ac:dyDescent="0.3">
      <c r="B21" s="269" t="s">
        <v>191</v>
      </c>
      <c r="C21" s="243" t="s">
        <v>189</v>
      </c>
      <c r="D21" s="184">
        <v>3058</v>
      </c>
      <c r="E21" s="184">
        <v>3059</v>
      </c>
      <c r="F21" s="184">
        <v>3060</v>
      </c>
      <c r="G21" s="184">
        <v>3061</v>
      </c>
      <c r="H21" s="184">
        <v>3062</v>
      </c>
      <c r="I21" s="184">
        <v>3063</v>
      </c>
      <c r="J21" s="184">
        <v>3064</v>
      </c>
      <c r="K21" s="206">
        <v>3065</v>
      </c>
      <c r="L21" s="180"/>
      <c r="M21" s="245" t="s">
        <v>197</v>
      </c>
      <c r="N21" s="200" t="s">
        <v>198</v>
      </c>
      <c r="O21" s="194"/>
      <c r="P21" s="269" t="s">
        <v>191</v>
      </c>
      <c r="Q21" s="182" t="s">
        <v>189</v>
      </c>
      <c r="R21" s="186">
        <v>3830</v>
      </c>
      <c r="S21" s="186">
        <v>3831</v>
      </c>
      <c r="T21" s="186">
        <v>3832</v>
      </c>
      <c r="U21" s="186">
        <v>3833</v>
      </c>
      <c r="V21" s="186">
        <v>3834</v>
      </c>
      <c r="W21" s="186">
        <v>3835</v>
      </c>
      <c r="X21" s="186">
        <v>3836</v>
      </c>
      <c r="Y21" s="186">
        <v>3837</v>
      </c>
      <c r="Z21" s="186">
        <v>3838</v>
      </c>
      <c r="AA21" s="186">
        <v>3839</v>
      </c>
      <c r="AB21" s="186">
        <v>3840</v>
      </c>
      <c r="AC21" s="186">
        <v>3841</v>
      </c>
      <c r="AD21" s="186">
        <v>3842</v>
      </c>
      <c r="AE21" s="186">
        <v>3843</v>
      </c>
      <c r="AF21" s="186">
        <v>3844</v>
      </c>
      <c r="AG21" s="186">
        <v>3845</v>
      </c>
      <c r="AH21" s="186">
        <v>3846</v>
      </c>
      <c r="AI21" s="186">
        <v>3847</v>
      </c>
      <c r="AJ21" s="186">
        <v>3848</v>
      </c>
      <c r="AK21" s="201"/>
      <c r="AL21" s="204" t="s">
        <v>197</v>
      </c>
      <c r="AM21" s="196" t="s">
        <v>198</v>
      </c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</row>
    <row r="22" spans="2:50" ht="15" thickBot="1" x14ac:dyDescent="0.35">
      <c r="B22" s="270"/>
      <c r="C22" s="202">
        <v>2</v>
      </c>
      <c r="D22" s="181">
        <v>2</v>
      </c>
      <c r="E22" s="181">
        <v>2</v>
      </c>
      <c r="F22" s="181">
        <v>2</v>
      </c>
      <c r="G22" s="181">
        <v>2</v>
      </c>
      <c r="H22" s="181">
        <v>2</v>
      </c>
      <c r="I22" s="181">
        <v>2</v>
      </c>
      <c r="J22" s="181">
        <v>2</v>
      </c>
      <c r="K22" s="209">
        <v>2</v>
      </c>
      <c r="L22" s="253"/>
      <c r="M22" s="246">
        <f>SUM(D22:L22)</f>
        <v>16</v>
      </c>
      <c r="N22" s="204">
        <f>MEDIAN(D22:L22)</f>
        <v>2</v>
      </c>
      <c r="O22" s="194"/>
      <c r="P22" s="269"/>
      <c r="Q22" s="161">
        <v>2</v>
      </c>
      <c r="R22" s="179">
        <v>2</v>
      </c>
      <c r="S22" s="179">
        <v>2</v>
      </c>
      <c r="T22" s="179">
        <v>2</v>
      </c>
      <c r="U22" s="179">
        <v>2</v>
      </c>
      <c r="V22" s="179">
        <v>2</v>
      </c>
      <c r="W22" s="179">
        <v>2</v>
      </c>
      <c r="X22" s="179">
        <v>2</v>
      </c>
      <c r="Y22" s="179">
        <v>2</v>
      </c>
      <c r="Z22" s="179">
        <v>2</v>
      </c>
      <c r="AA22" s="179">
        <v>2</v>
      </c>
      <c r="AB22" s="179">
        <v>2</v>
      </c>
      <c r="AC22" s="179">
        <v>2</v>
      </c>
      <c r="AD22" s="179">
        <v>2</v>
      </c>
      <c r="AE22" s="179">
        <v>2</v>
      </c>
      <c r="AF22" s="179">
        <v>2</v>
      </c>
      <c r="AG22" s="179">
        <v>2</v>
      </c>
      <c r="AH22" s="179">
        <v>2</v>
      </c>
      <c r="AI22" s="179">
        <v>2</v>
      </c>
      <c r="AJ22" s="179">
        <v>2</v>
      </c>
      <c r="AK22" s="31"/>
      <c r="AL22" s="204">
        <f>SUM(Q22:AK22)</f>
        <v>40</v>
      </c>
      <c r="AM22" s="204">
        <f>MEDIAN(R22:AK22)</f>
        <v>2</v>
      </c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</row>
    <row r="23" spans="2:50" x14ac:dyDescent="0.3">
      <c r="B23" s="269" t="s">
        <v>195</v>
      </c>
      <c r="C23" s="243" t="s">
        <v>189</v>
      </c>
      <c r="D23" s="184">
        <v>2252</v>
      </c>
      <c r="E23" s="184">
        <v>2253</v>
      </c>
      <c r="F23" s="184">
        <v>2254</v>
      </c>
      <c r="G23" s="184">
        <v>2255</v>
      </c>
      <c r="H23" s="184">
        <v>2256</v>
      </c>
      <c r="I23" s="184">
        <v>2257</v>
      </c>
      <c r="J23" s="171"/>
      <c r="K23" s="24"/>
      <c r="L23" s="22"/>
      <c r="M23" s="246"/>
      <c r="N23" s="204"/>
      <c r="O23" s="194"/>
      <c r="P23" s="269" t="s">
        <v>195</v>
      </c>
      <c r="Q23" s="182" t="s">
        <v>189</v>
      </c>
      <c r="R23" s="186">
        <v>2141</v>
      </c>
      <c r="S23" s="186">
        <v>2142</v>
      </c>
      <c r="T23" s="186">
        <v>2143</v>
      </c>
      <c r="U23" s="186">
        <v>2144</v>
      </c>
      <c r="V23" s="186">
        <v>2145</v>
      </c>
      <c r="W23" s="186">
        <v>2146</v>
      </c>
      <c r="X23" s="186">
        <v>2147</v>
      </c>
      <c r="Y23" s="186">
        <v>2148</v>
      </c>
      <c r="Z23" s="186">
        <v>2149</v>
      </c>
      <c r="AA23" s="186">
        <v>2150</v>
      </c>
      <c r="AB23" s="186">
        <v>2151</v>
      </c>
      <c r="AC23" s="186">
        <v>2152</v>
      </c>
      <c r="AD23" s="186">
        <v>2153</v>
      </c>
      <c r="AE23" s="186">
        <v>2154</v>
      </c>
      <c r="AF23" s="186">
        <v>2155</v>
      </c>
      <c r="AG23" s="186">
        <v>2156</v>
      </c>
      <c r="AH23" s="186">
        <v>2157</v>
      </c>
      <c r="AI23" s="186">
        <v>2158</v>
      </c>
      <c r="AJ23" s="186">
        <v>2159</v>
      </c>
      <c r="AK23" s="201">
        <v>2160</v>
      </c>
      <c r="AL23" s="204"/>
      <c r="AM23" s="20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</row>
    <row r="24" spans="2:50" ht="15" thickBot="1" x14ac:dyDescent="0.35">
      <c r="B24" s="270"/>
      <c r="C24" s="202">
        <v>4</v>
      </c>
      <c r="D24" s="181">
        <v>2</v>
      </c>
      <c r="E24" s="181">
        <v>1</v>
      </c>
      <c r="F24" s="181">
        <v>2</v>
      </c>
      <c r="G24" s="181">
        <v>2</v>
      </c>
      <c r="H24" s="181">
        <v>2</v>
      </c>
      <c r="I24" s="181">
        <v>2</v>
      </c>
      <c r="J24" s="205"/>
      <c r="K24" s="18"/>
      <c r="L24" s="251"/>
      <c r="M24" s="246">
        <f t="shared" ref="M24:M26" si="5">SUM(D24:L24)</f>
        <v>11</v>
      </c>
      <c r="N24" s="204">
        <f t="shared" ref="N24:N26" si="6">MEDIAN(D24:L24)</f>
        <v>2</v>
      </c>
      <c r="O24" s="194"/>
      <c r="P24" s="269"/>
      <c r="Q24" s="161">
        <v>4</v>
      </c>
      <c r="R24" s="179">
        <v>3</v>
      </c>
      <c r="S24" s="179">
        <v>2</v>
      </c>
      <c r="T24" s="179">
        <v>2</v>
      </c>
      <c r="U24" s="179">
        <v>2</v>
      </c>
      <c r="V24" s="179">
        <v>1</v>
      </c>
      <c r="W24" s="179">
        <v>1</v>
      </c>
      <c r="X24" s="179">
        <v>1</v>
      </c>
      <c r="Y24" s="179">
        <v>1</v>
      </c>
      <c r="Z24" s="179">
        <v>1</v>
      </c>
      <c r="AA24" s="179">
        <v>2</v>
      </c>
      <c r="AB24" s="179">
        <v>1</v>
      </c>
      <c r="AC24" s="179">
        <v>1</v>
      </c>
      <c r="AD24" s="179">
        <v>1</v>
      </c>
      <c r="AE24" s="179">
        <v>1</v>
      </c>
      <c r="AF24" s="179">
        <v>2</v>
      </c>
      <c r="AG24" s="179">
        <v>0</v>
      </c>
      <c r="AH24" s="179">
        <v>0</v>
      </c>
      <c r="AI24" s="179">
        <v>0</v>
      </c>
      <c r="AJ24" s="179">
        <v>0</v>
      </c>
      <c r="AK24" s="31">
        <v>0</v>
      </c>
      <c r="AL24" s="204">
        <f>SUM(Q24:AK24)</f>
        <v>26</v>
      </c>
      <c r="AM24" s="204">
        <f t="shared" ref="AM24:AM26" si="7">MEDIAN(R24:AK24)</f>
        <v>1</v>
      </c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</row>
    <row r="25" spans="2:50" x14ac:dyDescent="0.3">
      <c r="B25" s="269" t="s">
        <v>196</v>
      </c>
      <c r="C25" s="243" t="s">
        <v>189</v>
      </c>
      <c r="D25" s="184">
        <v>1819</v>
      </c>
      <c r="E25" s="184">
        <v>1820</v>
      </c>
      <c r="F25" s="184">
        <v>1821</v>
      </c>
      <c r="G25" s="184">
        <v>1822</v>
      </c>
      <c r="H25" s="184">
        <v>1823</v>
      </c>
      <c r="I25" s="184">
        <v>1824</v>
      </c>
      <c r="J25" s="184">
        <v>1825</v>
      </c>
      <c r="K25" s="206">
        <v>1826</v>
      </c>
      <c r="L25" s="180">
        <v>1827</v>
      </c>
      <c r="M25" s="246"/>
      <c r="N25" s="204"/>
      <c r="O25" s="194"/>
      <c r="P25" s="269" t="s">
        <v>196</v>
      </c>
      <c r="Q25" s="182" t="s">
        <v>189</v>
      </c>
      <c r="R25" s="186">
        <v>2681</v>
      </c>
      <c r="S25" s="186">
        <v>2682</v>
      </c>
      <c r="T25" s="186">
        <v>2683</v>
      </c>
      <c r="U25" s="186">
        <v>2684</v>
      </c>
      <c r="V25" s="186">
        <v>2685</v>
      </c>
      <c r="W25" s="186">
        <v>2686</v>
      </c>
      <c r="X25" s="186">
        <v>2687</v>
      </c>
      <c r="Y25" s="186">
        <v>2688</v>
      </c>
      <c r="Z25" s="186">
        <v>2689</v>
      </c>
      <c r="AA25" s="186">
        <v>2690</v>
      </c>
      <c r="AB25" s="186">
        <v>2691</v>
      </c>
      <c r="AC25" s="186">
        <v>2692</v>
      </c>
      <c r="AD25" s="186">
        <v>2693</v>
      </c>
      <c r="AE25" s="186">
        <v>2694</v>
      </c>
      <c r="AF25" s="186">
        <v>2695</v>
      </c>
      <c r="AG25" s="186">
        <v>2696</v>
      </c>
      <c r="AH25" s="186">
        <v>2697</v>
      </c>
      <c r="AI25" s="186">
        <v>2698</v>
      </c>
      <c r="AJ25" s="186">
        <v>2699</v>
      </c>
      <c r="AK25" s="24"/>
      <c r="AL25" s="204"/>
      <c r="AM25" s="20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</row>
    <row r="26" spans="2:50" ht="15" thickBot="1" x14ac:dyDescent="0.35">
      <c r="B26" s="270"/>
      <c r="C26" s="202">
        <v>7</v>
      </c>
      <c r="D26" s="181">
        <v>5</v>
      </c>
      <c r="E26" s="181">
        <v>5</v>
      </c>
      <c r="F26" s="181">
        <v>5</v>
      </c>
      <c r="G26" s="181">
        <v>5</v>
      </c>
      <c r="H26" s="181">
        <v>5</v>
      </c>
      <c r="I26" s="181">
        <v>5</v>
      </c>
      <c r="J26" s="181">
        <v>5</v>
      </c>
      <c r="K26" s="209">
        <v>5</v>
      </c>
      <c r="L26" s="102">
        <v>5</v>
      </c>
      <c r="M26" s="246">
        <f t="shared" si="5"/>
        <v>45</v>
      </c>
      <c r="N26" s="204">
        <f t="shared" si="6"/>
        <v>5</v>
      </c>
      <c r="O26" s="194"/>
      <c r="P26" s="270"/>
      <c r="Q26" s="202">
        <v>7</v>
      </c>
      <c r="R26" s="179">
        <v>6</v>
      </c>
      <c r="S26" s="179">
        <v>6</v>
      </c>
      <c r="T26" s="179">
        <v>6</v>
      </c>
      <c r="U26" s="179">
        <v>6</v>
      </c>
      <c r="V26" s="179">
        <v>6</v>
      </c>
      <c r="W26" s="179">
        <v>6</v>
      </c>
      <c r="X26" s="179">
        <v>5</v>
      </c>
      <c r="Y26" s="179">
        <v>5</v>
      </c>
      <c r="Z26" s="179">
        <v>5</v>
      </c>
      <c r="AA26" s="179">
        <v>4</v>
      </c>
      <c r="AB26" s="179">
        <v>5</v>
      </c>
      <c r="AC26" s="179">
        <v>5</v>
      </c>
      <c r="AD26" s="179">
        <v>5</v>
      </c>
      <c r="AE26" s="179">
        <v>5</v>
      </c>
      <c r="AF26" s="179">
        <v>5</v>
      </c>
      <c r="AG26" s="179">
        <v>6</v>
      </c>
      <c r="AH26" s="179">
        <v>6</v>
      </c>
      <c r="AI26" s="179">
        <v>5</v>
      </c>
      <c r="AJ26" s="11">
        <v>6</v>
      </c>
      <c r="AK26" s="18"/>
      <c r="AL26" s="204">
        <f>SUM(Q26:AK26)</f>
        <v>110</v>
      </c>
      <c r="AM26" s="204">
        <f t="shared" si="7"/>
        <v>5</v>
      </c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</row>
    <row r="27" spans="2:50" s="194" customFormat="1" x14ac:dyDescent="0.3"/>
    <row r="28" spans="2:50" s="194" customFormat="1" ht="15" thickBot="1" x14ac:dyDescent="0.35"/>
    <row r="29" spans="2:50" ht="24" thickBot="1" x14ac:dyDescent="0.35">
      <c r="B29" s="272" t="s">
        <v>194</v>
      </c>
      <c r="C29" s="273"/>
      <c r="D29" s="273"/>
      <c r="E29" s="273"/>
      <c r="F29" s="273"/>
      <c r="G29" s="273"/>
      <c r="H29" s="273"/>
      <c r="I29" s="273"/>
      <c r="J29" s="273"/>
      <c r="K29" s="273"/>
      <c r="L29" s="247"/>
      <c r="M29" s="244"/>
      <c r="N29" s="195"/>
      <c r="O29" s="194"/>
      <c r="P29" s="274" t="s">
        <v>194</v>
      </c>
      <c r="Q29" s="275"/>
      <c r="R29" s="275"/>
      <c r="S29" s="275"/>
      <c r="T29" s="275"/>
      <c r="U29" s="275"/>
      <c r="V29" s="275"/>
      <c r="W29" s="275"/>
      <c r="X29" s="275"/>
      <c r="Y29" s="275"/>
      <c r="Z29" s="275"/>
      <c r="AA29" s="275"/>
      <c r="AB29" s="275"/>
      <c r="AC29" s="275"/>
      <c r="AD29" s="275"/>
      <c r="AE29" s="275"/>
      <c r="AF29" s="275"/>
      <c r="AG29" s="275"/>
      <c r="AH29" s="275"/>
      <c r="AI29" s="275"/>
      <c r="AJ29" s="275"/>
      <c r="AK29" s="276"/>
      <c r="AL29" s="196"/>
      <c r="AM29" s="196"/>
      <c r="AN29" s="194"/>
      <c r="AO29" s="194"/>
      <c r="AP29" s="194"/>
      <c r="AQ29" s="194"/>
      <c r="AR29" s="194"/>
      <c r="AS29" s="194"/>
      <c r="AT29" s="194"/>
      <c r="AU29" s="194"/>
      <c r="AV29" s="194"/>
      <c r="AW29" s="194"/>
      <c r="AX29" s="194"/>
    </row>
    <row r="30" spans="2:50" x14ac:dyDescent="0.3">
      <c r="B30" s="271" t="s">
        <v>191</v>
      </c>
      <c r="C30" s="197" t="s">
        <v>189</v>
      </c>
      <c r="D30" s="198">
        <v>3058</v>
      </c>
      <c r="E30" s="198">
        <v>3059</v>
      </c>
      <c r="F30" s="198">
        <v>3060</v>
      </c>
      <c r="G30" s="198">
        <v>3061</v>
      </c>
      <c r="H30" s="198">
        <v>3062</v>
      </c>
      <c r="I30" s="198">
        <v>3063</v>
      </c>
      <c r="J30" s="198">
        <v>3064</v>
      </c>
      <c r="K30" s="199">
        <v>3065</v>
      </c>
      <c r="L30" s="248"/>
      <c r="M30" s="245" t="s">
        <v>197</v>
      </c>
      <c r="N30" s="200" t="s">
        <v>198</v>
      </c>
      <c r="O30" s="194"/>
      <c r="P30" s="269" t="s">
        <v>191</v>
      </c>
      <c r="Q30" s="182" t="s">
        <v>189</v>
      </c>
      <c r="R30" s="186">
        <v>3830</v>
      </c>
      <c r="S30" s="186">
        <v>3831</v>
      </c>
      <c r="T30" s="186">
        <v>3832</v>
      </c>
      <c r="U30" s="186">
        <v>3833</v>
      </c>
      <c r="V30" s="186">
        <v>3834</v>
      </c>
      <c r="W30" s="186">
        <v>3835</v>
      </c>
      <c r="X30" s="186">
        <v>3836</v>
      </c>
      <c r="Y30" s="186">
        <v>3837</v>
      </c>
      <c r="Z30" s="186">
        <v>3838</v>
      </c>
      <c r="AA30" s="186">
        <v>3839</v>
      </c>
      <c r="AB30" s="186">
        <v>3840</v>
      </c>
      <c r="AC30" s="186">
        <v>3841</v>
      </c>
      <c r="AD30" s="186">
        <v>3842</v>
      </c>
      <c r="AE30" s="186">
        <v>3843</v>
      </c>
      <c r="AF30" s="186">
        <v>3844</v>
      </c>
      <c r="AG30" s="186">
        <v>3845</v>
      </c>
      <c r="AH30" s="186">
        <v>3846</v>
      </c>
      <c r="AI30" s="186">
        <v>3847</v>
      </c>
      <c r="AJ30" s="186">
        <v>3848</v>
      </c>
      <c r="AK30" s="201"/>
      <c r="AL30" s="204" t="s">
        <v>197</v>
      </c>
      <c r="AM30" s="196" t="s">
        <v>198</v>
      </c>
      <c r="AN30" s="194"/>
      <c r="AO30" s="194"/>
      <c r="AP30" s="194"/>
      <c r="AQ30" s="194"/>
      <c r="AR30" s="194"/>
      <c r="AS30" s="194"/>
      <c r="AT30" s="194"/>
      <c r="AU30" s="194"/>
      <c r="AV30" s="194"/>
      <c r="AW30" s="194"/>
      <c r="AX30" s="194"/>
    </row>
    <row r="31" spans="2:50" ht="15" thickBot="1" x14ac:dyDescent="0.35">
      <c r="B31" s="270"/>
      <c r="C31" s="202">
        <v>2</v>
      </c>
      <c r="D31" s="191">
        <v>2</v>
      </c>
      <c r="E31" s="191">
        <v>2</v>
      </c>
      <c r="F31" s="191">
        <v>2</v>
      </c>
      <c r="G31" s="191">
        <v>2</v>
      </c>
      <c r="H31" s="191">
        <v>2</v>
      </c>
      <c r="I31" s="191">
        <v>2</v>
      </c>
      <c r="J31" s="191">
        <v>2</v>
      </c>
      <c r="K31" s="203">
        <v>2</v>
      </c>
      <c r="L31" s="249"/>
      <c r="M31" s="246">
        <f>SUM(C31:K31)</f>
        <v>18</v>
      </c>
      <c r="N31" s="204">
        <f>MEDIAN(D31:K31)</f>
        <v>2</v>
      </c>
      <c r="O31" s="194"/>
      <c r="P31" s="269"/>
      <c r="Q31" s="161">
        <v>2</v>
      </c>
      <c r="R31" s="179">
        <v>1</v>
      </c>
      <c r="S31" s="179">
        <v>1</v>
      </c>
      <c r="T31" s="179">
        <v>1</v>
      </c>
      <c r="U31" s="179">
        <v>1</v>
      </c>
      <c r="V31" s="179">
        <v>1</v>
      </c>
      <c r="W31" s="179">
        <v>2</v>
      </c>
      <c r="X31" s="179">
        <v>1</v>
      </c>
      <c r="Y31" s="179">
        <v>1</v>
      </c>
      <c r="Z31" s="179">
        <v>1</v>
      </c>
      <c r="AA31" s="179">
        <v>1</v>
      </c>
      <c r="AB31" s="179">
        <v>1</v>
      </c>
      <c r="AC31" s="179">
        <v>1</v>
      </c>
      <c r="AD31" s="179">
        <v>2</v>
      </c>
      <c r="AE31" s="179">
        <v>2</v>
      </c>
      <c r="AF31" s="179">
        <v>1</v>
      </c>
      <c r="AG31" s="179">
        <v>2</v>
      </c>
      <c r="AH31" s="179">
        <v>1</v>
      </c>
      <c r="AI31" s="179">
        <v>2</v>
      </c>
      <c r="AJ31" s="179">
        <v>1</v>
      </c>
      <c r="AK31" s="31"/>
      <c r="AL31" s="204">
        <f>SUM(Q31:AK31)</f>
        <v>26</v>
      </c>
      <c r="AM31" s="204">
        <f>MEDIAN(R31:AK31)</f>
        <v>1</v>
      </c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</row>
    <row r="32" spans="2:50" x14ac:dyDescent="0.3">
      <c r="B32" s="271" t="s">
        <v>195</v>
      </c>
      <c r="C32" s="197" t="s">
        <v>189</v>
      </c>
      <c r="D32" s="198">
        <v>2252</v>
      </c>
      <c r="E32" s="198">
        <v>2253</v>
      </c>
      <c r="F32" s="198">
        <v>2254</v>
      </c>
      <c r="G32" s="198">
        <v>2255</v>
      </c>
      <c r="H32" s="198">
        <v>2256</v>
      </c>
      <c r="I32" s="198">
        <v>2257</v>
      </c>
      <c r="J32" s="207"/>
      <c r="K32" s="208"/>
      <c r="L32" s="250"/>
      <c r="M32" s="246"/>
      <c r="N32" s="204"/>
      <c r="O32" s="194"/>
      <c r="P32" s="269" t="s">
        <v>195</v>
      </c>
      <c r="Q32" s="182" t="s">
        <v>189</v>
      </c>
      <c r="R32" s="186">
        <v>2141</v>
      </c>
      <c r="S32" s="186">
        <v>2142</v>
      </c>
      <c r="T32" s="186">
        <v>2143</v>
      </c>
      <c r="U32" s="186">
        <v>2144</v>
      </c>
      <c r="V32" s="186">
        <v>2145</v>
      </c>
      <c r="W32" s="186">
        <v>2146</v>
      </c>
      <c r="X32" s="186">
        <v>2147</v>
      </c>
      <c r="Y32" s="186">
        <v>2148</v>
      </c>
      <c r="Z32" s="186">
        <v>2149</v>
      </c>
      <c r="AA32" s="186">
        <v>2150</v>
      </c>
      <c r="AB32" s="186">
        <v>2151</v>
      </c>
      <c r="AC32" s="186">
        <v>2152</v>
      </c>
      <c r="AD32" s="186">
        <v>2153</v>
      </c>
      <c r="AE32" s="186">
        <v>2154</v>
      </c>
      <c r="AF32" s="186">
        <v>2155</v>
      </c>
      <c r="AG32" s="186">
        <v>2156</v>
      </c>
      <c r="AH32" s="186">
        <v>2157</v>
      </c>
      <c r="AI32" s="186">
        <v>2158</v>
      </c>
      <c r="AJ32" s="186">
        <v>2159</v>
      </c>
      <c r="AK32" s="201">
        <v>2160</v>
      </c>
      <c r="AL32" s="204"/>
      <c r="AM32" s="20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</row>
    <row r="33" spans="1:50" ht="15" thickBot="1" x14ac:dyDescent="0.35">
      <c r="B33" s="270"/>
      <c r="C33" s="202">
        <v>2</v>
      </c>
      <c r="D33" s="191">
        <v>2</v>
      </c>
      <c r="E33" s="191">
        <v>1</v>
      </c>
      <c r="F33" s="191">
        <v>2</v>
      </c>
      <c r="G33" s="191">
        <v>2</v>
      </c>
      <c r="H33" s="191">
        <v>2</v>
      </c>
      <c r="I33" s="191">
        <v>2</v>
      </c>
      <c r="J33" s="205"/>
      <c r="K33" s="18"/>
      <c r="L33" s="251"/>
      <c r="M33" s="246">
        <f>SUM(C33:K33)</f>
        <v>13</v>
      </c>
      <c r="N33" s="204">
        <f t="shared" ref="N33:N35" si="8">MEDIAN(D33:K33)</f>
        <v>2</v>
      </c>
      <c r="O33" s="194"/>
      <c r="P33" s="269"/>
      <c r="Q33" s="161">
        <v>2</v>
      </c>
      <c r="R33" s="179">
        <v>1</v>
      </c>
      <c r="S33" s="179">
        <v>1</v>
      </c>
      <c r="T33" s="179">
        <v>1</v>
      </c>
      <c r="U33" s="179">
        <v>1</v>
      </c>
      <c r="V33" s="179">
        <v>1</v>
      </c>
      <c r="W33" s="179">
        <v>1</v>
      </c>
      <c r="X33" s="179">
        <v>1</v>
      </c>
      <c r="Y33" s="179">
        <v>0</v>
      </c>
      <c r="Z33" s="179">
        <v>0</v>
      </c>
      <c r="AA33" s="179">
        <v>0</v>
      </c>
      <c r="AB33" s="179">
        <v>1</v>
      </c>
      <c r="AC33" s="179">
        <v>1</v>
      </c>
      <c r="AD33" s="179">
        <v>1</v>
      </c>
      <c r="AE33" s="179">
        <v>1</v>
      </c>
      <c r="AF33" s="179">
        <v>1</v>
      </c>
      <c r="AG33" s="179">
        <v>0</v>
      </c>
      <c r="AH33" s="179">
        <v>0</v>
      </c>
      <c r="AI33" s="179">
        <v>0</v>
      </c>
      <c r="AJ33" s="179">
        <v>0</v>
      </c>
      <c r="AK33" s="31">
        <v>0</v>
      </c>
      <c r="AL33" s="204">
        <f>SUM(Q33:AK33)</f>
        <v>14</v>
      </c>
      <c r="AM33" s="204">
        <f t="shared" ref="AM33:AM35" si="9">MEDIAN(R33:AK33)</f>
        <v>1</v>
      </c>
      <c r="AN33" s="194"/>
      <c r="AO33" s="194"/>
      <c r="AP33" s="194"/>
      <c r="AQ33" s="194"/>
      <c r="AR33" s="194"/>
      <c r="AS33" s="194"/>
      <c r="AT33" s="194"/>
      <c r="AU33" s="194"/>
      <c r="AV33" s="194"/>
      <c r="AW33" s="194"/>
      <c r="AX33" s="194"/>
    </row>
    <row r="34" spans="1:50" x14ac:dyDescent="0.3">
      <c r="B34" s="271" t="s">
        <v>196</v>
      </c>
      <c r="C34" s="197" t="s">
        <v>189</v>
      </c>
      <c r="D34" s="198">
        <v>1819</v>
      </c>
      <c r="E34" s="198">
        <v>1820</v>
      </c>
      <c r="F34" s="198">
        <v>1821</v>
      </c>
      <c r="G34" s="198">
        <v>1822</v>
      </c>
      <c r="H34" s="198">
        <v>1823</v>
      </c>
      <c r="I34" s="198">
        <v>1824</v>
      </c>
      <c r="J34" s="198">
        <v>1825</v>
      </c>
      <c r="K34" s="199">
        <v>1826</v>
      </c>
      <c r="L34" s="248">
        <v>1827</v>
      </c>
      <c r="M34" s="245"/>
      <c r="N34" s="204"/>
      <c r="O34" s="194"/>
      <c r="P34" s="269" t="s">
        <v>196</v>
      </c>
      <c r="Q34" s="182" t="s">
        <v>189</v>
      </c>
      <c r="R34" s="186">
        <v>2681</v>
      </c>
      <c r="S34" s="186">
        <v>2682</v>
      </c>
      <c r="T34" s="186">
        <v>2683</v>
      </c>
      <c r="U34" s="186">
        <v>2684</v>
      </c>
      <c r="V34" s="186">
        <v>2685</v>
      </c>
      <c r="W34" s="186">
        <v>2686</v>
      </c>
      <c r="X34" s="186">
        <v>2687</v>
      </c>
      <c r="Y34" s="186">
        <v>2688</v>
      </c>
      <c r="Z34" s="186">
        <v>2689</v>
      </c>
      <c r="AA34" s="186">
        <v>2690</v>
      </c>
      <c r="AB34" s="186">
        <v>2691</v>
      </c>
      <c r="AC34" s="186">
        <v>2692</v>
      </c>
      <c r="AD34" s="186">
        <v>2693</v>
      </c>
      <c r="AE34" s="186">
        <v>2694</v>
      </c>
      <c r="AF34" s="186">
        <v>2695</v>
      </c>
      <c r="AG34" s="186">
        <v>2696</v>
      </c>
      <c r="AH34" s="186">
        <v>2697</v>
      </c>
      <c r="AI34" s="186">
        <v>2698</v>
      </c>
      <c r="AJ34" s="186">
        <v>2699</v>
      </c>
      <c r="AK34" s="24"/>
      <c r="AL34" s="204"/>
      <c r="AM34" s="204"/>
      <c r="AN34" s="194"/>
      <c r="AO34" s="194"/>
      <c r="AP34" s="194"/>
      <c r="AQ34" s="194"/>
      <c r="AR34" s="194"/>
      <c r="AS34" s="194"/>
      <c r="AT34" s="194"/>
      <c r="AU34" s="194"/>
      <c r="AV34" s="194"/>
      <c r="AW34" s="194"/>
      <c r="AX34" s="194"/>
    </row>
    <row r="35" spans="1:50" ht="15" thickBot="1" x14ac:dyDescent="0.35">
      <c r="B35" s="270"/>
      <c r="C35" s="202">
        <v>9</v>
      </c>
      <c r="D35" s="191">
        <v>11</v>
      </c>
      <c r="E35" s="191">
        <v>11</v>
      </c>
      <c r="F35" s="191">
        <v>11</v>
      </c>
      <c r="G35" s="191">
        <v>11</v>
      </c>
      <c r="H35" s="191">
        <v>11</v>
      </c>
      <c r="I35" s="191">
        <v>11</v>
      </c>
      <c r="J35" s="191">
        <v>11</v>
      </c>
      <c r="K35" s="203">
        <v>11</v>
      </c>
      <c r="L35" s="193">
        <v>11</v>
      </c>
      <c r="M35" s="246">
        <f>SUM(C35:L35)</f>
        <v>108</v>
      </c>
      <c r="N35" s="204">
        <f t="shared" si="8"/>
        <v>11</v>
      </c>
      <c r="O35" s="194"/>
      <c r="P35" s="270"/>
      <c r="Q35" s="202">
        <v>9</v>
      </c>
      <c r="R35" s="179">
        <v>10</v>
      </c>
      <c r="S35" s="179">
        <v>10</v>
      </c>
      <c r="T35" s="179">
        <v>10</v>
      </c>
      <c r="U35" s="179">
        <v>10</v>
      </c>
      <c r="V35" s="179">
        <v>10</v>
      </c>
      <c r="W35" s="179">
        <v>10</v>
      </c>
      <c r="X35" s="179">
        <v>8</v>
      </c>
      <c r="Y35" s="179">
        <v>7</v>
      </c>
      <c r="Z35" s="179">
        <v>9</v>
      </c>
      <c r="AA35" s="179">
        <v>10</v>
      </c>
      <c r="AB35" s="179">
        <v>10</v>
      </c>
      <c r="AC35" s="179">
        <v>11</v>
      </c>
      <c r="AD35" s="179">
        <v>11</v>
      </c>
      <c r="AE35" s="179">
        <v>11</v>
      </c>
      <c r="AF35" s="179">
        <v>11</v>
      </c>
      <c r="AG35" s="179">
        <v>10</v>
      </c>
      <c r="AH35" s="179">
        <v>11</v>
      </c>
      <c r="AI35" s="179">
        <v>10</v>
      </c>
      <c r="AJ35" s="11">
        <v>11</v>
      </c>
      <c r="AK35" s="18"/>
      <c r="AL35" s="204">
        <f>SUM(Q35:AK35)</f>
        <v>199</v>
      </c>
      <c r="AM35" s="204">
        <f t="shared" si="9"/>
        <v>10</v>
      </c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</row>
    <row r="36" spans="1:50" s="194" customFormat="1" x14ac:dyDescent="0.3"/>
    <row r="37" spans="1:50" s="194" customFormat="1" ht="15" thickBot="1" x14ac:dyDescent="0.35"/>
    <row r="38" spans="1:50" ht="24" thickBot="1" x14ac:dyDescent="0.35">
      <c r="B38" s="272" t="s">
        <v>193</v>
      </c>
      <c r="C38" s="273"/>
      <c r="D38" s="273"/>
      <c r="E38" s="273"/>
      <c r="F38" s="273"/>
      <c r="G38" s="273"/>
      <c r="H38" s="273"/>
      <c r="I38" s="273"/>
      <c r="J38" s="273"/>
      <c r="K38" s="273"/>
      <c r="L38" s="247"/>
      <c r="M38" s="244"/>
      <c r="N38" s="195"/>
      <c r="O38" s="194"/>
      <c r="P38" s="274" t="s">
        <v>193</v>
      </c>
      <c r="Q38" s="275"/>
      <c r="R38" s="275"/>
      <c r="S38" s="275"/>
      <c r="T38" s="275"/>
      <c r="U38" s="275"/>
      <c r="V38" s="275"/>
      <c r="W38" s="275"/>
      <c r="X38" s="275"/>
      <c r="Y38" s="275"/>
      <c r="Z38" s="275"/>
      <c r="AA38" s="275"/>
      <c r="AB38" s="275"/>
      <c r="AC38" s="275"/>
      <c r="AD38" s="275"/>
      <c r="AE38" s="275"/>
      <c r="AF38" s="275"/>
      <c r="AG38" s="275"/>
      <c r="AH38" s="275"/>
      <c r="AI38" s="275"/>
      <c r="AJ38" s="275"/>
      <c r="AK38" s="276"/>
      <c r="AL38" s="196"/>
      <c r="AM38" s="196"/>
      <c r="AN38" s="194"/>
      <c r="AO38" s="194"/>
      <c r="AP38" s="194"/>
      <c r="AQ38" s="194"/>
      <c r="AR38" s="194"/>
      <c r="AS38" s="194"/>
      <c r="AT38" s="194"/>
      <c r="AU38" s="194"/>
      <c r="AV38" s="194"/>
      <c r="AW38" s="194"/>
      <c r="AX38" s="194"/>
    </row>
    <row r="39" spans="1:50" x14ac:dyDescent="0.3">
      <c r="B39" s="267" t="s">
        <v>191</v>
      </c>
      <c r="C39" s="197" t="s">
        <v>189</v>
      </c>
      <c r="D39" s="198">
        <v>3058</v>
      </c>
      <c r="E39" s="198">
        <v>3059</v>
      </c>
      <c r="F39" s="198">
        <v>3060</v>
      </c>
      <c r="G39" s="198">
        <v>3061</v>
      </c>
      <c r="H39" s="198">
        <v>3062</v>
      </c>
      <c r="I39" s="198">
        <v>3063</v>
      </c>
      <c r="J39" s="198">
        <v>3064</v>
      </c>
      <c r="K39" s="199">
        <v>3065</v>
      </c>
      <c r="L39" s="248"/>
      <c r="M39" s="245" t="s">
        <v>197</v>
      </c>
      <c r="N39" s="200" t="s">
        <v>198</v>
      </c>
      <c r="O39" s="194"/>
      <c r="P39" s="269" t="s">
        <v>191</v>
      </c>
      <c r="Q39" s="182" t="s">
        <v>189</v>
      </c>
      <c r="R39" s="186">
        <v>3830</v>
      </c>
      <c r="S39" s="186">
        <v>3831</v>
      </c>
      <c r="T39" s="186">
        <v>3832</v>
      </c>
      <c r="U39" s="186">
        <v>3833</v>
      </c>
      <c r="V39" s="186">
        <v>3834</v>
      </c>
      <c r="W39" s="186">
        <v>3835</v>
      </c>
      <c r="X39" s="186">
        <v>3836</v>
      </c>
      <c r="Y39" s="186">
        <v>3837</v>
      </c>
      <c r="Z39" s="186">
        <v>3838</v>
      </c>
      <c r="AA39" s="186">
        <v>3839</v>
      </c>
      <c r="AB39" s="186">
        <v>3840</v>
      </c>
      <c r="AC39" s="186">
        <v>3841</v>
      </c>
      <c r="AD39" s="186">
        <v>3842</v>
      </c>
      <c r="AE39" s="186">
        <v>3843</v>
      </c>
      <c r="AF39" s="186">
        <v>3844</v>
      </c>
      <c r="AG39" s="186">
        <v>3845</v>
      </c>
      <c r="AH39" s="186">
        <v>3846</v>
      </c>
      <c r="AI39" s="186">
        <v>3847</v>
      </c>
      <c r="AJ39" s="186">
        <v>3848</v>
      </c>
      <c r="AK39" s="201"/>
      <c r="AL39" s="204" t="s">
        <v>197</v>
      </c>
      <c r="AM39" s="196" t="s">
        <v>198</v>
      </c>
      <c r="AN39" s="194"/>
      <c r="AO39" s="194"/>
      <c r="AP39" s="194"/>
      <c r="AQ39" s="194"/>
      <c r="AR39" s="194"/>
      <c r="AS39" s="194"/>
      <c r="AT39" s="194"/>
      <c r="AU39" s="194"/>
      <c r="AV39" s="194"/>
      <c r="AW39" s="194"/>
      <c r="AX39" s="194"/>
    </row>
    <row r="40" spans="1:50" ht="15" thickBot="1" x14ac:dyDescent="0.35">
      <c r="B40" s="268"/>
      <c r="C40" s="202">
        <v>5</v>
      </c>
      <c r="D40" s="191">
        <v>3</v>
      </c>
      <c r="E40" s="191">
        <v>4</v>
      </c>
      <c r="F40" s="191">
        <v>4</v>
      </c>
      <c r="G40" s="191">
        <v>4</v>
      </c>
      <c r="H40" s="191">
        <v>4</v>
      </c>
      <c r="I40" s="191">
        <v>4</v>
      </c>
      <c r="J40" s="191">
        <v>4</v>
      </c>
      <c r="K40" s="203">
        <v>4</v>
      </c>
      <c r="L40" s="249"/>
      <c r="M40" s="246">
        <f>SUM(D40:K40)</f>
        <v>31</v>
      </c>
      <c r="N40" s="204">
        <f>MEDIAN(D40:K40)</f>
        <v>4</v>
      </c>
      <c r="O40" s="194"/>
      <c r="P40" s="269"/>
      <c r="Q40" s="161">
        <v>5</v>
      </c>
      <c r="R40" s="181">
        <v>8</v>
      </c>
      <c r="S40" s="181">
        <v>8</v>
      </c>
      <c r="T40" s="181">
        <v>8</v>
      </c>
      <c r="U40" s="181">
        <v>7</v>
      </c>
      <c r="V40" s="181">
        <v>6</v>
      </c>
      <c r="W40" s="181">
        <v>6</v>
      </c>
      <c r="X40" s="181">
        <v>7</v>
      </c>
      <c r="Y40" s="181">
        <v>7</v>
      </c>
      <c r="Z40" s="181">
        <v>9</v>
      </c>
      <c r="AA40" s="181">
        <v>9</v>
      </c>
      <c r="AB40" s="181">
        <v>9</v>
      </c>
      <c r="AC40" s="181">
        <v>9</v>
      </c>
      <c r="AD40" s="181">
        <v>11</v>
      </c>
      <c r="AE40" s="181">
        <v>10</v>
      </c>
      <c r="AF40" s="181">
        <v>8</v>
      </c>
      <c r="AG40" s="181">
        <v>12</v>
      </c>
      <c r="AH40" s="181">
        <v>11</v>
      </c>
      <c r="AI40" s="181">
        <v>11</v>
      </c>
      <c r="AJ40" s="181">
        <v>11</v>
      </c>
      <c r="AK40" s="209"/>
      <c r="AL40" s="204">
        <f>SUM(Q40:AK40)</f>
        <v>172</v>
      </c>
      <c r="AM40" s="204">
        <f>MEDIAN(R40:AK40)</f>
        <v>9</v>
      </c>
      <c r="AN40" s="194"/>
      <c r="AO40" s="194"/>
      <c r="AP40" s="194"/>
      <c r="AQ40" s="194"/>
      <c r="AR40" s="194"/>
      <c r="AS40" s="194"/>
      <c r="AT40" s="194"/>
      <c r="AU40" s="194"/>
      <c r="AV40" s="194"/>
      <c r="AW40" s="194"/>
      <c r="AX40" s="194"/>
    </row>
    <row r="41" spans="1:50" x14ac:dyDescent="0.3">
      <c r="B41" s="267" t="s">
        <v>195</v>
      </c>
      <c r="C41" s="197" t="s">
        <v>189</v>
      </c>
      <c r="D41" s="198">
        <v>2252</v>
      </c>
      <c r="E41" s="198">
        <v>2253</v>
      </c>
      <c r="F41" s="198">
        <v>2254</v>
      </c>
      <c r="G41" s="198">
        <v>2255</v>
      </c>
      <c r="H41" s="198">
        <v>2256</v>
      </c>
      <c r="I41" s="198">
        <v>2257</v>
      </c>
      <c r="J41" s="207"/>
      <c r="K41" s="208"/>
      <c r="L41" s="250"/>
      <c r="M41" s="246"/>
      <c r="N41" s="204"/>
      <c r="O41" s="194"/>
      <c r="P41" s="269" t="s">
        <v>195</v>
      </c>
      <c r="Q41" s="182" t="s">
        <v>189</v>
      </c>
      <c r="R41" s="186">
        <v>2141</v>
      </c>
      <c r="S41" s="186">
        <v>2142</v>
      </c>
      <c r="T41" s="186">
        <v>2143</v>
      </c>
      <c r="U41" s="186">
        <v>2144</v>
      </c>
      <c r="V41" s="186">
        <v>2145</v>
      </c>
      <c r="W41" s="186">
        <v>2146</v>
      </c>
      <c r="X41" s="186">
        <v>2147</v>
      </c>
      <c r="Y41" s="186">
        <v>2148</v>
      </c>
      <c r="Z41" s="186">
        <v>2149</v>
      </c>
      <c r="AA41" s="186">
        <v>2150</v>
      </c>
      <c r="AB41" s="186">
        <v>2151</v>
      </c>
      <c r="AC41" s="186">
        <v>2152</v>
      </c>
      <c r="AD41" s="186">
        <v>2153</v>
      </c>
      <c r="AE41" s="186">
        <v>2154</v>
      </c>
      <c r="AF41" s="186">
        <v>2155</v>
      </c>
      <c r="AG41" s="186">
        <v>2156</v>
      </c>
      <c r="AH41" s="186">
        <v>2157</v>
      </c>
      <c r="AI41" s="186">
        <v>2158</v>
      </c>
      <c r="AJ41" s="186">
        <v>2159</v>
      </c>
      <c r="AK41" s="201">
        <v>2160</v>
      </c>
      <c r="AL41" s="204"/>
      <c r="AM41" s="204"/>
      <c r="AN41" s="194"/>
      <c r="AO41" s="194"/>
      <c r="AP41" s="194"/>
      <c r="AQ41" s="194"/>
      <c r="AR41" s="194"/>
      <c r="AS41" s="194"/>
      <c r="AT41" s="194"/>
      <c r="AU41" s="194"/>
      <c r="AV41" s="194"/>
      <c r="AW41" s="194"/>
      <c r="AX41" s="194"/>
    </row>
    <row r="42" spans="1:50" ht="15" thickBot="1" x14ac:dyDescent="0.35">
      <c r="B42" s="268"/>
      <c r="C42" s="202">
        <v>3</v>
      </c>
      <c r="D42" s="191">
        <v>3</v>
      </c>
      <c r="E42" s="191">
        <v>3</v>
      </c>
      <c r="F42" s="191">
        <v>4</v>
      </c>
      <c r="G42" s="191">
        <v>4</v>
      </c>
      <c r="H42" s="191">
        <v>4</v>
      </c>
      <c r="I42" s="191">
        <v>4</v>
      </c>
      <c r="J42" s="205"/>
      <c r="K42" s="18"/>
      <c r="L42" s="251"/>
      <c r="M42" s="246">
        <f t="shared" ref="M42:M44" si="10">SUM(D42:K42)</f>
        <v>22</v>
      </c>
      <c r="N42" s="204">
        <f t="shared" ref="N42:N44" si="11">MEDIAN(D42:K42)</f>
        <v>4</v>
      </c>
      <c r="O42" s="194"/>
      <c r="P42" s="269"/>
      <c r="Q42" s="161">
        <v>3</v>
      </c>
      <c r="R42" s="179">
        <v>7</v>
      </c>
      <c r="S42" s="179">
        <v>7</v>
      </c>
      <c r="T42" s="179">
        <v>7</v>
      </c>
      <c r="U42" s="179">
        <v>7</v>
      </c>
      <c r="V42" s="179">
        <v>7</v>
      </c>
      <c r="W42" s="179">
        <v>6</v>
      </c>
      <c r="X42" s="179">
        <v>6</v>
      </c>
      <c r="Y42" s="179">
        <v>8</v>
      </c>
      <c r="Z42" s="179">
        <v>7</v>
      </c>
      <c r="AA42" s="179">
        <v>7</v>
      </c>
      <c r="AB42" s="179">
        <v>7</v>
      </c>
      <c r="AC42" s="179">
        <v>7</v>
      </c>
      <c r="AD42" s="179">
        <v>7</v>
      </c>
      <c r="AE42" s="179">
        <v>8</v>
      </c>
      <c r="AF42" s="179">
        <v>7</v>
      </c>
      <c r="AG42" s="179">
        <v>5</v>
      </c>
      <c r="AH42" s="179">
        <v>5</v>
      </c>
      <c r="AI42" s="179">
        <v>5</v>
      </c>
      <c r="AJ42" s="179">
        <v>6</v>
      </c>
      <c r="AK42" s="31">
        <v>5</v>
      </c>
      <c r="AL42" s="204">
        <f>SUM(Q42:AK42)</f>
        <v>134</v>
      </c>
      <c r="AM42" s="204">
        <f t="shared" ref="AM42:AM44" si="12">MEDIAN(R42:AK42)</f>
        <v>7</v>
      </c>
      <c r="AN42" s="194"/>
      <c r="AO42" s="194"/>
      <c r="AP42" s="194"/>
      <c r="AQ42" s="194"/>
      <c r="AR42" s="194"/>
      <c r="AS42" s="194"/>
      <c r="AT42" s="194"/>
      <c r="AU42" s="194"/>
      <c r="AV42" s="194"/>
      <c r="AW42" s="194"/>
      <c r="AX42" s="194"/>
    </row>
    <row r="43" spans="1:50" x14ac:dyDescent="0.3">
      <c r="B43" s="267" t="s">
        <v>196</v>
      </c>
      <c r="C43" s="197" t="s">
        <v>189</v>
      </c>
      <c r="D43" s="198">
        <v>1819</v>
      </c>
      <c r="E43" s="198">
        <v>1820</v>
      </c>
      <c r="F43" s="198">
        <v>1821</v>
      </c>
      <c r="G43" s="198">
        <v>1822</v>
      </c>
      <c r="H43" s="198">
        <v>1823</v>
      </c>
      <c r="I43" s="198">
        <v>1824</v>
      </c>
      <c r="J43" s="198">
        <v>1825</v>
      </c>
      <c r="K43" s="199">
        <v>1826</v>
      </c>
      <c r="L43" s="248">
        <v>1827</v>
      </c>
      <c r="M43" s="246"/>
      <c r="N43" s="204"/>
      <c r="O43" s="194"/>
      <c r="P43" s="269" t="s">
        <v>196</v>
      </c>
      <c r="Q43" s="182" t="s">
        <v>189</v>
      </c>
      <c r="R43" s="186">
        <v>2681</v>
      </c>
      <c r="S43" s="186">
        <v>2682</v>
      </c>
      <c r="T43" s="186">
        <v>2683</v>
      </c>
      <c r="U43" s="186">
        <v>2684</v>
      </c>
      <c r="V43" s="186">
        <v>2685</v>
      </c>
      <c r="W43" s="186">
        <v>2686</v>
      </c>
      <c r="X43" s="186">
        <v>2687</v>
      </c>
      <c r="Y43" s="186">
        <v>2688</v>
      </c>
      <c r="Z43" s="186">
        <v>2689</v>
      </c>
      <c r="AA43" s="186">
        <v>2690</v>
      </c>
      <c r="AB43" s="186">
        <v>2691</v>
      </c>
      <c r="AC43" s="186">
        <v>2692</v>
      </c>
      <c r="AD43" s="186">
        <v>2693</v>
      </c>
      <c r="AE43" s="186">
        <v>2694</v>
      </c>
      <c r="AF43" s="186">
        <v>2695</v>
      </c>
      <c r="AG43" s="186">
        <v>2696</v>
      </c>
      <c r="AH43" s="186">
        <v>2697</v>
      </c>
      <c r="AI43" s="186">
        <v>2698</v>
      </c>
      <c r="AJ43" s="186">
        <v>2699</v>
      </c>
      <c r="AK43" s="24"/>
      <c r="AL43" s="204"/>
      <c r="AM43" s="20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</row>
    <row r="44" spans="1:50" ht="15" thickBot="1" x14ac:dyDescent="0.35">
      <c r="B44" s="268"/>
      <c r="C44" s="202">
        <v>31</v>
      </c>
      <c r="D44" s="181">
        <v>11</v>
      </c>
      <c r="E44" s="181">
        <v>11</v>
      </c>
      <c r="F44" s="181">
        <v>11</v>
      </c>
      <c r="G44" s="181">
        <v>11</v>
      </c>
      <c r="H44" s="181">
        <v>11</v>
      </c>
      <c r="I44" s="181">
        <v>11</v>
      </c>
      <c r="J44" s="181">
        <v>11</v>
      </c>
      <c r="K44" s="209">
        <v>10</v>
      </c>
      <c r="L44" s="102">
        <v>12</v>
      </c>
      <c r="M44" s="246">
        <f t="shared" si="10"/>
        <v>87</v>
      </c>
      <c r="N44" s="204">
        <f t="shared" si="11"/>
        <v>11</v>
      </c>
      <c r="O44" s="194"/>
      <c r="P44" s="270"/>
      <c r="Q44" s="202">
        <v>31</v>
      </c>
      <c r="R44" s="181">
        <v>36</v>
      </c>
      <c r="S44" s="181">
        <v>29</v>
      </c>
      <c r="T44" s="181">
        <v>35</v>
      </c>
      <c r="U44" s="181">
        <v>35</v>
      </c>
      <c r="V44" s="181">
        <v>30</v>
      </c>
      <c r="W44" s="181">
        <v>34</v>
      </c>
      <c r="X44" s="181">
        <v>29</v>
      </c>
      <c r="Y44" s="181">
        <v>29</v>
      </c>
      <c r="Z44" s="181">
        <v>34</v>
      </c>
      <c r="AA44" s="181">
        <v>25</v>
      </c>
      <c r="AB44" s="181">
        <v>27</v>
      </c>
      <c r="AC44" s="181">
        <v>30</v>
      </c>
      <c r="AD44" s="181">
        <v>28</v>
      </c>
      <c r="AE44" s="181">
        <v>27</v>
      </c>
      <c r="AF44" s="181">
        <v>27</v>
      </c>
      <c r="AG44" s="181">
        <v>24</v>
      </c>
      <c r="AH44" s="181">
        <v>25</v>
      </c>
      <c r="AI44" s="181">
        <v>27</v>
      </c>
      <c r="AJ44" s="102">
        <v>29</v>
      </c>
      <c r="AK44" s="18"/>
      <c r="AL44" s="204">
        <f>SUM(Q44:AK44)</f>
        <v>591</v>
      </c>
      <c r="AM44" s="204">
        <f t="shared" si="12"/>
        <v>29</v>
      </c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</row>
    <row r="45" spans="1:50" x14ac:dyDescent="0.3">
      <c r="A45" s="194"/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</row>
    <row r="46" spans="1:50" x14ac:dyDescent="0.3">
      <c r="A46" s="194"/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210" t="s">
        <v>200</v>
      </c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</row>
    <row r="47" spans="1:50" x14ac:dyDescent="0.3">
      <c r="A47" s="194"/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</row>
    <row r="48" spans="1:50" x14ac:dyDescent="0.3">
      <c r="A48" s="194"/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</row>
    <row r="49" spans="1:50" x14ac:dyDescent="0.3">
      <c r="A49" s="194"/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</row>
    <row r="50" spans="1:50" x14ac:dyDescent="0.3">
      <c r="A50" s="194"/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</row>
    <row r="51" spans="1:50" x14ac:dyDescent="0.3">
      <c r="A51" s="194"/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</row>
    <row r="52" spans="1:50" x14ac:dyDescent="0.3">
      <c r="A52" s="194"/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</row>
    <row r="53" spans="1:50" x14ac:dyDescent="0.3">
      <c r="A53" s="194"/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</row>
    <row r="54" spans="1:50" x14ac:dyDescent="0.3">
      <c r="A54" s="194"/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</row>
    <row r="55" spans="1:50" x14ac:dyDescent="0.3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</row>
    <row r="56" spans="1:50" x14ac:dyDescent="0.3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</row>
    <row r="57" spans="1:50" x14ac:dyDescent="0.3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L57" s="194"/>
      <c r="AM57" s="194"/>
      <c r="AN57" s="194"/>
      <c r="AO57" s="194"/>
      <c r="AP57" s="194"/>
      <c r="AQ57" s="194"/>
      <c r="AR57" s="194"/>
      <c r="AS57" s="194"/>
      <c r="AT57" s="194"/>
      <c r="AU57" s="194"/>
      <c r="AV57" s="194"/>
      <c r="AW57" s="194"/>
      <c r="AX57" s="194"/>
    </row>
    <row r="58" spans="1:50" x14ac:dyDescent="0.3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L58" s="194"/>
      <c r="AM58" s="194"/>
      <c r="AN58" s="194"/>
      <c r="AO58" s="194"/>
      <c r="AP58" s="194"/>
      <c r="AQ58" s="194"/>
      <c r="AR58" s="194"/>
      <c r="AS58" s="194"/>
      <c r="AT58" s="194"/>
      <c r="AU58" s="194"/>
      <c r="AV58" s="194"/>
      <c r="AW58" s="194"/>
      <c r="AX58" s="194"/>
    </row>
    <row r="59" spans="1:50" x14ac:dyDescent="0.3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L59" s="194"/>
      <c r="AM59" s="194"/>
      <c r="AN59" s="194"/>
      <c r="AO59" s="194"/>
      <c r="AP59" s="194"/>
      <c r="AQ59" s="194"/>
      <c r="AR59" s="194"/>
      <c r="AS59" s="194"/>
      <c r="AT59" s="194"/>
      <c r="AU59" s="194"/>
      <c r="AV59" s="194"/>
      <c r="AW59" s="194"/>
      <c r="AX59" s="194"/>
    </row>
    <row r="60" spans="1:50" x14ac:dyDescent="0.3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L60" s="194"/>
      <c r="AM60" s="194"/>
      <c r="AN60" s="194"/>
      <c r="AO60" s="194"/>
      <c r="AP60" s="194"/>
      <c r="AQ60" s="194"/>
      <c r="AR60" s="194"/>
      <c r="AS60" s="194"/>
      <c r="AT60" s="194"/>
      <c r="AU60" s="194"/>
      <c r="AV60" s="194"/>
      <c r="AW60" s="194"/>
      <c r="AX60" s="194"/>
    </row>
    <row r="61" spans="1:50" x14ac:dyDescent="0.3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L61" s="194"/>
      <c r="AM61" s="194"/>
      <c r="AN61" s="194"/>
      <c r="AO61" s="194"/>
      <c r="AP61" s="194"/>
      <c r="AQ61" s="194"/>
      <c r="AR61" s="194"/>
      <c r="AS61" s="194"/>
      <c r="AT61" s="194"/>
      <c r="AU61" s="194"/>
      <c r="AV61" s="194"/>
      <c r="AW61" s="194"/>
      <c r="AX61" s="194"/>
    </row>
    <row r="62" spans="1:50" x14ac:dyDescent="0.3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L62" s="194"/>
      <c r="AM62" s="194"/>
      <c r="AN62" s="194"/>
      <c r="AO62" s="194"/>
      <c r="AP62" s="194"/>
      <c r="AQ62" s="194"/>
      <c r="AR62" s="194"/>
      <c r="AS62" s="194"/>
      <c r="AT62" s="194"/>
      <c r="AU62" s="194"/>
      <c r="AV62" s="194"/>
      <c r="AW62" s="194"/>
      <c r="AX62" s="194"/>
    </row>
    <row r="63" spans="1:50" x14ac:dyDescent="0.3">
      <c r="A63" s="194"/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L63" s="194"/>
      <c r="AM63" s="194"/>
      <c r="AN63" s="194"/>
      <c r="AO63" s="194"/>
      <c r="AP63" s="194"/>
      <c r="AQ63" s="194"/>
      <c r="AR63" s="194"/>
      <c r="AS63" s="194"/>
      <c r="AT63" s="194"/>
      <c r="AU63" s="194"/>
      <c r="AV63" s="194"/>
      <c r="AW63" s="194"/>
      <c r="AX63" s="194"/>
    </row>
    <row r="64" spans="1:50" x14ac:dyDescent="0.3">
      <c r="A64" s="194"/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L64" s="194"/>
      <c r="AM64" s="194"/>
      <c r="AN64" s="194"/>
      <c r="AO64" s="194"/>
      <c r="AP64" s="194"/>
      <c r="AQ64" s="194"/>
      <c r="AR64" s="194"/>
      <c r="AS64" s="194"/>
      <c r="AT64" s="194"/>
      <c r="AU64" s="194"/>
      <c r="AV64" s="194"/>
      <c r="AW64" s="194"/>
      <c r="AX64" s="194"/>
    </row>
    <row r="65" spans="1:50" x14ac:dyDescent="0.3">
      <c r="A65" s="194"/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  <c r="AL65" s="194"/>
      <c r="AM65" s="194"/>
      <c r="AN65" s="194"/>
      <c r="AO65" s="194"/>
      <c r="AP65" s="194"/>
      <c r="AQ65" s="194"/>
      <c r="AR65" s="194"/>
      <c r="AS65" s="194"/>
      <c r="AT65" s="194"/>
      <c r="AU65" s="194"/>
      <c r="AV65" s="194"/>
      <c r="AW65" s="194"/>
      <c r="AX65" s="194"/>
    </row>
    <row r="66" spans="1:50" x14ac:dyDescent="0.3">
      <c r="A66" s="194"/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4"/>
      <c r="AX66" s="194"/>
    </row>
    <row r="67" spans="1:50" x14ac:dyDescent="0.3">
      <c r="A67" s="194"/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  <c r="AL67" s="194"/>
      <c r="AM67" s="194"/>
      <c r="AN67" s="194"/>
      <c r="AO67" s="194"/>
      <c r="AP67" s="194"/>
      <c r="AQ67" s="194"/>
      <c r="AR67" s="194"/>
      <c r="AS67" s="194"/>
      <c r="AT67" s="194"/>
      <c r="AU67" s="194"/>
      <c r="AV67" s="194"/>
      <c r="AW67" s="194"/>
      <c r="AX67" s="194"/>
    </row>
    <row r="68" spans="1:50" x14ac:dyDescent="0.3">
      <c r="A68" s="194"/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4"/>
      <c r="AX68" s="194"/>
    </row>
    <row r="69" spans="1:50" x14ac:dyDescent="0.3">
      <c r="A69" s="194"/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  <c r="AL69" s="194"/>
      <c r="AM69" s="194"/>
      <c r="AN69" s="194"/>
      <c r="AO69" s="194"/>
      <c r="AP69" s="194"/>
      <c r="AQ69" s="194"/>
      <c r="AR69" s="194"/>
      <c r="AS69" s="194"/>
      <c r="AT69" s="194"/>
      <c r="AU69" s="194"/>
      <c r="AV69" s="194"/>
      <c r="AW69" s="194"/>
      <c r="AX69" s="194"/>
    </row>
    <row r="70" spans="1:50" x14ac:dyDescent="0.3"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  <c r="AL70" s="194"/>
      <c r="AM70" s="194"/>
      <c r="AN70" s="194"/>
      <c r="AO70" s="194"/>
      <c r="AP70" s="194"/>
      <c r="AQ70" s="194"/>
      <c r="AR70" s="194"/>
      <c r="AS70" s="194"/>
      <c r="AT70" s="194"/>
      <c r="AU70" s="194"/>
      <c r="AV70" s="194"/>
      <c r="AW70" s="194"/>
      <c r="AX70" s="194"/>
    </row>
    <row r="71" spans="1:50" x14ac:dyDescent="0.3"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  <c r="AL71" s="194"/>
      <c r="AM71" s="194"/>
      <c r="AN71" s="194"/>
      <c r="AO71" s="194"/>
      <c r="AP71" s="194"/>
      <c r="AQ71" s="194"/>
      <c r="AR71" s="194"/>
      <c r="AS71" s="194"/>
      <c r="AT71" s="194"/>
      <c r="AU71" s="194"/>
      <c r="AV71" s="194"/>
      <c r="AW71" s="194"/>
      <c r="AX71" s="194"/>
    </row>
    <row r="72" spans="1:50" x14ac:dyDescent="0.3"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</row>
    <row r="73" spans="1:50" x14ac:dyDescent="0.3"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</row>
  </sheetData>
  <mergeCells count="40">
    <mergeCell ref="B2:K2"/>
    <mergeCell ref="P2:AK2"/>
    <mergeCell ref="B3:B4"/>
    <mergeCell ref="P3:P4"/>
    <mergeCell ref="B5:B6"/>
    <mergeCell ref="P5:P6"/>
    <mergeCell ref="B7:B8"/>
    <mergeCell ref="P7:P8"/>
    <mergeCell ref="B11:K11"/>
    <mergeCell ref="P11:AK11"/>
    <mergeCell ref="B12:B13"/>
    <mergeCell ref="P12:P13"/>
    <mergeCell ref="B14:B15"/>
    <mergeCell ref="P14:P15"/>
    <mergeCell ref="B16:B17"/>
    <mergeCell ref="P16:P17"/>
    <mergeCell ref="B20:K20"/>
    <mergeCell ref="P20:AK20"/>
    <mergeCell ref="B21:B22"/>
    <mergeCell ref="P21:P22"/>
    <mergeCell ref="B23:B24"/>
    <mergeCell ref="P23:P24"/>
    <mergeCell ref="B25:B26"/>
    <mergeCell ref="P25:P26"/>
    <mergeCell ref="B29:K29"/>
    <mergeCell ref="P29:AK29"/>
    <mergeCell ref="B30:B31"/>
    <mergeCell ref="P30:P31"/>
    <mergeCell ref="B32:B33"/>
    <mergeCell ref="P32:P33"/>
    <mergeCell ref="B41:B42"/>
    <mergeCell ref="P41:P42"/>
    <mergeCell ref="B43:B44"/>
    <mergeCell ref="P43:P44"/>
    <mergeCell ref="B34:B35"/>
    <mergeCell ref="P34:P35"/>
    <mergeCell ref="B38:K38"/>
    <mergeCell ref="P38:AK38"/>
    <mergeCell ref="B39:B40"/>
    <mergeCell ref="P39:P4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64A-ABDB-4506-AB5D-227E2CE929C7}">
  <dimension ref="B2:Z26"/>
  <sheetViews>
    <sheetView workbookViewId="0">
      <selection activeCell="H20" sqref="H20"/>
    </sheetView>
  </sheetViews>
  <sheetFormatPr defaultRowHeight="14.4" x14ac:dyDescent="0.3"/>
  <cols>
    <col min="2" max="2" width="17.88671875" bestFit="1" customWidth="1"/>
    <col min="4" max="4" width="2.88671875" customWidth="1"/>
    <col min="6" max="6" width="17.88671875" bestFit="1" customWidth="1"/>
    <col min="7" max="7" width="12.109375" bestFit="1" customWidth="1"/>
    <col min="8" max="8" width="13.88671875" style="103" bestFit="1" customWidth="1"/>
    <col min="9" max="11" width="5" bestFit="1" customWidth="1"/>
    <col min="12" max="12" width="8.109375" bestFit="1" customWidth="1"/>
    <col min="13" max="26" width="5" bestFit="1" customWidth="1"/>
  </cols>
  <sheetData>
    <row r="2" spans="2:26" ht="15" thickBot="1" x14ac:dyDescent="0.35"/>
    <row r="3" spans="2:26" ht="16.2" thickBot="1" x14ac:dyDescent="0.35">
      <c r="B3" s="291" t="s">
        <v>6</v>
      </c>
      <c r="C3" s="292"/>
      <c r="D3" s="293"/>
      <c r="F3" s="288" t="s">
        <v>5</v>
      </c>
      <c r="G3" s="289"/>
      <c r="H3" s="289"/>
      <c r="I3" s="289"/>
      <c r="J3" s="289"/>
      <c r="K3" s="289"/>
      <c r="L3" s="290"/>
    </row>
    <row r="4" spans="2:26" ht="15" thickBot="1" x14ac:dyDescent="0.35">
      <c r="B4" s="282" t="s">
        <v>96</v>
      </c>
      <c r="C4" s="294">
        <v>0</v>
      </c>
      <c r="D4" s="295"/>
      <c r="F4" s="285" t="s">
        <v>96</v>
      </c>
      <c r="G4" s="12">
        <v>2252</v>
      </c>
      <c r="H4" s="12">
        <v>2253</v>
      </c>
      <c r="I4" s="12">
        <v>2254</v>
      </c>
      <c r="J4" s="12">
        <v>2255</v>
      </c>
      <c r="K4" s="12">
        <v>2256</v>
      </c>
      <c r="L4" s="134">
        <v>2257</v>
      </c>
    </row>
    <row r="5" spans="2:26" ht="15" thickBot="1" x14ac:dyDescent="0.35">
      <c r="B5" s="283"/>
      <c r="C5" s="7"/>
      <c r="D5" s="6"/>
      <c r="F5" s="286"/>
      <c r="G5" s="115">
        <v>0</v>
      </c>
      <c r="H5" s="106">
        <v>0</v>
      </c>
      <c r="I5" s="106">
        <v>0</v>
      </c>
      <c r="J5" s="106">
        <v>0</v>
      </c>
      <c r="K5" s="106">
        <v>0</v>
      </c>
      <c r="L5" s="135">
        <v>0</v>
      </c>
    </row>
    <row r="6" spans="2:26" ht="15" thickBot="1" x14ac:dyDescent="0.35">
      <c r="B6" s="284"/>
      <c r="C6" s="3"/>
      <c r="D6" s="2"/>
      <c r="F6" s="286"/>
      <c r="G6" s="116"/>
      <c r="H6" s="120"/>
      <c r="I6" s="130"/>
      <c r="J6" s="130"/>
      <c r="K6" s="130"/>
      <c r="L6" s="136"/>
    </row>
    <row r="7" spans="2:26" ht="15" thickBot="1" x14ac:dyDescent="0.35">
      <c r="F7" s="286"/>
      <c r="G7" s="117"/>
      <c r="H7" s="121"/>
      <c r="I7" s="129"/>
      <c r="J7" s="129"/>
      <c r="K7" s="129"/>
      <c r="L7" s="137"/>
    </row>
    <row r="8" spans="2:26" ht="15" thickBot="1" x14ac:dyDescent="0.35">
      <c r="B8" s="282" t="s">
        <v>97</v>
      </c>
      <c r="C8" s="294">
        <v>0</v>
      </c>
      <c r="D8" s="295"/>
      <c r="F8" s="287"/>
      <c r="G8" s="118"/>
      <c r="H8" s="122"/>
      <c r="I8" s="124"/>
      <c r="J8" s="124"/>
      <c r="K8" s="124"/>
      <c r="L8" s="138"/>
    </row>
    <row r="9" spans="2:26" ht="15" thickBot="1" x14ac:dyDescent="0.35">
      <c r="B9" s="283"/>
      <c r="C9" s="7"/>
      <c r="D9" s="6"/>
      <c r="F9" s="21"/>
      <c r="G9" s="96"/>
      <c r="H9" s="104"/>
      <c r="I9" s="96"/>
      <c r="J9" s="96"/>
      <c r="K9" s="96"/>
      <c r="L9" s="96"/>
    </row>
    <row r="10" spans="2:26" ht="15" thickBot="1" x14ac:dyDescent="0.35">
      <c r="B10" s="284"/>
      <c r="C10" s="3"/>
      <c r="D10" s="2"/>
      <c r="F10" s="282" t="s">
        <v>97</v>
      </c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39">
        <v>0</v>
      </c>
    </row>
    <row r="11" spans="2:26" x14ac:dyDescent="0.3">
      <c r="F11" s="283"/>
      <c r="G11" s="107"/>
      <c r="H11" s="126"/>
      <c r="I11" s="133"/>
      <c r="J11" s="112"/>
      <c r="K11" s="112"/>
      <c r="L11" s="140"/>
    </row>
    <row r="12" spans="2:26" x14ac:dyDescent="0.3">
      <c r="F12" s="283"/>
      <c r="G12" s="107"/>
      <c r="H12" s="125"/>
      <c r="I12" s="132"/>
      <c r="J12" s="113"/>
      <c r="K12" s="113"/>
      <c r="L12" s="141"/>
    </row>
    <row r="13" spans="2:26" ht="15" thickBot="1" x14ac:dyDescent="0.35">
      <c r="F13" s="284"/>
      <c r="G13" s="119"/>
      <c r="H13" s="124"/>
      <c r="I13" s="131"/>
      <c r="J13" s="114"/>
      <c r="K13" s="114"/>
      <c r="L13" s="142"/>
    </row>
    <row r="16" spans="2:26" ht="16.2" thickBot="1" x14ac:dyDescent="0.35">
      <c r="F16" s="280" t="s">
        <v>4</v>
      </c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  <c r="Z16" s="281"/>
    </row>
    <row r="17" spans="6:26" ht="15" thickBot="1" x14ac:dyDescent="0.35">
      <c r="F17" s="282" t="s">
        <v>96</v>
      </c>
      <c r="G17" s="12">
        <v>2141</v>
      </c>
      <c r="H17" s="143">
        <v>2142</v>
      </c>
      <c r="I17" s="143">
        <v>2143</v>
      </c>
      <c r="J17" s="143">
        <v>2144</v>
      </c>
      <c r="K17" s="143">
        <v>2145</v>
      </c>
      <c r="L17" s="143">
        <v>2146</v>
      </c>
      <c r="M17" s="13">
        <v>2147</v>
      </c>
      <c r="N17" s="12">
        <v>2148</v>
      </c>
      <c r="O17" s="134">
        <v>2149</v>
      </c>
      <c r="P17" s="12">
        <v>2150</v>
      </c>
      <c r="Q17" s="143">
        <v>2151</v>
      </c>
      <c r="R17" s="143">
        <v>2152</v>
      </c>
      <c r="S17" s="143">
        <v>2153</v>
      </c>
      <c r="T17" s="143">
        <v>2154</v>
      </c>
      <c r="U17" s="143">
        <v>2155</v>
      </c>
      <c r="V17" s="134">
        <v>2156</v>
      </c>
      <c r="W17" s="134">
        <v>2157</v>
      </c>
      <c r="X17" s="134">
        <v>2158</v>
      </c>
      <c r="Y17" s="12">
        <v>2159</v>
      </c>
      <c r="Z17" s="134">
        <v>2160</v>
      </c>
    </row>
    <row r="18" spans="6:26" x14ac:dyDescent="0.3">
      <c r="F18" s="283"/>
      <c r="G18" s="123">
        <v>2</v>
      </c>
      <c r="H18" s="229">
        <v>2</v>
      </c>
      <c r="I18" s="229">
        <v>0</v>
      </c>
      <c r="J18" s="229">
        <v>0</v>
      </c>
      <c r="K18" s="229">
        <v>0</v>
      </c>
      <c r="L18" s="229">
        <v>0</v>
      </c>
      <c r="M18" s="230">
        <v>0</v>
      </c>
      <c r="N18" s="123">
        <v>0</v>
      </c>
      <c r="O18" s="229">
        <v>0</v>
      </c>
      <c r="P18" s="123">
        <v>0</v>
      </c>
      <c r="Q18" s="229">
        <v>0</v>
      </c>
      <c r="R18" s="229">
        <v>0</v>
      </c>
      <c r="S18" s="229">
        <v>0</v>
      </c>
      <c r="T18" s="229">
        <v>0</v>
      </c>
      <c r="U18" s="229">
        <v>0</v>
      </c>
      <c r="V18" s="229">
        <v>0</v>
      </c>
      <c r="W18" s="229">
        <v>0</v>
      </c>
      <c r="X18" s="229">
        <v>0</v>
      </c>
      <c r="Y18" s="123">
        <v>0</v>
      </c>
      <c r="Z18" s="229">
        <v>0</v>
      </c>
    </row>
    <row r="19" spans="6:26" x14ac:dyDescent="0.3">
      <c r="F19" s="286"/>
      <c r="G19" s="231" t="s">
        <v>98</v>
      </c>
      <c r="H19" s="231" t="s">
        <v>100</v>
      </c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3" t="s">
        <v>22</v>
      </c>
      <c r="Z19" s="232"/>
    </row>
    <row r="20" spans="6:26" x14ac:dyDescent="0.3">
      <c r="F20" s="286"/>
      <c r="G20" s="231" t="s">
        <v>99</v>
      </c>
      <c r="H20" s="231" t="s">
        <v>101</v>
      </c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</row>
    <row r="21" spans="6:26" ht="15" thickBot="1" x14ac:dyDescent="0.35">
      <c r="F21" s="287"/>
      <c r="G21" s="232"/>
      <c r="H21" s="234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</row>
    <row r="22" spans="6:26" ht="15" thickBot="1" x14ac:dyDescent="0.35">
      <c r="F22" s="21"/>
      <c r="G22" s="96"/>
      <c r="H22" s="104"/>
      <c r="I22" s="96"/>
      <c r="J22" s="96"/>
      <c r="K22" s="96"/>
      <c r="L22" s="96"/>
      <c r="M22" s="96"/>
      <c r="N22" s="96"/>
      <c r="O22" s="96"/>
      <c r="P22" s="96"/>
      <c r="Q22" s="104"/>
      <c r="R22" s="96"/>
      <c r="S22" s="96"/>
      <c r="T22" s="96"/>
      <c r="U22" s="96"/>
      <c r="V22" s="96"/>
      <c r="W22" s="96"/>
      <c r="X22" s="96"/>
      <c r="Y22" s="96"/>
      <c r="Z22" s="104"/>
    </row>
    <row r="23" spans="6:26" ht="15" thickBot="1" x14ac:dyDescent="0.35">
      <c r="F23" s="282" t="s">
        <v>97</v>
      </c>
      <c r="G23" s="139">
        <v>0</v>
      </c>
      <c r="H23" s="139">
        <v>0</v>
      </c>
      <c r="I23" s="139">
        <v>0</v>
      </c>
      <c r="J23" s="139">
        <v>0</v>
      </c>
      <c r="K23" s="139">
        <v>0</v>
      </c>
      <c r="L23" s="139">
        <v>0</v>
      </c>
      <c r="M23" s="139">
        <v>0</v>
      </c>
      <c r="N23" s="139">
        <v>0</v>
      </c>
      <c r="O23" s="139">
        <v>0</v>
      </c>
      <c r="P23" s="139">
        <v>0</v>
      </c>
      <c r="Q23" s="139">
        <v>0</v>
      </c>
      <c r="R23" s="139">
        <v>0</v>
      </c>
      <c r="S23" s="139">
        <v>0</v>
      </c>
      <c r="T23" s="139">
        <v>0</v>
      </c>
      <c r="U23" s="139">
        <v>0</v>
      </c>
      <c r="V23" s="139">
        <v>0</v>
      </c>
      <c r="W23" s="139">
        <v>0</v>
      </c>
      <c r="X23" s="139">
        <v>0</v>
      </c>
      <c r="Y23" s="105">
        <v>0</v>
      </c>
      <c r="Z23" s="139">
        <v>0</v>
      </c>
    </row>
    <row r="24" spans="6:26" x14ac:dyDescent="0.3">
      <c r="F24" s="283"/>
      <c r="G24" s="144"/>
      <c r="H24" s="144"/>
      <c r="I24" s="144"/>
      <c r="J24" s="144"/>
      <c r="K24" s="144"/>
      <c r="L24" s="144"/>
      <c r="M24" s="144"/>
      <c r="N24" s="144"/>
      <c r="O24" s="108"/>
      <c r="P24" s="144"/>
      <c r="Q24" s="144"/>
      <c r="R24" s="144"/>
      <c r="S24" s="144"/>
      <c r="T24" s="144"/>
      <c r="U24" s="144"/>
      <c r="V24" s="144"/>
      <c r="W24" s="144"/>
      <c r="X24" s="108"/>
      <c r="Y24" s="109"/>
      <c r="Z24" s="140"/>
    </row>
    <row r="25" spans="6:26" x14ac:dyDescent="0.3">
      <c r="F25" s="283"/>
      <c r="G25" s="144"/>
      <c r="H25" s="144"/>
      <c r="I25" s="144"/>
      <c r="J25" s="144"/>
      <c r="K25" s="144"/>
      <c r="L25" s="144"/>
      <c r="M25" s="144"/>
      <c r="N25" s="144"/>
      <c r="O25" s="108"/>
      <c r="P25" s="144"/>
      <c r="Q25" s="144"/>
      <c r="R25" s="144"/>
      <c r="S25" s="144"/>
      <c r="T25" s="144"/>
      <c r="U25" s="144"/>
      <c r="V25" s="144"/>
      <c r="W25" s="144"/>
      <c r="X25" s="108"/>
      <c r="Y25" s="109"/>
      <c r="Z25" s="141"/>
    </row>
    <row r="26" spans="6:26" ht="15" thickBot="1" x14ac:dyDescent="0.35">
      <c r="F26" s="284"/>
      <c r="G26" s="145"/>
      <c r="H26" s="145"/>
      <c r="I26" s="145"/>
      <c r="J26" s="145"/>
      <c r="K26" s="145"/>
      <c r="L26" s="145"/>
      <c r="M26" s="145"/>
      <c r="N26" s="145"/>
      <c r="O26" s="111"/>
      <c r="P26" s="145"/>
      <c r="Q26" s="145"/>
      <c r="R26" s="145"/>
      <c r="S26" s="145"/>
      <c r="T26" s="145"/>
      <c r="U26" s="145"/>
      <c r="V26" s="145"/>
      <c r="W26" s="145"/>
      <c r="X26" s="111"/>
      <c r="Y26" s="110"/>
      <c r="Z26" s="142"/>
    </row>
  </sheetData>
  <mergeCells count="11">
    <mergeCell ref="B3:D3"/>
    <mergeCell ref="B4:B6"/>
    <mergeCell ref="B8:B10"/>
    <mergeCell ref="C8:D8"/>
    <mergeCell ref="C4:D4"/>
    <mergeCell ref="F16:Z16"/>
    <mergeCell ref="F23:F26"/>
    <mergeCell ref="F4:F8"/>
    <mergeCell ref="F3:L3"/>
    <mergeCell ref="F17:F21"/>
    <mergeCell ref="F10:F13"/>
  </mergeCells>
  <conditionalFormatting sqref="D5:D6">
    <cfRule type="cellIs" dxfId="493" priority="67" operator="greaterThan">
      <formula>4</formula>
    </cfRule>
  </conditionalFormatting>
  <conditionalFormatting sqref="D9:D10">
    <cfRule type="cellIs" dxfId="492" priority="43" operator="greaterThan">
      <formula>4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6EFE-BBC7-400C-B9EB-C8BD637213ED}">
  <dimension ref="B2:Z47"/>
  <sheetViews>
    <sheetView zoomScaleNormal="100" workbookViewId="0">
      <selection activeCell="Z21" sqref="Z21"/>
    </sheetView>
  </sheetViews>
  <sheetFormatPr defaultRowHeight="14.4" x14ac:dyDescent="0.3"/>
  <cols>
    <col min="2" max="2" width="17.88671875" bestFit="1" customWidth="1"/>
    <col min="4" max="4" width="2.88671875" customWidth="1"/>
    <col min="6" max="6" width="17.88671875" bestFit="1" customWidth="1"/>
    <col min="7" max="7" width="13.88671875" bestFit="1" customWidth="1"/>
    <col min="8" max="8" width="13.88671875" style="103" bestFit="1" customWidth="1"/>
    <col min="9" max="9" width="13.88671875" bestFit="1" customWidth="1"/>
    <col min="10" max="10" width="13" bestFit="1" customWidth="1"/>
    <col min="11" max="11" width="14.5546875" bestFit="1" customWidth="1"/>
    <col min="12" max="12" width="13.33203125" bestFit="1" customWidth="1"/>
    <col min="13" max="18" width="13" bestFit="1" customWidth="1"/>
    <col min="19" max="19" width="10.88671875" bestFit="1" customWidth="1"/>
    <col min="20" max="20" width="13" bestFit="1" customWidth="1"/>
    <col min="21" max="24" width="13.77734375" bestFit="1" customWidth="1"/>
    <col min="25" max="25" width="10.88671875" bestFit="1" customWidth="1"/>
    <col min="26" max="26" width="13.77734375" bestFit="1" customWidth="1"/>
  </cols>
  <sheetData>
    <row r="2" spans="2:25" ht="15" thickBot="1" x14ac:dyDescent="0.35"/>
    <row r="3" spans="2:25" ht="16.2" thickBot="1" x14ac:dyDescent="0.35">
      <c r="B3" s="291" t="s">
        <v>6</v>
      </c>
      <c r="C3" s="292"/>
      <c r="D3" s="293"/>
      <c r="F3" s="280" t="s">
        <v>5</v>
      </c>
      <c r="G3" s="281"/>
      <c r="H3" s="281"/>
      <c r="I3" s="281"/>
      <c r="J3" s="281"/>
      <c r="K3" s="281"/>
      <c r="L3" s="281"/>
      <c r="M3" s="281"/>
      <c r="N3" s="281"/>
    </row>
    <row r="4" spans="2:25" ht="15" thickBot="1" x14ac:dyDescent="0.35">
      <c r="B4" s="282" t="s">
        <v>96</v>
      </c>
      <c r="C4" s="294">
        <v>2</v>
      </c>
      <c r="D4" s="295"/>
      <c r="F4" s="285" t="s">
        <v>96</v>
      </c>
      <c r="G4" s="148">
        <v>3058</v>
      </c>
      <c r="H4" s="134">
        <v>3059</v>
      </c>
      <c r="I4" s="134">
        <v>3060</v>
      </c>
      <c r="J4" s="134">
        <v>3061</v>
      </c>
      <c r="K4" s="13">
        <v>3062</v>
      </c>
      <c r="L4" s="134">
        <v>3063</v>
      </c>
      <c r="M4" s="12">
        <v>3064</v>
      </c>
      <c r="N4" s="134">
        <v>3065</v>
      </c>
    </row>
    <row r="5" spans="2:25" ht="15" thickBot="1" x14ac:dyDescent="0.35">
      <c r="B5" s="283"/>
      <c r="C5" s="298" t="s">
        <v>102</v>
      </c>
      <c r="D5" s="299"/>
      <c r="F5" s="286"/>
      <c r="G5" s="139">
        <v>0</v>
      </c>
      <c r="H5" s="139">
        <v>0</v>
      </c>
      <c r="I5" s="139">
        <v>0</v>
      </c>
      <c r="J5" s="139">
        <v>0</v>
      </c>
      <c r="K5" s="139">
        <v>0</v>
      </c>
      <c r="L5" s="139">
        <v>0</v>
      </c>
      <c r="M5" s="139">
        <v>0</v>
      </c>
      <c r="N5" s="139">
        <v>0</v>
      </c>
    </row>
    <row r="6" spans="2:25" ht="15" thickBot="1" x14ac:dyDescent="0.35">
      <c r="B6" s="284"/>
      <c r="C6" s="300" t="s">
        <v>103</v>
      </c>
      <c r="D6" s="301"/>
      <c r="F6" s="286"/>
      <c r="G6" s="146"/>
      <c r="H6" s="151"/>
      <c r="I6" s="158"/>
      <c r="J6" s="155"/>
      <c r="K6" s="160"/>
      <c r="L6" s="155"/>
      <c r="M6" s="158"/>
      <c r="N6" s="158"/>
    </row>
    <row r="7" spans="2:25" ht="15" thickBot="1" x14ac:dyDescent="0.35">
      <c r="F7" s="286"/>
      <c r="G7" s="146"/>
      <c r="H7" s="151"/>
      <c r="I7" s="146"/>
      <c r="J7" s="156"/>
      <c r="K7" s="153"/>
      <c r="L7" s="151"/>
      <c r="M7" s="158"/>
      <c r="N7" s="158"/>
    </row>
    <row r="8" spans="2:25" ht="15" thickBot="1" x14ac:dyDescent="0.35">
      <c r="B8" s="282" t="s">
        <v>97</v>
      </c>
      <c r="C8" s="294">
        <v>0</v>
      </c>
      <c r="D8" s="295"/>
      <c r="F8" s="287"/>
      <c r="G8" s="147"/>
      <c r="H8" s="157"/>
      <c r="I8" s="159"/>
      <c r="J8" s="138"/>
      <c r="K8" s="154"/>
      <c r="L8" s="157"/>
      <c r="M8" s="138"/>
      <c r="N8" s="138"/>
    </row>
    <row r="9" spans="2:25" ht="15" thickBot="1" x14ac:dyDescent="0.35">
      <c r="B9" s="283"/>
      <c r="C9" s="302"/>
      <c r="D9" s="303"/>
      <c r="F9" s="21"/>
      <c r="G9" s="96"/>
      <c r="H9" s="104"/>
      <c r="I9" s="96"/>
      <c r="J9" s="96"/>
      <c r="K9" s="96"/>
      <c r="L9" s="96"/>
    </row>
    <row r="10" spans="2:25" ht="15" thickBot="1" x14ac:dyDescent="0.35">
      <c r="B10" s="284"/>
      <c r="C10" s="304"/>
      <c r="D10" s="305"/>
      <c r="F10" s="282" t="s">
        <v>97</v>
      </c>
      <c r="G10" s="139">
        <v>0</v>
      </c>
      <c r="H10" s="139">
        <v>0</v>
      </c>
      <c r="I10" s="139">
        <v>0</v>
      </c>
      <c r="J10" s="139">
        <v>0</v>
      </c>
      <c r="K10" s="139">
        <v>0</v>
      </c>
      <c r="L10" s="139">
        <v>0</v>
      </c>
      <c r="M10" s="139">
        <v>0</v>
      </c>
      <c r="N10" s="139">
        <v>0</v>
      </c>
    </row>
    <row r="11" spans="2:25" x14ac:dyDescent="0.3">
      <c r="F11" s="283"/>
      <c r="G11" s="150"/>
      <c r="H11" s="151"/>
      <c r="I11" s="149"/>
      <c r="J11" s="140"/>
      <c r="K11" s="160"/>
      <c r="L11" s="158"/>
      <c r="M11" s="158"/>
      <c r="N11" s="158"/>
    </row>
    <row r="12" spans="2:25" x14ac:dyDescent="0.3">
      <c r="F12" s="283"/>
      <c r="G12" s="107"/>
      <c r="H12" s="152"/>
      <c r="I12" s="127"/>
      <c r="J12" s="141"/>
      <c r="K12" s="127"/>
      <c r="L12" s="158"/>
      <c r="M12" s="158"/>
      <c r="N12" s="158"/>
    </row>
    <row r="13" spans="2:25" ht="15" thickBot="1" x14ac:dyDescent="0.35">
      <c r="F13" s="284"/>
      <c r="G13" s="119"/>
      <c r="H13" s="138"/>
      <c r="I13" s="128"/>
      <c r="J13" s="142"/>
      <c r="K13" s="128"/>
      <c r="L13" s="159"/>
      <c r="M13" s="159"/>
      <c r="N13" s="159"/>
    </row>
    <row r="16" spans="2:25" ht="16.2" thickBot="1" x14ac:dyDescent="0.35">
      <c r="F16" s="280" t="s">
        <v>4</v>
      </c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  <c r="X16" s="281"/>
      <c r="Y16" s="281"/>
    </row>
    <row r="17" spans="6:26" ht="15" thickBot="1" x14ac:dyDescent="0.35">
      <c r="F17" s="285" t="s">
        <v>96</v>
      </c>
      <c r="G17" s="12">
        <v>3830</v>
      </c>
      <c r="H17" s="148">
        <v>3831</v>
      </c>
      <c r="I17" s="148">
        <v>3832</v>
      </c>
      <c r="J17" s="148">
        <v>3833</v>
      </c>
      <c r="K17" s="148">
        <v>3834</v>
      </c>
      <c r="L17" s="148">
        <v>3835</v>
      </c>
      <c r="M17" s="148">
        <v>3836</v>
      </c>
      <c r="N17" s="148">
        <v>3837</v>
      </c>
      <c r="O17" s="148">
        <v>3838</v>
      </c>
      <c r="P17" s="148">
        <v>3839</v>
      </c>
      <c r="Q17" s="148">
        <v>3840</v>
      </c>
      <c r="R17" s="148">
        <v>3841</v>
      </c>
      <c r="S17" s="148">
        <v>3842</v>
      </c>
      <c r="T17" s="148">
        <v>3843</v>
      </c>
      <c r="U17" s="148">
        <v>3844</v>
      </c>
      <c r="V17" s="148">
        <v>3845</v>
      </c>
      <c r="W17" s="148">
        <v>3846</v>
      </c>
      <c r="X17" s="148">
        <v>3847</v>
      </c>
      <c r="Y17" s="148">
        <v>3848</v>
      </c>
      <c r="Z17" s="148">
        <v>3849</v>
      </c>
    </row>
    <row r="18" spans="6:26" x14ac:dyDescent="0.3">
      <c r="F18" s="286"/>
      <c r="G18" s="229">
        <f>COUNTA(G19:G35)</f>
        <v>6</v>
      </c>
      <c r="H18" s="229">
        <f t="shared" ref="H18:N18" si="0">COUNTA(H19:H35)</f>
        <v>4</v>
      </c>
      <c r="I18" s="229">
        <f t="shared" si="0"/>
        <v>6</v>
      </c>
      <c r="J18" s="229">
        <f t="shared" si="0"/>
        <v>6</v>
      </c>
      <c r="K18" s="229">
        <f t="shared" si="0"/>
        <v>13</v>
      </c>
      <c r="L18" s="229">
        <f t="shared" si="0"/>
        <v>15</v>
      </c>
      <c r="M18" s="229">
        <f t="shared" si="0"/>
        <v>14</v>
      </c>
      <c r="N18" s="229">
        <f t="shared" si="0"/>
        <v>12</v>
      </c>
      <c r="O18" s="229">
        <f t="shared" ref="O18" si="1">COUNTA(O19:O35)</f>
        <v>5</v>
      </c>
      <c r="P18" s="229">
        <f t="shared" ref="P18" si="2">COUNTA(P19:P35)</f>
        <v>6</v>
      </c>
      <c r="Q18" s="229">
        <f t="shared" ref="Q18" si="3">COUNTA(Q19:Q35)</f>
        <v>6</v>
      </c>
      <c r="R18" s="229">
        <f t="shared" ref="R18" si="4">COUNTA(R19:R35)</f>
        <v>5</v>
      </c>
      <c r="S18" s="229">
        <f t="shared" ref="S18" si="5">COUNTA(S19:S35)</f>
        <v>2</v>
      </c>
      <c r="T18" s="229">
        <f t="shared" ref="T18:U18" si="6">COUNTA(T19:T35)</f>
        <v>2</v>
      </c>
      <c r="U18" s="229">
        <f t="shared" si="6"/>
        <v>8</v>
      </c>
      <c r="V18" s="229">
        <f t="shared" ref="V18" si="7">COUNTA(V19:V35)</f>
        <v>4</v>
      </c>
      <c r="W18" s="229">
        <f t="shared" ref="W18" si="8">COUNTA(W19:W35)</f>
        <v>1</v>
      </c>
      <c r="X18" s="229">
        <f t="shared" ref="X18" si="9">COUNTA(X19:X35)</f>
        <v>4</v>
      </c>
      <c r="Y18" s="229">
        <f t="shared" ref="Y18" si="10">COUNTA(Y19:Y35)</f>
        <v>1</v>
      </c>
      <c r="Z18" s="229">
        <f t="shared" ref="Z18" si="11">COUNTA(Z19:Z35)</f>
        <v>1</v>
      </c>
    </row>
    <row r="19" spans="6:26" x14ac:dyDescent="0.3">
      <c r="F19" s="286"/>
      <c r="G19" s="236" t="s">
        <v>105</v>
      </c>
      <c r="H19" s="236" t="s">
        <v>106</v>
      </c>
      <c r="I19" s="236" t="s">
        <v>105</v>
      </c>
      <c r="J19" s="236" t="s">
        <v>105</v>
      </c>
      <c r="K19" s="236" t="s">
        <v>114</v>
      </c>
      <c r="L19" s="236" t="s">
        <v>123</v>
      </c>
      <c r="M19" s="236" t="s">
        <v>123</v>
      </c>
      <c r="N19" s="236" t="s">
        <v>123</v>
      </c>
      <c r="O19" s="236" t="s">
        <v>163</v>
      </c>
      <c r="P19" s="236" t="s">
        <v>105</v>
      </c>
      <c r="Q19" s="236" t="s">
        <v>105</v>
      </c>
      <c r="R19" s="236" t="s">
        <v>165</v>
      </c>
      <c r="S19" s="236" t="s">
        <v>168</v>
      </c>
      <c r="T19" s="236" t="s">
        <v>168</v>
      </c>
      <c r="U19" s="236" t="s">
        <v>171</v>
      </c>
      <c r="V19" s="236"/>
      <c r="W19" s="236"/>
      <c r="X19" s="236"/>
      <c r="Y19" s="236" t="s">
        <v>182</v>
      </c>
      <c r="Z19" s="236"/>
    </row>
    <row r="20" spans="6:26" x14ac:dyDescent="0.3">
      <c r="F20" s="286"/>
      <c r="G20" s="236" t="s">
        <v>106</v>
      </c>
      <c r="H20" s="236" t="s">
        <v>108</v>
      </c>
      <c r="I20" s="236" t="s">
        <v>106</v>
      </c>
      <c r="J20" s="236" t="s">
        <v>106</v>
      </c>
      <c r="K20" s="236" t="s">
        <v>123</v>
      </c>
      <c r="L20" s="236" t="s">
        <v>105</v>
      </c>
      <c r="M20" s="236" t="s">
        <v>105</v>
      </c>
      <c r="N20" s="236" t="s">
        <v>105</v>
      </c>
      <c r="O20" s="236" t="s">
        <v>162</v>
      </c>
      <c r="P20" s="236" t="s">
        <v>165</v>
      </c>
      <c r="Q20" s="236" t="s">
        <v>165</v>
      </c>
      <c r="R20" s="236" t="s">
        <v>166</v>
      </c>
      <c r="S20" s="236" t="s">
        <v>169</v>
      </c>
      <c r="T20" s="236" t="s">
        <v>169</v>
      </c>
      <c r="U20" s="236" t="s">
        <v>176</v>
      </c>
      <c r="V20" s="236" t="s">
        <v>182</v>
      </c>
      <c r="W20" s="236"/>
      <c r="X20" s="236" t="s">
        <v>181</v>
      </c>
      <c r="Y20" s="236"/>
      <c r="Z20" s="236"/>
    </row>
    <row r="21" spans="6:26" x14ac:dyDescent="0.3">
      <c r="F21" s="286"/>
      <c r="G21" s="236" t="s">
        <v>108</v>
      </c>
      <c r="H21" s="236" t="s">
        <v>107</v>
      </c>
      <c r="I21" s="236" t="s">
        <v>110</v>
      </c>
      <c r="J21" s="236" t="s">
        <v>112</v>
      </c>
      <c r="K21" s="236" t="s">
        <v>115</v>
      </c>
      <c r="L21" s="236" t="s">
        <v>132</v>
      </c>
      <c r="M21" s="236" t="s">
        <v>132</v>
      </c>
      <c r="N21" s="236" t="s">
        <v>132</v>
      </c>
      <c r="O21" s="236" t="s">
        <v>108</v>
      </c>
      <c r="P21" s="236" t="s">
        <v>166</v>
      </c>
      <c r="Q21" s="236" t="s">
        <v>166</v>
      </c>
      <c r="R21" s="236" t="s">
        <v>108</v>
      </c>
      <c r="U21" s="236" t="s">
        <v>172</v>
      </c>
      <c r="V21" s="236" t="s">
        <v>180</v>
      </c>
      <c r="W21" s="236" t="s">
        <v>182</v>
      </c>
      <c r="X21" s="236" t="s">
        <v>180</v>
      </c>
      <c r="Y21" s="236"/>
      <c r="Z21" s="236" t="s">
        <v>182</v>
      </c>
    </row>
    <row r="22" spans="6:26" x14ac:dyDescent="0.3">
      <c r="F22" s="286"/>
      <c r="G22" s="236" t="s">
        <v>107</v>
      </c>
      <c r="H22" s="236" t="s">
        <v>104</v>
      </c>
      <c r="I22" s="236" t="s">
        <v>108</v>
      </c>
      <c r="J22" s="236" t="s">
        <v>108</v>
      </c>
      <c r="K22" s="236" t="s">
        <v>120</v>
      </c>
      <c r="L22" s="236" t="s">
        <v>135</v>
      </c>
      <c r="M22" s="236" t="s">
        <v>143</v>
      </c>
      <c r="N22" s="236" t="s">
        <v>160</v>
      </c>
      <c r="O22" s="236" t="s">
        <v>107</v>
      </c>
      <c r="P22" s="236" t="s">
        <v>108</v>
      </c>
      <c r="Q22" s="236" t="s">
        <v>108</v>
      </c>
      <c r="R22" s="236" t="s">
        <v>107</v>
      </c>
      <c r="S22" s="236"/>
      <c r="T22" s="236"/>
      <c r="U22" s="236" t="s">
        <v>173</v>
      </c>
      <c r="V22" s="236" t="s">
        <v>183</v>
      </c>
      <c r="W22" s="236"/>
      <c r="X22" s="236" t="s">
        <v>186</v>
      </c>
      <c r="Y22" s="236"/>
      <c r="Z22" s="236"/>
    </row>
    <row r="23" spans="6:26" x14ac:dyDescent="0.3">
      <c r="F23" s="286"/>
      <c r="G23" s="236" t="s">
        <v>104</v>
      </c>
      <c r="I23" s="236" t="s">
        <v>107</v>
      </c>
      <c r="J23" s="236" t="s">
        <v>107</v>
      </c>
      <c r="K23" s="236" t="s">
        <v>121</v>
      </c>
      <c r="L23" s="236" t="s">
        <v>134</v>
      </c>
      <c r="M23" s="236" t="s">
        <v>145</v>
      </c>
      <c r="N23" s="236" t="s">
        <v>143</v>
      </c>
      <c r="O23" s="236" t="s">
        <v>104</v>
      </c>
      <c r="P23" s="236" t="s">
        <v>107</v>
      </c>
      <c r="Q23" s="236" t="s">
        <v>107</v>
      </c>
      <c r="R23" s="236" t="s">
        <v>104</v>
      </c>
      <c r="S23" s="236"/>
      <c r="T23" s="236"/>
      <c r="U23" s="236" t="s">
        <v>174</v>
      </c>
      <c r="V23" s="236" t="s">
        <v>181</v>
      </c>
      <c r="W23" s="236"/>
      <c r="X23" s="236"/>
      <c r="Y23" s="236"/>
      <c r="Z23" s="236"/>
    </row>
    <row r="24" spans="6:26" x14ac:dyDescent="0.3">
      <c r="F24" s="286"/>
      <c r="G24" s="236" t="s">
        <v>104</v>
      </c>
      <c r="I24" s="236" t="s">
        <v>104</v>
      </c>
      <c r="J24" s="236" t="s">
        <v>104</v>
      </c>
      <c r="K24" s="236" t="s">
        <v>116</v>
      </c>
      <c r="L24" s="236" t="s">
        <v>133</v>
      </c>
      <c r="M24" s="236" t="s">
        <v>144</v>
      </c>
      <c r="N24" s="236" t="s">
        <v>144</v>
      </c>
      <c r="O24" s="236"/>
      <c r="P24" s="236" t="s">
        <v>104</v>
      </c>
      <c r="Q24" s="236" t="s">
        <v>104</v>
      </c>
      <c r="R24" s="236"/>
      <c r="S24" s="236"/>
      <c r="T24" s="236"/>
      <c r="U24" s="236" t="s">
        <v>175</v>
      </c>
      <c r="V24" s="236"/>
      <c r="W24" s="236"/>
      <c r="X24" s="236"/>
      <c r="Y24" s="236"/>
      <c r="Z24" s="236"/>
    </row>
    <row r="25" spans="6:26" x14ac:dyDescent="0.3">
      <c r="F25" s="286"/>
      <c r="G25" s="171"/>
      <c r="I25" s="236"/>
      <c r="J25" s="236"/>
      <c r="K25" s="236" t="s">
        <v>117</v>
      </c>
      <c r="L25" s="236" t="s">
        <v>136</v>
      </c>
      <c r="M25" s="236" t="s">
        <v>147</v>
      </c>
      <c r="N25" s="236" t="s">
        <v>147</v>
      </c>
      <c r="O25" s="236"/>
      <c r="P25" s="236"/>
      <c r="Q25" s="236"/>
      <c r="R25" s="236"/>
      <c r="S25" s="236"/>
      <c r="T25" s="236"/>
      <c r="U25" s="236" t="s">
        <v>108</v>
      </c>
      <c r="V25" s="236"/>
      <c r="W25" s="236"/>
      <c r="X25" s="236" t="s">
        <v>183</v>
      </c>
      <c r="Y25" s="236"/>
      <c r="Z25" s="236"/>
    </row>
    <row r="26" spans="6:26" x14ac:dyDescent="0.3">
      <c r="F26" s="286"/>
      <c r="G26" s="236"/>
      <c r="H26" s="236"/>
      <c r="J26" s="236"/>
      <c r="K26" s="236" t="s">
        <v>118</v>
      </c>
      <c r="L26" s="236" t="s">
        <v>139</v>
      </c>
      <c r="M26" s="236" t="s">
        <v>146</v>
      </c>
      <c r="N26" s="236" t="s">
        <v>146</v>
      </c>
      <c r="O26" s="236"/>
      <c r="P26" s="236"/>
      <c r="Q26" s="236"/>
      <c r="R26" s="236"/>
      <c r="S26" s="236"/>
      <c r="T26" s="236"/>
      <c r="U26" s="236" t="s">
        <v>158</v>
      </c>
      <c r="W26" s="236"/>
      <c r="X26" s="236"/>
      <c r="Y26" s="236"/>
      <c r="Z26" s="236"/>
    </row>
    <row r="27" spans="6:26" x14ac:dyDescent="0.3">
      <c r="F27" s="286"/>
      <c r="G27" s="236"/>
      <c r="H27" s="236"/>
      <c r="J27" s="236"/>
      <c r="K27" s="236" t="s">
        <v>122</v>
      </c>
      <c r="L27" s="236" t="s">
        <v>140</v>
      </c>
      <c r="M27" s="236" t="s">
        <v>148</v>
      </c>
      <c r="N27" s="236" t="s">
        <v>159</v>
      </c>
      <c r="O27" s="236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6"/>
    </row>
    <row r="28" spans="6:26" x14ac:dyDescent="0.3">
      <c r="F28" s="286"/>
      <c r="G28" s="236"/>
      <c r="H28" s="236"/>
      <c r="J28" s="236"/>
      <c r="K28" s="236" t="s">
        <v>119</v>
      </c>
      <c r="L28" s="236" t="s">
        <v>137</v>
      </c>
      <c r="M28" s="236" t="s">
        <v>149</v>
      </c>
      <c r="N28" s="236" t="s">
        <v>161</v>
      </c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</row>
    <row r="29" spans="6:26" x14ac:dyDescent="0.3">
      <c r="F29" s="286"/>
      <c r="G29" s="236"/>
      <c r="H29" s="236"/>
      <c r="J29" s="236"/>
      <c r="K29" s="236" t="s">
        <v>124</v>
      </c>
      <c r="L29" s="236" t="s">
        <v>138</v>
      </c>
      <c r="M29" s="236" t="s">
        <v>150</v>
      </c>
      <c r="N29" s="236" t="s">
        <v>107</v>
      </c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</row>
    <row r="30" spans="6:26" x14ac:dyDescent="0.3">
      <c r="F30" s="286"/>
      <c r="G30" s="236"/>
      <c r="H30" s="236"/>
      <c r="J30" s="236"/>
      <c r="K30" s="236" t="s">
        <v>125</v>
      </c>
      <c r="L30" s="236" t="s">
        <v>108</v>
      </c>
      <c r="M30" s="236" t="s">
        <v>151</v>
      </c>
      <c r="N30" s="236" t="s">
        <v>158</v>
      </c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</row>
    <row r="31" spans="6:26" x14ac:dyDescent="0.3">
      <c r="F31" s="286"/>
      <c r="G31" s="236"/>
      <c r="H31" s="236"/>
      <c r="J31" s="236"/>
      <c r="K31" s="236" t="s">
        <v>104</v>
      </c>
      <c r="L31" s="236" t="s">
        <v>107</v>
      </c>
      <c r="M31" s="236" t="s">
        <v>107</v>
      </c>
      <c r="N31" s="236"/>
      <c r="O31" s="236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6"/>
    </row>
    <row r="32" spans="6:26" x14ac:dyDescent="0.3">
      <c r="F32" s="286"/>
      <c r="G32" s="232"/>
      <c r="H32" s="232"/>
      <c r="I32" s="236"/>
      <c r="J32" s="236"/>
      <c r="K32" s="236"/>
      <c r="L32" s="236" t="s">
        <v>104</v>
      </c>
      <c r="M32" s="236" t="s">
        <v>104</v>
      </c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</row>
    <row r="33" spans="6:26" x14ac:dyDescent="0.3">
      <c r="F33" s="286"/>
      <c r="G33" s="232"/>
      <c r="H33" s="232"/>
      <c r="I33" s="236"/>
      <c r="J33" s="236"/>
      <c r="K33" s="236"/>
      <c r="L33" s="236" t="s">
        <v>52</v>
      </c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</row>
    <row r="34" spans="6:26" x14ac:dyDescent="0.3">
      <c r="F34" s="286"/>
      <c r="G34" s="232"/>
      <c r="H34" s="232"/>
      <c r="I34" s="236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</row>
    <row r="35" spans="6:26" ht="15" thickBot="1" x14ac:dyDescent="0.35">
      <c r="F35" s="287"/>
      <c r="G35" s="232"/>
      <c r="H35" s="232"/>
      <c r="I35" s="236"/>
      <c r="J35" s="236"/>
      <c r="K35" s="236"/>
      <c r="L35" s="235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</row>
    <row r="36" spans="6:26" ht="15" thickBot="1" x14ac:dyDescent="0.35">
      <c r="F36" s="21"/>
      <c r="G36" s="96"/>
      <c r="H36" s="104"/>
      <c r="I36" s="96"/>
      <c r="J36" s="96"/>
      <c r="K36" s="96"/>
      <c r="L36" s="96"/>
      <c r="M36" s="96"/>
      <c r="N36" s="96"/>
      <c r="O36" s="96"/>
    </row>
    <row r="37" spans="6:26" x14ac:dyDescent="0.3">
      <c r="F37" s="296" t="s">
        <v>97</v>
      </c>
      <c r="G37" s="229">
        <f t="shared" ref="G37:S37" si="12">COUNTA(G38:G53)</f>
        <v>1</v>
      </c>
      <c r="H37" s="229">
        <f t="shared" si="12"/>
        <v>1</v>
      </c>
      <c r="I37" s="229">
        <f t="shared" si="12"/>
        <v>1</v>
      </c>
      <c r="J37" s="229">
        <f t="shared" si="12"/>
        <v>1</v>
      </c>
      <c r="K37" s="229">
        <f t="shared" si="12"/>
        <v>6</v>
      </c>
      <c r="L37" s="229">
        <f t="shared" si="12"/>
        <v>2</v>
      </c>
      <c r="M37" s="229">
        <f t="shared" si="12"/>
        <v>6</v>
      </c>
      <c r="N37" s="229">
        <f t="shared" si="12"/>
        <v>2</v>
      </c>
      <c r="O37" s="229">
        <f t="shared" si="12"/>
        <v>1</v>
      </c>
      <c r="P37" s="229">
        <f t="shared" si="12"/>
        <v>1</v>
      </c>
      <c r="Q37" s="229">
        <f t="shared" si="12"/>
        <v>1</v>
      </c>
      <c r="R37" s="229">
        <f t="shared" si="12"/>
        <v>1</v>
      </c>
      <c r="S37" s="229">
        <f t="shared" si="12"/>
        <v>0</v>
      </c>
      <c r="T37" s="229">
        <f t="shared" ref="T37:Y37" si="13">COUNTA(T38:T54)</f>
        <v>1</v>
      </c>
      <c r="U37" s="229">
        <f t="shared" si="13"/>
        <v>3</v>
      </c>
      <c r="V37" s="229">
        <f t="shared" si="13"/>
        <v>1</v>
      </c>
      <c r="W37" s="229">
        <f t="shared" si="13"/>
        <v>1</v>
      </c>
      <c r="X37" s="229">
        <f t="shared" si="13"/>
        <v>2</v>
      </c>
      <c r="Y37" s="229">
        <f t="shared" si="13"/>
        <v>0</v>
      </c>
      <c r="Z37" s="229" t="s">
        <v>204</v>
      </c>
    </row>
    <row r="38" spans="6:26" x14ac:dyDescent="0.3">
      <c r="F38" s="297"/>
      <c r="G38" s="236" t="s">
        <v>109</v>
      </c>
      <c r="H38" s="236" t="s">
        <v>109</v>
      </c>
      <c r="I38" s="236" t="s">
        <v>111</v>
      </c>
      <c r="J38" s="236" t="s">
        <v>113</v>
      </c>
      <c r="K38" s="236" t="s">
        <v>126</v>
      </c>
      <c r="L38" s="236" t="s">
        <v>141</v>
      </c>
      <c r="M38" s="236" t="s">
        <v>152</v>
      </c>
      <c r="N38" s="236" t="s">
        <v>152</v>
      </c>
      <c r="O38" s="236" t="s">
        <v>164</v>
      </c>
      <c r="P38" s="236" t="s">
        <v>167</v>
      </c>
      <c r="Q38" s="236" t="s">
        <v>167</v>
      </c>
      <c r="R38" s="236" t="s">
        <v>167</v>
      </c>
      <c r="S38" s="236"/>
      <c r="T38" s="236" t="s">
        <v>170</v>
      </c>
      <c r="U38" s="236"/>
      <c r="V38" s="236" t="s">
        <v>184</v>
      </c>
      <c r="W38" s="236" t="s">
        <v>185</v>
      </c>
      <c r="X38" s="236" t="s">
        <v>184</v>
      </c>
      <c r="Y38" s="236"/>
      <c r="Z38" s="236" t="s">
        <v>185</v>
      </c>
    </row>
    <row r="39" spans="6:26" x14ac:dyDescent="0.3">
      <c r="F39" s="297"/>
      <c r="G39" s="236"/>
      <c r="H39" s="236"/>
      <c r="I39" s="236"/>
      <c r="J39" s="236"/>
      <c r="K39" s="236" t="s">
        <v>127</v>
      </c>
      <c r="L39" s="236" t="s">
        <v>142</v>
      </c>
      <c r="M39" s="236" t="s">
        <v>153</v>
      </c>
      <c r="N39" s="236" t="s">
        <v>153</v>
      </c>
      <c r="O39" s="236"/>
      <c r="P39" s="236"/>
      <c r="Q39" s="236"/>
      <c r="R39" s="236"/>
      <c r="S39" s="236"/>
      <c r="T39" s="236"/>
      <c r="U39" s="236" t="s">
        <v>177</v>
      </c>
      <c r="V39" s="236"/>
      <c r="W39" s="236"/>
      <c r="X39" s="236" t="s">
        <v>185</v>
      </c>
      <c r="Y39" s="236"/>
      <c r="Z39" s="236"/>
    </row>
    <row r="40" spans="6:26" x14ac:dyDescent="0.3">
      <c r="F40" s="297"/>
      <c r="G40" s="236"/>
      <c r="H40" s="236"/>
      <c r="I40" s="236"/>
      <c r="J40" s="236"/>
      <c r="K40" s="236" t="s">
        <v>128</v>
      </c>
      <c r="L40" s="236"/>
      <c r="M40" s="236" t="s">
        <v>154</v>
      </c>
      <c r="N40" s="236"/>
      <c r="O40" s="236"/>
      <c r="P40" s="236"/>
      <c r="Q40" s="236"/>
      <c r="R40" s="236"/>
      <c r="S40" s="236"/>
      <c r="T40" s="236"/>
      <c r="U40" s="236" t="s">
        <v>178</v>
      </c>
      <c r="V40" s="236"/>
      <c r="W40" s="236"/>
      <c r="X40" s="236"/>
      <c r="Y40" s="236"/>
      <c r="Z40" s="236"/>
    </row>
    <row r="41" spans="6:26" x14ac:dyDescent="0.3">
      <c r="F41" s="297"/>
      <c r="G41" s="236"/>
      <c r="H41" s="236"/>
      <c r="I41" s="236"/>
      <c r="J41" s="236"/>
      <c r="K41" s="236" t="s">
        <v>129</v>
      </c>
      <c r="L41" s="236"/>
      <c r="M41" s="236" t="s">
        <v>155</v>
      </c>
      <c r="N41" s="236"/>
      <c r="O41" s="236"/>
      <c r="P41" s="236"/>
      <c r="Q41" s="236"/>
      <c r="R41" s="236"/>
      <c r="S41" s="236"/>
      <c r="T41" s="236"/>
      <c r="U41" s="236" t="s">
        <v>179</v>
      </c>
      <c r="V41" s="236"/>
      <c r="W41" s="236"/>
      <c r="X41" s="236"/>
      <c r="Y41" s="236"/>
      <c r="Z41" s="236"/>
    </row>
    <row r="42" spans="6:26" x14ac:dyDescent="0.3">
      <c r="F42" s="297"/>
      <c r="G42" s="236"/>
      <c r="H42" s="236"/>
      <c r="I42" s="236"/>
      <c r="J42" s="236"/>
      <c r="K42" s="236" t="s">
        <v>130</v>
      </c>
      <c r="L42" s="236"/>
      <c r="M42" s="236" t="s">
        <v>156</v>
      </c>
      <c r="N42" s="236"/>
      <c r="O42" s="232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</row>
    <row r="43" spans="6:26" x14ac:dyDescent="0.3">
      <c r="F43" s="297"/>
      <c r="G43" s="236"/>
      <c r="H43" s="236"/>
      <c r="I43" s="236"/>
      <c r="J43" s="236"/>
      <c r="K43" s="236" t="s">
        <v>131</v>
      </c>
      <c r="L43" s="236"/>
      <c r="M43" s="236" t="s">
        <v>157</v>
      </c>
      <c r="N43" s="236"/>
      <c r="O43" s="232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</row>
    <row r="44" spans="6:26" x14ac:dyDescent="0.3">
      <c r="F44" s="297"/>
      <c r="G44" s="236"/>
      <c r="H44" s="236"/>
      <c r="I44" s="236"/>
      <c r="J44" s="236"/>
      <c r="K44" s="236"/>
      <c r="L44" s="236"/>
      <c r="M44" s="236"/>
      <c r="N44" s="236"/>
      <c r="O44" s="232"/>
      <c r="P44" s="236"/>
      <c r="Q44" s="232"/>
      <c r="R44" s="236"/>
      <c r="S44" s="232"/>
      <c r="T44" s="236"/>
      <c r="U44" s="236"/>
      <c r="V44" s="236"/>
      <c r="W44" s="236"/>
      <c r="X44" s="236"/>
      <c r="Y44" s="236"/>
      <c r="Z44" s="236"/>
    </row>
    <row r="45" spans="6:26" x14ac:dyDescent="0.3">
      <c r="F45" s="297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6"/>
      <c r="U45" s="232"/>
      <c r="V45" s="236"/>
      <c r="W45" s="232"/>
      <c r="X45" s="236"/>
      <c r="Y45" s="232"/>
      <c r="Z45" s="232"/>
    </row>
    <row r="46" spans="6:26" x14ac:dyDescent="0.3">
      <c r="F46" s="297"/>
      <c r="G46" s="171"/>
      <c r="H46" s="234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232"/>
      <c r="U46" s="232"/>
      <c r="V46" s="232"/>
      <c r="W46" s="232"/>
      <c r="X46" s="232"/>
      <c r="Y46" s="232"/>
      <c r="Z46" s="232"/>
    </row>
    <row r="47" spans="6:26" x14ac:dyDescent="0.3">
      <c r="F47" s="297"/>
      <c r="G47" s="171"/>
      <c r="H47" s="234"/>
      <c r="I47" s="171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</sheetData>
  <sortState xmlns:xlrd2="http://schemas.microsoft.com/office/spreadsheetml/2017/richdata2" ref="U19:U29">
    <sortCondition ref="U19:U29"/>
  </sortState>
  <mergeCells count="15">
    <mergeCell ref="F37:F47"/>
    <mergeCell ref="F16:Y16"/>
    <mergeCell ref="F17:F35"/>
    <mergeCell ref="B3:D3"/>
    <mergeCell ref="B4:B6"/>
    <mergeCell ref="C4:D4"/>
    <mergeCell ref="F4:F8"/>
    <mergeCell ref="B8:B10"/>
    <mergeCell ref="C8:D8"/>
    <mergeCell ref="F10:F13"/>
    <mergeCell ref="C5:D5"/>
    <mergeCell ref="C6:D6"/>
    <mergeCell ref="C9:D9"/>
    <mergeCell ref="C10:D10"/>
    <mergeCell ref="F3:N3"/>
  </mergeCells>
  <phoneticPr fontId="8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D391-D5B7-4A04-B131-78DCCE883D27}">
  <dimension ref="B2:Y24"/>
  <sheetViews>
    <sheetView topLeftCell="G1" zoomScale="85" zoomScaleNormal="85" workbookViewId="0">
      <selection activeCell="G17" sqref="G17:Y17"/>
    </sheetView>
  </sheetViews>
  <sheetFormatPr defaultRowHeight="14.4" x14ac:dyDescent="0.3"/>
  <cols>
    <col min="2" max="2" width="17.88671875" bestFit="1" customWidth="1"/>
    <col min="4" max="4" width="2.88671875" customWidth="1"/>
    <col min="6" max="6" width="17.88671875" bestFit="1" customWidth="1"/>
    <col min="7" max="7" width="14.5546875" customWidth="1"/>
    <col min="8" max="8" width="14.5546875" style="103" customWidth="1"/>
    <col min="9" max="15" width="14.5546875" customWidth="1"/>
    <col min="16" max="18" width="13" bestFit="1" customWidth="1"/>
    <col min="19" max="19" width="10.88671875" bestFit="1" customWidth="1"/>
    <col min="20" max="20" width="14" customWidth="1"/>
    <col min="21" max="22" width="13.77734375" bestFit="1" customWidth="1"/>
    <col min="23" max="23" width="14.77734375" customWidth="1"/>
    <col min="24" max="24" width="13.77734375" bestFit="1" customWidth="1"/>
    <col min="25" max="25" width="10.88671875" bestFit="1" customWidth="1"/>
  </cols>
  <sheetData>
    <row r="2" spans="2:25" ht="15" thickBot="1" x14ac:dyDescent="0.35"/>
    <row r="3" spans="2:25" ht="16.2" thickBot="1" x14ac:dyDescent="0.35">
      <c r="B3" s="291" t="s">
        <v>6</v>
      </c>
      <c r="C3" s="292"/>
      <c r="D3" s="293"/>
      <c r="F3" s="288" t="s">
        <v>5</v>
      </c>
      <c r="G3" s="289"/>
      <c r="H3" s="289"/>
      <c r="I3" s="289"/>
      <c r="J3" s="289"/>
      <c r="K3" s="289"/>
      <c r="L3" s="289"/>
      <c r="M3" s="289"/>
      <c r="N3" s="289"/>
      <c r="O3" s="290"/>
    </row>
    <row r="4" spans="2:25" ht="15" thickBot="1" x14ac:dyDescent="0.35">
      <c r="B4" s="282" t="s">
        <v>96</v>
      </c>
      <c r="C4" s="306">
        <v>0</v>
      </c>
      <c r="D4" s="307"/>
      <c r="F4" s="282" t="s">
        <v>96</v>
      </c>
      <c r="G4" s="32">
        <v>1819</v>
      </c>
      <c r="H4" s="134">
        <v>1820</v>
      </c>
      <c r="I4" s="148">
        <v>1821</v>
      </c>
      <c r="J4" s="134">
        <v>1822</v>
      </c>
      <c r="K4" s="148">
        <v>1823</v>
      </c>
      <c r="L4" s="134">
        <v>1824</v>
      </c>
      <c r="M4" s="148">
        <v>1825</v>
      </c>
      <c r="N4" s="134">
        <v>1826</v>
      </c>
      <c r="O4" s="134">
        <v>1827</v>
      </c>
    </row>
    <row r="5" spans="2:25" ht="15" thickBot="1" x14ac:dyDescent="0.35">
      <c r="B5" s="283"/>
      <c r="C5" s="298"/>
      <c r="D5" s="299"/>
      <c r="F5" s="283"/>
      <c r="G5" s="229">
        <f>COUNTA(G6:G7)</f>
        <v>0</v>
      </c>
      <c r="H5" s="229">
        <f t="shared" ref="H5:O5" si="0">COUNTA(H6:H7)</f>
        <v>0</v>
      </c>
      <c r="I5" s="229">
        <f t="shared" si="0"/>
        <v>0</v>
      </c>
      <c r="J5" s="229">
        <f t="shared" si="0"/>
        <v>0</v>
      </c>
      <c r="K5" s="229">
        <f t="shared" si="0"/>
        <v>0</v>
      </c>
      <c r="L5" s="229">
        <f t="shared" si="0"/>
        <v>0</v>
      </c>
      <c r="M5" s="229">
        <f t="shared" si="0"/>
        <v>0</v>
      </c>
      <c r="N5" s="229">
        <f t="shared" si="0"/>
        <v>0</v>
      </c>
      <c r="O5" s="229">
        <f t="shared" si="0"/>
        <v>0</v>
      </c>
    </row>
    <row r="6" spans="2:25" ht="15" thickBot="1" x14ac:dyDescent="0.35">
      <c r="B6" s="284"/>
      <c r="C6" s="300"/>
      <c r="D6" s="301"/>
      <c r="F6" s="283"/>
      <c r="G6" s="173"/>
      <c r="H6" s="170"/>
      <c r="I6" s="169"/>
      <c r="J6" s="169"/>
      <c r="K6" s="169"/>
      <c r="L6" s="169"/>
      <c r="M6" s="169"/>
      <c r="N6" s="169"/>
      <c r="O6" s="169"/>
    </row>
    <row r="7" spans="2:25" ht="15" thickBot="1" x14ac:dyDescent="0.35">
      <c r="F7" s="284"/>
      <c r="G7" s="174"/>
      <c r="H7" s="172"/>
      <c r="I7" s="172"/>
      <c r="J7" s="175"/>
      <c r="K7" s="175"/>
      <c r="L7" s="172"/>
      <c r="M7" s="175"/>
      <c r="N7" s="175"/>
      <c r="O7" s="175"/>
    </row>
    <row r="8" spans="2:25" ht="16.2" thickBot="1" x14ac:dyDescent="0.35">
      <c r="B8" s="291" t="s">
        <v>6</v>
      </c>
      <c r="C8" s="292"/>
      <c r="D8" s="293"/>
      <c r="H8"/>
    </row>
    <row r="9" spans="2:25" ht="15" thickBot="1" x14ac:dyDescent="0.35">
      <c r="B9" s="282" t="s">
        <v>97</v>
      </c>
      <c r="C9" s="306">
        <v>0</v>
      </c>
      <c r="D9" s="307"/>
      <c r="F9" s="285" t="s">
        <v>97</v>
      </c>
      <c r="G9" s="229">
        <f>COUNTA(G10:G11)</f>
        <v>0</v>
      </c>
      <c r="H9" s="229">
        <f t="shared" ref="H9:O9" si="1">COUNTA(H10:H11)</f>
        <v>0</v>
      </c>
      <c r="I9" s="229">
        <f t="shared" si="1"/>
        <v>0</v>
      </c>
      <c r="J9" s="229">
        <f t="shared" si="1"/>
        <v>0</v>
      </c>
      <c r="K9" s="229">
        <f t="shared" si="1"/>
        <v>0</v>
      </c>
      <c r="L9" s="229">
        <f t="shared" si="1"/>
        <v>0</v>
      </c>
      <c r="M9" s="229">
        <f t="shared" si="1"/>
        <v>0</v>
      </c>
      <c r="N9" s="229">
        <f t="shared" si="1"/>
        <v>0</v>
      </c>
      <c r="O9" s="229">
        <f t="shared" si="1"/>
        <v>0</v>
      </c>
    </row>
    <row r="10" spans="2:25" ht="15" thickBot="1" x14ac:dyDescent="0.35">
      <c r="B10" s="283"/>
      <c r="C10" s="298"/>
      <c r="D10" s="299"/>
      <c r="F10" s="286"/>
      <c r="G10" s="166"/>
      <c r="H10" s="166"/>
      <c r="I10" s="166"/>
      <c r="J10" s="166"/>
      <c r="K10" s="166"/>
      <c r="L10" s="166"/>
      <c r="M10" s="166"/>
      <c r="N10" s="166"/>
      <c r="O10" s="166"/>
    </row>
    <row r="11" spans="2:25" ht="15" thickBot="1" x14ac:dyDescent="0.35">
      <c r="B11" s="284"/>
      <c r="C11" s="300"/>
      <c r="D11" s="301"/>
      <c r="F11" s="286"/>
      <c r="G11" s="165"/>
      <c r="H11" s="165"/>
      <c r="I11" s="165"/>
      <c r="J11" s="165"/>
      <c r="K11" s="165"/>
      <c r="L11" s="165"/>
      <c r="M11" s="165"/>
      <c r="N11" s="165"/>
      <c r="O11" s="165"/>
    </row>
    <row r="12" spans="2:25" ht="15" thickBot="1" x14ac:dyDescent="0.35">
      <c r="F12" s="287"/>
      <c r="G12" s="176"/>
      <c r="H12" s="176"/>
      <c r="I12" s="177"/>
      <c r="J12" s="176"/>
      <c r="K12" s="177"/>
      <c r="L12" s="177"/>
      <c r="M12" s="177"/>
      <c r="N12" s="176"/>
      <c r="O12" s="176"/>
    </row>
    <row r="13" spans="2:25" x14ac:dyDescent="0.3">
      <c r="H13"/>
    </row>
    <row r="14" spans="2:25" ht="15" thickBot="1" x14ac:dyDescent="0.35">
      <c r="P14" s="168"/>
    </row>
    <row r="15" spans="2:25" ht="16.2" thickBot="1" x14ac:dyDescent="0.35">
      <c r="F15" s="291" t="s">
        <v>4</v>
      </c>
      <c r="G15" s="292"/>
      <c r="H15" s="292"/>
      <c r="I15" s="292"/>
      <c r="J15" s="292"/>
      <c r="K15" s="292"/>
      <c r="L15" s="292"/>
      <c r="M15" s="292"/>
      <c r="N15" s="292"/>
      <c r="O15" s="292"/>
      <c r="P15" s="292"/>
      <c r="Q15" s="292"/>
      <c r="R15" s="292"/>
      <c r="S15" s="292"/>
      <c r="T15" s="292"/>
      <c r="U15" s="292"/>
      <c r="V15" s="292"/>
      <c r="W15" s="292"/>
      <c r="X15" s="292"/>
      <c r="Y15" s="293"/>
    </row>
    <row r="16" spans="2:25" ht="15" thickBot="1" x14ac:dyDescent="0.35">
      <c r="F16" s="282" t="s">
        <v>96</v>
      </c>
      <c r="G16" s="134">
        <v>2681</v>
      </c>
      <c r="H16" s="148">
        <v>2682</v>
      </c>
      <c r="I16" s="134">
        <v>2683</v>
      </c>
      <c r="J16" s="148">
        <v>2684</v>
      </c>
      <c r="K16" s="134">
        <v>2685</v>
      </c>
      <c r="L16" s="148">
        <v>2686</v>
      </c>
      <c r="M16" s="134">
        <v>2687</v>
      </c>
      <c r="N16" s="148">
        <v>2688</v>
      </c>
      <c r="O16" s="134">
        <v>2689</v>
      </c>
      <c r="P16" s="148">
        <v>2690</v>
      </c>
      <c r="Q16" s="134">
        <v>2691</v>
      </c>
      <c r="R16" s="32">
        <v>2692</v>
      </c>
      <c r="S16" s="143">
        <v>2693</v>
      </c>
      <c r="T16" s="148">
        <v>2694</v>
      </c>
      <c r="U16" s="134">
        <v>2695</v>
      </c>
      <c r="V16" s="148">
        <v>2696</v>
      </c>
      <c r="W16" s="134">
        <v>2697</v>
      </c>
      <c r="X16" s="148">
        <v>2698</v>
      </c>
      <c r="Y16" s="134">
        <v>2699</v>
      </c>
    </row>
    <row r="17" spans="6:25" x14ac:dyDescent="0.3">
      <c r="F17" s="283"/>
      <c r="G17" s="229">
        <f>COUNTA(G18:G20)</f>
        <v>0</v>
      </c>
      <c r="H17" s="229">
        <f t="shared" ref="H17:Y17" si="2">COUNTA(H18:H20)</f>
        <v>0</v>
      </c>
      <c r="I17" s="229">
        <f t="shared" si="2"/>
        <v>0</v>
      </c>
      <c r="J17" s="229">
        <f t="shared" si="2"/>
        <v>0</v>
      </c>
      <c r="K17" s="229">
        <f t="shared" si="2"/>
        <v>0</v>
      </c>
      <c r="L17" s="229">
        <f t="shared" si="2"/>
        <v>0</v>
      </c>
      <c r="M17" s="229">
        <f t="shared" si="2"/>
        <v>0</v>
      </c>
      <c r="N17" s="229">
        <f t="shared" si="2"/>
        <v>0</v>
      </c>
      <c r="O17" s="229">
        <f t="shared" si="2"/>
        <v>0</v>
      </c>
      <c r="P17" s="229">
        <f t="shared" si="2"/>
        <v>0</v>
      </c>
      <c r="Q17" s="229">
        <f t="shared" si="2"/>
        <v>0</v>
      </c>
      <c r="R17" s="229">
        <f t="shared" si="2"/>
        <v>0</v>
      </c>
      <c r="S17" s="229">
        <f t="shared" si="2"/>
        <v>0</v>
      </c>
      <c r="T17" s="229">
        <f t="shared" si="2"/>
        <v>0</v>
      </c>
      <c r="U17" s="229">
        <f t="shared" si="2"/>
        <v>0</v>
      </c>
      <c r="V17" s="229">
        <f t="shared" si="2"/>
        <v>1</v>
      </c>
      <c r="W17" s="229">
        <f t="shared" si="2"/>
        <v>1</v>
      </c>
      <c r="X17" s="229">
        <f t="shared" si="2"/>
        <v>0</v>
      </c>
      <c r="Y17" s="229">
        <f t="shared" si="2"/>
        <v>0</v>
      </c>
    </row>
    <row r="18" spans="6:25" x14ac:dyDescent="0.3">
      <c r="F18" s="283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63"/>
      <c r="S18" s="178"/>
      <c r="T18" s="146"/>
      <c r="U18" s="146"/>
      <c r="V18" s="146"/>
      <c r="W18" s="146"/>
      <c r="X18" s="146"/>
      <c r="Y18" s="146"/>
    </row>
    <row r="19" spans="6:25" x14ac:dyDescent="0.3">
      <c r="F19" s="283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4"/>
      <c r="S19" s="167"/>
      <c r="T19" s="162"/>
      <c r="U19" s="162"/>
      <c r="V19" s="162"/>
      <c r="W19" s="162"/>
      <c r="X19" s="162"/>
      <c r="Y19" s="162"/>
    </row>
    <row r="20" spans="6:25" x14ac:dyDescent="0.3">
      <c r="F20" s="283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63"/>
      <c r="S20" s="165"/>
      <c r="T20" s="146"/>
      <c r="U20" s="146"/>
      <c r="V20" s="146" t="s">
        <v>188</v>
      </c>
      <c r="W20" s="146" t="s">
        <v>188</v>
      </c>
      <c r="X20" s="146"/>
      <c r="Y20" s="146"/>
    </row>
    <row r="21" spans="6:25" ht="15" thickBot="1" x14ac:dyDescent="0.35">
      <c r="F21" s="21"/>
      <c r="G21" s="96"/>
      <c r="H21" s="104"/>
      <c r="I21" s="96"/>
      <c r="J21" s="96"/>
      <c r="K21" s="96"/>
      <c r="L21" s="96"/>
      <c r="M21" s="96"/>
      <c r="N21" s="96"/>
      <c r="O21" s="96"/>
    </row>
    <row r="22" spans="6:25" x14ac:dyDescent="0.3">
      <c r="F22" s="282" t="s">
        <v>97</v>
      </c>
      <c r="G22" s="229">
        <f>COUNTA(G23:G25)</f>
        <v>0</v>
      </c>
      <c r="H22" s="229">
        <f t="shared" ref="H22:Y22" si="3">COUNTA(H23:H25)</f>
        <v>0</v>
      </c>
      <c r="I22" s="229">
        <f t="shared" si="3"/>
        <v>0</v>
      </c>
      <c r="J22" s="229">
        <f t="shared" si="3"/>
        <v>0</v>
      </c>
      <c r="K22" s="229">
        <f t="shared" si="3"/>
        <v>0</v>
      </c>
      <c r="L22" s="229">
        <f t="shared" si="3"/>
        <v>0</v>
      </c>
      <c r="M22" s="229">
        <f t="shared" si="3"/>
        <v>0</v>
      </c>
      <c r="N22" s="229">
        <f t="shared" si="3"/>
        <v>0</v>
      </c>
      <c r="O22" s="229">
        <f t="shared" si="3"/>
        <v>0</v>
      </c>
      <c r="P22" s="229">
        <f t="shared" si="3"/>
        <v>0</v>
      </c>
      <c r="Q22" s="229">
        <f t="shared" si="3"/>
        <v>0</v>
      </c>
      <c r="R22" s="229">
        <f t="shared" si="3"/>
        <v>0</v>
      </c>
      <c r="S22" s="229">
        <f t="shared" si="3"/>
        <v>0</v>
      </c>
      <c r="T22" s="229">
        <f t="shared" si="3"/>
        <v>0</v>
      </c>
      <c r="U22" s="229">
        <f t="shared" si="3"/>
        <v>0</v>
      </c>
      <c r="V22" s="229">
        <f t="shared" si="3"/>
        <v>1</v>
      </c>
      <c r="W22" s="229">
        <f t="shared" si="3"/>
        <v>1</v>
      </c>
      <c r="X22" s="229">
        <f t="shared" si="3"/>
        <v>0</v>
      </c>
      <c r="Y22" s="229">
        <f t="shared" si="3"/>
        <v>0</v>
      </c>
    </row>
    <row r="23" spans="6:25" x14ac:dyDescent="0.3">
      <c r="F23" s="283"/>
      <c r="G23" s="146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 t="s">
        <v>187</v>
      </c>
      <c r="W23" s="146" t="s">
        <v>187</v>
      </c>
      <c r="X23" s="146"/>
      <c r="Y23" s="146"/>
    </row>
    <row r="24" spans="6:25" x14ac:dyDescent="0.3">
      <c r="F24" s="283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</row>
  </sheetData>
  <sortState xmlns:xlrd2="http://schemas.microsoft.com/office/spreadsheetml/2017/richdata2" ref="G10:O13">
    <sortCondition ref="G10:G13"/>
  </sortState>
  <mergeCells count="16">
    <mergeCell ref="F16:F20"/>
    <mergeCell ref="F22:F24"/>
    <mergeCell ref="F3:O3"/>
    <mergeCell ref="F15:Y15"/>
    <mergeCell ref="B8:D8"/>
    <mergeCell ref="B9:B11"/>
    <mergeCell ref="C9:D9"/>
    <mergeCell ref="B3:D3"/>
    <mergeCell ref="B4:B6"/>
    <mergeCell ref="C4:D4"/>
    <mergeCell ref="F4:F7"/>
    <mergeCell ref="C5:D5"/>
    <mergeCell ref="C6:D6"/>
    <mergeCell ref="C11:D11"/>
    <mergeCell ref="C10:D10"/>
    <mergeCell ref="F9:F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321C-B0DB-4024-9C3D-876ECD7E8F73}">
  <sheetPr>
    <tabColor theme="7" tint="0.79998168889431442"/>
  </sheetPr>
  <dimension ref="A1:AL33"/>
  <sheetViews>
    <sheetView zoomScale="85" zoomScaleNormal="85" workbookViewId="0">
      <selection activeCell="U35" sqref="U35"/>
    </sheetView>
  </sheetViews>
  <sheetFormatPr defaultRowHeight="14.4" x14ac:dyDescent="0.3"/>
  <cols>
    <col min="1" max="1" width="14.44140625" bestFit="1" customWidth="1"/>
    <col min="2" max="2" width="3.5546875" customWidth="1"/>
    <col min="3" max="4" width="12.77734375" customWidth="1"/>
    <col min="5" max="5" width="6.5546875" customWidth="1"/>
    <col min="6" max="6" width="9.6640625" bestFit="1" customWidth="1"/>
    <col min="7" max="7" width="2" bestFit="1" customWidth="1"/>
    <col min="8" max="8" width="6.21875" bestFit="1" customWidth="1"/>
    <col min="9" max="9" width="2" bestFit="1" customWidth="1"/>
    <col min="10" max="10" width="9.6640625" bestFit="1" customWidth="1"/>
    <col min="11" max="11" width="2" bestFit="1" customWidth="1"/>
    <col min="12" max="12" width="9.6640625" bestFit="1" customWidth="1"/>
    <col min="13" max="13" width="2" bestFit="1" customWidth="1"/>
    <col min="14" max="14" width="9.6640625" bestFit="1" customWidth="1"/>
    <col min="15" max="15" width="2" bestFit="1" customWidth="1"/>
    <col min="16" max="16" width="9.6640625" bestFit="1" customWidth="1"/>
    <col min="17" max="17" width="2" bestFit="1" customWidth="1"/>
    <col min="19" max="19" width="10.21875" bestFit="1" customWidth="1"/>
    <col min="20" max="20" width="2" bestFit="1" customWidth="1"/>
    <col min="21" max="21" width="9.21875" bestFit="1" customWidth="1"/>
    <col min="22" max="22" width="2" bestFit="1" customWidth="1"/>
    <col min="23" max="23" width="10.21875" bestFit="1" customWidth="1"/>
    <col min="24" max="24" width="2" bestFit="1" customWidth="1"/>
    <col min="25" max="25" width="9.21875" bestFit="1" customWidth="1"/>
    <col min="26" max="26" width="2" bestFit="1" customWidth="1"/>
    <col min="27" max="27" width="9.21875" bestFit="1" customWidth="1"/>
    <col min="28" max="28" width="2" bestFit="1" customWidth="1"/>
    <col min="29" max="29" width="6.21875" bestFit="1" customWidth="1"/>
    <col min="30" max="30" width="2" bestFit="1" customWidth="1"/>
    <col min="31" max="31" width="6.21875" bestFit="1" customWidth="1"/>
    <col min="32" max="32" width="2" bestFit="1" customWidth="1"/>
    <col min="33" max="33" width="6.21875" bestFit="1" customWidth="1"/>
    <col min="34" max="34" width="2" bestFit="1" customWidth="1"/>
    <col min="35" max="35" width="6.21875" bestFit="1" customWidth="1"/>
    <col min="36" max="36" width="2" bestFit="1" customWidth="1"/>
    <col min="37" max="37" width="9.21875" bestFit="1" customWidth="1"/>
    <col min="38" max="38" width="2" bestFit="1" customWidth="1"/>
  </cols>
  <sheetData>
    <row r="1" spans="1:38" ht="15.6" x14ac:dyDescent="0.3">
      <c r="A1" s="33" t="s">
        <v>7</v>
      </c>
    </row>
    <row r="2" spans="1:38" ht="15" thickBot="1" x14ac:dyDescent="0.35"/>
    <row r="3" spans="1:38" ht="16.2" thickBot="1" x14ac:dyDescent="0.35">
      <c r="C3" s="288" t="s">
        <v>6</v>
      </c>
      <c r="D3" s="290"/>
      <c r="F3" s="288" t="s">
        <v>5</v>
      </c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90"/>
      <c r="S3" s="315" t="s">
        <v>4</v>
      </c>
      <c r="T3" s="316"/>
      <c r="U3" s="316"/>
      <c r="V3" s="316"/>
      <c r="W3" s="316"/>
      <c r="X3" s="316"/>
      <c r="Y3" s="316"/>
      <c r="Z3" s="316"/>
      <c r="AA3" s="316"/>
      <c r="AB3" s="316"/>
      <c r="AC3" s="316"/>
      <c r="AD3" s="316"/>
      <c r="AE3" s="281"/>
      <c r="AF3" s="281"/>
      <c r="AG3" s="281"/>
      <c r="AH3" s="281"/>
      <c r="AI3" s="281"/>
      <c r="AJ3" s="281"/>
      <c r="AK3" s="281"/>
      <c r="AL3" s="281"/>
    </row>
    <row r="4" spans="1:38" ht="15" thickBot="1" x14ac:dyDescent="0.35">
      <c r="C4" s="294">
        <v>4</v>
      </c>
      <c r="D4" s="295"/>
      <c r="F4" s="308">
        <v>2252</v>
      </c>
      <c r="G4" s="309"/>
      <c r="H4" s="308">
        <v>2253</v>
      </c>
      <c r="I4" s="309"/>
      <c r="J4" s="308">
        <v>2254</v>
      </c>
      <c r="K4" s="309"/>
      <c r="L4" s="308">
        <v>2255</v>
      </c>
      <c r="M4" s="309"/>
      <c r="N4" s="308">
        <v>2256</v>
      </c>
      <c r="O4" s="329"/>
      <c r="P4" s="323">
        <v>2257</v>
      </c>
      <c r="Q4" s="324"/>
      <c r="S4" s="323">
        <v>2141</v>
      </c>
      <c r="T4" s="324"/>
      <c r="U4" s="323">
        <v>2142</v>
      </c>
      <c r="V4" s="324"/>
      <c r="W4" s="325">
        <v>2143</v>
      </c>
      <c r="X4" s="326"/>
      <c r="Y4" s="323">
        <v>2144</v>
      </c>
      <c r="Z4" s="324"/>
      <c r="AA4" s="325">
        <v>2145</v>
      </c>
      <c r="AB4" s="326"/>
      <c r="AC4" s="327">
        <v>2146</v>
      </c>
      <c r="AD4" s="328"/>
      <c r="AE4" s="321">
        <v>2147</v>
      </c>
      <c r="AF4" s="322"/>
      <c r="AG4" s="321">
        <v>2148</v>
      </c>
      <c r="AH4" s="322"/>
      <c r="AI4" s="308">
        <v>2149</v>
      </c>
      <c r="AJ4" s="309"/>
      <c r="AK4" s="308">
        <v>2150</v>
      </c>
      <c r="AL4" s="309"/>
    </row>
    <row r="5" spans="1:38" ht="15" thickBot="1" x14ac:dyDescent="0.35">
      <c r="C5" s="7" t="s">
        <v>3</v>
      </c>
      <c r="D5" s="6">
        <v>8</v>
      </c>
      <c r="F5" s="330">
        <v>2</v>
      </c>
      <c r="G5" s="331"/>
      <c r="H5" s="330">
        <v>1</v>
      </c>
      <c r="I5" s="331"/>
      <c r="J5" s="330">
        <v>2</v>
      </c>
      <c r="K5" s="331"/>
      <c r="L5" s="330">
        <v>2</v>
      </c>
      <c r="M5" s="331"/>
      <c r="N5" s="330">
        <v>2</v>
      </c>
      <c r="O5" s="332"/>
      <c r="P5" s="310">
        <v>2</v>
      </c>
      <c r="Q5" s="311"/>
      <c r="S5" s="310">
        <v>3</v>
      </c>
      <c r="T5" s="311"/>
      <c r="U5" s="310">
        <v>2</v>
      </c>
      <c r="V5" s="311"/>
      <c r="W5" s="317">
        <v>2</v>
      </c>
      <c r="X5" s="318"/>
      <c r="Y5" s="310">
        <v>2</v>
      </c>
      <c r="Z5" s="311"/>
      <c r="AA5" s="317">
        <v>1</v>
      </c>
      <c r="AB5" s="318"/>
      <c r="AC5" s="319">
        <v>1</v>
      </c>
      <c r="AD5" s="320"/>
      <c r="AE5" s="319">
        <v>1</v>
      </c>
      <c r="AF5" s="320"/>
      <c r="AG5" s="319">
        <v>1</v>
      </c>
      <c r="AH5" s="320"/>
      <c r="AI5" s="312">
        <v>1</v>
      </c>
      <c r="AJ5" s="313"/>
      <c r="AK5" s="312">
        <v>2</v>
      </c>
      <c r="AL5" s="313"/>
    </row>
    <row r="6" spans="1:38" x14ac:dyDescent="0.3">
      <c r="C6" s="7" t="s">
        <v>0</v>
      </c>
      <c r="D6" s="6">
        <v>6</v>
      </c>
      <c r="F6" s="7" t="s">
        <v>0</v>
      </c>
      <c r="G6" s="6">
        <v>6</v>
      </c>
      <c r="H6" s="7" t="s">
        <v>0</v>
      </c>
      <c r="I6" s="6">
        <v>6</v>
      </c>
      <c r="J6" s="7" t="s">
        <v>0</v>
      </c>
      <c r="K6" s="6">
        <v>6</v>
      </c>
      <c r="L6" s="7" t="s">
        <v>0</v>
      </c>
      <c r="M6" s="6">
        <v>6</v>
      </c>
      <c r="N6" s="7" t="s">
        <v>0</v>
      </c>
      <c r="O6" s="30">
        <v>6</v>
      </c>
      <c r="P6" s="27" t="s">
        <v>0</v>
      </c>
      <c r="Q6" s="26">
        <v>6</v>
      </c>
      <c r="S6" s="27" t="s">
        <v>1</v>
      </c>
      <c r="T6" s="26">
        <v>6</v>
      </c>
      <c r="U6" s="27" t="s">
        <v>1</v>
      </c>
      <c r="V6" s="26">
        <v>6</v>
      </c>
      <c r="W6" s="29" t="s">
        <v>3</v>
      </c>
      <c r="X6" s="28">
        <v>6</v>
      </c>
      <c r="Y6" s="27" t="s">
        <v>1</v>
      </c>
      <c r="Z6" s="26">
        <v>6</v>
      </c>
      <c r="AA6" s="29" t="s">
        <v>0</v>
      </c>
      <c r="AB6" s="28">
        <v>6</v>
      </c>
      <c r="AC6" s="27" t="s">
        <v>0</v>
      </c>
      <c r="AD6" s="26">
        <v>6</v>
      </c>
      <c r="AE6" s="27" t="s">
        <v>0</v>
      </c>
      <c r="AF6" s="26">
        <v>6</v>
      </c>
      <c r="AG6" s="27" t="s">
        <v>0</v>
      </c>
      <c r="AH6" s="26">
        <v>6</v>
      </c>
      <c r="AI6" s="7" t="s">
        <v>0</v>
      </c>
      <c r="AJ6" s="6">
        <v>6</v>
      </c>
      <c r="AK6" s="7" t="s">
        <v>1</v>
      </c>
      <c r="AL6" s="6">
        <v>6</v>
      </c>
    </row>
    <row r="7" spans="1:38" ht="15" thickBot="1" x14ac:dyDescent="0.35">
      <c r="C7" s="7" t="s">
        <v>1</v>
      </c>
      <c r="D7" s="6">
        <v>6</v>
      </c>
      <c r="F7" s="3" t="s">
        <v>2</v>
      </c>
      <c r="G7" s="2">
        <v>7</v>
      </c>
      <c r="H7" s="5"/>
      <c r="I7" s="4"/>
      <c r="J7" s="3" t="s">
        <v>2</v>
      </c>
      <c r="K7" s="2">
        <v>6</v>
      </c>
      <c r="L7" s="3" t="s">
        <v>2</v>
      </c>
      <c r="M7" s="2">
        <v>6</v>
      </c>
      <c r="N7" s="3" t="s">
        <v>2</v>
      </c>
      <c r="O7" s="8">
        <v>6</v>
      </c>
      <c r="P7" s="10" t="s">
        <v>2</v>
      </c>
      <c r="Q7" s="9">
        <v>7</v>
      </c>
      <c r="S7" s="27" t="s">
        <v>3</v>
      </c>
      <c r="T7" s="26">
        <v>6</v>
      </c>
      <c r="U7" s="27" t="s">
        <v>0</v>
      </c>
      <c r="V7" s="26">
        <v>6</v>
      </c>
      <c r="W7" s="29" t="s">
        <v>0</v>
      </c>
      <c r="X7" s="28">
        <v>6</v>
      </c>
      <c r="Y7" s="27" t="s">
        <v>0</v>
      </c>
      <c r="Z7" s="26">
        <v>6</v>
      </c>
      <c r="AA7" s="25"/>
      <c r="AB7" s="24"/>
      <c r="AC7" s="23"/>
      <c r="AD7" s="22"/>
      <c r="AE7" s="23"/>
      <c r="AF7" s="22"/>
      <c r="AG7" s="23"/>
      <c r="AH7" s="22"/>
      <c r="AI7" s="21"/>
      <c r="AJ7" s="20"/>
      <c r="AK7" s="7" t="s">
        <v>0</v>
      </c>
      <c r="AL7" s="6">
        <v>6</v>
      </c>
    </row>
    <row r="8" spans="1:38" ht="15" thickBot="1" x14ac:dyDescent="0.35">
      <c r="C8" s="227" t="s">
        <v>2</v>
      </c>
      <c r="D8" s="228">
        <v>8</v>
      </c>
      <c r="H8" s="1"/>
      <c r="I8" s="1"/>
      <c r="J8" s="1"/>
      <c r="K8" s="1"/>
      <c r="L8" s="1"/>
      <c r="M8" s="1"/>
      <c r="N8" s="1"/>
      <c r="O8" s="1"/>
      <c r="P8" s="1"/>
      <c r="S8" s="10" t="s">
        <v>0</v>
      </c>
      <c r="T8" s="9">
        <v>6</v>
      </c>
      <c r="U8" s="17"/>
      <c r="V8" s="16"/>
      <c r="W8" s="19"/>
      <c r="X8" s="18"/>
      <c r="Y8" s="17"/>
      <c r="Z8" s="16"/>
      <c r="AA8" s="19"/>
      <c r="AB8" s="18"/>
      <c r="AC8" s="17"/>
      <c r="AD8" s="16"/>
      <c r="AE8" s="17"/>
      <c r="AF8" s="16"/>
      <c r="AG8" s="17"/>
      <c r="AH8" s="16"/>
      <c r="AI8" s="5"/>
      <c r="AJ8" s="4"/>
      <c r="AK8" s="5"/>
      <c r="AL8" s="4"/>
    </row>
    <row r="9" spans="1:38" x14ac:dyDescent="0.3">
      <c r="H9" s="1"/>
      <c r="I9" s="1"/>
      <c r="J9" s="1"/>
      <c r="K9" s="1"/>
      <c r="L9" s="1"/>
      <c r="M9" s="1"/>
      <c r="N9" s="1"/>
      <c r="O9" s="1"/>
      <c r="P9" s="1"/>
    </row>
    <row r="10" spans="1:38" x14ac:dyDescent="0.3">
      <c r="C10" s="1"/>
      <c r="D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8" ht="15" thickBot="1" x14ac:dyDescent="0.35">
      <c r="C11" s="1"/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8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S12" s="323">
        <v>2151</v>
      </c>
      <c r="T12" s="324"/>
      <c r="U12" s="308">
        <v>2152</v>
      </c>
      <c r="V12" s="309"/>
      <c r="W12" s="308">
        <v>2153</v>
      </c>
      <c r="X12" s="309"/>
      <c r="Y12" s="308">
        <v>2154</v>
      </c>
      <c r="Z12" s="329"/>
      <c r="AA12" s="308">
        <v>2155</v>
      </c>
      <c r="AB12" s="309"/>
      <c r="AC12" s="308">
        <v>2156</v>
      </c>
      <c r="AD12" s="309"/>
      <c r="AE12" s="308">
        <v>2157</v>
      </c>
      <c r="AF12" s="309"/>
      <c r="AG12" s="308">
        <v>2158</v>
      </c>
      <c r="AH12" s="309"/>
      <c r="AI12" s="308">
        <v>2159</v>
      </c>
      <c r="AJ12" s="309"/>
      <c r="AK12" s="308">
        <v>2160</v>
      </c>
      <c r="AL12" s="309"/>
    </row>
    <row r="13" spans="1:38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>AVERAGE(F5:Q5)</f>
        <v>1.8333333333333333</v>
      </c>
      <c r="O13" s="1"/>
      <c r="P13" s="1"/>
      <c r="S13" s="310">
        <v>1</v>
      </c>
      <c r="T13" s="311"/>
      <c r="U13" s="312">
        <v>1</v>
      </c>
      <c r="V13" s="313"/>
      <c r="W13" s="312">
        <v>1</v>
      </c>
      <c r="X13" s="313"/>
      <c r="Y13" s="312">
        <v>1</v>
      </c>
      <c r="Z13" s="314"/>
      <c r="AA13" s="312">
        <v>2</v>
      </c>
      <c r="AB13" s="313"/>
      <c r="AC13" s="312">
        <v>0</v>
      </c>
      <c r="AD13" s="313"/>
      <c r="AE13" s="312">
        <v>0</v>
      </c>
      <c r="AF13" s="313"/>
      <c r="AG13" s="312">
        <v>0</v>
      </c>
      <c r="AH13" s="313"/>
      <c r="AI13" s="312">
        <v>0</v>
      </c>
      <c r="AJ13" s="313"/>
      <c r="AK13" s="312">
        <v>0</v>
      </c>
      <c r="AL13" s="313"/>
    </row>
    <row r="14" spans="1:38" ht="15" thickBot="1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S14" s="10" t="s">
        <v>0</v>
      </c>
      <c r="T14" s="9">
        <v>6</v>
      </c>
      <c r="U14" s="3" t="s">
        <v>0</v>
      </c>
      <c r="V14" s="2">
        <v>6</v>
      </c>
      <c r="W14" s="3" t="s">
        <v>0</v>
      </c>
      <c r="X14" s="2">
        <v>6</v>
      </c>
      <c r="Y14" s="3" t="s">
        <v>0</v>
      </c>
      <c r="Z14" s="8">
        <v>6</v>
      </c>
      <c r="AA14" s="7" t="s">
        <v>1</v>
      </c>
      <c r="AB14" s="6">
        <v>6</v>
      </c>
      <c r="AC14" s="5"/>
      <c r="AD14" s="4"/>
      <c r="AE14" s="5"/>
      <c r="AF14" s="4"/>
      <c r="AG14" s="5"/>
      <c r="AH14" s="4"/>
      <c r="AI14" s="5"/>
      <c r="AJ14" s="4"/>
      <c r="AK14" s="5"/>
      <c r="AL14" s="4"/>
    </row>
    <row r="15" spans="1:38" ht="15" thickBot="1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AA15" s="3" t="s">
        <v>0</v>
      </c>
      <c r="AB15" s="2">
        <v>6</v>
      </c>
    </row>
    <row r="16" spans="1:38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19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3:19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3:19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S19">
        <f>AVERAGE(S5:AL5,S13:AL13)</f>
        <v>1.1000000000000001</v>
      </c>
    </row>
    <row r="20" spans="3:19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3:19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3:19" x14ac:dyDescent="0.3">
      <c r="C22" s="1"/>
      <c r="D22">
        <v>4</v>
      </c>
      <c r="E22" s="214">
        <v>1</v>
      </c>
      <c r="K22" s="1"/>
      <c r="L22" s="1"/>
      <c r="M22" s="1"/>
      <c r="N22" s="1"/>
      <c r="O22" s="1"/>
      <c r="P22" s="1"/>
    </row>
    <row r="23" spans="3:19" x14ac:dyDescent="0.3">
      <c r="C23" s="1"/>
      <c r="D23" s="220">
        <v>2</v>
      </c>
      <c r="E23" t="s">
        <v>201</v>
      </c>
      <c r="K23" s="1"/>
      <c r="L23" s="1"/>
      <c r="M23" s="1"/>
      <c r="N23" s="1"/>
      <c r="O23" s="1"/>
      <c r="P23" s="1"/>
    </row>
    <row r="24" spans="3:19" x14ac:dyDescent="0.3">
      <c r="C24" s="1"/>
      <c r="H24" s="218">
        <f>E22-E27</f>
        <v>0.5</v>
      </c>
      <c r="I24" s="219" t="s">
        <v>202</v>
      </c>
      <c r="K24" s="1"/>
      <c r="L24" s="1"/>
      <c r="M24" s="1"/>
      <c r="N24" s="1"/>
      <c r="O24" s="1"/>
      <c r="P24" s="1"/>
    </row>
    <row r="25" spans="3:19" x14ac:dyDescent="0.3">
      <c r="C25" s="1"/>
      <c r="D25" s="214">
        <f>D23*E22</f>
        <v>2</v>
      </c>
      <c r="E25">
        <f>D22</f>
        <v>4</v>
      </c>
      <c r="F25" t="s">
        <v>201</v>
      </c>
      <c r="K25" s="1"/>
      <c r="L25" s="1"/>
      <c r="M25" s="1"/>
      <c r="N25" s="1"/>
      <c r="O25" s="1"/>
      <c r="P25" s="1"/>
    </row>
    <row r="26" spans="3:19" x14ac:dyDescent="0.3">
      <c r="C26" s="1"/>
      <c r="K26" s="1"/>
      <c r="L26" s="1"/>
      <c r="M26" s="1"/>
      <c r="N26" s="1"/>
      <c r="O26" s="1"/>
      <c r="P26" s="1"/>
    </row>
    <row r="27" spans="3:19" x14ac:dyDescent="0.3">
      <c r="C27" s="1"/>
      <c r="E27" s="217">
        <f>D25/E25</f>
        <v>0.5</v>
      </c>
      <c r="H27" t="s">
        <v>203</v>
      </c>
      <c r="I27" s="216" t="e">
        <f>AVERAGE(H13:H20)</f>
        <v>#DIV/0!</v>
      </c>
      <c r="K27" s="1"/>
      <c r="L27" s="1"/>
      <c r="M27" s="1"/>
      <c r="N27" s="1"/>
      <c r="O27" s="1"/>
      <c r="P27" s="1"/>
    </row>
    <row r="28" spans="3:19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9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3:19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3:19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3:19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mergeCells count="56">
    <mergeCell ref="C4:D4"/>
    <mergeCell ref="F4:G4"/>
    <mergeCell ref="P4:Q4"/>
    <mergeCell ref="P5:Q5"/>
    <mergeCell ref="F3:Q3"/>
    <mergeCell ref="C3:D3"/>
    <mergeCell ref="J5:K5"/>
    <mergeCell ref="L4:M4"/>
    <mergeCell ref="L5:M5"/>
    <mergeCell ref="N4:O4"/>
    <mergeCell ref="N5:O5"/>
    <mergeCell ref="F5:G5"/>
    <mergeCell ref="H4:I4"/>
    <mergeCell ref="H5:I5"/>
    <mergeCell ref="J4:K4"/>
    <mergeCell ref="S5:T5"/>
    <mergeCell ref="S12:T12"/>
    <mergeCell ref="U12:V12"/>
    <mergeCell ref="AE5:AF5"/>
    <mergeCell ref="AG5:AH5"/>
    <mergeCell ref="U5:V5"/>
    <mergeCell ref="W12:X12"/>
    <mergeCell ref="AI5:AJ5"/>
    <mergeCell ref="Y12:Z12"/>
    <mergeCell ref="AA12:AB12"/>
    <mergeCell ref="AC12:AD12"/>
    <mergeCell ref="AE12:AF12"/>
    <mergeCell ref="AG12:AH12"/>
    <mergeCell ref="AI12:AJ12"/>
    <mergeCell ref="S3:AL3"/>
    <mergeCell ref="W5:X5"/>
    <mergeCell ref="Y5:Z5"/>
    <mergeCell ref="AC5:AD5"/>
    <mergeCell ref="AA5:AB5"/>
    <mergeCell ref="AG4:AH4"/>
    <mergeCell ref="Y4:Z4"/>
    <mergeCell ref="AA4:AB4"/>
    <mergeCell ref="AI4:AJ4"/>
    <mergeCell ref="AK4:AL4"/>
    <mergeCell ref="AK5:AL5"/>
    <mergeCell ref="AC4:AD4"/>
    <mergeCell ref="W4:X4"/>
    <mergeCell ref="AE4:AF4"/>
    <mergeCell ref="S4:T4"/>
    <mergeCell ref="U4:V4"/>
    <mergeCell ref="AK12:AL12"/>
    <mergeCell ref="S13:T13"/>
    <mergeCell ref="U13:V13"/>
    <mergeCell ref="W13:X13"/>
    <mergeCell ref="Y13:Z13"/>
    <mergeCell ref="AA13:AB13"/>
    <mergeCell ref="AE13:AF13"/>
    <mergeCell ref="AG13:AH13"/>
    <mergeCell ref="AI13:AJ13"/>
    <mergeCell ref="AK13:AL13"/>
    <mergeCell ref="AC13:AD13"/>
  </mergeCells>
  <conditionalFormatting sqref="D5:D8">
    <cfRule type="cellIs" dxfId="491" priority="22" operator="greaterThan">
      <formula>5</formula>
    </cfRule>
  </conditionalFormatting>
  <conditionalFormatting sqref="G6:G7">
    <cfRule type="cellIs" dxfId="490" priority="21" operator="greaterThan">
      <formula>5</formula>
    </cfRule>
  </conditionalFormatting>
  <conditionalFormatting sqref="I6">
    <cfRule type="cellIs" dxfId="489" priority="20" operator="greaterThan">
      <formula>5</formula>
    </cfRule>
  </conditionalFormatting>
  <conditionalFormatting sqref="K6:K7">
    <cfRule type="cellIs" dxfId="488" priority="19" operator="greaterThan">
      <formula>5</formula>
    </cfRule>
  </conditionalFormatting>
  <conditionalFormatting sqref="M6:M7">
    <cfRule type="cellIs" dxfId="487" priority="18" operator="greaterThan">
      <formula>5</formula>
    </cfRule>
  </conditionalFormatting>
  <conditionalFormatting sqref="O6:O7">
    <cfRule type="cellIs" dxfId="486" priority="17" operator="greaterThan">
      <formula>5</formula>
    </cfRule>
  </conditionalFormatting>
  <conditionalFormatting sqref="Q6:Q7">
    <cfRule type="cellIs" dxfId="485" priority="16" operator="greaterThan">
      <formula>5</formula>
    </cfRule>
  </conditionalFormatting>
  <conditionalFormatting sqref="T6:T8">
    <cfRule type="cellIs" dxfId="484" priority="15" operator="greaterThan">
      <formula>5</formula>
    </cfRule>
  </conditionalFormatting>
  <conditionalFormatting sqref="V6:V7">
    <cfRule type="cellIs" dxfId="483" priority="14" operator="greaterThan">
      <formula>5</formula>
    </cfRule>
  </conditionalFormatting>
  <conditionalFormatting sqref="X6:X7">
    <cfRule type="cellIs" dxfId="482" priority="13" operator="greaterThan">
      <formula>5</formula>
    </cfRule>
  </conditionalFormatting>
  <conditionalFormatting sqref="Z6:Z7">
    <cfRule type="cellIs" dxfId="481" priority="12" operator="greaterThan">
      <formula>5</formula>
    </cfRule>
  </conditionalFormatting>
  <conditionalFormatting sqref="AB6">
    <cfRule type="cellIs" dxfId="480" priority="11" operator="greaterThan">
      <formula>5</formula>
    </cfRule>
  </conditionalFormatting>
  <conditionalFormatting sqref="AD6">
    <cfRule type="cellIs" dxfId="479" priority="10" operator="greaterThan">
      <formula>5</formula>
    </cfRule>
  </conditionalFormatting>
  <conditionalFormatting sqref="AF6">
    <cfRule type="cellIs" dxfId="478" priority="9" operator="greaterThan">
      <formula>5</formula>
    </cfRule>
  </conditionalFormatting>
  <conditionalFormatting sqref="AH6">
    <cfRule type="cellIs" dxfId="477" priority="8" operator="greaterThan">
      <formula>5</formula>
    </cfRule>
  </conditionalFormatting>
  <conditionalFormatting sqref="AJ6">
    <cfRule type="cellIs" dxfId="476" priority="7" operator="greaterThan">
      <formula>5</formula>
    </cfRule>
  </conditionalFormatting>
  <conditionalFormatting sqref="AL6:AL7">
    <cfRule type="cellIs" dxfId="475" priority="6" operator="greaterThan">
      <formula>5</formula>
    </cfRule>
  </conditionalFormatting>
  <conditionalFormatting sqref="T14">
    <cfRule type="cellIs" dxfId="474" priority="5" operator="greaterThan">
      <formula>5</formula>
    </cfRule>
  </conditionalFormatting>
  <conditionalFormatting sqref="V14">
    <cfRule type="cellIs" dxfId="473" priority="4" operator="greaterThan">
      <formula>5</formula>
    </cfRule>
  </conditionalFormatting>
  <conditionalFormatting sqref="X14">
    <cfRule type="cellIs" dxfId="472" priority="3" operator="greaterThan">
      <formula>5</formula>
    </cfRule>
  </conditionalFormatting>
  <conditionalFormatting sqref="Z14">
    <cfRule type="cellIs" dxfId="471" priority="2" operator="greaterThan">
      <formula>5</formula>
    </cfRule>
  </conditionalFormatting>
  <conditionalFormatting sqref="AB14:AB15">
    <cfRule type="cellIs" dxfId="470" priority="1" operator="greaterThan">
      <formula>5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B766-F40B-4336-8FFD-6410211CEB0B}">
  <sheetPr>
    <tabColor theme="7" tint="0.79998168889431442"/>
  </sheetPr>
  <dimension ref="A1:AP33"/>
  <sheetViews>
    <sheetView zoomScaleNormal="100" workbookViewId="0">
      <selection activeCell="C17" sqref="C17"/>
    </sheetView>
  </sheetViews>
  <sheetFormatPr defaultRowHeight="14.4" x14ac:dyDescent="0.3"/>
  <cols>
    <col min="1" max="1" width="14.44140625" bestFit="1" customWidth="1"/>
    <col min="2" max="2" width="3.5546875" customWidth="1"/>
    <col min="3" max="4" width="12.77734375" customWidth="1"/>
    <col min="5" max="5" width="6.5546875" customWidth="1"/>
    <col min="6" max="6" width="5.21875" bestFit="1" customWidth="1"/>
    <col min="7" max="7" width="2.21875" bestFit="1" customWidth="1"/>
    <col min="8" max="8" width="5.21875" bestFit="1" customWidth="1"/>
    <col min="9" max="9" width="2.21875" bestFit="1" customWidth="1"/>
    <col min="10" max="10" width="5.21875" bestFit="1" customWidth="1"/>
    <col min="11" max="11" width="2.21875" bestFit="1" customWidth="1"/>
    <col min="12" max="12" width="5.21875" bestFit="1" customWidth="1"/>
    <col min="13" max="13" width="2.21875" bestFit="1" customWidth="1"/>
    <col min="14" max="14" width="5.21875" bestFit="1" customWidth="1"/>
    <col min="15" max="15" width="2.21875" bestFit="1" customWidth="1"/>
    <col min="16" max="16" width="5.21875" bestFit="1" customWidth="1"/>
    <col min="17" max="17" width="2.21875" bestFit="1" customWidth="1"/>
    <col min="18" max="18" width="5.21875" bestFit="1" customWidth="1"/>
    <col min="19" max="19" width="2.21875" bestFit="1" customWidth="1"/>
    <col min="20" max="20" width="5.21875" bestFit="1" customWidth="1"/>
    <col min="21" max="21" width="2.21875" bestFit="1" customWidth="1"/>
    <col min="23" max="23" width="4.77734375" bestFit="1" customWidth="1"/>
    <col min="24" max="24" width="2" bestFit="1" customWidth="1"/>
    <col min="25" max="25" width="4.77734375" bestFit="1" customWidth="1"/>
    <col min="26" max="26" width="2" bestFit="1" customWidth="1"/>
    <col min="27" max="27" width="4.77734375" bestFit="1" customWidth="1"/>
    <col min="28" max="28" width="2" bestFit="1" customWidth="1"/>
    <col min="29" max="29" width="4.77734375" bestFit="1" customWidth="1"/>
    <col min="30" max="30" width="2" bestFit="1" customWidth="1"/>
    <col min="31" max="31" width="4.77734375" bestFit="1" customWidth="1"/>
    <col min="32" max="32" width="2" bestFit="1" customWidth="1"/>
    <col min="33" max="33" width="4.77734375" bestFit="1" customWidth="1"/>
    <col min="34" max="34" width="2" bestFit="1" customWidth="1"/>
    <col min="35" max="35" width="4.77734375" bestFit="1" customWidth="1"/>
    <col min="36" max="36" width="2" bestFit="1" customWidth="1"/>
    <col min="37" max="37" width="4.77734375" bestFit="1" customWidth="1"/>
    <col min="38" max="38" width="2" bestFit="1" customWidth="1"/>
    <col min="39" max="39" width="4.77734375" bestFit="1" customWidth="1"/>
    <col min="40" max="40" width="2" bestFit="1" customWidth="1"/>
    <col min="41" max="41" width="4.77734375" bestFit="1" customWidth="1"/>
    <col min="42" max="42" width="2" bestFit="1" customWidth="1"/>
  </cols>
  <sheetData>
    <row r="1" spans="1:42" ht="15.6" x14ac:dyDescent="0.3">
      <c r="A1" s="33" t="s">
        <v>10</v>
      </c>
    </row>
    <row r="2" spans="1:42" ht="15" thickBot="1" x14ac:dyDescent="0.35"/>
    <row r="3" spans="1:42" ht="16.2" thickBot="1" x14ac:dyDescent="0.35">
      <c r="C3" s="288" t="s">
        <v>6</v>
      </c>
      <c r="D3" s="290"/>
      <c r="F3" s="288" t="s">
        <v>5</v>
      </c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36"/>
      <c r="W3" s="315" t="s">
        <v>4</v>
      </c>
      <c r="X3" s="316"/>
      <c r="Y3" s="316"/>
      <c r="Z3" s="316"/>
      <c r="AA3" s="316"/>
      <c r="AB3" s="316"/>
      <c r="AC3" s="316"/>
      <c r="AD3" s="316"/>
      <c r="AE3" s="316"/>
      <c r="AF3" s="316"/>
      <c r="AG3" s="316"/>
      <c r="AH3" s="316"/>
      <c r="AI3" s="281"/>
      <c r="AJ3" s="281"/>
      <c r="AK3" s="281"/>
      <c r="AL3" s="281"/>
      <c r="AM3" s="281"/>
      <c r="AN3" s="281"/>
      <c r="AO3" s="281"/>
      <c r="AP3" s="281"/>
    </row>
    <row r="4" spans="1:42" ht="15" thickBot="1" x14ac:dyDescent="0.35">
      <c r="C4" s="294">
        <v>2</v>
      </c>
      <c r="D4" s="295"/>
      <c r="F4" s="308">
        <v>3058</v>
      </c>
      <c r="G4" s="309"/>
      <c r="H4" s="308">
        <v>3059</v>
      </c>
      <c r="I4" s="309"/>
      <c r="J4" s="308">
        <v>3060</v>
      </c>
      <c r="K4" s="309"/>
      <c r="L4" s="308">
        <v>3061</v>
      </c>
      <c r="M4" s="309"/>
      <c r="N4" s="308">
        <v>3062</v>
      </c>
      <c r="O4" s="309"/>
      <c r="P4" s="308">
        <v>3063</v>
      </c>
      <c r="Q4" s="309"/>
      <c r="R4" s="308">
        <v>3064</v>
      </c>
      <c r="S4" s="309"/>
      <c r="T4" s="308">
        <v>3065</v>
      </c>
      <c r="U4" s="309"/>
      <c r="W4" s="323">
        <v>3830</v>
      </c>
      <c r="X4" s="324"/>
      <c r="Y4" s="323">
        <v>3831</v>
      </c>
      <c r="Z4" s="324"/>
      <c r="AA4" s="323">
        <v>3832</v>
      </c>
      <c r="AB4" s="324"/>
      <c r="AC4" s="323">
        <v>3833</v>
      </c>
      <c r="AD4" s="324"/>
      <c r="AE4" s="323">
        <v>3834</v>
      </c>
      <c r="AF4" s="324"/>
      <c r="AG4" s="323">
        <v>3835</v>
      </c>
      <c r="AH4" s="324"/>
      <c r="AI4" s="323">
        <v>3836</v>
      </c>
      <c r="AJ4" s="324"/>
      <c r="AK4" s="323">
        <v>3837</v>
      </c>
      <c r="AL4" s="324"/>
      <c r="AM4" s="323">
        <v>3838</v>
      </c>
      <c r="AN4" s="324"/>
      <c r="AO4" s="323">
        <v>3839</v>
      </c>
      <c r="AP4" s="324"/>
    </row>
    <row r="5" spans="1:42" ht="15" thickBot="1" x14ac:dyDescent="0.35">
      <c r="C5" s="7" t="s">
        <v>8</v>
      </c>
      <c r="D5" s="6">
        <v>7</v>
      </c>
      <c r="F5" s="330">
        <v>2</v>
      </c>
      <c r="G5" s="331"/>
      <c r="H5" s="330">
        <v>2</v>
      </c>
      <c r="I5" s="331"/>
      <c r="J5" s="330">
        <v>2</v>
      </c>
      <c r="K5" s="331"/>
      <c r="L5" s="330">
        <v>2</v>
      </c>
      <c r="M5" s="331"/>
      <c r="N5" s="330">
        <v>2</v>
      </c>
      <c r="O5" s="332"/>
      <c r="P5" s="310">
        <v>2</v>
      </c>
      <c r="Q5" s="311"/>
      <c r="R5" s="310">
        <v>2</v>
      </c>
      <c r="S5" s="311"/>
      <c r="T5" s="310">
        <v>2</v>
      </c>
      <c r="U5" s="311"/>
      <c r="W5" s="310">
        <v>2</v>
      </c>
      <c r="X5" s="311"/>
      <c r="Y5" s="310">
        <v>2</v>
      </c>
      <c r="Z5" s="311"/>
      <c r="AA5" s="317">
        <v>2</v>
      </c>
      <c r="AB5" s="318"/>
      <c r="AC5" s="310">
        <v>2</v>
      </c>
      <c r="AD5" s="311"/>
      <c r="AE5" s="317">
        <v>2</v>
      </c>
      <c r="AF5" s="318"/>
      <c r="AG5" s="319">
        <v>2</v>
      </c>
      <c r="AH5" s="320"/>
      <c r="AI5" s="319">
        <v>2</v>
      </c>
      <c r="AJ5" s="320"/>
      <c r="AK5" s="319">
        <v>2</v>
      </c>
      <c r="AL5" s="320"/>
      <c r="AM5" s="312">
        <v>2</v>
      </c>
      <c r="AN5" s="313"/>
      <c r="AO5" s="312">
        <v>2</v>
      </c>
      <c r="AP5" s="313"/>
    </row>
    <row r="6" spans="1:42" ht="15" thickBot="1" x14ac:dyDescent="0.35">
      <c r="C6" s="3" t="s">
        <v>9</v>
      </c>
      <c r="D6" s="2">
        <v>5</v>
      </c>
      <c r="F6" s="34" t="s">
        <v>8</v>
      </c>
      <c r="G6" s="35">
        <v>7</v>
      </c>
      <c r="H6" s="34" t="s">
        <v>8</v>
      </c>
      <c r="I6" s="35">
        <v>7</v>
      </c>
      <c r="J6" s="34" t="s">
        <v>8</v>
      </c>
      <c r="K6" s="35">
        <v>7</v>
      </c>
      <c r="L6" s="34" t="s">
        <v>8</v>
      </c>
      <c r="M6" s="35">
        <v>7</v>
      </c>
      <c r="N6" s="34" t="s">
        <v>8</v>
      </c>
      <c r="O6" s="35">
        <v>7</v>
      </c>
      <c r="P6" s="34" t="s">
        <v>8</v>
      </c>
      <c r="Q6" s="35">
        <v>7</v>
      </c>
      <c r="R6" s="34" t="s">
        <v>8</v>
      </c>
      <c r="S6" s="35">
        <v>7</v>
      </c>
      <c r="T6" s="34" t="s">
        <v>8</v>
      </c>
      <c r="U6" s="35">
        <v>7</v>
      </c>
      <c r="W6" s="34" t="s">
        <v>8</v>
      </c>
      <c r="X6" s="35">
        <v>7</v>
      </c>
      <c r="Y6" s="34" t="s">
        <v>8</v>
      </c>
      <c r="Z6" s="35">
        <v>7</v>
      </c>
      <c r="AA6" s="34" t="s">
        <v>8</v>
      </c>
      <c r="AB6" s="35">
        <v>7</v>
      </c>
      <c r="AC6" s="34" t="s">
        <v>8</v>
      </c>
      <c r="AD6" s="35">
        <v>7</v>
      </c>
      <c r="AE6" s="34" t="s">
        <v>8</v>
      </c>
      <c r="AF6" s="35">
        <v>7</v>
      </c>
      <c r="AG6" s="34" t="s">
        <v>8</v>
      </c>
      <c r="AH6" s="35">
        <v>7</v>
      </c>
      <c r="AI6" s="34" t="s">
        <v>8</v>
      </c>
      <c r="AJ6" s="35">
        <v>7</v>
      </c>
      <c r="AK6" s="34" t="s">
        <v>8</v>
      </c>
      <c r="AL6" s="35">
        <v>7</v>
      </c>
      <c r="AM6" s="34" t="s">
        <v>8</v>
      </c>
      <c r="AN6" s="35">
        <v>7</v>
      </c>
      <c r="AO6" s="34" t="s">
        <v>8</v>
      </c>
      <c r="AP6" s="35">
        <v>7</v>
      </c>
    </row>
    <row r="7" spans="1:42" x14ac:dyDescent="0.3">
      <c r="F7" s="34" t="s">
        <v>9</v>
      </c>
      <c r="G7" s="35">
        <v>5</v>
      </c>
      <c r="H7" s="34" t="s">
        <v>9</v>
      </c>
      <c r="I7" s="35">
        <v>5</v>
      </c>
      <c r="J7" s="34" t="s">
        <v>9</v>
      </c>
      <c r="K7" s="35">
        <v>5</v>
      </c>
      <c r="L7" s="34" t="s">
        <v>9</v>
      </c>
      <c r="M7" s="35">
        <v>5</v>
      </c>
      <c r="N7" s="34" t="s">
        <v>9</v>
      </c>
      <c r="O7" s="35">
        <v>5</v>
      </c>
      <c r="P7" s="34" t="s">
        <v>9</v>
      </c>
      <c r="Q7" s="35">
        <v>5</v>
      </c>
      <c r="R7" s="34" t="s">
        <v>9</v>
      </c>
      <c r="S7" s="35">
        <v>5</v>
      </c>
      <c r="T7" s="34" t="s">
        <v>9</v>
      </c>
      <c r="U7" s="35">
        <v>5</v>
      </c>
      <c r="W7" s="34" t="s">
        <v>9</v>
      </c>
      <c r="X7" s="35">
        <v>5</v>
      </c>
      <c r="Y7" s="34" t="s">
        <v>9</v>
      </c>
      <c r="Z7" s="35">
        <v>5</v>
      </c>
      <c r="AA7" s="34" t="s">
        <v>9</v>
      </c>
      <c r="AB7" s="35">
        <v>5</v>
      </c>
      <c r="AC7" s="34" t="s">
        <v>9</v>
      </c>
      <c r="AD7" s="35">
        <v>5</v>
      </c>
      <c r="AE7" s="34" t="s">
        <v>9</v>
      </c>
      <c r="AF7" s="35">
        <v>5</v>
      </c>
      <c r="AG7" s="34" t="s">
        <v>9</v>
      </c>
      <c r="AH7" s="35">
        <v>5</v>
      </c>
      <c r="AI7" s="34" t="s">
        <v>9</v>
      </c>
      <c r="AJ7" s="35">
        <v>5</v>
      </c>
      <c r="AK7" s="34" t="s">
        <v>9</v>
      </c>
      <c r="AL7" s="35">
        <v>5</v>
      </c>
      <c r="AM7" s="34" t="s">
        <v>9</v>
      </c>
      <c r="AN7" s="35">
        <v>5</v>
      </c>
      <c r="AO7" s="34" t="s">
        <v>9</v>
      </c>
      <c r="AP7" s="35">
        <v>5</v>
      </c>
    </row>
    <row r="8" spans="1:42" ht="15" thickBot="1" x14ac:dyDescent="0.35">
      <c r="H8" s="1"/>
      <c r="I8" s="1"/>
      <c r="J8" s="1"/>
      <c r="K8" s="1"/>
      <c r="L8" s="1"/>
      <c r="M8" s="1"/>
      <c r="N8" s="1"/>
      <c r="O8" s="1"/>
      <c r="P8" s="1"/>
      <c r="W8" s="10"/>
      <c r="X8" s="9"/>
      <c r="Y8" s="17"/>
      <c r="Z8" s="16"/>
      <c r="AA8" s="19"/>
      <c r="AB8" s="18"/>
      <c r="AC8" s="17"/>
      <c r="AD8" s="16"/>
      <c r="AE8" s="19"/>
      <c r="AF8" s="18"/>
      <c r="AG8" s="17"/>
      <c r="AH8" s="16"/>
      <c r="AI8" s="17"/>
      <c r="AJ8" s="16"/>
      <c r="AK8" s="17"/>
      <c r="AL8" s="16"/>
      <c r="AM8" s="5"/>
      <c r="AN8" s="4"/>
      <c r="AO8" s="5"/>
      <c r="AP8" s="4"/>
    </row>
    <row r="9" spans="1:42" x14ac:dyDescent="0.3">
      <c r="H9" s="1"/>
      <c r="I9" s="1"/>
      <c r="J9" s="1"/>
      <c r="K9" s="1"/>
      <c r="L9" s="1"/>
      <c r="M9" s="1"/>
      <c r="N9" s="1"/>
      <c r="O9" s="1"/>
      <c r="P9" s="1"/>
    </row>
    <row r="10" spans="1:42" x14ac:dyDescent="0.3">
      <c r="C10" s="1"/>
      <c r="D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42" ht="15" thickBot="1" x14ac:dyDescent="0.35">
      <c r="C11" s="1"/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42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W12" s="323">
        <v>3840</v>
      </c>
      <c r="X12" s="324"/>
      <c r="Y12" s="323">
        <v>3841</v>
      </c>
      <c r="Z12" s="324"/>
      <c r="AA12" s="323">
        <v>3842</v>
      </c>
      <c r="AB12" s="324"/>
      <c r="AC12" s="323">
        <v>3843</v>
      </c>
      <c r="AD12" s="324"/>
      <c r="AE12" s="323">
        <v>3844</v>
      </c>
      <c r="AF12" s="324"/>
      <c r="AG12" s="323">
        <v>3845</v>
      </c>
      <c r="AH12" s="324"/>
      <c r="AI12" s="323">
        <v>3846</v>
      </c>
      <c r="AJ12" s="324"/>
      <c r="AK12" s="323">
        <v>3847</v>
      </c>
      <c r="AL12" s="324"/>
      <c r="AM12" s="323">
        <v>3848</v>
      </c>
      <c r="AN12" s="324"/>
    </row>
    <row r="13" spans="1:42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W13" s="333">
        <v>2</v>
      </c>
      <c r="X13" s="334"/>
      <c r="Y13" s="312">
        <v>2</v>
      </c>
      <c r="Z13" s="313"/>
      <c r="AA13" s="312">
        <v>2</v>
      </c>
      <c r="AB13" s="313"/>
      <c r="AC13" s="312">
        <v>2</v>
      </c>
      <c r="AD13" s="314"/>
      <c r="AE13" s="312">
        <v>2</v>
      </c>
      <c r="AF13" s="313"/>
      <c r="AG13" s="312">
        <v>2</v>
      </c>
      <c r="AH13" s="313"/>
      <c r="AI13" s="312">
        <v>2</v>
      </c>
      <c r="AJ13" s="313"/>
      <c r="AK13" s="312">
        <v>2</v>
      </c>
      <c r="AL13" s="313"/>
      <c r="AM13" s="312">
        <v>2</v>
      </c>
      <c r="AN13" s="313"/>
    </row>
    <row r="14" spans="1:42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W14" s="34" t="s">
        <v>8</v>
      </c>
      <c r="X14" s="35">
        <v>7</v>
      </c>
      <c r="Y14" s="34" t="s">
        <v>8</v>
      </c>
      <c r="Z14" s="35">
        <v>7</v>
      </c>
      <c r="AA14" s="34" t="s">
        <v>8</v>
      </c>
      <c r="AB14" s="35">
        <v>7</v>
      </c>
      <c r="AC14" s="34" t="s">
        <v>8</v>
      </c>
      <c r="AD14" s="35">
        <v>7</v>
      </c>
      <c r="AE14" s="34" t="s">
        <v>8</v>
      </c>
      <c r="AF14" s="35">
        <v>7</v>
      </c>
      <c r="AG14" s="34" t="s">
        <v>8</v>
      </c>
      <c r="AH14" s="35">
        <v>7</v>
      </c>
      <c r="AI14" s="34" t="s">
        <v>8</v>
      </c>
      <c r="AJ14" s="35">
        <v>7</v>
      </c>
      <c r="AK14" s="34" t="s">
        <v>8</v>
      </c>
      <c r="AL14" s="35">
        <v>7</v>
      </c>
      <c r="AM14" s="34" t="s">
        <v>8</v>
      </c>
      <c r="AN14" s="35">
        <v>7</v>
      </c>
    </row>
    <row r="15" spans="1:42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W15" s="34" t="s">
        <v>9</v>
      </c>
      <c r="X15" s="35">
        <v>5</v>
      </c>
      <c r="Y15" s="34" t="s">
        <v>9</v>
      </c>
      <c r="Z15" s="35">
        <v>5</v>
      </c>
      <c r="AA15" s="34" t="s">
        <v>9</v>
      </c>
      <c r="AB15" s="35">
        <v>5</v>
      </c>
      <c r="AC15" s="34" t="s">
        <v>9</v>
      </c>
      <c r="AD15" s="35">
        <v>5</v>
      </c>
      <c r="AE15" s="34" t="s">
        <v>9</v>
      </c>
      <c r="AF15" s="35">
        <v>5</v>
      </c>
      <c r="AG15" s="34" t="s">
        <v>9</v>
      </c>
      <c r="AH15" s="35">
        <v>5</v>
      </c>
      <c r="AI15" s="34" t="s">
        <v>9</v>
      </c>
      <c r="AJ15" s="35">
        <v>5</v>
      </c>
      <c r="AK15" s="34" t="s">
        <v>9</v>
      </c>
      <c r="AL15" s="35">
        <v>5</v>
      </c>
      <c r="AM15" s="34" t="s">
        <v>9</v>
      </c>
      <c r="AN15" s="35">
        <v>5</v>
      </c>
    </row>
    <row r="16" spans="1:42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16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3:16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3:16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3:16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3:16" x14ac:dyDescent="0.3">
      <c r="C21" s="1"/>
      <c r="D21">
        <v>2</v>
      </c>
      <c r="E21" s="214">
        <v>1</v>
      </c>
      <c r="K21" s="1"/>
      <c r="L21" s="1"/>
      <c r="M21" s="1"/>
      <c r="N21" s="1"/>
      <c r="O21" s="1"/>
      <c r="P21" s="1"/>
    </row>
    <row r="22" spans="3:16" x14ac:dyDescent="0.3">
      <c r="C22" s="1"/>
      <c r="D22" s="220">
        <v>2</v>
      </c>
      <c r="E22" t="s">
        <v>201</v>
      </c>
      <c r="K22" s="1"/>
      <c r="L22" s="1"/>
      <c r="M22" s="1"/>
      <c r="N22" s="1"/>
      <c r="O22" s="1"/>
      <c r="P22" s="1"/>
    </row>
    <row r="23" spans="3:16" x14ac:dyDescent="0.3">
      <c r="C23" s="1"/>
      <c r="H23" s="218">
        <f>E21-E26</f>
        <v>0</v>
      </c>
      <c r="I23" s="219" t="s">
        <v>202</v>
      </c>
      <c r="K23" s="1"/>
      <c r="L23" s="1"/>
      <c r="M23" s="1"/>
      <c r="N23" s="1"/>
      <c r="O23" s="1"/>
      <c r="P23" s="1"/>
    </row>
    <row r="24" spans="3:16" x14ac:dyDescent="0.3">
      <c r="C24" s="1"/>
      <c r="D24" s="214">
        <f>D22*E21</f>
        <v>2</v>
      </c>
      <c r="E24">
        <f>D21</f>
        <v>2</v>
      </c>
      <c r="F24" t="s">
        <v>201</v>
      </c>
      <c r="K24" s="1"/>
      <c r="L24" s="1"/>
      <c r="M24" s="1"/>
      <c r="N24" s="1"/>
      <c r="O24" s="1"/>
      <c r="P24" s="1"/>
    </row>
    <row r="25" spans="3:16" x14ac:dyDescent="0.3">
      <c r="C25" s="1"/>
      <c r="K25" s="1"/>
      <c r="L25" s="1"/>
      <c r="M25" s="1"/>
      <c r="N25" s="1"/>
      <c r="O25" s="1"/>
      <c r="P25" s="1"/>
    </row>
    <row r="26" spans="3:16" x14ac:dyDescent="0.3">
      <c r="C26" s="1"/>
      <c r="E26" s="217">
        <f>D24/E24</f>
        <v>1</v>
      </c>
      <c r="H26" t="s">
        <v>203</v>
      </c>
      <c r="I26" s="216" t="e">
        <f>AVERAGE(H12:H19)</f>
        <v>#DIV/0!</v>
      </c>
      <c r="K26" s="1"/>
      <c r="L26" s="1"/>
      <c r="M26" s="1"/>
      <c r="N26" s="1"/>
      <c r="O26" s="1"/>
      <c r="P26" s="1"/>
    </row>
    <row r="27" spans="3:16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3:16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6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3:16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3:16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3:16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mergeCells count="58">
    <mergeCell ref="W13:X13"/>
    <mergeCell ref="Y13:Z13"/>
    <mergeCell ref="AA13:AB13"/>
    <mergeCell ref="AC13:AD13"/>
    <mergeCell ref="AE13:AF13"/>
    <mergeCell ref="AG13:AH13"/>
    <mergeCell ref="AI5:AJ5"/>
    <mergeCell ref="AK5:AL5"/>
    <mergeCell ref="AM5:AN5"/>
    <mergeCell ref="AO5:AP5"/>
    <mergeCell ref="AG12:AH12"/>
    <mergeCell ref="AG5:AH5"/>
    <mergeCell ref="AI13:AJ13"/>
    <mergeCell ref="AK13:AL13"/>
    <mergeCell ref="AM13:AN13"/>
    <mergeCell ref="AI12:AJ12"/>
    <mergeCell ref="AK12:AL12"/>
    <mergeCell ref="AM12:AN12"/>
    <mergeCell ref="AE5:AF5"/>
    <mergeCell ref="W12:X12"/>
    <mergeCell ref="Y12:Z12"/>
    <mergeCell ref="AA12:AB12"/>
    <mergeCell ref="AC12:AD12"/>
    <mergeCell ref="AE12:AF12"/>
    <mergeCell ref="P5:Q5"/>
    <mergeCell ref="W4:X4"/>
    <mergeCell ref="Y4:Z4"/>
    <mergeCell ref="AA4:AB4"/>
    <mergeCell ref="AC4:AD4"/>
    <mergeCell ref="W5:X5"/>
    <mergeCell ref="Y5:Z5"/>
    <mergeCell ref="AA5:AB5"/>
    <mergeCell ref="AC5:AD5"/>
    <mergeCell ref="R4:S4"/>
    <mergeCell ref="R5:S5"/>
    <mergeCell ref="T4:U4"/>
    <mergeCell ref="T5:U5"/>
    <mergeCell ref="F5:G5"/>
    <mergeCell ref="H5:I5"/>
    <mergeCell ref="J5:K5"/>
    <mergeCell ref="L5:M5"/>
    <mergeCell ref="N5:O5"/>
    <mergeCell ref="C3:D3"/>
    <mergeCell ref="W3:AP3"/>
    <mergeCell ref="C4:D4"/>
    <mergeCell ref="F4:G4"/>
    <mergeCell ref="H4:I4"/>
    <mergeCell ref="J4:K4"/>
    <mergeCell ref="L4:M4"/>
    <mergeCell ref="N4:O4"/>
    <mergeCell ref="P4:Q4"/>
    <mergeCell ref="AI4:AJ4"/>
    <mergeCell ref="AK4:AL4"/>
    <mergeCell ref="AM4:AN4"/>
    <mergeCell ref="AO4:AP4"/>
    <mergeCell ref="AE4:AF4"/>
    <mergeCell ref="AG4:AH4"/>
    <mergeCell ref="F3:T3"/>
  </mergeCells>
  <conditionalFormatting sqref="X8">
    <cfRule type="cellIs" dxfId="469" priority="43" operator="greaterThan">
      <formula>5</formula>
    </cfRule>
  </conditionalFormatting>
  <conditionalFormatting sqref="D5:D6">
    <cfRule type="cellIs" dxfId="468" priority="28" operator="greaterThan">
      <formula>4</formula>
    </cfRule>
  </conditionalFormatting>
  <conditionalFormatting sqref="G6:G7">
    <cfRule type="cellIs" dxfId="467" priority="27" operator="greaterThan">
      <formula>4</formula>
    </cfRule>
  </conditionalFormatting>
  <conditionalFormatting sqref="I6:I7">
    <cfRule type="cellIs" dxfId="466" priority="26" operator="greaterThan">
      <formula>4</formula>
    </cfRule>
  </conditionalFormatting>
  <conditionalFormatting sqref="K6:K7">
    <cfRule type="cellIs" dxfId="465" priority="25" operator="greaterThan">
      <formula>4</formula>
    </cfRule>
  </conditionalFormatting>
  <conditionalFormatting sqref="M6:M7">
    <cfRule type="cellIs" dxfId="464" priority="24" operator="greaterThan">
      <formula>4</formula>
    </cfRule>
  </conditionalFormatting>
  <conditionalFormatting sqref="O6:O7">
    <cfRule type="cellIs" dxfId="463" priority="23" operator="greaterThan">
      <formula>4</formula>
    </cfRule>
  </conditionalFormatting>
  <conditionalFormatting sqref="Q6:Q7">
    <cfRule type="cellIs" dxfId="462" priority="22" operator="greaterThan">
      <formula>4</formula>
    </cfRule>
  </conditionalFormatting>
  <conditionalFormatting sqref="S6:S7">
    <cfRule type="cellIs" dxfId="461" priority="21" operator="greaterThan">
      <formula>4</formula>
    </cfRule>
  </conditionalFormatting>
  <conditionalFormatting sqref="U6:U7">
    <cfRule type="cellIs" dxfId="460" priority="20" operator="greaterThan">
      <formula>4</formula>
    </cfRule>
  </conditionalFormatting>
  <conditionalFormatting sqref="X6:X7">
    <cfRule type="cellIs" dxfId="459" priority="19" operator="greaterThan">
      <formula>4</formula>
    </cfRule>
  </conditionalFormatting>
  <conditionalFormatting sqref="Z6:Z7">
    <cfRule type="cellIs" dxfId="458" priority="18" operator="greaterThan">
      <formula>4</formula>
    </cfRule>
  </conditionalFormatting>
  <conditionalFormatting sqref="AB6:AB7">
    <cfRule type="cellIs" dxfId="457" priority="17" operator="greaterThan">
      <formula>4</formula>
    </cfRule>
  </conditionalFormatting>
  <conditionalFormatting sqref="AD6:AD7">
    <cfRule type="cellIs" dxfId="456" priority="16" operator="greaterThan">
      <formula>4</formula>
    </cfRule>
  </conditionalFormatting>
  <conditionalFormatting sqref="AF6:AF7">
    <cfRule type="cellIs" dxfId="455" priority="15" operator="greaterThan">
      <formula>4</formula>
    </cfRule>
  </conditionalFormatting>
  <conditionalFormatting sqref="AH6:AH7">
    <cfRule type="cellIs" dxfId="454" priority="14" operator="greaterThan">
      <formula>4</formula>
    </cfRule>
  </conditionalFormatting>
  <conditionalFormatting sqref="AJ6:AJ7">
    <cfRule type="cellIs" dxfId="453" priority="13" operator="greaterThan">
      <formula>4</formula>
    </cfRule>
  </conditionalFormatting>
  <conditionalFormatting sqref="AL6:AL7">
    <cfRule type="cellIs" dxfId="452" priority="12" operator="greaterThan">
      <formula>4</formula>
    </cfRule>
  </conditionalFormatting>
  <conditionalFormatting sqref="AN6:AN7">
    <cfRule type="cellIs" dxfId="451" priority="11" operator="greaterThan">
      <formula>4</formula>
    </cfRule>
  </conditionalFormatting>
  <conditionalFormatting sqref="AP6:AP7">
    <cfRule type="cellIs" dxfId="450" priority="10" operator="greaterThan">
      <formula>4</formula>
    </cfRule>
  </conditionalFormatting>
  <conditionalFormatting sqref="AN14:AN15">
    <cfRule type="cellIs" dxfId="449" priority="1" operator="greaterThan">
      <formula>4</formula>
    </cfRule>
  </conditionalFormatting>
  <conditionalFormatting sqref="X14:X15">
    <cfRule type="cellIs" dxfId="448" priority="9" operator="greaterThan">
      <formula>4</formula>
    </cfRule>
  </conditionalFormatting>
  <conditionalFormatting sqref="Z14:Z15">
    <cfRule type="cellIs" dxfId="447" priority="8" operator="greaterThan">
      <formula>4</formula>
    </cfRule>
  </conditionalFormatting>
  <conditionalFormatting sqref="AB14:AB15">
    <cfRule type="cellIs" dxfId="446" priority="7" operator="greaterThan">
      <formula>4</formula>
    </cfRule>
  </conditionalFormatting>
  <conditionalFormatting sqref="AD14:AD15">
    <cfRule type="cellIs" dxfId="445" priority="6" operator="greaterThan">
      <formula>4</formula>
    </cfRule>
  </conditionalFormatting>
  <conditionalFormatting sqref="AF14:AF15">
    <cfRule type="cellIs" dxfId="444" priority="5" operator="greaterThan">
      <formula>4</formula>
    </cfRule>
  </conditionalFormatting>
  <conditionalFormatting sqref="AH14:AH15">
    <cfRule type="cellIs" dxfId="443" priority="4" operator="greaterThan">
      <formula>4</formula>
    </cfRule>
  </conditionalFormatting>
  <conditionalFormatting sqref="AJ14:AJ15">
    <cfRule type="cellIs" dxfId="442" priority="3" operator="greaterThan">
      <formula>4</formula>
    </cfRule>
  </conditionalFormatting>
  <conditionalFormatting sqref="AL14:AL15">
    <cfRule type="cellIs" dxfId="441" priority="2" operator="greaterThan">
      <formula>4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D2CD-DE60-4F54-A36C-DEF175A4E29C}">
  <sheetPr>
    <tabColor theme="7" tint="0.79998168889431442"/>
  </sheetPr>
  <dimension ref="A1:Y45"/>
  <sheetViews>
    <sheetView topLeftCell="A13" workbookViewId="0">
      <selection activeCell="R37" sqref="R37"/>
    </sheetView>
  </sheetViews>
  <sheetFormatPr defaultRowHeight="14.4" x14ac:dyDescent="0.3"/>
  <cols>
    <col min="1" max="1" width="14.44140625" bestFit="1" customWidth="1"/>
    <col min="2" max="2" width="3.5546875" customWidth="1"/>
    <col min="3" max="4" width="12.77734375" customWidth="1"/>
    <col min="5" max="5" width="6.5546875" customWidth="1"/>
    <col min="6" max="6" width="18.33203125" customWidth="1"/>
    <col min="7" max="7" width="4.6640625" customWidth="1"/>
    <col min="8" max="8" width="13.88671875" customWidth="1"/>
    <col min="9" max="9" width="2.21875" bestFit="1" customWidth="1"/>
    <col min="10" max="10" width="13.21875" customWidth="1"/>
    <col min="11" max="11" width="2.21875" bestFit="1" customWidth="1"/>
    <col min="12" max="12" width="12" customWidth="1"/>
    <col min="13" max="13" width="2.21875" bestFit="1" customWidth="1"/>
    <col min="14" max="14" width="12.88671875" customWidth="1"/>
    <col min="15" max="15" width="2.21875" bestFit="1" customWidth="1"/>
    <col min="16" max="16" width="11" customWidth="1"/>
    <col min="17" max="17" width="2.21875" bestFit="1" customWidth="1"/>
    <col min="18" max="18" width="8.77734375" customWidth="1"/>
    <col min="19" max="19" width="2.21875" bestFit="1" customWidth="1"/>
    <col min="20" max="20" width="8.6640625" customWidth="1"/>
    <col min="21" max="21" width="2.21875" bestFit="1" customWidth="1"/>
    <col min="22" max="22" width="6.33203125" customWidth="1"/>
  </cols>
  <sheetData>
    <row r="1" spans="1:25" ht="15.6" x14ac:dyDescent="0.3">
      <c r="A1" s="33" t="s">
        <v>18</v>
      </c>
    </row>
    <row r="2" spans="1:25" ht="15" thickBot="1" x14ac:dyDescent="0.35"/>
    <row r="3" spans="1:25" ht="16.2" thickBot="1" x14ac:dyDescent="0.35">
      <c r="C3" s="288" t="s">
        <v>6</v>
      </c>
      <c r="D3" s="290"/>
      <c r="F3" s="280" t="s">
        <v>5</v>
      </c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</row>
    <row r="4" spans="1:25" ht="15" thickBot="1" x14ac:dyDescent="0.35">
      <c r="C4" s="294">
        <v>7</v>
      </c>
      <c r="D4" s="295"/>
      <c r="F4" s="308">
        <v>1819</v>
      </c>
      <c r="G4" s="309"/>
      <c r="H4" s="308">
        <v>1820</v>
      </c>
      <c r="I4" s="309"/>
      <c r="J4" s="308">
        <v>1821</v>
      </c>
      <c r="K4" s="309"/>
      <c r="L4" s="308">
        <v>1822</v>
      </c>
      <c r="M4" s="309"/>
      <c r="N4" s="308">
        <v>1823</v>
      </c>
      <c r="O4" s="309"/>
      <c r="P4" s="308">
        <v>1824</v>
      </c>
      <c r="Q4" s="309"/>
      <c r="R4" s="308">
        <v>1825</v>
      </c>
      <c r="S4" s="309"/>
      <c r="T4" s="308">
        <v>1826</v>
      </c>
      <c r="U4" s="309"/>
      <c r="V4" s="308">
        <v>1827</v>
      </c>
      <c r="W4" s="309"/>
    </row>
    <row r="5" spans="1:25" ht="15" thickBot="1" x14ac:dyDescent="0.35">
      <c r="C5" s="34" t="s">
        <v>11</v>
      </c>
      <c r="D5" s="37">
        <v>4</v>
      </c>
      <c r="F5" s="330">
        <v>5</v>
      </c>
      <c r="G5" s="331"/>
      <c r="H5" s="330">
        <v>5</v>
      </c>
      <c r="I5" s="331"/>
      <c r="J5" s="330">
        <v>5</v>
      </c>
      <c r="K5" s="331"/>
      <c r="L5" s="330">
        <v>5</v>
      </c>
      <c r="M5" s="331"/>
      <c r="N5" s="330">
        <v>5</v>
      </c>
      <c r="O5" s="332"/>
      <c r="P5" s="310">
        <v>5</v>
      </c>
      <c r="Q5" s="311"/>
      <c r="R5" s="310">
        <v>5</v>
      </c>
      <c r="S5" s="311"/>
      <c r="T5" s="310">
        <v>5</v>
      </c>
      <c r="U5" s="311"/>
      <c r="V5" s="310">
        <v>5</v>
      </c>
      <c r="W5" s="311"/>
      <c r="Y5">
        <f>MEDIAN(F5:W5)</f>
        <v>5</v>
      </c>
    </row>
    <row r="6" spans="1:25" x14ac:dyDescent="0.3">
      <c r="C6" s="223" t="s">
        <v>12</v>
      </c>
      <c r="D6" s="37">
        <v>5</v>
      </c>
      <c r="F6" s="34" t="s">
        <v>11</v>
      </c>
      <c r="G6" s="37">
        <v>4</v>
      </c>
      <c r="H6" s="34" t="s">
        <v>11</v>
      </c>
      <c r="I6" s="35">
        <v>4</v>
      </c>
      <c r="J6" s="34" t="s">
        <v>11</v>
      </c>
      <c r="K6" s="37">
        <v>4</v>
      </c>
      <c r="L6" s="34" t="s">
        <v>14</v>
      </c>
      <c r="M6" s="35">
        <v>4</v>
      </c>
      <c r="N6" s="34" t="s">
        <v>14</v>
      </c>
      <c r="O6" s="35">
        <v>4</v>
      </c>
      <c r="P6" s="34" t="s">
        <v>11</v>
      </c>
      <c r="Q6" s="37">
        <v>4</v>
      </c>
      <c r="R6" s="34" t="s">
        <v>11</v>
      </c>
      <c r="S6" s="37">
        <v>4</v>
      </c>
      <c r="T6" s="34" t="s">
        <v>11</v>
      </c>
      <c r="U6" s="37">
        <v>4</v>
      </c>
      <c r="V6" s="34" t="s">
        <v>11</v>
      </c>
      <c r="W6" s="37">
        <v>4</v>
      </c>
    </row>
    <row r="7" spans="1:25" x14ac:dyDescent="0.3">
      <c r="C7" s="34" t="s">
        <v>13</v>
      </c>
      <c r="D7" s="37">
        <v>4</v>
      </c>
      <c r="F7" s="223" t="s">
        <v>12</v>
      </c>
      <c r="G7" s="224">
        <v>4</v>
      </c>
      <c r="H7" s="223" t="s">
        <v>12</v>
      </c>
      <c r="I7" s="225">
        <v>4</v>
      </c>
      <c r="J7" s="223" t="s">
        <v>12</v>
      </c>
      <c r="K7" s="224">
        <v>4</v>
      </c>
      <c r="L7" s="226" t="s">
        <v>11</v>
      </c>
      <c r="M7" s="226">
        <v>4</v>
      </c>
      <c r="N7" s="226" t="s">
        <v>11</v>
      </c>
      <c r="O7" s="226">
        <v>4</v>
      </c>
      <c r="P7" s="223" t="s">
        <v>12</v>
      </c>
      <c r="Q7" s="224">
        <v>4</v>
      </c>
      <c r="R7" s="223" t="s">
        <v>12</v>
      </c>
      <c r="S7" s="224">
        <v>4</v>
      </c>
      <c r="T7" s="223" t="s">
        <v>12</v>
      </c>
      <c r="U7" s="224">
        <v>4</v>
      </c>
      <c r="V7" s="223" t="s">
        <v>12</v>
      </c>
      <c r="W7" s="224">
        <v>4</v>
      </c>
    </row>
    <row r="8" spans="1:25" x14ac:dyDescent="0.3">
      <c r="C8" s="34" t="s">
        <v>14</v>
      </c>
      <c r="D8" s="37">
        <v>4</v>
      </c>
      <c r="F8" s="34" t="s">
        <v>14</v>
      </c>
      <c r="G8" s="35">
        <v>4</v>
      </c>
      <c r="H8" s="34" t="s">
        <v>14</v>
      </c>
      <c r="I8" s="35">
        <v>4</v>
      </c>
      <c r="J8" s="34" t="s">
        <v>14</v>
      </c>
      <c r="K8" s="35">
        <v>4</v>
      </c>
      <c r="L8" s="38" t="s">
        <v>16</v>
      </c>
      <c r="M8" s="38">
        <v>4</v>
      </c>
      <c r="N8" s="38" t="s">
        <v>16</v>
      </c>
      <c r="O8" s="38">
        <v>4</v>
      </c>
      <c r="P8" s="34" t="s">
        <v>14</v>
      </c>
      <c r="Q8" s="35">
        <v>4</v>
      </c>
      <c r="R8" s="34" t="s">
        <v>14</v>
      </c>
      <c r="S8" s="35">
        <v>4</v>
      </c>
      <c r="T8" s="34" t="s">
        <v>14</v>
      </c>
      <c r="U8" s="35">
        <v>4</v>
      </c>
      <c r="V8" s="34" t="s">
        <v>14</v>
      </c>
      <c r="W8" s="35">
        <v>4</v>
      </c>
    </row>
    <row r="9" spans="1:25" x14ac:dyDescent="0.3">
      <c r="C9" s="34" t="s">
        <v>15</v>
      </c>
      <c r="D9" s="37">
        <v>4</v>
      </c>
      <c r="F9" s="34" t="s">
        <v>16</v>
      </c>
      <c r="G9" s="37">
        <v>4</v>
      </c>
      <c r="H9" s="34" t="s">
        <v>16</v>
      </c>
      <c r="I9" s="35">
        <v>4</v>
      </c>
      <c r="J9" s="34" t="s">
        <v>16</v>
      </c>
      <c r="K9" s="37">
        <v>4</v>
      </c>
      <c r="L9" s="38" t="s">
        <v>12</v>
      </c>
      <c r="M9" s="38">
        <v>4</v>
      </c>
      <c r="N9" s="38" t="s">
        <v>12</v>
      </c>
      <c r="O9" s="38">
        <v>4</v>
      </c>
      <c r="P9" s="34" t="s">
        <v>16</v>
      </c>
      <c r="Q9" s="37">
        <v>4</v>
      </c>
      <c r="R9" s="34" t="s">
        <v>16</v>
      </c>
      <c r="S9" s="37">
        <v>4</v>
      </c>
      <c r="T9" s="34" t="s">
        <v>16</v>
      </c>
      <c r="U9" s="37">
        <v>4</v>
      </c>
      <c r="V9" s="34" t="s">
        <v>16</v>
      </c>
      <c r="W9" s="37">
        <v>4</v>
      </c>
    </row>
    <row r="10" spans="1:25" x14ac:dyDescent="0.3">
      <c r="C10" s="34" t="s">
        <v>16</v>
      </c>
      <c r="D10" s="37">
        <v>4</v>
      </c>
      <c r="F10" s="34" t="s">
        <v>17</v>
      </c>
      <c r="G10" s="37">
        <v>4</v>
      </c>
      <c r="H10" s="34" t="s">
        <v>17</v>
      </c>
      <c r="I10" s="35">
        <v>4</v>
      </c>
      <c r="J10" s="34" t="s">
        <v>17</v>
      </c>
      <c r="K10" s="37">
        <v>4</v>
      </c>
      <c r="L10" s="38" t="s">
        <v>17</v>
      </c>
      <c r="M10" s="38">
        <v>4</v>
      </c>
      <c r="N10" s="38" t="s">
        <v>17</v>
      </c>
      <c r="O10" s="38">
        <v>4</v>
      </c>
      <c r="P10" s="34" t="s">
        <v>17</v>
      </c>
      <c r="Q10" s="37">
        <v>4</v>
      </c>
      <c r="R10" s="34" t="s">
        <v>17</v>
      </c>
      <c r="S10" s="37">
        <v>4</v>
      </c>
      <c r="T10" s="34" t="s">
        <v>17</v>
      </c>
      <c r="U10" s="37">
        <v>4</v>
      </c>
      <c r="V10" s="34" t="s">
        <v>17</v>
      </c>
      <c r="W10" s="37">
        <v>4</v>
      </c>
    </row>
    <row r="11" spans="1:25" x14ac:dyDescent="0.3">
      <c r="C11" s="34" t="s">
        <v>17</v>
      </c>
      <c r="D11" s="37">
        <v>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5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5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5" x14ac:dyDescent="0.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5" x14ac:dyDescent="0.3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25" ht="16.2" thickBot="1" x14ac:dyDescent="0.35">
      <c r="C16" s="1"/>
      <c r="D16" s="1"/>
      <c r="E16" s="1"/>
      <c r="F16" s="280" t="s">
        <v>4</v>
      </c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1"/>
      <c r="R16" s="281"/>
      <c r="S16" s="281"/>
      <c r="T16" s="281"/>
      <c r="U16" s="281"/>
      <c r="V16" s="281"/>
      <c r="W16" s="281"/>
    </row>
    <row r="17" spans="3:25" x14ac:dyDescent="0.3">
      <c r="C17" s="1"/>
      <c r="D17" s="1"/>
      <c r="E17" s="1"/>
      <c r="F17" s="308">
        <v>2681</v>
      </c>
      <c r="G17" s="309"/>
      <c r="H17" s="308">
        <v>2682</v>
      </c>
      <c r="I17" s="309"/>
      <c r="J17" s="308">
        <v>2683</v>
      </c>
      <c r="K17" s="309"/>
      <c r="L17" s="308">
        <v>2684</v>
      </c>
      <c r="M17" s="309"/>
      <c r="N17" s="308">
        <v>2685</v>
      </c>
      <c r="O17" s="309"/>
      <c r="P17" s="308">
        <v>2686</v>
      </c>
      <c r="Q17" s="309"/>
      <c r="R17" s="308">
        <v>2687</v>
      </c>
      <c r="S17" s="309"/>
      <c r="T17" s="308">
        <v>2688</v>
      </c>
      <c r="U17" s="309"/>
      <c r="V17" s="308">
        <v>2689</v>
      </c>
      <c r="W17" s="309"/>
    </row>
    <row r="18" spans="3:25" ht="15" thickBot="1" x14ac:dyDescent="0.35">
      <c r="C18" s="1"/>
      <c r="D18" s="1"/>
      <c r="E18" s="1"/>
      <c r="F18" s="330">
        <v>6</v>
      </c>
      <c r="G18" s="331"/>
      <c r="H18" s="330">
        <v>6</v>
      </c>
      <c r="I18" s="331"/>
      <c r="J18" s="330">
        <v>6</v>
      </c>
      <c r="K18" s="331"/>
      <c r="L18" s="330">
        <v>6</v>
      </c>
      <c r="M18" s="331"/>
      <c r="N18" s="330">
        <v>6</v>
      </c>
      <c r="O18" s="332"/>
      <c r="P18" s="310">
        <v>6</v>
      </c>
      <c r="Q18" s="311"/>
      <c r="R18" s="310">
        <v>5</v>
      </c>
      <c r="S18" s="311"/>
      <c r="T18" s="310">
        <v>5</v>
      </c>
      <c r="U18" s="311"/>
      <c r="V18" s="310">
        <v>5</v>
      </c>
      <c r="W18" s="311"/>
      <c r="Y18">
        <f>MEDIAN(F18:W18,F28:Y28)</f>
        <v>5</v>
      </c>
    </row>
    <row r="19" spans="3:25" x14ac:dyDescent="0.3">
      <c r="C19" s="1"/>
      <c r="D19" s="1"/>
      <c r="E19" s="1"/>
      <c r="F19" s="34" t="s">
        <v>14</v>
      </c>
      <c r="G19" s="35">
        <v>4</v>
      </c>
      <c r="H19" s="34" t="s">
        <v>14</v>
      </c>
      <c r="I19" s="35">
        <v>4</v>
      </c>
      <c r="J19" s="34" t="s">
        <v>14</v>
      </c>
      <c r="K19" s="35">
        <v>4</v>
      </c>
      <c r="L19" s="34" t="s">
        <v>14</v>
      </c>
      <c r="M19" s="35">
        <v>4</v>
      </c>
      <c r="N19" s="34" t="s">
        <v>14</v>
      </c>
      <c r="O19" s="35">
        <v>4</v>
      </c>
      <c r="P19" s="34" t="s">
        <v>14</v>
      </c>
      <c r="Q19" s="35">
        <v>4</v>
      </c>
      <c r="R19" s="34" t="s">
        <v>14</v>
      </c>
      <c r="S19" s="35">
        <v>4</v>
      </c>
      <c r="T19" s="34" t="s">
        <v>14</v>
      </c>
      <c r="U19" s="35">
        <v>4</v>
      </c>
      <c r="V19" s="34" t="s">
        <v>14</v>
      </c>
      <c r="W19" s="35">
        <v>4</v>
      </c>
    </row>
    <row r="20" spans="3:25" x14ac:dyDescent="0.3">
      <c r="C20" s="1"/>
      <c r="D20" s="1"/>
      <c r="E20" s="1"/>
      <c r="F20" s="34" t="s">
        <v>11</v>
      </c>
      <c r="G20" s="35">
        <v>4</v>
      </c>
      <c r="H20" s="34" t="s">
        <v>11</v>
      </c>
      <c r="I20" s="35">
        <v>4</v>
      </c>
      <c r="J20" s="34" t="s">
        <v>11</v>
      </c>
      <c r="K20" s="35">
        <v>4</v>
      </c>
      <c r="L20" s="34" t="s">
        <v>11</v>
      </c>
      <c r="M20" s="35">
        <v>4</v>
      </c>
      <c r="N20" s="34" t="s">
        <v>11</v>
      </c>
      <c r="O20" s="35">
        <v>4</v>
      </c>
      <c r="P20" s="34" t="s">
        <v>11</v>
      </c>
      <c r="Q20" s="35">
        <v>4</v>
      </c>
      <c r="R20" s="34" t="s">
        <v>11</v>
      </c>
      <c r="S20" s="35">
        <v>4</v>
      </c>
      <c r="T20" s="34" t="s">
        <v>11</v>
      </c>
      <c r="U20" s="35">
        <v>4</v>
      </c>
      <c r="V20" s="34" t="s">
        <v>11</v>
      </c>
      <c r="W20" s="37">
        <v>4</v>
      </c>
    </row>
    <row r="21" spans="3:25" x14ac:dyDescent="0.3">
      <c r="D21" s="1"/>
      <c r="E21" s="1"/>
      <c r="F21" s="34" t="s">
        <v>16</v>
      </c>
      <c r="G21" s="37">
        <v>4</v>
      </c>
      <c r="H21" s="34" t="s">
        <v>16</v>
      </c>
      <c r="I21" s="37">
        <v>4</v>
      </c>
      <c r="J21" s="34" t="s">
        <v>12</v>
      </c>
      <c r="K21" s="37">
        <v>5</v>
      </c>
      <c r="L21" s="34" t="s">
        <v>12</v>
      </c>
      <c r="M21" s="37">
        <v>5</v>
      </c>
      <c r="N21" s="34" t="s">
        <v>16</v>
      </c>
      <c r="O21" s="37">
        <v>4</v>
      </c>
      <c r="P21" s="34" t="s">
        <v>16</v>
      </c>
      <c r="Q21" s="37">
        <v>4</v>
      </c>
      <c r="R21" s="34" t="s">
        <v>16</v>
      </c>
      <c r="S21" s="37">
        <v>4</v>
      </c>
      <c r="T21" s="34" t="s">
        <v>16</v>
      </c>
      <c r="U21" s="37">
        <v>4</v>
      </c>
      <c r="V21" s="34" t="s">
        <v>16</v>
      </c>
      <c r="W21" s="37">
        <v>4</v>
      </c>
    </row>
    <row r="22" spans="3:25" x14ac:dyDescent="0.3">
      <c r="D22" s="1"/>
      <c r="E22" s="1"/>
      <c r="F22" s="223" t="s">
        <v>12</v>
      </c>
      <c r="G22" s="224">
        <v>5</v>
      </c>
      <c r="H22" s="223" t="s">
        <v>12</v>
      </c>
      <c r="I22" s="224">
        <v>5</v>
      </c>
      <c r="J22" s="223" t="s">
        <v>15</v>
      </c>
      <c r="K22" s="37">
        <v>4</v>
      </c>
      <c r="L22" s="34" t="s">
        <v>15</v>
      </c>
      <c r="M22" s="37">
        <v>4</v>
      </c>
      <c r="N22" s="34" t="s">
        <v>12</v>
      </c>
      <c r="O22" s="37">
        <v>5</v>
      </c>
      <c r="P22" s="223" t="s">
        <v>12</v>
      </c>
      <c r="Q22" s="37">
        <v>5</v>
      </c>
      <c r="R22" s="34" t="s">
        <v>12</v>
      </c>
      <c r="S22" s="37">
        <v>4</v>
      </c>
      <c r="T22" s="34" t="s">
        <v>12</v>
      </c>
      <c r="U22" s="37">
        <v>4</v>
      </c>
      <c r="V22" s="34" t="s">
        <v>12</v>
      </c>
      <c r="W22" s="37">
        <v>4</v>
      </c>
    </row>
    <row r="23" spans="3:25" x14ac:dyDescent="0.3">
      <c r="D23" s="1"/>
      <c r="E23" s="1"/>
      <c r="F23" s="34" t="s">
        <v>15</v>
      </c>
      <c r="G23" s="37">
        <v>4</v>
      </c>
      <c r="H23" s="34" t="s">
        <v>15</v>
      </c>
      <c r="I23" s="37">
        <v>4</v>
      </c>
      <c r="J23" s="34" t="s">
        <v>17</v>
      </c>
      <c r="K23" s="37">
        <v>4</v>
      </c>
      <c r="L23" s="34" t="s">
        <v>17</v>
      </c>
      <c r="M23" s="37">
        <v>4</v>
      </c>
      <c r="N23" s="34" t="s">
        <v>15</v>
      </c>
      <c r="O23" s="37">
        <v>4</v>
      </c>
      <c r="P23" s="34" t="s">
        <v>15</v>
      </c>
      <c r="Q23" s="37">
        <v>4</v>
      </c>
      <c r="R23" s="34" t="s">
        <v>17</v>
      </c>
      <c r="S23" s="37">
        <v>4</v>
      </c>
      <c r="T23" s="34" t="s">
        <v>17</v>
      </c>
      <c r="U23" s="37">
        <v>4</v>
      </c>
      <c r="V23" s="34" t="s">
        <v>17</v>
      </c>
      <c r="W23" s="37">
        <v>4</v>
      </c>
    </row>
    <row r="24" spans="3:25" x14ac:dyDescent="0.3">
      <c r="D24" s="1"/>
      <c r="E24" s="1"/>
      <c r="F24" s="34" t="s">
        <v>17</v>
      </c>
      <c r="G24" s="37">
        <v>4</v>
      </c>
      <c r="H24" s="34" t="s">
        <v>17</v>
      </c>
      <c r="I24" s="37">
        <v>4</v>
      </c>
      <c r="J24" s="34" t="s">
        <v>16</v>
      </c>
      <c r="K24" s="37">
        <v>4</v>
      </c>
      <c r="L24" s="34" t="s">
        <v>16</v>
      </c>
      <c r="M24" s="37">
        <v>4</v>
      </c>
      <c r="N24" s="34" t="s">
        <v>17</v>
      </c>
      <c r="O24" s="37">
        <v>4</v>
      </c>
      <c r="P24" s="34" t="s">
        <v>17</v>
      </c>
      <c r="Q24" s="37">
        <v>4</v>
      </c>
      <c r="R24" s="39"/>
      <c r="S24" s="40"/>
      <c r="T24" s="39"/>
      <c r="U24" s="40"/>
      <c r="V24" s="39"/>
      <c r="W24" s="40"/>
    </row>
    <row r="25" spans="3:25" x14ac:dyDescent="0.3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3:25" ht="15" thickBot="1" x14ac:dyDescent="0.3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3:25" x14ac:dyDescent="0.3">
      <c r="D27" s="1"/>
      <c r="E27" s="1"/>
      <c r="F27" s="308">
        <v>2690</v>
      </c>
      <c r="G27" s="309"/>
      <c r="H27" s="308">
        <v>2691</v>
      </c>
      <c r="I27" s="309"/>
      <c r="J27" s="308">
        <v>2692</v>
      </c>
      <c r="K27" s="309"/>
      <c r="L27" s="308">
        <v>2693</v>
      </c>
      <c r="M27" s="309"/>
      <c r="N27" s="308">
        <v>2694</v>
      </c>
      <c r="O27" s="309"/>
      <c r="P27" s="308">
        <v>2695</v>
      </c>
      <c r="Q27" s="309"/>
      <c r="R27" s="308">
        <v>2696</v>
      </c>
      <c r="S27" s="309"/>
      <c r="T27" s="308">
        <v>2697</v>
      </c>
      <c r="U27" s="309"/>
      <c r="V27" s="308">
        <v>2698</v>
      </c>
      <c r="W27" s="309"/>
      <c r="X27" s="308">
        <v>2699</v>
      </c>
      <c r="Y27" s="309"/>
    </row>
    <row r="28" spans="3:25" ht="15" thickBot="1" x14ac:dyDescent="0.35">
      <c r="C28" s="1"/>
      <c r="D28" s="1"/>
      <c r="E28" s="1"/>
      <c r="F28" s="330">
        <v>4</v>
      </c>
      <c r="G28" s="331"/>
      <c r="H28" s="330">
        <v>5</v>
      </c>
      <c r="I28" s="331"/>
      <c r="J28" s="330">
        <v>5</v>
      </c>
      <c r="K28" s="331"/>
      <c r="L28" s="330">
        <v>5</v>
      </c>
      <c r="M28" s="331"/>
      <c r="N28" s="330">
        <v>5</v>
      </c>
      <c r="O28" s="332"/>
      <c r="P28" s="310">
        <v>5</v>
      </c>
      <c r="Q28" s="311"/>
      <c r="R28" s="310">
        <v>6</v>
      </c>
      <c r="S28" s="311"/>
      <c r="T28" s="310">
        <v>6</v>
      </c>
      <c r="U28" s="311"/>
      <c r="V28" s="310">
        <v>5</v>
      </c>
      <c r="W28" s="311"/>
      <c r="X28" s="310">
        <v>6</v>
      </c>
      <c r="Y28" s="311"/>
    </row>
    <row r="29" spans="3:25" x14ac:dyDescent="0.3">
      <c r="C29" s="1"/>
      <c r="D29" s="1"/>
      <c r="E29" s="1"/>
      <c r="F29" s="34" t="s">
        <v>11</v>
      </c>
      <c r="G29" s="37">
        <v>4</v>
      </c>
      <c r="H29" s="34" t="s">
        <v>17</v>
      </c>
      <c r="I29" s="35">
        <v>4</v>
      </c>
      <c r="J29" s="34" t="s">
        <v>11</v>
      </c>
      <c r="K29" s="35">
        <v>4</v>
      </c>
      <c r="L29" s="34" t="s">
        <v>11</v>
      </c>
      <c r="M29" s="35">
        <v>4</v>
      </c>
      <c r="N29" s="34" t="s">
        <v>11</v>
      </c>
      <c r="O29" s="35">
        <v>4</v>
      </c>
      <c r="P29" s="34" t="s">
        <v>17</v>
      </c>
      <c r="Q29" s="35">
        <v>4</v>
      </c>
      <c r="R29" s="34" t="s">
        <v>17</v>
      </c>
      <c r="S29" s="35">
        <v>4</v>
      </c>
      <c r="T29" s="34" t="s">
        <v>11</v>
      </c>
      <c r="U29" s="35">
        <v>4</v>
      </c>
      <c r="V29" s="34" t="s">
        <v>17</v>
      </c>
      <c r="W29" s="35">
        <v>4</v>
      </c>
      <c r="X29" s="34" t="s">
        <v>11</v>
      </c>
      <c r="Y29" s="35">
        <v>4</v>
      </c>
    </row>
    <row r="30" spans="3:25" x14ac:dyDescent="0.3">
      <c r="C30" s="1"/>
      <c r="D30" s="1"/>
      <c r="E30" s="1"/>
      <c r="F30" s="34" t="s">
        <v>16</v>
      </c>
      <c r="G30" s="37">
        <v>4</v>
      </c>
      <c r="H30" s="34" t="s">
        <v>14</v>
      </c>
      <c r="I30" s="37">
        <v>4</v>
      </c>
      <c r="J30" s="34" t="s">
        <v>16</v>
      </c>
      <c r="K30" s="37">
        <v>4</v>
      </c>
      <c r="L30" s="34" t="s">
        <v>16</v>
      </c>
      <c r="M30" s="37">
        <v>4</v>
      </c>
      <c r="N30" s="34" t="s">
        <v>16</v>
      </c>
      <c r="O30" s="37">
        <v>4</v>
      </c>
      <c r="P30" s="34" t="s">
        <v>14</v>
      </c>
      <c r="Q30" s="37">
        <v>4</v>
      </c>
      <c r="R30" s="34" t="s">
        <v>14</v>
      </c>
      <c r="S30" s="37">
        <v>4</v>
      </c>
      <c r="T30" s="34" t="s">
        <v>16</v>
      </c>
      <c r="U30" s="37">
        <v>4</v>
      </c>
      <c r="V30" s="34" t="s">
        <v>14</v>
      </c>
      <c r="W30" s="37">
        <v>4</v>
      </c>
      <c r="X30" s="34" t="s">
        <v>16</v>
      </c>
      <c r="Y30" s="37">
        <v>4</v>
      </c>
    </row>
    <row r="31" spans="3:25" x14ac:dyDescent="0.3">
      <c r="C31" s="1"/>
      <c r="D31" s="1"/>
      <c r="E31" s="1"/>
      <c r="F31" s="34" t="s">
        <v>17</v>
      </c>
      <c r="G31" s="37">
        <v>4</v>
      </c>
      <c r="H31" s="34" t="s">
        <v>11</v>
      </c>
      <c r="I31" s="37">
        <v>4</v>
      </c>
      <c r="J31" s="34" t="s">
        <v>12</v>
      </c>
      <c r="K31" s="37">
        <v>4</v>
      </c>
      <c r="L31" s="34" t="s">
        <v>12</v>
      </c>
      <c r="M31" s="37">
        <v>4</v>
      </c>
      <c r="N31" s="34" t="s">
        <v>12</v>
      </c>
      <c r="O31" s="37">
        <v>4</v>
      </c>
      <c r="P31" s="34" t="s">
        <v>11</v>
      </c>
      <c r="Q31" s="37">
        <v>4</v>
      </c>
      <c r="R31" s="34" t="s">
        <v>11</v>
      </c>
      <c r="S31" s="37">
        <v>4</v>
      </c>
      <c r="T31" s="34" t="s">
        <v>12</v>
      </c>
      <c r="U31" s="37">
        <v>4</v>
      </c>
      <c r="V31" s="34" t="s">
        <v>11</v>
      </c>
      <c r="W31" s="37">
        <v>4</v>
      </c>
      <c r="X31" s="34" t="s">
        <v>12</v>
      </c>
      <c r="Y31" s="37">
        <v>4</v>
      </c>
    </row>
    <row r="32" spans="3:25" x14ac:dyDescent="0.3">
      <c r="C32" s="1"/>
      <c r="D32" s="1"/>
      <c r="E32" s="1"/>
      <c r="F32" s="34" t="s">
        <v>14</v>
      </c>
      <c r="G32" s="37">
        <v>4</v>
      </c>
      <c r="H32" s="34" t="s">
        <v>16</v>
      </c>
      <c r="I32" s="37">
        <v>4</v>
      </c>
      <c r="J32" s="34" t="s">
        <v>17</v>
      </c>
      <c r="K32" s="37">
        <v>4</v>
      </c>
      <c r="L32" s="34" t="s">
        <v>17</v>
      </c>
      <c r="M32" s="37">
        <v>4</v>
      </c>
      <c r="N32" s="34" t="s">
        <v>17</v>
      </c>
      <c r="O32" s="37">
        <v>4</v>
      </c>
      <c r="P32" s="34" t="s">
        <v>16</v>
      </c>
      <c r="Q32" s="37">
        <v>4</v>
      </c>
      <c r="R32" s="34" t="s">
        <v>16</v>
      </c>
      <c r="S32" s="37">
        <v>4</v>
      </c>
      <c r="T32" s="34" t="s">
        <v>15</v>
      </c>
      <c r="U32" s="37">
        <v>4</v>
      </c>
      <c r="V32" s="34" t="s">
        <v>16</v>
      </c>
      <c r="W32" s="37">
        <v>4</v>
      </c>
      <c r="X32" s="34" t="s">
        <v>15</v>
      </c>
      <c r="Y32" s="37">
        <v>4</v>
      </c>
    </row>
    <row r="33" spans="3:25" x14ac:dyDescent="0.3">
      <c r="C33" s="1"/>
      <c r="D33" s="1"/>
      <c r="E33" s="1"/>
      <c r="F33" s="34"/>
      <c r="G33" s="37"/>
      <c r="H33" s="34" t="s">
        <v>12</v>
      </c>
      <c r="I33" s="37">
        <v>4</v>
      </c>
      <c r="J33" s="34" t="s">
        <v>14</v>
      </c>
      <c r="K33" s="37">
        <v>4</v>
      </c>
      <c r="L33" s="34" t="s">
        <v>14</v>
      </c>
      <c r="M33" s="37">
        <v>4</v>
      </c>
      <c r="N33" s="34" t="s">
        <v>14</v>
      </c>
      <c r="O33" s="37">
        <v>4</v>
      </c>
      <c r="P33" s="34" t="s">
        <v>12</v>
      </c>
      <c r="Q33" s="37">
        <v>4</v>
      </c>
      <c r="R33" s="34" t="s">
        <v>12</v>
      </c>
      <c r="S33" s="37">
        <v>4</v>
      </c>
      <c r="T33" s="34" t="s">
        <v>17</v>
      </c>
      <c r="U33" s="37">
        <v>4</v>
      </c>
      <c r="V33" s="34" t="s">
        <v>12</v>
      </c>
      <c r="W33" s="37">
        <v>4</v>
      </c>
      <c r="X33" s="34" t="s">
        <v>17</v>
      </c>
      <c r="Y33" s="37">
        <v>4</v>
      </c>
    </row>
    <row r="34" spans="3:25" x14ac:dyDescent="0.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R34" s="34" t="s">
        <v>15</v>
      </c>
      <c r="S34" s="37">
        <v>4</v>
      </c>
      <c r="T34" s="34" t="s">
        <v>14</v>
      </c>
      <c r="U34" s="37">
        <v>4</v>
      </c>
      <c r="X34" s="34" t="s">
        <v>14</v>
      </c>
      <c r="Y34" s="37">
        <v>4</v>
      </c>
    </row>
    <row r="35" spans="3:25" x14ac:dyDescent="0.3">
      <c r="T35" s="34"/>
      <c r="U35" s="37"/>
    </row>
    <row r="36" spans="3:25" x14ac:dyDescent="0.3">
      <c r="R36">
        <v>16</v>
      </c>
    </row>
    <row r="39" spans="3:25" x14ac:dyDescent="0.3">
      <c r="C39" s="1"/>
      <c r="D39" s="1"/>
      <c r="E39" s="1"/>
      <c r="F39" s="1"/>
      <c r="G39" s="1"/>
      <c r="H39" s="1"/>
      <c r="I39" s="1"/>
    </row>
    <row r="40" spans="3:25" x14ac:dyDescent="0.3">
      <c r="C40">
        <v>3</v>
      </c>
      <c r="D40" s="214">
        <v>1</v>
      </c>
    </row>
    <row r="41" spans="3:25" x14ac:dyDescent="0.3">
      <c r="C41" s="220">
        <v>7</v>
      </c>
      <c r="D41" t="s">
        <v>201</v>
      </c>
    </row>
    <row r="42" spans="3:25" x14ac:dyDescent="0.3">
      <c r="G42" s="218">
        <f>D40-D45</f>
        <v>-1.3333333333333335</v>
      </c>
      <c r="H42" s="219" t="s">
        <v>202</v>
      </c>
    </row>
    <row r="43" spans="3:25" x14ac:dyDescent="0.3">
      <c r="C43" s="214">
        <f>C41*D40</f>
        <v>7</v>
      </c>
      <c r="D43">
        <f>C40</f>
        <v>3</v>
      </c>
      <c r="E43" t="s">
        <v>201</v>
      </c>
    </row>
    <row r="45" spans="3:25" x14ac:dyDescent="0.3">
      <c r="D45" s="217">
        <f>C43/D43</f>
        <v>2.3333333333333335</v>
      </c>
      <c r="G45" t="s">
        <v>203</v>
      </c>
      <c r="H45" s="216">
        <f>AVERAGE(G31:G38)</f>
        <v>4</v>
      </c>
    </row>
  </sheetData>
  <mergeCells count="60">
    <mergeCell ref="X27:Y27"/>
    <mergeCell ref="X28:Y28"/>
    <mergeCell ref="F18:G18"/>
    <mergeCell ref="V27:W27"/>
    <mergeCell ref="F28:G28"/>
    <mergeCell ref="H28:I28"/>
    <mergeCell ref="J28:K28"/>
    <mergeCell ref="L28:M28"/>
    <mergeCell ref="N28:O28"/>
    <mergeCell ref="P28:Q28"/>
    <mergeCell ref="R28:S28"/>
    <mergeCell ref="T28:U28"/>
    <mergeCell ref="V28:W28"/>
    <mergeCell ref="T18:U18"/>
    <mergeCell ref="V18:W18"/>
    <mergeCell ref="F27:G27"/>
    <mergeCell ref="H27:I27"/>
    <mergeCell ref="J27:K27"/>
    <mergeCell ref="L27:M27"/>
    <mergeCell ref="N27:O27"/>
    <mergeCell ref="P27:Q27"/>
    <mergeCell ref="R27:S27"/>
    <mergeCell ref="T27:U27"/>
    <mergeCell ref="R17:S17"/>
    <mergeCell ref="T17:U17"/>
    <mergeCell ref="V17:W17"/>
    <mergeCell ref="R18:S18"/>
    <mergeCell ref="H18:I18"/>
    <mergeCell ref="J18:K18"/>
    <mergeCell ref="L18:M18"/>
    <mergeCell ref="N18:O18"/>
    <mergeCell ref="P18:Q18"/>
    <mergeCell ref="V4:W4"/>
    <mergeCell ref="V5:W5"/>
    <mergeCell ref="F3:W3"/>
    <mergeCell ref="F16:W16"/>
    <mergeCell ref="F17:G17"/>
    <mergeCell ref="H17:I17"/>
    <mergeCell ref="J17:K17"/>
    <mergeCell ref="L17:M17"/>
    <mergeCell ref="N17:O17"/>
    <mergeCell ref="P17:Q17"/>
    <mergeCell ref="T4:U4"/>
    <mergeCell ref="F5:G5"/>
    <mergeCell ref="H5:I5"/>
    <mergeCell ref="J5:K5"/>
    <mergeCell ref="L5:M5"/>
    <mergeCell ref="N5:O5"/>
    <mergeCell ref="P5:Q5"/>
    <mergeCell ref="R5:S5"/>
    <mergeCell ref="T5:U5"/>
    <mergeCell ref="C3:D3"/>
    <mergeCell ref="C4:D4"/>
    <mergeCell ref="F4:G4"/>
    <mergeCell ref="H4:I4"/>
    <mergeCell ref="J4:K4"/>
    <mergeCell ref="L4:M4"/>
    <mergeCell ref="N4:O4"/>
    <mergeCell ref="P4:Q4"/>
    <mergeCell ref="R4:S4"/>
  </mergeCells>
  <conditionalFormatting sqref="D5:D11 G19:G24">
    <cfRule type="cellIs" dxfId="440" priority="47" operator="greaterThan">
      <formula>3</formula>
    </cfRule>
  </conditionalFormatting>
  <conditionalFormatting sqref="G6:G10">
    <cfRule type="cellIs" dxfId="439" priority="46" operator="greaterThan">
      <formula>3</formula>
    </cfRule>
  </conditionalFormatting>
  <conditionalFormatting sqref="I6:I10">
    <cfRule type="cellIs" dxfId="438" priority="45" operator="greaterThan">
      <formula>3</formula>
    </cfRule>
  </conditionalFormatting>
  <conditionalFormatting sqref="K6:K10">
    <cfRule type="cellIs" dxfId="437" priority="44" operator="greaterThan">
      <formula>3</formula>
    </cfRule>
  </conditionalFormatting>
  <conditionalFormatting sqref="M6:M10">
    <cfRule type="cellIs" dxfId="436" priority="43" operator="greaterThan">
      <formula>3</formula>
    </cfRule>
  </conditionalFormatting>
  <conditionalFormatting sqref="O6:O10">
    <cfRule type="cellIs" dxfId="435" priority="42" operator="greaterThan">
      <formula>3</formula>
    </cfRule>
  </conditionalFormatting>
  <conditionalFormatting sqref="Q6:Q10">
    <cfRule type="cellIs" dxfId="434" priority="41" operator="greaterThan">
      <formula>3</formula>
    </cfRule>
  </conditionalFormatting>
  <conditionalFormatting sqref="S6:S10">
    <cfRule type="cellIs" dxfId="433" priority="40" operator="greaterThan">
      <formula>3</formula>
    </cfRule>
  </conditionalFormatting>
  <conditionalFormatting sqref="U6:U10">
    <cfRule type="cellIs" dxfId="432" priority="39" operator="greaterThan">
      <formula>3</formula>
    </cfRule>
  </conditionalFormatting>
  <conditionalFormatting sqref="W6:W10">
    <cfRule type="cellIs" dxfId="431" priority="38" operator="greaterThan">
      <formula>3</formula>
    </cfRule>
  </conditionalFormatting>
  <conditionalFormatting sqref="W24">
    <cfRule type="cellIs" dxfId="430" priority="29" operator="greaterThan">
      <formula>3</formula>
    </cfRule>
  </conditionalFormatting>
  <conditionalFormatting sqref="S24">
    <cfRule type="cellIs" dxfId="429" priority="31" operator="greaterThan">
      <formula>3</formula>
    </cfRule>
  </conditionalFormatting>
  <conditionalFormatting sqref="U24">
    <cfRule type="cellIs" dxfId="428" priority="30" operator="greaterThan">
      <formula>3</formula>
    </cfRule>
  </conditionalFormatting>
  <conditionalFormatting sqref="G33">
    <cfRule type="cellIs" dxfId="427" priority="28" operator="greaterThan">
      <formula>3</formula>
    </cfRule>
  </conditionalFormatting>
  <conditionalFormatting sqref="I19:I24">
    <cfRule type="cellIs" dxfId="426" priority="18" operator="greaterThan">
      <formula>3</formula>
    </cfRule>
  </conditionalFormatting>
  <conditionalFormatting sqref="K19:K24">
    <cfRule type="cellIs" dxfId="425" priority="17" operator="greaterThan">
      <formula>3</formula>
    </cfRule>
  </conditionalFormatting>
  <conditionalFormatting sqref="M19:M24">
    <cfRule type="cellIs" dxfId="424" priority="16" operator="greaterThan">
      <formula>3</formula>
    </cfRule>
  </conditionalFormatting>
  <conditionalFormatting sqref="O19:O24">
    <cfRule type="cellIs" dxfId="423" priority="15" operator="greaterThan">
      <formula>3</formula>
    </cfRule>
  </conditionalFormatting>
  <conditionalFormatting sqref="Q19:Q24">
    <cfRule type="cellIs" dxfId="422" priority="14" operator="greaterThan">
      <formula>3</formula>
    </cfRule>
  </conditionalFormatting>
  <conditionalFormatting sqref="S19:S23">
    <cfRule type="cellIs" dxfId="421" priority="13" operator="greaterThan">
      <formula>3</formula>
    </cfRule>
  </conditionalFormatting>
  <conditionalFormatting sqref="U19:U23">
    <cfRule type="cellIs" dxfId="420" priority="12" operator="greaterThan">
      <formula>3</formula>
    </cfRule>
  </conditionalFormatting>
  <conditionalFormatting sqref="W19:W23">
    <cfRule type="cellIs" dxfId="419" priority="11" operator="greaterThan">
      <formula>3</formula>
    </cfRule>
  </conditionalFormatting>
  <conditionalFormatting sqref="G29:G32">
    <cfRule type="cellIs" dxfId="418" priority="10" operator="greaterThan">
      <formula>3</formula>
    </cfRule>
  </conditionalFormatting>
  <conditionalFormatting sqref="I29:I33">
    <cfRule type="cellIs" dxfId="417" priority="9" operator="greaterThan">
      <formula>3</formula>
    </cfRule>
  </conditionalFormatting>
  <conditionalFormatting sqref="K29:K33">
    <cfRule type="cellIs" dxfId="416" priority="8" operator="greaterThan">
      <formula>3</formula>
    </cfRule>
  </conditionalFormatting>
  <conditionalFormatting sqref="M29:M33">
    <cfRule type="cellIs" dxfId="415" priority="7" operator="greaterThan">
      <formula>3</formula>
    </cfRule>
  </conditionalFormatting>
  <conditionalFormatting sqref="O29:O33">
    <cfRule type="cellIs" dxfId="414" priority="6" operator="greaterThan">
      <formula>3</formula>
    </cfRule>
  </conditionalFormatting>
  <conditionalFormatting sqref="Q29:Q33">
    <cfRule type="cellIs" dxfId="413" priority="5" operator="greaterThan">
      <formula>3</formula>
    </cfRule>
  </conditionalFormatting>
  <conditionalFormatting sqref="S29:S34">
    <cfRule type="cellIs" dxfId="412" priority="4" operator="greaterThan">
      <formula>3</formula>
    </cfRule>
  </conditionalFormatting>
  <conditionalFormatting sqref="U29:U35">
    <cfRule type="cellIs" dxfId="411" priority="3" operator="greaterThan">
      <formula>3</formula>
    </cfRule>
  </conditionalFormatting>
  <conditionalFormatting sqref="W29:W33">
    <cfRule type="cellIs" dxfId="410" priority="2" operator="greaterThan">
      <formula>3</formula>
    </cfRule>
  </conditionalFormatting>
  <conditionalFormatting sqref="Y29:Y34">
    <cfRule type="cellIs" dxfId="409" priority="1" operator="greaterThan">
      <formula>3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D481-56A3-4876-AC98-9E0719350239}">
  <sheetPr>
    <tabColor theme="9" tint="0.79998168889431442"/>
  </sheetPr>
  <dimension ref="A1:AL33"/>
  <sheetViews>
    <sheetView zoomScale="85" zoomScaleNormal="85" workbookViewId="0">
      <selection activeCell="F6" sqref="F6"/>
    </sheetView>
  </sheetViews>
  <sheetFormatPr defaultRowHeight="14.4" x14ac:dyDescent="0.3"/>
  <cols>
    <col min="1" max="1" width="14.44140625" bestFit="1" customWidth="1"/>
    <col min="2" max="2" width="3.5546875" customWidth="1"/>
    <col min="3" max="4" width="12.77734375" customWidth="1"/>
    <col min="5" max="5" width="6.5546875" customWidth="1"/>
    <col min="6" max="6" width="9.6640625" bestFit="1" customWidth="1"/>
    <col min="7" max="7" width="3" bestFit="1" customWidth="1"/>
    <col min="8" max="8" width="6.21875" bestFit="1" customWidth="1"/>
    <col min="9" max="9" width="3" bestFit="1" customWidth="1"/>
    <col min="10" max="10" width="9.6640625" bestFit="1" customWidth="1"/>
    <col min="11" max="11" width="3" bestFit="1" customWidth="1"/>
    <col min="12" max="12" width="9.6640625" bestFit="1" customWidth="1"/>
    <col min="13" max="13" width="3" bestFit="1" customWidth="1"/>
    <col min="14" max="14" width="9.6640625" bestFit="1" customWidth="1"/>
    <col min="15" max="15" width="3" bestFit="1" customWidth="1"/>
    <col min="16" max="16" width="9.6640625" bestFit="1" customWidth="1"/>
    <col min="17" max="17" width="3" bestFit="1" customWidth="1"/>
    <col min="19" max="19" width="10.21875" bestFit="1" customWidth="1"/>
    <col min="20" max="20" width="3" bestFit="1" customWidth="1"/>
    <col min="21" max="21" width="9.21875" bestFit="1" customWidth="1"/>
    <col min="22" max="22" width="3" bestFit="1" customWidth="1"/>
    <col min="23" max="23" width="10.21875" bestFit="1" customWidth="1"/>
    <col min="24" max="24" width="3" bestFit="1" customWidth="1"/>
    <col min="25" max="25" width="9.21875" bestFit="1" customWidth="1"/>
    <col min="26" max="26" width="3" bestFit="1" customWidth="1"/>
    <col min="27" max="27" width="9.21875" bestFit="1" customWidth="1"/>
    <col min="28" max="28" width="3" bestFit="1" customWidth="1"/>
    <col min="29" max="29" width="6.21875" bestFit="1" customWidth="1"/>
    <col min="30" max="30" width="3" bestFit="1" customWidth="1"/>
    <col min="31" max="31" width="6.21875" bestFit="1" customWidth="1"/>
    <col min="32" max="32" width="3" bestFit="1" customWidth="1"/>
    <col min="33" max="33" width="6.21875" bestFit="1" customWidth="1"/>
    <col min="34" max="34" width="3" bestFit="1" customWidth="1"/>
    <col min="35" max="35" width="6.21875" bestFit="1" customWidth="1"/>
    <col min="36" max="36" width="3" bestFit="1" customWidth="1"/>
    <col min="37" max="37" width="9.21875" bestFit="1" customWidth="1"/>
    <col min="38" max="38" width="3" bestFit="1" customWidth="1"/>
  </cols>
  <sheetData>
    <row r="1" spans="1:38" ht="15.6" x14ac:dyDescent="0.3">
      <c r="A1" s="33" t="s">
        <v>19</v>
      </c>
    </row>
    <row r="2" spans="1:38" ht="15" thickBot="1" x14ac:dyDescent="0.35"/>
    <row r="3" spans="1:38" ht="16.2" thickBot="1" x14ac:dyDescent="0.35">
      <c r="C3" s="288" t="s">
        <v>6</v>
      </c>
      <c r="D3" s="290"/>
      <c r="F3" s="288" t="s">
        <v>5</v>
      </c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90"/>
      <c r="S3" s="315" t="s">
        <v>4</v>
      </c>
      <c r="T3" s="316"/>
      <c r="U3" s="316"/>
      <c r="V3" s="316"/>
      <c r="W3" s="316"/>
      <c r="X3" s="316"/>
      <c r="Y3" s="316"/>
      <c r="Z3" s="316"/>
      <c r="AA3" s="316"/>
      <c r="AB3" s="316"/>
      <c r="AC3" s="316"/>
      <c r="AD3" s="316"/>
      <c r="AE3" s="281"/>
      <c r="AF3" s="281"/>
      <c r="AG3" s="281"/>
      <c r="AH3" s="281"/>
      <c r="AI3" s="281"/>
      <c r="AJ3" s="281"/>
      <c r="AK3" s="281"/>
      <c r="AL3" s="281"/>
    </row>
    <row r="4" spans="1:38" ht="15" thickBot="1" x14ac:dyDescent="0.35">
      <c r="C4" s="294">
        <v>2</v>
      </c>
      <c r="D4" s="295"/>
      <c r="F4" s="308">
        <v>2252</v>
      </c>
      <c r="G4" s="309"/>
      <c r="H4" s="308">
        <v>2253</v>
      </c>
      <c r="I4" s="309"/>
      <c r="J4" s="308">
        <v>2254</v>
      </c>
      <c r="K4" s="309"/>
      <c r="L4" s="308">
        <v>2255</v>
      </c>
      <c r="M4" s="309"/>
      <c r="N4" s="308">
        <v>2256</v>
      </c>
      <c r="O4" s="309"/>
      <c r="P4" s="308">
        <v>2257</v>
      </c>
      <c r="Q4" s="309"/>
      <c r="S4" s="323">
        <v>2141</v>
      </c>
      <c r="T4" s="324"/>
      <c r="U4" s="323">
        <v>2142</v>
      </c>
      <c r="V4" s="324"/>
      <c r="W4" s="323">
        <v>2143</v>
      </c>
      <c r="X4" s="324"/>
      <c r="Y4" s="323">
        <v>2144</v>
      </c>
      <c r="Z4" s="324"/>
      <c r="AA4" s="323">
        <v>2145</v>
      </c>
      <c r="AB4" s="324"/>
      <c r="AC4" s="323">
        <v>2146</v>
      </c>
      <c r="AD4" s="324"/>
      <c r="AE4" s="323">
        <v>2147</v>
      </c>
      <c r="AF4" s="324"/>
      <c r="AG4" s="323">
        <v>2148</v>
      </c>
      <c r="AH4" s="324"/>
      <c r="AI4" s="323">
        <v>2149</v>
      </c>
      <c r="AJ4" s="324"/>
      <c r="AK4" s="323">
        <v>2150</v>
      </c>
      <c r="AL4" s="324"/>
    </row>
    <row r="5" spans="1:38" ht="15" thickBot="1" x14ac:dyDescent="0.35">
      <c r="C5" s="41" t="s">
        <v>0</v>
      </c>
      <c r="D5" s="42">
        <v>12</v>
      </c>
      <c r="F5" s="330">
        <v>2</v>
      </c>
      <c r="G5" s="331"/>
      <c r="H5" s="330">
        <v>1</v>
      </c>
      <c r="I5" s="331"/>
      <c r="J5" s="330">
        <v>2</v>
      </c>
      <c r="K5" s="331"/>
      <c r="L5" s="330">
        <v>2</v>
      </c>
      <c r="M5" s="331"/>
      <c r="N5" s="330">
        <v>2</v>
      </c>
      <c r="O5" s="332"/>
      <c r="P5" s="310">
        <v>2</v>
      </c>
      <c r="Q5" s="311"/>
      <c r="S5" s="310">
        <v>1</v>
      </c>
      <c r="T5" s="311"/>
      <c r="U5" s="310">
        <v>1</v>
      </c>
      <c r="V5" s="311"/>
      <c r="W5" s="317">
        <v>1</v>
      </c>
      <c r="X5" s="318"/>
      <c r="Y5" s="310">
        <v>1</v>
      </c>
      <c r="Z5" s="311"/>
      <c r="AA5" s="317">
        <v>1</v>
      </c>
      <c r="AB5" s="318"/>
      <c r="AC5" s="319">
        <v>1</v>
      </c>
      <c r="AD5" s="320"/>
      <c r="AE5" s="319">
        <v>1</v>
      </c>
      <c r="AF5" s="320"/>
      <c r="AG5" s="319">
        <v>0</v>
      </c>
      <c r="AH5" s="320"/>
      <c r="AI5" s="312">
        <v>0</v>
      </c>
      <c r="AJ5" s="313"/>
      <c r="AK5" s="312">
        <v>0</v>
      </c>
      <c r="AL5" s="313"/>
    </row>
    <row r="6" spans="1:38" x14ac:dyDescent="0.3">
      <c r="C6" s="41" t="s">
        <v>2</v>
      </c>
      <c r="D6" s="42">
        <v>15</v>
      </c>
      <c r="F6" s="41" t="s">
        <v>0</v>
      </c>
      <c r="G6" s="42">
        <v>13</v>
      </c>
      <c r="H6" s="41" t="s">
        <v>0</v>
      </c>
      <c r="I6" s="42">
        <v>13</v>
      </c>
      <c r="J6" s="41" t="s">
        <v>0</v>
      </c>
      <c r="K6" s="42">
        <v>14</v>
      </c>
      <c r="L6" s="41" t="s">
        <v>2</v>
      </c>
      <c r="M6" s="42">
        <v>12</v>
      </c>
      <c r="N6" s="41" t="s">
        <v>0</v>
      </c>
      <c r="O6" s="42">
        <v>14</v>
      </c>
      <c r="P6" s="41" t="s">
        <v>0</v>
      </c>
      <c r="Q6" s="42">
        <v>13</v>
      </c>
      <c r="S6" s="41" t="s">
        <v>0</v>
      </c>
      <c r="T6" s="42">
        <v>13</v>
      </c>
      <c r="U6" s="41" t="s">
        <v>0</v>
      </c>
      <c r="V6" s="42">
        <v>13</v>
      </c>
      <c r="W6" s="41" t="s">
        <v>0</v>
      </c>
      <c r="X6" s="42">
        <v>13</v>
      </c>
      <c r="Y6" s="41" t="s">
        <v>0</v>
      </c>
      <c r="Z6" s="42">
        <v>13</v>
      </c>
      <c r="AA6" s="41" t="s">
        <v>0</v>
      </c>
      <c r="AB6" s="42">
        <v>13</v>
      </c>
      <c r="AC6" s="41" t="s">
        <v>0</v>
      </c>
      <c r="AD6" s="42">
        <v>13</v>
      </c>
      <c r="AE6" s="41" t="s">
        <v>0</v>
      </c>
      <c r="AF6" s="42">
        <v>13</v>
      </c>
      <c r="AG6" s="41" t="s">
        <v>0</v>
      </c>
      <c r="AH6" s="42">
        <v>13</v>
      </c>
      <c r="AI6" s="41" t="s">
        <v>0</v>
      </c>
      <c r="AJ6" s="42">
        <v>13</v>
      </c>
      <c r="AK6" s="41" t="s">
        <v>0</v>
      </c>
      <c r="AL6" s="42">
        <v>13</v>
      </c>
    </row>
    <row r="7" spans="1:38" ht="15" thickBot="1" x14ac:dyDescent="0.35">
      <c r="F7" s="41" t="s">
        <v>2</v>
      </c>
      <c r="G7" s="42">
        <v>13</v>
      </c>
      <c r="H7" s="5"/>
      <c r="I7" s="4"/>
      <c r="J7" s="41" t="s">
        <v>2</v>
      </c>
      <c r="K7" s="42">
        <v>12</v>
      </c>
      <c r="L7" s="41" t="s">
        <v>0</v>
      </c>
      <c r="M7" s="42">
        <v>14</v>
      </c>
      <c r="N7" s="41" t="s">
        <v>2</v>
      </c>
      <c r="O7" s="42">
        <v>12</v>
      </c>
      <c r="P7" s="41" t="s">
        <v>2</v>
      </c>
      <c r="Q7" s="42">
        <v>13</v>
      </c>
      <c r="S7" s="27"/>
      <c r="T7" s="26"/>
      <c r="U7" s="27"/>
      <c r="V7" s="26"/>
      <c r="W7" s="29"/>
      <c r="X7" s="28"/>
      <c r="Y7" s="27"/>
      <c r="Z7" s="26"/>
      <c r="AA7" s="25"/>
      <c r="AB7" s="24"/>
      <c r="AC7" s="23"/>
      <c r="AD7" s="22"/>
      <c r="AE7" s="23"/>
      <c r="AF7" s="22"/>
      <c r="AG7" s="23"/>
      <c r="AH7" s="22"/>
      <c r="AI7" s="23"/>
      <c r="AJ7" s="22"/>
      <c r="AK7" s="23"/>
      <c r="AL7" s="22"/>
    </row>
    <row r="8" spans="1:38" ht="15" thickBot="1" x14ac:dyDescent="0.35">
      <c r="H8" s="1"/>
      <c r="I8" s="1"/>
      <c r="J8" s="1"/>
      <c r="K8" s="1"/>
      <c r="L8" s="1"/>
      <c r="M8" s="1"/>
      <c r="N8" s="1"/>
      <c r="O8" s="1"/>
      <c r="P8" s="1"/>
      <c r="S8" s="10"/>
      <c r="T8" s="9"/>
      <c r="U8" s="17"/>
      <c r="V8" s="16"/>
      <c r="W8" s="19"/>
      <c r="X8" s="18"/>
      <c r="Y8" s="17"/>
      <c r="Z8" s="16"/>
      <c r="AA8" s="19"/>
      <c r="AB8" s="18"/>
      <c r="AC8" s="17"/>
      <c r="AD8" s="16"/>
      <c r="AE8" s="17"/>
      <c r="AF8" s="16"/>
      <c r="AG8" s="17"/>
      <c r="AH8" s="16"/>
      <c r="AI8" s="17"/>
      <c r="AJ8" s="16"/>
      <c r="AK8" s="17"/>
      <c r="AL8" s="16"/>
    </row>
    <row r="9" spans="1:38" x14ac:dyDescent="0.3">
      <c r="H9" s="1"/>
      <c r="I9" s="1"/>
      <c r="J9" s="1"/>
      <c r="K9" s="1"/>
      <c r="L9" s="1"/>
      <c r="M9" s="1"/>
      <c r="N9" s="1"/>
      <c r="O9" s="1"/>
      <c r="P9" s="1"/>
    </row>
    <row r="10" spans="1:38" x14ac:dyDescent="0.3">
      <c r="C10" s="1"/>
      <c r="D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38" ht="15" thickBot="1" x14ac:dyDescent="0.35">
      <c r="C11" s="1"/>
      <c r="D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38" x14ac:dyDescent="0.3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S12" s="323">
        <v>2151</v>
      </c>
      <c r="T12" s="324"/>
      <c r="U12" s="308">
        <v>2152</v>
      </c>
      <c r="V12" s="309"/>
      <c r="W12" s="308">
        <v>2153</v>
      </c>
      <c r="X12" s="309"/>
      <c r="Y12" s="308">
        <v>2154</v>
      </c>
      <c r="Z12" s="329"/>
      <c r="AA12" s="308">
        <v>2155</v>
      </c>
      <c r="AB12" s="309"/>
      <c r="AC12" s="308">
        <v>2156</v>
      </c>
      <c r="AD12" s="309"/>
      <c r="AE12" s="308">
        <v>2157</v>
      </c>
      <c r="AF12" s="309"/>
      <c r="AG12" s="308">
        <v>2158</v>
      </c>
      <c r="AH12" s="309"/>
      <c r="AI12" s="308">
        <v>2159</v>
      </c>
      <c r="AJ12" s="309"/>
      <c r="AK12" s="308">
        <v>2160</v>
      </c>
      <c r="AL12" s="309"/>
    </row>
    <row r="13" spans="1:38" x14ac:dyDescent="0.3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S13" s="333">
        <v>1</v>
      </c>
      <c r="T13" s="334"/>
      <c r="U13" s="312">
        <v>1</v>
      </c>
      <c r="V13" s="313"/>
      <c r="W13" s="312">
        <v>1</v>
      </c>
      <c r="X13" s="313"/>
      <c r="Y13" s="312">
        <v>1</v>
      </c>
      <c r="Z13" s="313"/>
      <c r="AA13" s="312">
        <v>1</v>
      </c>
      <c r="AB13" s="313"/>
      <c r="AC13" s="312">
        <v>0</v>
      </c>
      <c r="AD13" s="313"/>
      <c r="AE13" s="312">
        <v>0</v>
      </c>
      <c r="AF13" s="313"/>
      <c r="AG13" s="312">
        <v>0</v>
      </c>
      <c r="AH13" s="313"/>
      <c r="AI13" s="312">
        <v>0</v>
      </c>
      <c r="AJ13" s="313"/>
      <c r="AK13" s="312">
        <v>0</v>
      </c>
      <c r="AL13" s="313"/>
    </row>
    <row r="14" spans="1:38" ht="15" thickBot="1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S14" s="41" t="s">
        <v>0</v>
      </c>
      <c r="T14" s="42">
        <v>13</v>
      </c>
      <c r="U14" s="41" t="s">
        <v>0</v>
      </c>
      <c r="V14" s="42">
        <v>13</v>
      </c>
      <c r="W14" s="41" t="s">
        <v>0</v>
      </c>
      <c r="X14" s="42">
        <v>13</v>
      </c>
      <c r="Y14" s="41" t="s">
        <v>0</v>
      </c>
      <c r="Z14" s="42">
        <v>13</v>
      </c>
      <c r="AA14" s="41" t="s">
        <v>0</v>
      </c>
      <c r="AB14" s="42">
        <v>13</v>
      </c>
      <c r="AC14" s="5"/>
      <c r="AD14" s="4"/>
      <c r="AE14" s="5"/>
      <c r="AF14" s="4"/>
      <c r="AG14" s="5"/>
      <c r="AH14" s="4"/>
      <c r="AI14" s="5"/>
      <c r="AJ14" s="4"/>
      <c r="AK14" s="5"/>
      <c r="AL14" s="4"/>
    </row>
    <row r="15" spans="1:38" ht="15" thickBot="1" x14ac:dyDescent="0.3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S15" s="27"/>
      <c r="T15" s="26"/>
      <c r="AA15" s="3"/>
      <c r="AB15" s="2"/>
    </row>
    <row r="16" spans="1:38" x14ac:dyDescent="0.3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3:16" x14ac:dyDescent="0.3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3:16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3:16" x14ac:dyDescent="0.3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3:16" x14ac:dyDescent="0.3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3:16" x14ac:dyDescent="0.3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3:16" x14ac:dyDescent="0.3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3:16" x14ac:dyDescent="0.3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3:16" x14ac:dyDescent="0.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3:16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3:16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3:16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3:16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3:16" x14ac:dyDescent="0.3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3:16" x14ac:dyDescent="0.3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3:16" x14ac:dyDescent="0.3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3:16" x14ac:dyDescent="0.3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3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mergeCells count="56">
    <mergeCell ref="C3:D3"/>
    <mergeCell ref="F3:Q3"/>
    <mergeCell ref="S3:AL3"/>
    <mergeCell ref="C4:D4"/>
    <mergeCell ref="F4:G4"/>
    <mergeCell ref="H4:I4"/>
    <mergeCell ref="J4:K4"/>
    <mergeCell ref="L4:M4"/>
    <mergeCell ref="N4:O4"/>
    <mergeCell ref="P4:Q4"/>
    <mergeCell ref="AE4:AF4"/>
    <mergeCell ref="AG4:AH4"/>
    <mergeCell ref="AI4:AJ4"/>
    <mergeCell ref="AK4:AL4"/>
    <mergeCell ref="AA4:AB4"/>
    <mergeCell ref="AC4:AD4"/>
    <mergeCell ref="F5:G5"/>
    <mergeCell ref="H5:I5"/>
    <mergeCell ref="J5:K5"/>
    <mergeCell ref="L5:M5"/>
    <mergeCell ref="N5:O5"/>
    <mergeCell ref="P5:Q5"/>
    <mergeCell ref="S4:T4"/>
    <mergeCell ref="U4:V4"/>
    <mergeCell ref="W4:X4"/>
    <mergeCell ref="Y4:Z4"/>
    <mergeCell ref="S5:T5"/>
    <mergeCell ref="U5:V5"/>
    <mergeCell ref="W5:X5"/>
    <mergeCell ref="Y5:Z5"/>
    <mergeCell ref="AA5:AB5"/>
    <mergeCell ref="S12:T12"/>
    <mergeCell ref="U12:V12"/>
    <mergeCell ref="W12:X12"/>
    <mergeCell ref="Y12:Z12"/>
    <mergeCell ref="AA12:AB12"/>
    <mergeCell ref="AC13:AD13"/>
    <mergeCell ref="AE5:AF5"/>
    <mergeCell ref="AG5:AH5"/>
    <mergeCell ref="AI5:AJ5"/>
    <mergeCell ref="AK5:AL5"/>
    <mergeCell ref="AC12:AD12"/>
    <mergeCell ref="AC5:AD5"/>
    <mergeCell ref="AE13:AF13"/>
    <mergeCell ref="AG13:AH13"/>
    <mergeCell ref="AI13:AJ13"/>
    <mergeCell ref="AK13:AL13"/>
    <mergeCell ref="AE12:AF12"/>
    <mergeCell ref="AG12:AH12"/>
    <mergeCell ref="AI12:AJ12"/>
    <mergeCell ref="AK12:AL12"/>
    <mergeCell ref="S13:T13"/>
    <mergeCell ref="U13:V13"/>
    <mergeCell ref="W13:X13"/>
    <mergeCell ref="Y13:Z13"/>
    <mergeCell ref="AA13:AB13"/>
  </mergeCells>
  <conditionalFormatting sqref="T7:T8">
    <cfRule type="cellIs" dxfId="408" priority="38" operator="greaterThan">
      <formula>5</formula>
    </cfRule>
  </conditionalFormatting>
  <conditionalFormatting sqref="V7">
    <cfRule type="cellIs" dxfId="407" priority="37" operator="greaterThan">
      <formula>5</formula>
    </cfRule>
  </conditionalFormatting>
  <conditionalFormatting sqref="X7">
    <cfRule type="cellIs" dxfId="406" priority="36" operator="greaterThan">
      <formula>5</formula>
    </cfRule>
  </conditionalFormatting>
  <conditionalFormatting sqref="Z7">
    <cfRule type="cellIs" dxfId="405" priority="35" operator="greaterThan">
      <formula>5</formula>
    </cfRule>
  </conditionalFormatting>
  <conditionalFormatting sqref="AB15">
    <cfRule type="cellIs" dxfId="404" priority="24" operator="greaterThan">
      <formula>5</formula>
    </cfRule>
  </conditionalFormatting>
  <conditionalFormatting sqref="D5:D6">
    <cfRule type="cellIs" dxfId="403" priority="23" operator="greaterThan">
      <formula>10</formula>
    </cfRule>
  </conditionalFormatting>
  <conditionalFormatting sqref="G6:G7">
    <cfRule type="cellIs" dxfId="402" priority="22" operator="greaterThan">
      <formula>10</formula>
    </cfRule>
  </conditionalFormatting>
  <conditionalFormatting sqref="I6">
    <cfRule type="cellIs" dxfId="401" priority="21" operator="greaterThan">
      <formula>10</formula>
    </cfRule>
  </conditionalFormatting>
  <conditionalFormatting sqref="K6:K7">
    <cfRule type="cellIs" dxfId="400" priority="20" operator="greaterThan">
      <formula>10</formula>
    </cfRule>
  </conditionalFormatting>
  <conditionalFormatting sqref="M6:M7">
    <cfRule type="cellIs" dxfId="399" priority="19" operator="greaterThan">
      <formula>10</formula>
    </cfRule>
  </conditionalFormatting>
  <conditionalFormatting sqref="O6:O7">
    <cfRule type="cellIs" dxfId="398" priority="18" operator="greaterThan">
      <formula>10</formula>
    </cfRule>
  </conditionalFormatting>
  <conditionalFormatting sqref="Q6:Q7">
    <cfRule type="cellIs" dxfId="397" priority="17" operator="greaterThan">
      <formula>10</formula>
    </cfRule>
  </conditionalFormatting>
  <conditionalFormatting sqref="T6">
    <cfRule type="cellIs" dxfId="396" priority="16" operator="greaterThan">
      <formula>10</formula>
    </cfRule>
  </conditionalFormatting>
  <conditionalFormatting sqref="V6">
    <cfRule type="cellIs" dxfId="395" priority="15" operator="greaterThan">
      <formula>10</formula>
    </cfRule>
  </conditionalFormatting>
  <conditionalFormatting sqref="X6">
    <cfRule type="cellIs" dxfId="394" priority="14" operator="greaterThan">
      <formula>10</formula>
    </cfRule>
  </conditionalFormatting>
  <conditionalFormatting sqref="Z6">
    <cfRule type="cellIs" dxfId="393" priority="13" operator="greaterThan">
      <formula>10</formula>
    </cfRule>
  </conditionalFormatting>
  <conditionalFormatting sqref="AB6">
    <cfRule type="cellIs" dxfId="392" priority="12" operator="greaterThan">
      <formula>10</formula>
    </cfRule>
  </conditionalFormatting>
  <conditionalFormatting sqref="AD6">
    <cfRule type="cellIs" dxfId="391" priority="11" operator="greaterThan">
      <formula>10</formula>
    </cfRule>
  </conditionalFormatting>
  <conditionalFormatting sqref="AF6">
    <cfRule type="cellIs" dxfId="390" priority="10" operator="greaterThan">
      <formula>10</formula>
    </cfRule>
  </conditionalFormatting>
  <conditionalFormatting sqref="AH6">
    <cfRule type="cellIs" dxfId="389" priority="9" operator="greaterThan">
      <formula>10</formula>
    </cfRule>
  </conditionalFormatting>
  <conditionalFormatting sqref="AJ6">
    <cfRule type="cellIs" dxfId="388" priority="8" operator="greaterThan">
      <formula>10</formula>
    </cfRule>
  </conditionalFormatting>
  <conditionalFormatting sqref="AL6">
    <cfRule type="cellIs" dxfId="387" priority="7" operator="greaterThan">
      <formula>10</formula>
    </cfRule>
  </conditionalFormatting>
  <conditionalFormatting sqref="AB14">
    <cfRule type="cellIs" dxfId="386" priority="1" operator="greaterThan">
      <formula>10</formula>
    </cfRule>
  </conditionalFormatting>
  <conditionalFormatting sqref="T15">
    <cfRule type="cellIs" dxfId="385" priority="6" operator="greaterThan">
      <formula>5</formula>
    </cfRule>
  </conditionalFormatting>
  <conditionalFormatting sqref="T14">
    <cfRule type="cellIs" dxfId="384" priority="5" operator="greaterThan">
      <formula>10</formula>
    </cfRule>
  </conditionalFormatting>
  <conditionalFormatting sqref="V14">
    <cfRule type="cellIs" dxfId="383" priority="4" operator="greaterThan">
      <formula>10</formula>
    </cfRule>
  </conditionalFormatting>
  <conditionalFormatting sqref="X14">
    <cfRule type="cellIs" dxfId="382" priority="3" operator="greaterThan">
      <formula>10</formula>
    </cfRule>
  </conditionalFormatting>
  <conditionalFormatting sqref="Z14">
    <cfRule type="cellIs" dxfId="381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Total por PLA</vt:lpstr>
      <vt:lpstr>Total por Anomalia</vt:lpstr>
      <vt:lpstr>Unused MM</vt:lpstr>
      <vt:lpstr>Unused AGM</vt:lpstr>
      <vt:lpstr>Unused Beety</vt:lpstr>
      <vt:lpstr>Concern MM</vt:lpstr>
      <vt:lpstr>Concern AGM</vt:lpstr>
      <vt:lpstr>Concern BETY</vt:lpstr>
      <vt:lpstr>LargeMM</vt:lpstr>
      <vt:lpstr>Large AGM</vt:lpstr>
      <vt:lpstr>Large Beety</vt:lpstr>
      <vt:lpstr>Link MM</vt:lpstr>
      <vt:lpstr>Link AGM</vt:lpstr>
      <vt:lpstr>Link Betty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Madrigar</dc:creator>
  <cp:lastModifiedBy>Madrigar</cp:lastModifiedBy>
  <dcterms:created xsi:type="dcterms:W3CDTF">2020-12-14T23:55:11Z</dcterms:created>
  <dcterms:modified xsi:type="dcterms:W3CDTF">2021-09-14T19:31:27Z</dcterms:modified>
</cp:coreProperties>
</file>