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Sayfa1" sheetId="1" r:id="rId1"/>
    <sheet name="Sayfa2" sheetId="2" r:id="rId2"/>
    <sheet name="Sayfa3" sheetId="3" r:id="rId3"/>
  </sheets>
  <definedNames>
    <definedName name="_xlnm.Print_Area" localSheetId="0">Sayfa1!$A$1:$M$37</definedName>
  </definedNames>
  <calcPr calcId="124519"/>
</workbook>
</file>

<file path=xl/calcChain.xml><?xml version="1.0" encoding="utf-8"?>
<calcChain xmlns="http://schemas.openxmlformats.org/spreadsheetml/2006/main">
  <c r="P26" i="1"/>
  <c r="M30"/>
  <c r="I19"/>
  <c r="N19" s="1"/>
  <c r="I20"/>
  <c r="N20" s="1"/>
  <c r="I23"/>
  <c r="N23" s="1"/>
  <c r="M24"/>
  <c r="M25"/>
  <c r="M26"/>
  <c r="I27"/>
  <c r="N27" s="1"/>
  <c r="M28"/>
  <c r="I29"/>
  <c r="N29" s="1"/>
  <c r="I17"/>
  <c r="N17" s="1"/>
  <c r="M18"/>
  <c r="I16"/>
  <c r="N16" s="1"/>
  <c r="M21"/>
  <c r="M22"/>
  <c r="P17"/>
  <c r="P18"/>
  <c r="P19"/>
  <c r="P20"/>
  <c r="P21"/>
  <c r="P22"/>
  <c r="P23"/>
  <c r="P24"/>
  <c r="P25"/>
  <c r="P27"/>
  <c r="P28"/>
  <c r="P29"/>
  <c r="P16"/>
  <c r="P30" l="1"/>
  <c r="P31" s="1"/>
  <c r="P35" s="1"/>
  <c r="P36" s="1"/>
  <c r="I30"/>
  <c r="N30" s="1"/>
  <c r="M20"/>
  <c r="M19"/>
  <c r="M23"/>
  <c r="M27"/>
  <c r="I24"/>
  <c r="N24" s="1"/>
  <c r="I21"/>
  <c r="N21" s="1"/>
  <c r="I28"/>
  <c r="N28" s="1"/>
  <c r="I25"/>
  <c r="N25" s="1"/>
  <c r="I22"/>
  <c r="N22" s="1"/>
  <c r="I18"/>
  <c r="N18" s="1"/>
  <c r="I26"/>
  <c r="N26" s="1"/>
  <c r="M17"/>
  <c r="M29"/>
  <c r="M16"/>
  <c r="K17"/>
  <c r="K29"/>
  <c r="K27"/>
  <c r="K20"/>
  <c r="K19"/>
  <c r="K23"/>
  <c r="K16"/>
  <c r="K24" l="1"/>
  <c r="N32"/>
  <c r="K30"/>
  <c r="K28"/>
  <c r="K21"/>
  <c r="K18"/>
  <c r="K25"/>
  <c r="K22"/>
  <c r="K26"/>
  <c r="M32"/>
  <c r="M35" l="1"/>
  <c r="M36" s="1"/>
  <c r="M37" s="1"/>
  <c r="P37" s="1"/>
  <c r="M33"/>
  <c r="M34" s="1"/>
</calcChain>
</file>

<file path=xl/sharedStrings.xml><?xml version="1.0" encoding="utf-8"?>
<sst xmlns="http://schemas.openxmlformats.org/spreadsheetml/2006/main" count="35" uniqueCount="35">
  <si>
    <t>SIRANO</t>
  </si>
  <si>
    <t xml:space="preserve">MAL HİZMET </t>
  </si>
  <si>
    <t>MİKTAR</t>
  </si>
  <si>
    <t>BİRİM FİYAT</t>
  </si>
  <si>
    <t>İSKONTO ORANI</t>
  </si>
  <si>
    <t>İSKONTOLU BİRİM FİYATI</t>
  </si>
  <si>
    <t>KDV ORANI</t>
  </si>
  <si>
    <t>DİĞER VERGİLER</t>
  </si>
  <si>
    <t>MAL HİZMET TUTARI</t>
  </si>
  <si>
    <t>KAMERA BUATI</t>
  </si>
  <si>
    <t>KDV TUTARI</t>
  </si>
  <si>
    <t>MAL HİZMET TOPLAM TUTARI</t>
  </si>
  <si>
    <t>TOPLAM İSKONTO</t>
  </si>
  <si>
    <t>KDV MATRAHI</t>
  </si>
  <si>
    <t>HESAPLANAN GERÇEK KDV (%18)</t>
  </si>
  <si>
    <t>VERGİLER DAHİL TOPLAM TUTAR</t>
  </si>
  <si>
    <t>ÖDENECEK TUTAR</t>
  </si>
  <si>
    <t>FİYAT TEKLİFİDİR</t>
  </si>
  <si>
    <t>TARİH</t>
  </si>
  <si>
    <t>alış fiyatı</t>
  </si>
  <si>
    <t>net kar</t>
  </si>
  <si>
    <t>toplam alış tutarı</t>
  </si>
  <si>
    <t>İSKONTOLU TOPLAM FİYAT</t>
  </si>
  <si>
    <t>CCTV KABLO 4+1</t>
  </si>
  <si>
    <t>KABLO KANALI</t>
  </si>
  <si>
    <t>9U 520X400x450mm SOHO
9U 520x400x450 SOHO Duvar Tipi Kabinet</t>
  </si>
  <si>
    <t xml:space="preserve">BELİRTİLEN RAKAMLAR MİKTARA GÖRE BELİRLENMİŞTİR .
HARİCİ OLUŞACAK ÜRÜN ve HİZMET BEDELLERİ MÜŞTERİYE AİTTİR.
</t>
  </si>
  <si>
    <t>4TB SkyHawk 3.5 5900RPM 64MB SATA3.0 Güvenlik Hard Diski</t>
  </si>
  <si>
    <t xml:space="preserve">KAAN ELEKTRONİK GÜVENLİK SİSTEMLERİ                               TELEFON : 0532 312 0597             ESENLER / İSTANBUL                              </t>
  </si>
  <si>
    <t xml:space="preserve">SAYIN ;
İLYAS BEY                                                 TELEFON :0536 417 3446
GÜNEŞLİ - İSTANBUL
</t>
  </si>
  <si>
    <t>İŞÇİLİK + YAKIT, YOL MASRAFLARI</t>
  </si>
  <si>
    <t>Bullwark                                    16 Kanal 4M-N H.265+ 1 Disk 5in1 Akıllı Hibrit Kayıt Cihazı</t>
  </si>
  <si>
    <t>Bullwark                            2MP 4in1 2.8-12mm Varifocal Lens Bullet Güvenlik Kamerası</t>
  </si>
  <si>
    <t>Bullwark                             2MP 4in1 3.6mm Sabit Lens Dome Güvenlik Kamerası</t>
  </si>
  <si>
    <t>KAMERA BESLEME ADAPTÖRÜ  12VDC 20A</t>
  </si>
</sst>
</file>

<file path=xl/styles.xml><?xml version="1.0" encoding="utf-8"?>
<styleSheet xmlns="http://schemas.openxmlformats.org/spreadsheetml/2006/main">
  <numFmts count="1">
    <numFmt numFmtId="164" formatCode="#,##0.00\ &quot;₺&quot;"/>
  </numFmts>
  <fonts count="16"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1"/>
      <color theme="3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8"/>
      <name val="Cambria"/>
      <family val="2"/>
      <charset val="162"/>
      <scheme val="major"/>
    </font>
    <font>
      <b/>
      <sz val="9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1"/>
      <color theme="1"/>
      <name val="Bodoni MT"/>
      <family val="1"/>
    </font>
    <font>
      <b/>
      <sz val="10"/>
      <color theme="1"/>
      <name val="Bodoni MT"/>
      <family val="1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9"/>
      <color theme="1"/>
      <name val="Bodoni MT"/>
      <family val="1"/>
    </font>
    <font>
      <b/>
      <sz val="10"/>
      <name val="Bodoni MT"/>
      <family val="1"/>
    </font>
    <font>
      <b/>
      <sz val="11"/>
      <name val="Bodoni MT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63">
    <xf numFmtId="0" fontId="0" fillId="0" borderId="0" xfId="0"/>
    <xf numFmtId="164" fontId="0" fillId="0" borderId="0" xfId="0" applyNumberFormat="1"/>
    <xf numFmtId="0" fontId="3" fillId="0" borderId="0" xfId="0" applyFont="1"/>
    <xf numFmtId="0" fontId="6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0" fontId="0" fillId="0" borderId="0" xfId="0" applyNumberFormat="1"/>
    <xf numFmtId="164" fontId="6" fillId="0" borderId="2" xfId="0" applyNumberFormat="1" applyFont="1" applyBorder="1" applyAlignment="1">
      <alignment horizontal="center" vertical="center"/>
    </xf>
    <xf numFmtId="0" fontId="4" fillId="0" borderId="0" xfId="2" applyFont="1" applyBorder="1" applyAlignment="1">
      <alignment vertical="center" wrapText="1"/>
    </xf>
    <xf numFmtId="0" fontId="4" fillId="0" borderId="1" xfId="2" applyFont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Border="1"/>
    <xf numFmtId="0" fontId="0" fillId="0" borderId="3" xfId="0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4" fillId="0" borderId="1" xfId="2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0" fontId="7" fillId="0" borderId="2" xfId="0" applyFont="1" applyBorder="1"/>
    <xf numFmtId="0" fontId="4" fillId="0" borderId="0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/>
    </xf>
  </cellXfs>
  <cellStyles count="3">
    <cellStyle name="Ana Başlık" xfId="1" builtinId="15"/>
    <cellStyle name="Başlık 3" xfId="2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8"/>
  <sheetViews>
    <sheetView tabSelected="1" topLeftCell="A11" zoomScale="80" zoomScaleNormal="80" workbookViewId="0">
      <selection activeCell="G27" sqref="G27"/>
    </sheetView>
  </sheetViews>
  <sheetFormatPr defaultRowHeight="15"/>
  <cols>
    <col min="1" max="1" width="4.42578125" bestFit="1" customWidth="1"/>
    <col min="2" max="3" width="5.7109375" customWidth="1"/>
    <col min="4" max="4" width="6.140625" customWidth="1"/>
    <col min="5" max="5" width="6.85546875" customWidth="1"/>
    <col min="6" max="6" width="6.7109375" bestFit="1" customWidth="1"/>
    <col min="7" max="7" width="10.5703125" customWidth="1"/>
    <col min="8" max="8" width="8.140625" bestFit="1" customWidth="1"/>
    <col min="9" max="9" width="9.42578125" customWidth="1"/>
    <col min="10" max="10" width="6.7109375" bestFit="1" customWidth="1"/>
    <col min="11" max="11" width="10.140625" customWidth="1"/>
    <col min="12" max="12" width="8.28515625" customWidth="1"/>
    <col min="13" max="13" width="10.85546875" customWidth="1"/>
    <col min="14" max="14" width="15.28515625" hidden="1" customWidth="1"/>
    <col min="15" max="15" width="20.28515625" hidden="1" customWidth="1"/>
    <col min="16" max="16" width="24" hidden="1" customWidth="1"/>
    <col min="17" max="20" width="9.140625" hidden="1" customWidth="1"/>
    <col min="21" max="21" width="9.85546875" hidden="1" customWidth="1"/>
  </cols>
  <sheetData>
    <row r="1" spans="1:17" ht="9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7" ht="29.25" customHeight="1">
      <c r="A2" s="39" t="s">
        <v>17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7" ht="6" customHeight="1" thickBot="1">
      <c r="A3" s="56" t="s">
        <v>28</v>
      </c>
      <c r="B3" s="56"/>
      <c r="C3" s="56"/>
      <c r="D3" s="56"/>
      <c r="E3" s="56"/>
      <c r="F3" s="2"/>
      <c r="G3" s="2"/>
      <c r="H3" s="2"/>
      <c r="I3" s="2"/>
      <c r="J3" s="60" t="s">
        <v>29</v>
      </c>
      <c r="K3" s="60"/>
      <c r="L3" s="60"/>
      <c r="M3" s="60"/>
      <c r="N3" s="10"/>
    </row>
    <row r="4" spans="1:17" ht="15.75" hidden="1" thickBot="1">
      <c r="A4" s="56"/>
      <c r="B4" s="56"/>
      <c r="C4" s="56"/>
      <c r="D4" s="56"/>
      <c r="E4" s="56"/>
      <c r="F4" s="2"/>
      <c r="G4" s="2"/>
      <c r="H4" s="2"/>
      <c r="I4" s="2"/>
      <c r="J4" s="60"/>
      <c r="K4" s="60"/>
      <c r="L4" s="60"/>
      <c r="M4" s="60"/>
      <c r="N4" s="10"/>
    </row>
    <row r="5" spans="1:17" ht="15.75" thickBot="1">
      <c r="A5" s="56"/>
      <c r="B5" s="56"/>
      <c r="C5" s="56"/>
      <c r="D5" s="56"/>
      <c r="E5" s="56"/>
      <c r="F5" s="2"/>
      <c r="G5" s="2"/>
      <c r="H5" s="2"/>
      <c r="I5" s="2"/>
      <c r="J5" s="60"/>
      <c r="K5" s="60"/>
      <c r="L5" s="60"/>
      <c r="M5" s="60"/>
      <c r="N5" s="10"/>
    </row>
    <row r="6" spans="1:17" ht="15.75" thickBot="1">
      <c r="A6" s="56"/>
      <c r="B6" s="56"/>
      <c r="C6" s="56"/>
      <c r="D6" s="56"/>
      <c r="E6" s="56"/>
      <c r="F6" s="2"/>
      <c r="G6" s="2"/>
      <c r="H6" s="2"/>
      <c r="I6" s="2"/>
      <c r="J6" s="60"/>
      <c r="K6" s="60"/>
      <c r="L6" s="60"/>
      <c r="M6" s="60"/>
      <c r="N6" s="10"/>
    </row>
    <row r="7" spans="1:17" ht="15.75" thickBot="1">
      <c r="A7" s="56"/>
      <c r="B7" s="56"/>
      <c r="C7" s="56"/>
      <c r="D7" s="56"/>
      <c r="E7" s="56"/>
      <c r="F7" s="2"/>
      <c r="G7" s="2"/>
      <c r="H7" s="2"/>
      <c r="I7" s="2"/>
      <c r="J7" s="60"/>
      <c r="K7" s="60"/>
      <c r="L7" s="60"/>
      <c r="M7" s="60"/>
      <c r="N7" s="10"/>
    </row>
    <row r="8" spans="1:17" ht="15.75" thickBot="1">
      <c r="A8" s="56"/>
      <c r="B8" s="56"/>
      <c r="C8" s="56"/>
      <c r="D8" s="56"/>
      <c r="E8" s="56"/>
      <c r="F8" s="2"/>
      <c r="G8" s="2"/>
      <c r="H8" s="2"/>
      <c r="I8" s="2"/>
      <c r="J8" s="60"/>
      <c r="K8" s="60"/>
      <c r="L8" s="60"/>
      <c r="M8" s="60"/>
      <c r="N8" s="10"/>
    </row>
    <row r="9" spans="1:17" ht="15.75" thickBot="1">
      <c r="A9" s="56"/>
      <c r="B9" s="56"/>
      <c r="C9" s="56"/>
      <c r="D9" s="56"/>
      <c r="E9" s="56"/>
      <c r="F9" s="2"/>
      <c r="G9" s="2"/>
      <c r="H9" s="2"/>
      <c r="I9" s="2"/>
      <c r="J9" s="60"/>
      <c r="K9" s="60"/>
      <c r="L9" s="60"/>
      <c r="M9" s="60"/>
      <c r="N9" s="10"/>
    </row>
    <row r="10" spans="1:17" ht="15.75" thickBot="1">
      <c r="A10" s="56"/>
      <c r="B10" s="56"/>
      <c r="C10" s="56"/>
      <c r="D10" s="56"/>
      <c r="E10" s="56"/>
      <c r="F10" s="2"/>
      <c r="G10" s="2"/>
      <c r="H10" s="2"/>
      <c r="I10" s="2"/>
      <c r="J10" s="60"/>
      <c r="K10" s="60"/>
      <c r="L10" s="60"/>
      <c r="M10" s="60"/>
      <c r="N10" s="10"/>
    </row>
    <row r="11" spans="1:17" ht="15.75" thickBot="1">
      <c r="A11" s="56"/>
      <c r="B11" s="56"/>
      <c r="C11" s="56"/>
      <c r="D11" s="56"/>
      <c r="E11" s="56"/>
      <c r="F11" s="2"/>
      <c r="G11" s="58" t="s">
        <v>18</v>
      </c>
      <c r="H11" s="62">
        <v>44109</v>
      </c>
      <c r="I11" s="62"/>
      <c r="J11" s="60"/>
      <c r="K11" s="60"/>
      <c r="L11" s="60"/>
      <c r="M11" s="60"/>
      <c r="N11" s="10"/>
    </row>
    <row r="12" spans="1:17" ht="15.75" thickBot="1">
      <c r="A12" s="56"/>
      <c r="B12" s="56"/>
      <c r="C12" s="56"/>
      <c r="D12" s="56"/>
      <c r="E12" s="56"/>
      <c r="F12" s="2"/>
      <c r="G12" s="58"/>
      <c r="H12" s="62"/>
      <c r="I12" s="62"/>
      <c r="J12" s="61"/>
      <c r="K12" s="61"/>
      <c r="L12" s="61"/>
      <c r="M12" s="61"/>
      <c r="N12" s="11"/>
    </row>
    <row r="13" spans="1:17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</row>
    <row r="14" spans="1:17" ht="4.5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</row>
    <row r="15" spans="1:17" ht="47.25" customHeight="1">
      <c r="A15" s="3" t="s">
        <v>0</v>
      </c>
      <c r="B15" s="40" t="s">
        <v>1</v>
      </c>
      <c r="C15" s="40"/>
      <c r="D15" s="40"/>
      <c r="E15" s="40"/>
      <c r="F15" s="14" t="s">
        <v>2</v>
      </c>
      <c r="G15" s="3" t="s">
        <v>3</v>
      </c>
      <c r="H15" s="3" t="s">
        <v>4</v>
      </c>
      <c r="I15" s="3" t="s">
        <v>5</v>
      </c>
      <c r="J15" s="3" t="s">
        <v>6</v>
      </c>
      <c r="K15" s="15" t="s">
        <v>10</v>
      </c>
      <c r="L15" s="15" t="s">
        <v>7</v>
      </c>
      <c r="M15" s="15" t="s">
        <v>8</v>
      </c>
      <c r="N15" s="17" t="s">
        <v>22</v>
      </c>
      <c r="O15" s="16" t="s">
        <v>19</v>
      </c>
      <c r="P15" s="16" t="s">
        <v>21</v>
      </c>
    </row>
    <row r="16" spans="1:17" ht="67.5" customHeight="1">
      <c r="A16" s="12">
        <v>1</v>
      </c>
      <c r="B16" s="41" t="s">
        <v>31</v>
      </c>
      <c r="C16" s="42"/>
      <c r="D16" s="42"/>
      <c r="E16" s="43"/>
      <c r="F16" s="12">
        <v>1</v>
      </c>
      <c r="G16" s="5">
        <v>3014</v>
      </c>
      <c r="H16" s="6">
        <v>0.21</v>
      </c>
      <c r="I16" s="9">
        <f>G16-G16*H16</f>
        <v>2381.06</v>
      </c>
      <c r="J16" s="13">
        <v>0.18</v>
      </c>
      <c r="K16" s="5">
        <f>I16*J16*F16</f>
        <v>428.5908</v>
      </c>
      <c r="L16" s="7"/>
      <c r="M16" s="4">
        <f>F16*G16</f>
        <v>3014</v>
      </c>
      <c r="N16" s="5">
        <f>F16*I16</f>
        <v>2381.06</v>
      </c>
      <c r="O16" s="1"/>
      <c r="P16" s="1">
        <f>O16*F16</f>
        <v>0</v>
      </c>
      <c r="Q16" s="1">
        <v>5.88</v>
      </c>
    </row>
    <row r="17" spans="1:28" ht="69.75" customHeight="1">
      <c r="A17" s="20">
        <v>2</v>
      </c>
      <c r="B17" s="44" t="s">
        <v>32</v>
      </c>
      <c r="C17" s="45"/>
      <c r="D17" s="45"/>
      <c r="E17" s="46"/>
      <c r="F17" s="12">
        <v>4</v>
      </c>
      <c r="G17" s="5">
        <v>989.1</v>
      </c>
      <c r="H17" s="6">
        <v>0.21</v>
      </c>
      <c r="I17" s="9">
        <f t="shared" ref="I17:I30" si="0">G17-G17*H17</f>
        <v>781.38900000000001</v>
      </c>
      <c r="J17" s="13">
        <v>0.18</v>
      </c>
      <c r="K17" s="5">
        <f t="shared" ref="K17:K30" si="1">I17*J17*F17</f>
        <v>562.60007999999993</v>
      </c>
      <c r="L17" s="7"/>
      <c r="M17" s="4">
        <f t="shared" ref="M17:M30" si="2">F17*G17</f>
        <v>3956.4</v>
      </c>
      <c r="N17" s="5">
        <f t="shared" ref="N17:N30" si="3">F17*I17</f>
        <v>3125.556</v>
      </c>
      <c r="O17" s="1"/>
      <c r="P17" s="1">
        <f t="shared" ref="P17:P29" si="4">O17*F17</f>
        <v>0</v>
      </c>
      <c r="Q17" s="1">
        <v>5.88</v>
      </c>
    </row>
    <row r="18" spans="1:28" ht="63" customHeight="1">
      <c r="A18" s="20">
        <v>3</v>
      </c>
      <c r="B18" s="37" t="s">
        <v>33</v>
      </c>
      <c r="C18" s="38"/>
      <c r="D18" s="38"/>
      <c r="E18" s="38"/>
      <c r="F18" s="12">
        <v>10</v>
      </c>
      <c r="G18" s="5">
        <v>376.8</v>
      </c>
      <c r="H18" s="6">
        <v>0.16</v>
      </c>
      <c r="I18" s="5">
        <f t="shared" si="0"/>
        <v>316.512</v>
      </c>
      <c r="J18" s="13">
        <v>0.18</v>
      </c>
      <c r="K18" s="5">
        <f t="shared" si="1"/>
        <v>569.72159999999997</v>
      </c>
      <c r="L18" s="7"/>
      <c r="M18" s="4">
        <f t="shared" si="2"/>
        <v>3768</v>
      </c>
      <c r="N18" s="5">
        <f t="shared" si="3"/>
        <v>3165.12</v>
      </c>
      <c r="O18" s="1"/>
      <c r="P18" s="1">
        <f t="shared" si="4"/>
        <v>0</v>
      </c>
      <c r="Q18" s="1">
        <v>5.88</v>
      </c>
    </row>
    <row r="19" spans="1:28" ht="57.75" customHeight="1">
      <c r="A19" s="20">
        <v>4</v>
      </c>
      <c r="B19" s="28" t="s">
        <v>27</v>
      </c>
      <c r="C19" s="29"/>
      <c r="D19" s="29"/>
      <c r="E19" s="30"/>
      <c r="F19" s="12">
        <v>1</v>
      </c>
      <c r="G19" s="5">
        <v>1263.8499999999999</v>
      </c>
      <c r="H19" s="6">
        <v>0</v>
      </c>
      <c r="I19" s="9">
        <f t="shared" si="0"/>
        <v>1263.8499999999999</v>
      </c>
      <c r="J19" s="13">
        <v>0.18</v>
      </c>
      <c r="K19" s="5">
        <f t="shared" si="1"/>
        <v>227.49299999999997</v>
      </c>
      <c r="L19" s="7"/>
      <c r="M19" s="4">
        <f t="shared" si="2"/>
        <v>1263.8499999999999</v>
      </c>
      <c r="N19" s="5">
        <f t="shared" si="3"/>
        <v>1263.8499999999999</v>
      </c>
      <c r="O19" s="1"/>
      <c r="P19" s="1">
        <f t="shared" si="4"/>
        <v>0</v>
      </c>
      <c r="Q19" s="1">
        <v>5.88</v>
      </c>
    </row>
    <row r="20" spans="1:28" ht="55.5" hidden="1" customHeight="1">
      <c r="A20" s="20">
        <v>5</v>
      </c>
      <c r="B20" s="37"/>
      <c r="C20" s="38"/>
      <c r="D20" s="38"/>
      <c r="E20" s="38"/>
      <c r="F20" s="12"/>
      <c r="G20" s="5"/>
      <c r="H20" s="6">
        <v>0</v>
      </c>
      <c r="I20" s="9">
        <f t="shared" si="0"/>
        <v>0</v>
      </c>
      <c r="J20" s="13">
        <v>0.18</v>
      </c>
      <c r="K20" s="5">
        <f t="shared" si="1"/>
        <v>0</v>
      </c>
      <c r="L20" s="7"/>
      <c r="M20" s="4">
        <f t="shared" si="2"/>
        <v>0</v>
      </c>
      <c r="N20" s="5">
        <f t="shared" si="3"/>
        <v>0</v>
      </c>
      <c r="O20" s="1"/>
      <c r="P20" s="1">
        <f t="shared" si="4"/>
        <v>0</v>
      </c>
      <c r="Q20" s="1">
        <v>5.88</v>
      </c>
    </row>
    <row r="21" spans="1:28" ht="46.5" hidden="1" customHeight="1">
      <c r="A21" s="20">
        <v>6</v>
      </c>
      <c r="B21" s="28"/>
      <c r="C21" s="29"/>
      <c r="D21" s="29"/>
      <c r="E21" s="30"/>
      <c r="F21" s="12"/>
      <c r="G21" s="9"/>
      <c r="H21" s="6">
        <v>0.16</v>
      </c>
      <c r="I21" s="9">
        <f t="shared" si="0"/>
        <v>0</v>
      </c>
      <c r="J21" s="13">
        <v>0.18</v>
      </c>
      <c r="K21" s="5">
        <f t="shared" si="1"/>
        <v>0</v>
      </c>
      <c r="L21" s="7"/>
      <c r="M21" s="5">
        <f t="shared" si="2"/>
        <v>0</v>
      </c>
      <c r="N21" s="5">
        <f t="shared" si="3"/>
        <v>0</v>
      </c>
      <c r="O21" s="1"/>
      <c r="P21" s="1">
        <f t="shared" si="4"/>
        <v>0</v>
      </c>
      <c r="Q21" s="1">
        <v>5.88</v>
      </c>
    </row>
    <row r="22" spans="1:28" ht="48.75" hidden="1" customHeight="1">
      <c r="A22" s="20">
        <v>7</v>
      </c>
      <c r="B22" s="22"/>
      <c r="C22" s="23"/>
      <c r="D22" s="23"/>
      <c r="E22" s="24"/>
      <c r="F22" s="12"/>
      <c r="G22" s="5"/>
      <c r="H22" s="6">
        <v>0.16</v>
      </c>
      <c r="I22" s="5">
        <f t="shared" si="0"/>
        <v>0</v>
      </c>
      <c r="J22" s="13">
        <v>0.18</v>
      </c>
      <c r="K22" s="5">
        <f t="shared" si="1"/>
        <v>0</v>
      </c>
      <c r="L22" s="7"/>
      <c r="M22" s="5">
        <f t="shared" si="2"/>
        <v>0</v>
      </c>
      <c r="N22" s="5">
        <f t="shared" si="3"/>
        <v>0</v>
      </c>
      <c r="O22" s="1"/>
      <c r="P22" s="1">
        <f t="shared" si="4"/>
        <v>0</v>
      </c>
      <c r="Q22" s="1">
        <v>5.88</v>
      </c>
    </row>
    <row r="23" spans="1:28" ht="51" hidden="1" customHeight="1">
      <c r="A23" s="20">
        <v>8</v>
      </c>
      <c r="B23" s="22"/>
      <c r="C23" s="23"/>
      <c r="D23" s="23"/>
      <c r="E23" s="24"/>
      <c r="F23" s="12"/>
      <c r="G23" s="5"/>
      <c r="H23" s="6">
        <v>0.16</v>
      </c>
      <c r="I23" s="5">
        <f t="shared" si="0"/>
        <v>0</v>
      </c>
      <c r="J23" s="13">
        <v>0.18</v>
      </c>
      <c r="K23" s="5">
        <f t="shared" si="1"/>
        <v>0</v>
      </c>
      <c r="L23" s="7"/>
      <c r="M23" s="4">
        <f t="shared" si="2"/>
        <v>0</v>
      </c>
      <c r="N23" s="5">
        <f t="shared" si="3"/>
        <v>0</v>
      </c>
      <c r="O23" s="1"/>
      <c r="P23" s="1">
        <f t="shared" si="4"/>
        <v>0</v>
      </c>
      <c r="Q23" s="1">
        <v>5.88</v>
      </c>
    </row>
    <row r="24" spans="1:28" ht="66" hidden="1" customHeight="1">
      <c r="A24" s="20">
        <v>9</v>
      </c>
      <c r="B24" s="28"/>
      <c r="C24" s="29"/>
      <c r="D24" s="29"/>
      <c r="E24" s="30"/>
      <c r="F24" s="12"/>
      <c r="G24" s="5"/>
      <c r="H24" s="6">
        <v>0.16</v>
      </c>
      <c r="I24" s="9">
        <f t="shared" si="0"/>
        <v>0</v>
      </c>
      <c r="J24" s="13">
        <v>0.18</v>
      </c>
      <c r="K24" s="5">
        <f t="shared" si="1"/>
        <v>0</v>
      </c>
      <c r="L24" s="7"/>
      <c r="M24" s="4">
        <f t="shared" si="2"/>
        <v>0</v>
      </c>
      <c r="N24" s="5">
        <f t="shared" si="3"/>
        <v>0</v>
      </c>
      <c r="O24" s="1"/>
      <c r="P24" s="1">
        <f t="shared" si="4"/>
        <v>0</v>
      </c>
      <c r="Q24" s="1">
        <v>5.88</v>
      </c>
    </row>
    <row r="25" spans="1:28" ht="52.5" customHeight="1">
      <c r="A25" s="20">
        <v>5</v>
      </c>
      <c r="B25" s="22" t="s">
        <v>25</v>
      </c>
      <c r="C25" s="23"/>
      <c r="D25" s="23"/>
      <c r="E25" s="24"/>
      <c r="F25" s="12">
        <v>1</v>
      </c>
      <c r="G25" s="5">
        <v>650</v>
      </c>
      <c r="H25" s="6">
        <v>0</v>
      </c>
      <c r="I25" s="5">
        <f t="shared" si="0"/>
        <v>650</v>
      </c>
      <c r="J25" s="13">
        <v>0.18</v>
      </c>
      <c r="K25" s="5">
        <f t="shared" si="1"/>
        <v>117</v>
      </c>
      <c r="L25" s="7"/>
      <c r="M25" s="4">
        <f t="shared" si="2"/>
        <v>650</v>
      </c>
      <c r="N25" s="5">
        <f t="shared" si="3"/>
        <v>650</v>
      </c>
      <c r="O25" s="1"/>
      <c r="P25" s="1">
        <f t="shared" si="4"/>
        <v>0</v>
      </c>
      <c r="Q25" s="1">
        <v>5.88</v>
      </c>
    </row>
    <row r="26" spans="1:28" ht="34.5" customHeight="1">
      <c r="A26" s="20">
        <v>6</v>
      </c>
      <c r="B26" s="53" t="s">
        <v>34</v>
      </c>
      <c r="C26" s="54"/>
      <c r="D26" s="54"/>
      <c r="E26" s="55"/>
      <c r="F26" s="12">
        <v>1</v>
      </c>
      <c r="G26" s="5">
        <v>262</v>
      </c>
      <c r="H26" s="6">
        <v>0</v>
      </c>
      <c r="I26" s="5">
        <f t="shared" si="0"/>
        <v>262</v>
      </c>
      <c r="J26" s="13">
        <v>0.18</v>
      </c>
      <c r="K26" s="5">
        <f t="shared" si="1"/>
        <v>47.16</v>
      </c>
      <c r="L26" s="7"/>
      <c r="M26" s="4">
        <f t="shared" si="2"/>
        <v>262</v>
      </c>
      <c r="N26" s="5">
        <f t="shared" si="3"/>
        <v>262</v>
      </c>
      <c r="O26" s="1"/>
      <c r="P26" s="1">
        <f t="shared" si="4"/>
        <v>0</v>
      </c>
      <c r="Q26" s="1">
        <v>5.88</v>
      </c>
      <c r="T26" s="18"/>
      <c r="U26" s="18"/>
      <c r="V26" s="18"/>
      <c r="W26" s="18"/>
      <c r="X26" s="18"/>
      <c r="Y26" s="18"/>
      <c r="Z26" s="18"/>
      <c r="AA26" s="18"/>
      <c r="AB26" s="18"/>
    </row>
    <row r="27" spans="1:28" ht="34.5" customHeight="1">
      <c r="A27" s="20">
        <v>7</v>
      </c>
      <c r="B27" s="34" t="s">
        <v>9</v>
      </c>
      <c r="C27" s="35"/>
      <c r="D27" s="35"/>
      <c r="E27" s="36"/>
      <c r="F27" s="12">
        <v>14</v>
      </c>
      <c r="G27" s="5">
        <v>5</v>
      </c>
      <c r="H27" s="6">
        <v>0</v>
      </c>
      <c r="I27" s="5">
        <f t="shared" si="0"/>
        <v>5</v>
      </c>
      <c r="J27" s="13">
        <v>0.18</v>
      </c>
      <c r="K27" s="5">
        <f t="shared" si="1"/>
        <v>12.599999999999998</v>
      </c>
      <c r="L27" s="7"/>
      <c r="M27" s="4">
        <f t="shared" si="2"/>
        <v>70</v>
      </c>
      <c r="N27" s="5">
        <f t="shared" si="3"/>
        <v>70</v>
      </c>
      <c r="O27" s="1"/>
      <c r="P27" s="1">
        <f t="shared" si="4"/>
        <v>0</v>
      </c>
      <c r="Q27" s="1">
        <v>5.88</v>
      </c>
      <c r="T27" s="18"/>
      <c r="U27" s="18"/>
      <c r="V27" s="18"/>
      <c r="W27" s="18"/>
      <c r="X27" s="18"/>
      <c r="Y27" s="18"/>
      <c r="Z27" s="18"/>
      <c r="AA27" s="18"/>
      <c r="AB27" s="18"/>
    </row>
    <row r="28" spans="1:28" ht="25.5" customHeight="1">
      <c r="A28" s="20">
        <v>8</v>
      </c>
      <c r="B28" s="31" t="s">
        <v>23</v>
      </c>
      <c r="C28" s="32"/>
      <c r="D28" s="32"/>
      <c r="E28" s="33"/>
      <c r="F28" s="12">
        <v>300</v>
      </c>
      <c r="G28" s="5">
        <v>2.4500000000000002</v>
      </c>
      <c r="H28" s="6">
        <v>0</v>
      </c>
      <c r="I28" s="5">
        <f t="shared" si="0"/>
        <v>2.4500000000000002</v>
      </c>
      <c r="J28" s="13">
        <v>0.18</v>
      </c>
      <c r="K28" s="5">
        <f t="shared" si="1"/>
        <v>132.30000000000001</v>
      </c>
      <c r="L28" s="7"/>
      <c r="M28" s="4">
        <f t="shared" si="2"/>
        <v>735</v>
      </c>
      <c r="N28" s="5">
        <f t="shared" si="3"/>
        <v>735</v>
      </c>
      <c r="O28" s="1"/>
      <c r="P28" s="1">
        <f t="shared" si="4"/>
        <v>0</v>
      </c>
      <c r="Q28" s="1">
        <v>5.88</v>
      </c>
      <c r="T28" s="18"/>
      <c r="U28" s="18"/>
      <c r="V28" s="18"/>
      <c r="W28" s="18"/>
      <c r="X28" s="18"/>
      <c r="Y28" s="18"/>
      <c r="Z28" s="18"/>
      <c r="AA28" s="18"/>
      <c r="AB28" s="18"/>
    </row>
    <row r="29" spans="1:28" ht="30" customHeight="1">
      <c r="A29" s="20">
        <v>9</v>
      </c>
      <c r="B29" s="25" t="s">
        <v>24</v>
      </c>
      <c r="C29" s="26"/>
      <c r="D29" s="26"/>
      <c r="E29" s="27"/>
      <c r="F29" s="12">
        <v>10</v>
      </c>
      <c r="G29" s="5">
        <v>16</v>
      </c>
      <c r="H29" s="6">
        <v>0</v>
      </c>
      <c r="I29" s="5">
        <f t="shared" si="0"/>
        <v>16</v>
      </c>
      <c r="J29" s="13">
        <v>0.18</v>
      </c>
      <c r="K29" s="5">
        <f t="shared" si="1"/>
        <v>28.799999999999997</v>
      </c>
      <c r="L29" s="7"/>
      <c r="M29" s="4">
        <f t="shared" si="2"/>
        <v>160</v>
      </c>
      <c r="N29" s="5">
        <f t="shared" si="3"/>
        <v>160</v>
      </c>
      <c r="O29" s="1"/>
      <c r="P29" s="1">
        <f t="shared" si="4"/>
        <v>0</v>
      </c>
      <c r="Q29" s="1">
        <v>5.88</v>
      </c>
      <c r="T29" s="18"/>
      <c r="U29" s="18"/>
      <c r="V29" s="18"/>
      <c r="W29" s="18"/>
      <c r="X29" s="18"/>
      <c r="Y29" s="18"/>
      <c r="Z29" s="18"/>
      <c r="AA29" s="18"/>
      <c r="AB29" s="18"/>
    </row>
    <row r="30" spans="1:28" ht="41.25" customHeight="1">
      <c r="A30" s="20">
        <v>10</v>
      </c>
      <c r="B30" s="25" t="s">
        <v>30</v>
      </c>
      <c r="C30" s="26"/>
      <c r="D30" s="26"/>
      <c r="E30" s="27"/>
      <c r="F30" s="12">
        <v>1</v>
      </c>
      <c r="G30" s="9">
        <v>750</v>
      </c>
      <c r="H30" s="6">
        <v>0</v>
      </c>
      <c r="I30" s="9">
        <f t="shared" si="0"/>
        <v>750</v>
      </c>
      <c r="J30" s="13">
        <v>0.18</v>
      </c>
      <c r="K30" s="5">
        <f t="shared" si="1"/>
        <v>135</v>
      </c>
      <c r="L30" s="7"/>
      <c r="M30" s="4">
        <f t="shared" si="2"/>
        <v>750</v>
      </c>
      <c r="N30" s="5">
        <f t="shared" si="3"/>
        <v>750</v>
      </c>
      <c r="O30" s="1"/>
      <c r="P30" s="1">
        <f>SUM(P16:P29)</f>
        <v>0</v>
      </c>
      <c r="Q30" s="1">
        <v>1</v>
      </c>
      <c r="T30" s="18"/>
      <c r="U30" s="18"/>
      <c r="V30" s="18"/>
      <c r="W30" s="18"/>
      <c r="X30" s="18"/>
      <c r="Y30" s="18"/>
      <c r="Z30" s="18"/>
      <c r="AA30" s="18"/>
      <c r="AB30" s="18"/>
    </row>
    <row r="31" spans="1:28" ht="12" customHeight="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O31" s="1"/>
      <c r="P31" s="57">
        <f>P30*Q28</f>
        <v>0</v>
      </c>
      <c r="T31" s="18"/>
      <c r="U31" s="18"/>
      <c r="V31" s="18"/>
      <c r="W31" s="18"/>
      <c r="X31" s="18"/>
      <c r="Y31" s="18"/>
      <c r="Z31" s="18"/>
      <c r="AA31" s="18"/>
      <c r="AB31" s="18"/>
    </row>
    <row r="32" spans="1:28">
      <c r="A32" s="48" t="s">
        <v>26</v>
      </c>
      <c r="B32" s="49"/>
      <c r="C32" s="49"/>
      <c r="D32" s="49"/>
      <c r="E32" s="49"/>
      <c r="F32" s="49"/>
      <c r="G32" s="49"/>
      <c r="H32" s="50"/>
      <c r="I32" s="40" t="s">
        <v>11</v>
      </c>
      <c r="J32" s="40"/>
      <c r="K32" s="40"/>
      <c r="L32" s="40"/>
      <c r="M32" s="5">
        <f>SUM(M16:M30)</f>
        <v>14629.25</v>
      </c>
      <c r="N32" s="1">
        <f>SUM(N16:N31)</f>
        <v>12562.586000000001</v>
      </c>
      <c r="O32" s="1"/>
      <c r="P32" s="57"/>
      <c r="T32" s="18"/>
      <c r="U32" s="18"/>
      <c r="V32" s="18"/>
      <c r="W32" s="18"/>
      <c r="X32" s="18"/>
      <c r="Y32" s="18"/>
      <c r="Z32" s="18"/>
      <c r="AA32" s="18"/>
      <c r="AB32" s="18"/>
    </row>
    <row r="33" spans="1:28">
      <c r="A33" s="49"/>
      <c r="B33" s="49"/>
      <c r="C33" s="49"/>
      <c r="D33" s="49"/>
      <c r="E33" s="49"/>
      <c r="F33" s="49"/>
      <c r="G33" s="49"/>
      <c r="H33" s="50"/>
      <c r="I33" s="40" t="s">
        <v>12</v>
      </c>
      <c r="J33" s="40"/>
      <c r="K33" s="40"/>
      <c r="L33" s="40"/>
      <c r="M33" s="4">
        <f>M32-N32</f>
        <v>2066.6639999999989</v>
      </c>
      <c r="T33" s="19"/>
      <c r="U33" s="19"/>
      <c r="V33" s="19"/>
      <c r="W33" s="19"/>
      <c r="X33" s="19"/>
      <c r="Y33" s="19"/>
      <c r="Z33" s="19"/>
      <c r="AA33" s="19"/>
      <c r="AB33" s="19"/>
    </row>
    <row r="34" spans="1:28">
      <c r="A34" s="49"/>
      <c r="B34" s="49"/>
      <c r="C34" s="49"/>
      <c r="D34" s="49"/>
      <c r="E34" s="49"/>
      <c r="F34" s="49"/>
      <c r="G34" s="49"/>
      <c r="H34" s="50"/>
      <c r="I34" s="40" t="s">
        <v>13</v>
      </c>
      <c r="J34" s="40"/>
      <c r="K34" s="40"/>
      <c r="L34" s="40"/>
      <c r="M34" s="9">
        <f>M32-M33</f>
        <v>12562.586000000001</v>
      </c>
      <c r="O34" s="1"/>
    </row>
    <row r="35" spans="1:28">
      <c r="A35" s="49"/>
      <c r="B35" s="49"/>
      <c r="C35" s="49"/>
      <c r="D35" s="49"/>
      <c r="E35" s="49"/>
      <c r="F35" s="49"/>
      <c r="G35" s="49"/>
      <c r="H35" s="50"/>
      <c r="I35" s="40" t="s">
        <v>14</v>
      </c>
      <c r="J35" s="40"/>
      <c r="K35" s="40"/>
      <c r="L35" s="40"/>
      <c r="M35" s="9">
        <f>SUM(K16:K30)</f>
        <v>2261.26548</v>
      </c>
      <c r="O35" s="8"/>
      <c r="P35" s="1">
        <f>0.18*P31</f>
        <v>0</v>
      </c>
    </row>
    <row r="36" spans="1:28">
      <c r="A36" s="49"/>
      <c r="B36" s="49"/>
      <c r="C36" s="49"/>
      <c r="D36" s="49"/>
      <c r="E36" s="49"/>
      <c r="F36" s="49"/>
      <c r="G36" s="49"/>
      <c r="H36" s="50"/>
      <c r="I36" s="40" t="s">
        <v>15</v>
      </c>
      <c r="J36" s="59"/>
      <c r="K36" s="59"/>
      <c r="L36" s="59"/>
      <c r="M36" s="9">
        <f>N32+M35</f>
        <v>14823.851480000001</v>
      </c>
      <c r="O36" s="1"/>
      <c r="P36" s="1">
        <f>P31+P35</f>
        <v>0</v>
      </c>
    </row>
    <row r="37" spans="1:28">
      <c r="A37" s="49"/>
      <c r="B37" s="49"/>
      <c r="C37" s="49"/>
      <c r="D37" s="49"/>
      <c r="E37" s="49"/>
      <c r="F37" s="49"/>
      <c r="G37" s="49"/>
      <c r="H37" s="50"/>
      <c r="I37" s="40" t="s">
        <v>16</v>
      </c>
      <c r="J37" s="40"/>
      <c r="K37" s="40"/>
      <c r="L37" s="40"/>
      <c r="M37" s="9">
        <f>N33+M36</f>
        <v>14823.851480000001</v>
      </c>
      <c r="O37" s="1" t="s">
        <v>20</v>
      </c>
      <c r="P37" s="1">
        <f>M37-P36</f>
        <v>14823.851480000001</v>
      </c>
    </row>
    <row r="38" spans="1:28" hidden="1">
      <c r="N38" s="1"/>
    </row>
  </sheetData>
  <mergeCells count="32">
    <mergeCell ref="A3:E12"/>
    <mergeCell ref="P31:P32"/>
    <mergeCell ref="G11:G12"/>
    <mergeCell ref="I36:L36"/>
    <mergeCell ref="J3:M12"/>
    <mergeCell ref="I32:L32"/>
    <mergeCell ref="I33:L33"/>
    <mergeCell ref="I34:L34"/>
    <mergeCell ref="I35:L35"/>
    <mergeCell ref="H11:I12"/>
    <mergeCell ref="I37:L37"/>
    <mergeCell ref="A31:M31"/>
    <mergeCell ref="A32:H37"/>
    <mergeCell ref="B18:E18"/>
    <mergeCell ref="A13:M14"/>
    <mergeCell ref="B26:E26"/>
    <mergeCell ref="A1:M1"/>
    <mergeCell ref="B25:E25"/>
    <mergeCell ref="B29:E29"/>
    <mergeCell ref="B30:E30"/>
    <mergeCell ref="B21:E21"/>
    <mergeCell ref="B28:E28"/>
    <mergeCell ref="B27:E27"/>
    <mergeCell ref="B19:E19"/>
    <mergeCell ref="B20:E20"/>
    <mergeCell ref="B22:E22"/>
    <mergeCell ref="B23:E23"/>
    <mergeCell ref="B24:E24"/>
    <mergeCell ref="A2:M2"/>
    <mergeCell ref="B15:E15"/>
    <mergeCell ref="B16:E16"/>
    <mergeCell ref="B17:E17"/>
  </mergeCells>
  <pageMargins left="0" right="0" top="0" bottom="0" header="0.31496062992125984" footer="0.31496062992125984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Sayfa1</vt:lpstr>
      <vt:lpstr>Sayfa2</vt:lpstr>
      <vt:lpstr>Sayfa3</vt:lpstr>
      <vt:lpstr>Sayfa1!Yazdırma_Alanı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2020-10-05T19:00:09Z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ae432b0c-1f0a-4963-9f50-71eabdf8bc2d</vt:lpwstr>
  </property>
</Properties>
</file>