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F1F19ED5-358C-43D6-9F90-9D01137DB659}" xr6:coauthVersionLast="47" xr6:coauthVersionMax="47" xr10:uidLastSave="{00000000-0000-0000-0000-000000000000}"/>
  <bookViews>
    <workbookView xWindow="-120" yWindow="-120" windowWidth="29040" windowHeight="16440" tabRatio="603" activeTab="2" xr2:uid="{00000000-000D-0000-FFFF-FFFF00000000}"/>
  </bookViews>
  <sheets>
    <sheet name="Detail Table(Forecast)" sheetId="10" r:id="rId1"/>
    <sheet name="Detail Table(Input this !)" sheetId="8" r:id="rId2"/>
    <sheet name="2021 Quality Business Plan" sheetId="7" r:id="rId3"/>
    <sheet name="Mn - Asawa-san " sheetId="11" state="hidden" r:id="rId4"/>
  </sheets>
  <definedNames>
    <definedName name="_xlnm.Print_Area" localSheetId="2">'2021 Quality Business Plan'!$A$1:$AR$46</definedName>
    <definedName name="_xlnm.Print_Area" localSheetId="0">'Detail Table(Forecast)'!$A$1:$U$60</definedName>
    <definedName name="_xlnm.Print_Area" localSheetId="1">'Detail Table(Input this !)'!$A$1:$U$60</definedName>
    <definedName name="_xlnm.Print_Area" localSheetId="3">'Mn - Asawa-san '!$A$1:$Y$60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4" i="11" l="1"/>
  <c r="U64" i="11"/>
  <c r="T64" i="11"/>
  <c r="R64" i="11"/>
  <c r="Q64" i="11"/>
  <c r="P64" i="11"/>
  <c r="M64" i="11"/>
  <c r="L64" i="11"/>
  <c r="K64" i="11"/>
  <c r="I64" i="11"/>
  <c r="H64" i="11"/>
  <c r="G64" i="11"/>
  <c r="V56" i="11"/>
  <c r="W56" i="11" s="1"/>
  <c r="U56" i="11"/>
  <c r="T56" i="11"/>
  <c r="S56" i="11"/>
  <c r="R56" i="11"/>
  <c r="Q56" i="11"/>
  <c r="P56" i="11"/>
  <c r="M56" i="11"/>
  <c r="N56" i="11" s="1"/>
  <c r="L56" i="11"/>
  <c r="K56" i="11"/>
  <c r="J56" i="11"/>
  <c r="I56" i="11"/>
  <c r="H56" i="11"/>
  <c r="G56" i="11"/>
  <c r="V55" i="11"/>
  <c r="U55" i="11"/>
  <c r="W55" i="11" s="1"/>
  <c r="T55" i="11"/>
  <c r="R55" i="11"/>
  <c r="Q55" i="11"/>
  <c r="P55" i="11"/>
  <c r="S55" i="11" s="1"/>
  <c r="M55" i="11"/>
  <c r="L55" i="11"/>
  <c r="N55" i="11" s="1"/>
  <c r="K55" i="11"/>
  <c r="I55" i="11"/>
  <c r="H55" i="11"/>
  <c r="G55" i="11"/>
  <c r="J55" i="11" s="1"/>
  <c r="W54" i="11"/>
  <c r="V54" i="11"/>
  <c r="U54" i="11"/>
  <c r="T54" i="11"/>
  <c r="R54" i="11"/>
  <c r="S54" i="11" s="1"/>
  <c r="Q54" i="11"/>
  <c r="P54" i="11"/>
  <c r="X54" i="11" s="1"/>
  <c r="Y54" i="11" s="1"/>
  <c r="N54" i="11"/>
  <c r="M54" i="11"/>
  <c r="L54" i="11"/>
  <c r="K54" i="11"/>
  <c r="I54" i="11"/>
  <c r="J54" i="11" s="1"/>
  <c r="H54" i="11"/>
  <c r="G54" i="11"/>
  <c r="V53" i="11"/>
  <c r="U53" i="11"/>
  <c r="T53" i="11"/>
  <c r="W53" i="11" s="1"/>
  <c r="R53" i="11"/>
  <c r="Q53" i="11"/>
  <c r="S53" i="11" s="1"/>
  <c r="P53" i="11"/>
  <c r="X53" i="11" s="1"/>
  <c r="M53" i="11"/>
  <c r="L53" i="11"/>
  <c r="K53" i="11"/>
  <c r="N53" i="11" s="1"/>
  <c r="I53" i="11"/>
  <c r="H53" i="11"/>
  <c r="J53" i="11" s="1"/>
  <c r="G53" i="11"/>
  <c r="V52" i="11"/>
  <c r="U52" i="11"/>
  <c r="T52" i="11"/>
  <c r="W52" i="11" s="1"/>
  <c r="R52" i="11"/>
  <c r="Q52" i="11"/>
  <c r="S52" i="11" s="1"/>
  <c r="P52" i="11"/>
  <c r="M52" i="11"/>
  <c r="L52" i="11"/>
  <c r="K52" i="11"/>
  <c r="N52" i="11" s="1"/>
  <c r="I52" i="11"/>
  <c r="H52" i="11"/>
  <c r="J52" i="11" s="1"/>
  <c r="G52" i="11"/>
  <c r="V51" i="11"/>
  <c r="U51" i="11"/>
  <c r="T51" i="11"/>
  <c r="W51" i="11" s="1"/>
  <c r="R51" i="11"/>
  <c r="Q51" i="11"/>
  <c r="S51" i="11" s="1"/>
  <c r="P51" i="11"/>
  <c r="M51" i="11"/>
  <c r="L51" i="11"/>
  <c r="K51" i="11"/>
  <c r="N51" i="11" s="1"/>
  <c r="I51" i="11"/>
  <c r="H51" i="11"/>
  <c r="J51" i="11" s="1"/>
  <c r="G51" i="11"/>
  <c r="V50" i="11"/>
  <c r="U50" i="11"/>
  <c r="T50" i="11"/>
  <c r="W50" i="11" s="1"/>
  <c r="R50" i="11"/>
  <c r="Q50" i="11"/>
  <c r="S50" i="11" s="1"/>
  <c r="P50" i="11"/>
  <c r="M50" i="11"/>
  <c r="L50" i="11"/>
  <c r="K50" i="11"/>
  <c r="N50" i="11" s="1"/>
  <c r="I50" i="11"/>
  <c r="H50" i="11"/>
  <c r="J50" i="11" s="1"/>
  <c r="G50" i="11"/>
  <c r="V49" i="11"/>
  <c r="U49" i="11"/>
  <c r="T49" i="11"/>
  <c r="W49" i="11" s="1"/>
  <c r="R49" i="11"/>
  <c r="Q49" i="11"/>
  <c r="S49" i="11" s="1"/>
  <c r="P49" i="11"/>
  <c r="M49" i="11"/>
  <c r="L49" i="11"/>
  <c r="K49" i="11"/>
  <c r="N49" i="11" s="1"/>
  <c r="I49" i="11"/>
  <c r="H49" i="11"/>
  <c r="J49" i="11" s="1"/>
  <c r="G49" i="11"/>
  <c r="V48" i="11"/>
  <c r="U48" i="11"/>
  <c r="T48" i="11"/>
  <c r="W48" i="11" s="1"/>
  <c r="R48" i="11"/>
  <c r="Q48" i="11"/>
  <c r="S48" i="11" s="1"/>
  <c r="P48" i="11"/>
  <c r="M48" i="11"/>
  <c r="L48" i="11"/>
  <c r="K48" i="11"/>
  <c r="N48" i="11" s="1"/>
  <c r="I48" i="11"/>
  <c r="H48" i="11"/>
  <c r="J48" i="11" s="1"/>
  <c r="G48" i="11"/>
  <c r="V47" i="11"/>
  <c r="U47" i="11"/>
  <c r="T47" i="11"/>
  <c r="W47" i="11" s="1"/>
  <c r="R47" i="11"/>
  <c r="Q47" i="11"/>
  <c r="S47" i="11" s="1"/>
  <c r="P47" i="11"/>
  <c r="M47" i="11"/>
  <c r="L47" i="11"/>
  <c r="K47" i="11"/>
  <c r="N47" i="11" s="1"/>
  <c r="I47" i="11"/>
  <c r="H47" i="11"/>
  <c r="J47" i="11" s="1"/>
  <c r="G47" i="11"/>
  <c r="V46" i="11"/>
  <c r="U46" i="11"/>
  <c r="T46" i="11"/>
  <c r="W46" i="11" s="1"/>
  <c r="R46" i="11"/>
  <c r="Q46" i="11"/>
  <c r="S46" i="11" s="1"/>
  <c r="P46" i="11"/>
  <c r="M46" i="11"/>
  <c r="L46" i="11"/>
  <c r="K46" i="11"/>
  <c r="N46" i="11" s="1"/>
  <c r="I46" i="11"/>
  <c r="H46" i="11"/>
  <c r="J46" i="11" s="1"/>
  <c r="G46" i="11"/>
  <c r="V45" i="11"/>
  <c r="U45" i="11"/>
  <c r="T45" i="11"/>
  <c r="W45" i="11" s="1"/>
  <c r="R45" i="11"/>
  <c r="Q45" i="11"/>
  <c r="S45" i="11" s="1"/>
  <c r="P45" i="11"/>
  <c r="M45" i="11"/>
  <c r="L45" i="11"/>
  <c r="K45" i="11"/>
  <c r="N45" i="11" s="1"/>
  <c r="I45" i="11"/>
  <c r="H45" i="11"/>
  <c r="J45" i="11" s="1"/>
  <c r="G45" i="11"/>
  <c r="V44" i="11"/>
  <c r="U44" i="11"/>
  <c r="T44" i="11"/>
  <c r="W44" i="11" s="1"/>
  <c r="R44" i="11"/>
  <c r="Q44" i="11"/>
  <c r="S44" i="11" s="1"/>
  <c r="P44" i="11"/>
  <c r="M44" i="11"/>
  <c r="L44" i="11"/>
  <c r="K44" i="11"/>
  <c r="N44" i="11" s="1"/>
  <c r="I44" i="11"/>
  <c r="H44" i="11"/>
  <c r="J44" i="11" s="1"/>
  <c r="G44" i="11"/>
  <c r="V43" i="11"/>
  <c r="U43" i="11"/>
  <c r="T43" i="11"/>
  <c r="W43" i="11" s="1"/>
  <c r="R43" i="11"/>
  <c r="Q43" i="11"/>
  <c r="S43" i="11" s="1"/>
  <c r="P43" i="11"/>
  <c r="M43" i="11"/>
  <c r="L43" i="11"/>
  <c r="K43" i="11"/>
  <c r="N43" i="11" s="1"/>
  <c r="I43" i="11"/>
  <c r="H43" i="11"/>
  <c r="J43" i="11" s="1"/>
  <c r="G43" i="11"/>
  <c r="V42" i="11"/>
  <c r="U42" i="11"/>
  <c r="T42" i="11"/>
  <c r="W42" i="11" s="1"/>
  <c r="R42" i="11"/>
  <c r="Q42" i="11"/>
  <c r="S42" i="11" s="1"/>
  <c r="P42" i="11"/>
  <c r="M42" i="11"/>
  <c r="L42" i="11"/>
  <c r="K42" i="11"/>
  <c r="N42" i="11" s="1"/>
  <c r="I42" i="11"/>
  <c r="H42" i="11"/>
  <c r="J42" i="11" s="1"/>
  <c r="G42" i="11"/>
  <c r="V40" i="11"/>
  <c r="U40" i="11"/>
  <c r="T40" i="11"/>
  <c r="R40" i="11"/>
  <c r="Q40" i="11"/>
  <c r="P40" i="11"/>
  <c r="X40" i="11" s="1"/>
  <c r="M40" i="11"/>
  <c r="L40" i="11"/>
  <c r="K40" i="11"/>
  <c r="I40" i="11"/>
  <c r="H40" i="11"/>
  <c r="G40" i="11"/>
  <c r="O40" i="11" s="1"/>
  <c r="V39" i="11"/>
  <c r="U39" i="11"/>
  <c r="T39" i="11"/>
  <c r="R39" i="11"/>
  <c r="Q39" i="11"/>
  <c r="P39" i="11"/>
  <c r="M39" i="11"/>
  <c r="L39" i="11"/>
  <c r="K39" i="11"/>
  <c r="I39" i="11"/>
  <c r="H39" i="11"/>
  <c r="G39" i="11"/>
  <c r="V36" i="11"/>
  <c r="U36" i="11"/>
  <c r="T36" i="11"/>
  <c r="R36" i="11"/>
  <c r="Q36" i="11"/>
  <c r="P36" i="11"/>
  <c r="M36" i="11"/>
  <c r="L36" i="11"/>
  <c r="K36" i="11"/>
  <c r="I36" i="11"/>
  <c r="H36" i="11"/>
  <c r="G36" i="11"/>
  <c r="V35" i="11"/>
  <c r="U35" i="11"/>
  <c r="T35" i="11"/>
  <c r="R35" i="11"/>
  <c r="Q35" i="11"/>
  <c r="P35" i="11"/>
  <c r="M35" i="11"/>
  <c r="L35" i="11"/>
  <c r="K35" i="11"/>
  <c r="I35" i="11"/>
  <c r="H35" i="11"/>
  <c r="G35" i="11"/>
  <c r="Y30" i="11"/>
  <c r="X30" i="11"/>
  <c r="V30" i="11"/>
  <c r="U30" i="11"/>
  <c r="T30" i="11"/>
  <c r="R30" i="11"/>
  <c r="Q30" i="11"/>
  <c r="P30" i="11"/>
  <c r="O30" i="11"/>
  <c r="M30" i="11"/>
  <c r="L30" i="11"/>
  <c r="K30" i="11"/>
  <c r="I30" i="11"/>
  <c r="H30" i="11"/>
  <c r="G30" i="11"/>
  <c r="Y27" i="11"/>
  <c r="X27" i="11"/>
  <c r="O27" i="11"/>
  <c r="X26" i="11"/>
  <c r="V26" i="11"/>
  <c r="U26" i="11"/>
  <c r="T26" i="11"/>
  <c r="R26" i="11"/>
  <c r="Q26" i="11"/>
  <c r="P26" i="11"/>
  <c r="O26" i="11"/>
  <c r="M26" i="11"/>
  <c r="L26" i="11"/>
  <c r="K26" i="11"/>
  <c r="I26" i="11"/>
  <c r="H26" i="11"/>
  <c r="G26" i="11"/>
  <c r="Y25" i="11"/>
  <c r="X25" i="11"/>
  <c r="V25" i="11"/>
  <c r="U25" i="11"/>
  <c r="T25" i="11"/>
  <c r="R25" i="11"/>
  <c r="Q25" i="11"/>
  <c r="P25" i="11"/>
  <c r="O25" i="11"/>
  <c r="M25" i="11"/>
  <c r="L25" i="11"/>
  <c r="K25" i="11"/>
  <c r="I25" i="11"/>
  <c r="H25" i="11"/>
  <c r="G25" i="11"/>
  <c r="X24" i="11"/>
  <c r="V24" i="11"/>
  <c r="U24" i="11"/>
  <c r="T24" i="11"/>
  <c r="R24" i="11"/>
  <c r="Q24" i="11"/>
  <c r="P24" i="11"/>
  <c r="O24" i="11"/>
  <c r="M24" i="11"/>
  <c r="L24" i="11"/>
  <c r="K24" i="11"/>
  <c r="I24" i="11"/>
  <c r="H24" i="11"/>
  <c r="G24" i="11"/>
  <c r="V23" i="11"/>
  <c r="U23" i="11"/>
  <c r="T23" i="11"/>
  <c r="R23" i="11"/>
  <c r="Q23" i="11"/>
  <c r="P23" i="11"/>
  <c r="M23" i="11"/>
  <c r="L23" i="11"/>
  <c r="K23" i="11"/>
  <c r="I23" i="11"/>
  <c r="H23" i="11"/>
  <c r="G23" i="11"/>
  <c r="Y20" i="11"/>
  <c r="X20" i="11"/>
  <c r="V20" i="11"/>
  <c r="U20" i="11"/>
  <c r="T20" i="11"/>
  <c r="R20" i="11"/>
  <c r="Q20" i="11"/>
  <c r="P20" i="11"/>
  <c r="O20" i="11"/>
  <c r="M20" i="11"/>
  <c r="L20" i="11"/>
  <c r="K20" i="11"/>
  <c r="I20" i="11"/>
  <c r="H20" i="11"/>
  <c r="G20" i="11"/>
  <c r="Y19" i="11"/>
  <c r="X19" i="11"/>
  <c r="V19" i="11"/>
  <c r="U19" i="11"/>
  <c r="T19" i="11"/>
  <c r="R19" i="11"/>
  <c r="Q19" i="11"/>
  <c r="P19" i="11"/>
  <c r="O19" i="11"/>
  <c r="M19" i="11"/>
  <c r="L19" i="11"/>
  <c r="K19" i="11"/>
  <c r="I19" i="11"/>
  <c r="H19" i="11"/>
  <c r="G19" i="11"/>
  <c r="Y18" i="11"/>
  <c r="X18" i="11"/>
  <c r="V18" i="11"/>
  <c r="U18" i="11"/>
  <c r="T18" i="11"/>
  <c r="R18" i="11"/>
  <c r="Q18" i="11"/>
  <c r="P18" i="11"/>
  <c r="O18" i="11"/>
  <c r="M18" i="11"/>
  <c r="L18" i="11"/>
  <c r="K18" i="11"/>
  <c r="I18" i="11"/>
  <c r="H18" i="11"/>
  <c r="G18" i="11"/>
  <c r="V17" i="11"/>
  <c r="U17" i="11"/>
  <c r="T17" i="11"/>
  <c r="W17" i="11" s="1"/>
  <c r="R17" i="11"/>
  <c r="Q17" i="11"/>
  <c r="P17" i="11"/>
  <c r="S17" i="11" s="1"/>
  <c r="M17" i="11"/>
  <c r="L17" i="11"/>
  <c r="N17" i="11" s="1"/>
  <c r="K17" i="11"/>
  <c r="I17" i="11"/>
  <c r="H17" i="11"/>
  <c r="G17" i="11"/>
  <c r="J17" i="11" s="1"/>
  <c r="Y16" i="11"/>
  <c r="X16" i="11"/>
  <c r="V16" i="11"/>
  <c r="U16" i="11"/>
  <c r="T16" i="11"/>
  <c r="R16" i="11"/>
  <c r="Q16" i="11"/>
  <c r="P16" i="11"/>
  <c r="O16" i="11"/>
  <c r="M16" i="11"/>
  <c r="L16" i="11"/>
  <c r="K16" i="11"/>
  <c r="I16" i="11"/>
  <c r="H16" i="11"/>
  <c r="G16" i="11"/>
  <c r="Y15" i="11"/>
  <c r="X15" i="11"/>
  <c r="V15" i="11"/>
  <c r="U15" i="11"/>
  <c r="T15" i="11"/>
  <c r="R15" i="11"/>
  <c r="Q15" i="11"/>
  <c r="P15" i="11"/>
  <c r="O15" i="11"/>
  <c r="M15" i="11"/>
  <c r="L15" i="11"/>
  <c r="K15" i="11"/>
  <c r="I15" i="11"/>
  <c r="H15" i="11"/>
  <c r="G15" i="11"/>
  <c r="X14" i="11"/>
  <c r="V14" i="11"/>
  <c r="U14" i="11"/>
  <c r="T14" i="11"/>
  <c r="R14" i="11"/>
  <c r="Q14" i="11"/>
  <c r="P14" i="11"/>
  <c r="O14" i="11"/>
  <c r="M14" i="11"/>
  <c r="L14" i="11"/>
  <c r="K14" i="11"/>
  <c r="I14" i="11"/>
  <c r="H14" i="11"/>
  <c r="G14" i="11"/>
  <c r="Y13" i="11"/>
  <c r="X13" i="11"/>
  <c r="V13" i="11"/>
  <c r="U13" i="11"/>
  <c r="T13" i="11"/>
  <c r="R13" i="11"/>
  <c r="Q13" i="11"/>
  <c r="P13" i="11"/>
  <c r="O13" i="11"/>
  <c r="M13" i="11"/>
  <c r="L13" i="11"/>
  <c r="K13" i="11"/>
  <c r="I13" i="11"/>
  <c r="H13" i="11"/>
  <c r="G13" i="11"/>
  <c r="Y12" i="11"/>
  <c r="X12" i="11"/>
  <c r="V12" i="11"/>
  <c r="U12" i="11"/>
  <c r="T12" i="11"/>
  <c r="R12" i="11"/>
  <c r="Q12" i="11"/>
  <c r="P12" i="11"/>
  <c r="O12" i="11"/>
  <c r="M12" i="11"/>
  <c r="L12" i="11"/>
  <c r="K12" i="11"/>
  <c r="I12" i="11"/>
  <c r="H12" i="11"/>
  <c r="G12" i="11"/>
  <c r="X9" i="11"/>
  <c r="V9" i="11"/>
  <c r="U9" i="11"/>
  <c r="T9" i="11"/>
  <c r="R9" i="11"/>
  <c r="Q9" i="11"/>
  <c r="P9" i="11"/>
  <c r="O9" i="11"/>
  <c r="M9" i="11"/>
  <c r="L9" i="11"/>
  <c r="K9" i="11"/>
  <c r="I9" i="11"/>
  <c r="H9" i="11"/>
  <c r="G9" i="11"/>
  <c r="X8" i="11"/>
  <c r="V8" i="11"/>
  <c r="U8" i="11"/>
  <c r="T8" i="11"/>
  <c r="R8" i="11"/>
  <c r="Q8" i="11"/>
  <c r="P8" i="11"/>
  <c r="O8" i="11"/>
  <c r="M8" i="11"/>
  <c r="L8" i="11"/>
  <c r="K8" i="11"/>
  <c r="I8" i="11"/>
  <c r="H8" i="11"/>
  <c r="G8" i="11"/>
  <c r="Y7" i="11"/>
  <c r="X7" i="11"/>
  <c r="V7" i="11"/>
  <c r="U7" i="11"/>
  <c r="T7" i="11"/>
  <c r="R7" i="11"/>
  <c r="Q7" i="11"/>
  <c r="P7" i="11"/>
  <c r="O7" i="11"/>
  <c r="M7" i="11"/>
  <c r="L7" i="11"/>
  <c r="K7" i="11"/>
  <c r="I7" i="11"/>
  <c r="H7" i="11"/>
  <c r="G7" i="11"/>
  <c r="V5" i="11"/>
  <c r="U5" i="11"/>
  <c r="T5" i="11"/>
  <c r="R5" i="11"/>
  <c r="Q5" i="11"/>
  <c r="P5" i="11"/>
  <c r="M5" i="11"/>
  <c r="L5" i="11"/>
  <c r="K5" i="11"/>
  <c r="I5" i="11"/>
  <c r="H5" i="11"/>
  <c r="G5" i="11"/>
  <c r="V4" i="11"/>
  <c r="U4" i="11"/>
  <c r="T4" i="11"/>
  <c r="R4" i="11"/>
  <c r="Q4" i="11"/>
  <c r="P4" i="11"/>
  <c r="M4" i="11"/>
  <c r="L4" i="11"/>
  <c r="K4" i="11"/>
  <c r="I4" i="11"/>
  <c r="H4" i="11"/>
  <c r="G4" i="11"/>
  <c r="V38" i="11"/>
  <c r="U38" i="11"/>
  <c r="T38" i="11"/>
  <c r="U6" i="11"/>
  <c r="Q6" i="11"/>
  <c r="L6" i="11"/>
  <c r="I6" i="11"/>
  <c r="G6" i="11"/>
  <c r="Y53" i="11" l="1"/>
  <c r="Y55" i="11" s="1"/>
  <c r="X55" i="11"/>
  <c r="X17" i="11"/>
  <c r="Y40" i="11"/>
  <c r="O17" i="11"/>
  <c r="Y17" i="11" s="1"/>
  <c r="N4" i="11"/>
  <c r="S4" i="11"/>
  <c r="J5" i="11"/>
  <c r="N23" i="11"/>
  <c r="W23" i="11"/>
  <c r="W5" i="11"/>
  <c r="S23" i="11"/>
  <c r="J23" i="11"/>
  <c r="S5" i="11"/>
  <c r="J4" i="11"/>
  <c r="W4" i="11"/>
  <c r="N5" i="11"/>
  <c r="T10" i="11"/>
  <c r="V10" i="11"/>
  <c r="P57" i="11"/>
  <c r="R57" i="11"/>
  <c r="T57" i="11"/>
  <c r="V57" i="11"/>
  <c r="P6" i="11"/>
  <c r="R6" i="11"/>
  <c r="T6" i="11"/>
  <c r="V6" i="11"/>
  <c r="U57" i="11"/>
  <c r="H57" i="11"/>
  <c r="K57" i="11"/>
  <c r="M57" i="11"/>
  <c r="O5" i="11"/>
  <c r="H6" i="11"/>
  <c r="J6" i="11" s="1"/>
  <c r="K6" i="11"/>
  <c r="M6" i="11"/>
  <c r="W38" i="11"/>
  <c r="H32" i="11"/>
  <c r="L32" i="11"/>
  <c r="P32" i="11"/>
  <c r="R32" i="11"/>
  <c r="T32" i="11"/>
  <c r="V32" i="11"/>
  <c r="H38" i="11"/>
  <c r="L38" i="11"/>
  <c r="P38" i="11"/>
  <c r="R38" i="11"/>
  <c r="G32" i="11"/>
  <c r="I32" i="11"/>
  <c r="K32" i="11"/>
  <c r="M32" i="11"/>
  <c r="Q32" i="11"/>
  <c r="U32" i="11"/>
  <c r="G38" i="11"/>
  <c r="I38" i="11"/>
  <c r="K38" i="11"/>
  <c r="M38" i="11"/>
  <c r="Q38" i="11"/>
  <c r="I21" i="11" l="1"/>
  <c r="X23" i="11"/>
  <c r="O4" i="11"/>
  <c r="X4" i="11"/>
  <c r="O23" i="11"/>
  <c r="L10" i="11"/>
  <c r="I10" i="11"/>
  <c r="L21" i="11"/>
  <c r="X5" i="11"/>
  <c r="Y5" i="11" s="1"/>
  <c r="G57" i="11"/>
  <c r="N6" i="11"/>
  <c r="O6" i="11" s="1"/>
  <c r="W6" i="11"/>
  <c r="S6" i="11"/>
  <c r="W57" i="11"/>
  <c r="R22" i="11"/>
  <c r="U22" i="11"/>
  <c r="P22" i="11"/>
  <c r="Q57" i="11"/>
  <c r="S57" i="11" s="1"/>
  <c r="X57" i="11" s="1"/>
  <c r="V22" i="11"/>
  <c r="Q22" i="11"/>
  <c r="R21" i="11"/>
  <c r="R10" i="11"/>
  <c r="V11" i="11"/>
  <c r="V21" i="11"/>
  <c r="Q10" i="11"/>
  <c r="Q21" i="11"/>
  <c r="T22" i="11"/>
  <c r="U10" i="11"/>
  <c r="W10" i="11" s="1"/>
  <c r="U21" i="11"/>
  <c r="P10" i="11"/>
  <c r="T11" i="11"/>
  <c r="T21" i="11"/>
  <c r="I22" i="11"/>
  <c r="I57" i="11"/>
  <c r="K22" i="11"/>
  <c r="M10" i="11"/>
  <c r="M21" i="11"/>
  <c r="H10" i="11"/>
  <c r="L22" i="11"/>
  <c r="L57" i="11"/>
  <c r="N57" i="11" s="1"/>
  <c r="M22" i="11"/>
  <c r="H22" i="11"/>
  <c r="K10" i="11"/>
  <c r="G22" i="11"/>
  <c r="G10" i="11"/>
  <c r="N38" i="11"/>
  <c r="J38" i="11"/>
  <c r="N32" i="11"/>
  <c r="J32" i="11"/>
  <c r="S38" i="11"/>
  <c r="X38" i="11" s="1"/>
  <c r="W32" i="11"/>
  <c r="S32" i="11"/>
  <c r="J57" i="11" l="1"/>
  <c r="I11" i="11"/>
  <c r="O38" i="11"/>
  <c r="Y38" i="11" s="1"/>
  <c r="Y23" i="11"/>
  <c r="O57" i="11"/>
  <c r="Y57" i="11" s="1"/>
  <c r="Y4" i="11"/>
  <c r="W22" i="11"/>
  <c r="L11" i="11"/>
  <c r="J10" i="11"/>
  <c r="N10" i="11"/>
  <c r="X6" i="11"/>
  <c r="Y6" i="11" s="1"/>
  <c r="S10" i="11"/>
  <c r="X10" i="11" s="1"/>
  <c r="W21" i="11"/>
  <c r="P21" i="11"/>
  <c r="S21" i="11" s="1"/>
  <c r="P11" i="11"/>
  <c r="U11" i="11"/>
  <c r="W11" i="11" s="1"/>
  <c r="Q11" i="11"/>
  <c r="S22" i="11"/>
  <c r="R11" i="11"/>
  <c r="K11" i="11"/>
  <c r="H11" i="11"/>
  <c r="J22" i="11"/>
  <c r="K21" i="11"/>
  <c r="N21" i="11" s="1"/>
  <c r="H21" i="11"/>
  <c r="M11" i="11"/>
  <c r="N22" i="11"/>
  <c r="G11" i="11"/>
  <c r="G21" i="11"/>
  <c r="O32" i="11"/>
  <c r="X32" i="11"/>
  <c r="X22" i="11" l="1"/>
  <c r="Y32" i="11"/>
  <c r="O10" i="11"/>
  <c r="Y10" i="11" s="1"/>
  <c r="X21" i="11"/>
  <c r="J21" i="11"/>
  <c r="O21" i="11" s="1"/>
  <c r="J11" i="11"/>
  <c r="S11" i="11"/>
  <c r="X11" i="11" s="1"/>
  <c r="O22" i="11"/>
  <c r="N11" i="11"/>
  <c r="Y22" i="11" l="1"/>
  <c r="O11" i="11"/>
  <c r="Y11" i="11" s="1"/>
  <c r="Y21" i="11"/>
  <c r="G37" i="11" l="1"/>
  <c r="H37" i="11"/>
  <c r="H41" i="11"/>
  <c r="K41" i="11"/>
  <c r="K37" i="11"/>
  <c r="I37" i="11"/>
  <c r="I41" i="11"/>
  <c r="T37" i="11"/>
  <c r="T41" i="11"/>
  <c r="R41" i="11" l="1"/>
  <c r="K27" i="11"/>
  <c r="K29" i="11"/>
  <c r="H27" i="11"/>
  <c r="T29" i="11"/>
  <c r="P29" i="11"/>
  <c r="V27" i="11"/>
  <c r="P27" i="11"/>
  <c r="I27" i="11"/>
  <c r="H29" i="11"/>
  <c r="T27" i="11"/>
  <c r="U27" i="11"/>
  <c r="M27" i="11"/>
  <c r="Q27" i="11"/>
  <c r="L37" i="11"/>
  <c r="L41" i="11"/>
  <c r="G41" i="11"/>
  <c r="J41" i="11" s="1"/>
  <c r="G27" i="11"/>
  <c r="V29" i="11"/>
  <c r="M29" i="11"/>
  <c r="M33" i="11"/>
  <c r="L29" i="11"/>
  <c r="L27" i="11"/>
  <c r="I29" i="11"/>
  <c r="R27" i="11"/>
  <c r="R29" i="11"/>
  <c r="G29" i="11"/>
  <c r="Q29" i="11"/>
  <c r="Q37" i="11"/>
  <c r="Q41" i="11"/>
  <c r="V37" i="11"/>
  <c r="V41" i="11"/>
  <c r="J37" i="11"/>
  <c r="R33" i="11" l="1"/>
  <c r="T34" i="11"/>
  <c r="J29" i="11"/>
  <c r="R37" i="11"/>
  <c r="S29" i="11"/>
  <c r="L33" i="11"/>
  <c r="Q33" i="11"/>
  <c r="V34" i="11"/>
  <c r="V33" i="11"/>
  <c r="G31" i="11"/>
  <c r="I31" i="11"/>
  <c r="L28" i="11"/>
  <c r="M37" i="11"/>
  <c r="N37" i="11" s="1"/>
  <c r="O37" i="11" s="1"/>
  <c r="Q28" i="11"/>
  <c r="U28" i="11"/>
  <c r="T28" i="11"/>
  <c r="I33" i="11"/>
  <c r="P33" i="11"/>
  <c r="V28" i="11"/>
  <c r="T31" i="11"/>
  <c r="H28" i="11"/>
  <c r="K31" i="11"/>
  <c r="K28" i="11"/>
  <c r="Q31" i="11"/>
  <c r="R31" i="11"/>
  <c r="R34" i="11"/>
  <c r="R28" i="11"/>
  <c r="P37" i="11"/>
  <c r="S37" i="11" s="1"/>
  <c r="L31" i="11"/>
  <c r="M31" i="11"/>
  <c r="V31" i="11"/>
  <c r="G28" i="11"/>
  <c r="M34" i="11"/>
  <c r="M28" i="11"/>
  <c r="H31" i="11"/>
  <c r="I34" i="11"/>
  <c r="I28" i="11"/>
  <c r="P28" i="11"/>
  <c r="P31" i="11"/>
  <c r="H33" i="11"/>
  <c r="N29" i="11"/>
  <c r="O29" i="11" s="1"/>
  <c r="K33" i="11"/>
  <c r="S28" i="11" l="1"/>
  <c r="T33" i="11"/>
  <c r="Q34" i="11"/>
  <c r="S31" i="11"/>
  <c r="S33" i="11"/>
  <c r="N33" i="11"/>
  <c r="J31" i="11"/>
  <c r="L34" i="11"/>
  <c r="U29" i="11"/>
  <c r="W29" i="11" s="1"/>
  <c r="X29" i="11" s="1"/>
  <c r="Y29" i="11" s="1"/>
  <c r="G34" i="11"/>
  <c r="K34" i="11"/>
  <c r="J28" i="11"/>
  <c r="W28" i="11"/>
  <c r="X28" i="11" s="1"/>
  <c r="P34" i="11"/>
  <c r="P41" i="11"/>
  <c r="S41" i="11" s="1"/>
  <c r="N28" i="11"/>
  <c r="N31" i="11"/>
  <c r="G33" i="11"/>
  <c r="J33" i="11" s="1"/>
  <c r="M41" i="11"/>
  <c r="H34" i="11"/>
  <c r="J34" i="11" l="1"/>
  <c r="S34" i="11"/>
  <c r="O31" i="11"/>
  <c r="O28" i="11"/>
  <c r="Y28" i="11" s="1"/>
  <c r="O33" i="11"/>
  <c r="N34" i="11"/>
  <c r="N41" i="11"/>
  <c r="O41" i="11"/>
  <c r="U31" i="11"/>
  <c r="W31" i="11" s="1"/>
  <c r="X31" i="11" s="1"/>
  <c r="U33" i="11"/>
  <c r="W33" i="11" s="1"/>
  <c r="X33" i="11" s="1"/>
  <c r="U37" i="11"/>
  <c r="W37" i="11" s="1"/>
  <c r="X37" i="11" s="1"/>
  <c r="Y37" i="11" s="1"/>
  <c r="O34" i="11" l="1"/>
  <c r="Y31" i="11"/>
  <c r="Y33" i="11"/>
  <c r="U34" i="11"/>
  <c r="W34" i="11" s="1"/>
  <c r="X34" i="11" s="1"/>
  <c r="U41" i="11"/>
  <c r="W41" i="11" s="1"/>
  <c r="X41" i="11" s="1"/>
  <c r="X52" i="11" s="1"/>
  <c r="Y41" i="11" l="1"/>
  <c r="Y52" i="11" s="1"/>
  <c r="X56" i="11"/>
  <c r="Y34" i="11"/>
  <c r="Y56" i="11" l="1"/>
</calcChain>
</file>

<file path=xl/sharedStrings.xml><?xml version="1.0" encoding="utf-8"?>
<sst xmlns="http://schemas.openxmlformats.org/spreadsheetml/2006/main" count="522" uniqueCount="217">
  <si>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</si>
  <si>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</si>
  <si>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</si>
  <si>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</si>
  <si>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</si>
  <si>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</si>
  <si>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</si>
  <si>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</si>
  <si>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</si>
  <si>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</si>
  <si>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</si>
  <si>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</si>
  <si>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</si>
  <si>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</si>
  <si>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</si>
  <si>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</si>
  <si>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</si>
  <si>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</si>
  <si>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</si>
  <si>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</si>
  <si>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</si>
  <si>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</si>
  <si>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</si>
  <si>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</si>
  <si>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</si>
  <si>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</si>
  <si>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</si>
  <si>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</si>
  <si>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</si>
  <si>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</si>
  <si>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</si>
  <si>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</si>
  <si>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</si>
  <si>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</si>
  <si>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</si>
  <si>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</si>
  <si>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</si>
  <si>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</si>
  <si>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</si>
  <si>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</si>
  <si>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</si>
  <si>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</si>
  <si>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</si>
  <si>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</si>
  <si>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</si>
  <si>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</si>
  <si>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</si>
  <si>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</si>
  <si>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</si>
  <si>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</si>
  <si>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</si>
  <si>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</si>
  <si>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</si>
  <si>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</si>
  <si>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</si>
  <si>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</si>
  <si>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</si>
  <si>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</si>
  <si>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</si>
  <si>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</si>
  <si>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</si>
  <si>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</si>
  <si>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</si>
  <si>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</si>
  <si>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</si>
  <si>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</si>
  <si>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</si>
  <si>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</si>
  <si>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</si>
  <si>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</si>
  <si>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</si>
  <si>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</si>
  <si>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</si>
  <si>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</si>
  <si>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</si>
  <si>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</si>
  <si>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</si>
  <si>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</si>
  <si>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</si>
  <si>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</si>
  <si>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</si>
  <si>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</si>
  <si>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</si>
  <si>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</si>
  <si>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</si>
  <si>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</si>
  <si>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</si>
  <si>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</si>
  <si>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</si>
  <si>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</si>
  <si>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</si>
  <si>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</si>
  <si>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</si>
  <si>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</si>
  <si>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</si>
  <si>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</si>
  <si>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</si>
  <si>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</si>
  <si>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</si>
  <si>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</si>
  <si>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</si>
  <si>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</si>
  <si>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</si>
  <si>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</si>
  <si>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</si>
  <si>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</si>
  <si>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</si>
  <si>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</si>
  <si>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</si>
  <si>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</si>
  <si>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</si>
  <si>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</si>
  <si>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</si>
  <si>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</si>
  <si>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</si>
  <si>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</si>
  <si>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</si>
  <si>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</si>
  <si>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</si>
  <si>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</si>
  <si>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</si>
  <si>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</si>
  <si>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</si>
  <si>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</si>
  <si>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</si>
  <si>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</si>
  <si>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</si>
  <si>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</si>
  <si>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</si>
  <si>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</si>
  <si>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</si>
  <si>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</si>
  <si>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</si>
  <si>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</si>
  <si>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</si>
  <si>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</si>
  <si>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</si>
  <si>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</si>
  <si>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</si>
  <si>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</si>
  <si>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</si>
  <si>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</si>
  <si>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</si>
  <si>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</si>
  <si>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</si>
  <si>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</si>
  <si>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</si>
  <si>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</si>
  <si>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</si>
  <si>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</si>
  <si>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</si>
  <si>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</si>
  <si>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</si>
  <si>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</si>
  <si>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</si>
  <si>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</si>
  <si>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</si>
  <si>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</si>
  <si>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</si>
  <si>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</si>
  <si>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</si>
  <si>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</si>
  <si>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</si>
  <si>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</si>
  <si>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</si>
  <si>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</si>
  <si>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</si>
  <si>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</si>
  <si>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</si>
  <si>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</si>
  <si>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</si>
  <si>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MANGANESE</t>
  </si>
  <si>
    <t>1Q</t>
  </si>
  <si>
    <t>Result</t>
  </si>
  <si>
    <t>2Q</t>
  </si>
  <si>
    <t>3Q</t>
  </si>
  <si>
    <t>4Q</t>
  </si>
  <si>
    <t>May - Costumer Claim: UM-3SH</t>
  </si>
  <si>
    <t>Planejado</t>
  </si>
  <si>
    <t>Realizado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</si>
  <si>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</si>
  <si>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</si>
  <si>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</si>
  <si>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</si>
  <si>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</si>
  <si>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</si>
  <si>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</si>
  <si>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</si>
  <si>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</si>
  <si>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</si>
  <si>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</si>
  <si>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</si>
  <si>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</si>
  <si>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</si>
  <si>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</si>
  <si>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</si>
  <si>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</si>
  <si>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</si>
  <si>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</si>
  <si>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</si>
  <si>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</si>
  <si>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</si>
  <si>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</si>
  <si>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</si>
  <si>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</si>
  <si>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</si>
  <si>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</si>
  <si>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</si>
  <si>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</si>
  <si>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</si>
  <si>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</si>
  <si>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</si>
  <si>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FY2022</t>
  </si>
  <si>
    <t>FY
2022</t>
  </si>
  <si>
    <t>FY2023</t>
  </si>
  <si>
    <t>Resutl FY2022</t>
  </si>
  <si>
    <t>FY2024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</si>
</sst>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0.000\ &quot;ppm&quot;"/>
    <numFmt numFmtId="174" formatCode="#,##0.000,"/>
    <numFmt numFmtId="175" formatCode=";;;"/>
  </numFmts>
  <fonts count="4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57">
    <xf numFmtId="0" fontId="0" fillId="0" borderId="0" xfId="0"/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6" fillId="0" borderId="30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8" fillId="3" borderId="34" xfId="7" applyNumberFormat="1" applyFont="1" applyFill="1" applyBorder="1" applyAlignment="1" applyProtection="1">
      <alignment horizontal="right" vertical="center"/>
      <protection locked="0"/>
    </xf>
    <xf numFmtId="165" fontId="19" fillId="0" borderId="35" xfId="7" applyNumberFormat="1" applyFont="1" applyBorder="1" applyAlignment="1">
      <alignment horizontal="right" vertical="center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0" fontId="6" fillId="0" borderId="37" xfId="9" applyFont="1" applyBorder="1" applyAlignment="1">
      <alignment horizontal="center" vertical="center"/>
    </xf>
    <xf numFmtId="165" fontId="18" fillId="3" borderId="38" xfId="7" applyNumberFormat="1" applyFont="1" applyFill="1" applyBorder="1" applyAlignment="1" applyProtection="1">
      <alignment horizontal="right" vertical="center"/>
      <protection locked="0"/>
    </xf>
    <xf numFmtId="165" fontId="18" fillId="3" borderId="39" xfId="7" applyNumberFormat="1" applyFont="1" applyFill="1" applyBorder="1" applyAlignment="1" applyProtection="1">
      <alignment horizontal="right" vertical="center"/>
      <protection locked="0"/>
    </xf>
    <xf numFmtId="165" fontId="18" fillId="3" borderId="40" xfId="7" applyNumberFormat="1" applyFont="1" applyFill="1" applyBorder="1" applyAlignment="1" applyProtection="1">
      <alignment horizontal="right" vertical="center"/>
      <protection locked="0"/>
    </xf>
    <xf numFmtId="165" fontId="19" fillId="0" borderId="41" xfId="7" applyNumberFormat="1" applyFont="1" applyBorder="1" applyAlignment="1">
      <alignment horizontal="right" vertical="center"/>
    </xf>
    <xf numFmtId="165" fontId="18" fillId="3" borderId="42" xfId="7" applyNumberFormat="1" applyFont="1" applyFill="1" applyBorder="1" applyAlignment="1" applyProtection="1">
      <alignment horizontal="right" vertical="center"/>
      <protection locked="0"/>
    </xf>
    <xf numFmtId="0" fontId="6" fillId="0" borderId="43" xfId="9" applyFont="1" applyBorder="1" applyAlignment="1">
      <alignment horizontal="right" vertical="center"/>
    </xf>
    <xf numFmtId="165" fontId="19" fillId="0" borderId="44" xfId="7" applyNumberFormat="1" applyFont="1" applyBorder="1" applyAlignment="1">
      <alignment horizontal="right" vertical="center"/>
    </xf>
    <xf numFmtId="165" fontId="19" fillId="0" borderId="47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9" xfId="9" applyFont="1" applyBorder="1">
      <alignment vertical="center"/>
    </xf>
    <xf numFmtId="171" fontId="13" fillId="3" borderId="50" xfId="7" applyNumberFormat="1" applyFont="1" applyFill="1" applyBorder="1" applyProtection="1">
      <alignment vertical="center"/>
      <protection locked="0"/>
    </xf>
    <xf numFmtId="171" fontId="13" fillId="3" borderId="51" xfId="7" applyNumberFormat="1" applyFont="1" applyFill="1" applyBorder="1" applyProtection="1">
      <alignment vertical="center"/>
      <protection locked="0"/>
    </xf>
    <xf numFmtId="171" fontId="13" fillId="3" borderId="52" xfId="7" applyNumberFormat="1" applyFont="1" applyFill="1" applyBorder="1" applyProtection="1">
      <alignment vertical="center"/>
      <protection locked="0"/>
    </xf>
    <xf numFmtId="171" fontId="16" fillId="0" borderId="53" xfId="7" applyNumberFormat="1" applyFont="1" applyBorder="1" applyAlignment="1">
      <alignment horizontal="right" vertical="center"/>
    </xf>
    <xf numFmtId="171" fontId="13" fillId="3" borderId="54" xfId="7" applyNumberFormat="1" applyFont="1" applyFill="1" applyBorder="1" applyProtection="1">
      <alignment vertical="center"/>
      <protection locked="0"/>
    </xf>
    <xf numFmtId="170" fontId="13" fillId="1" borderId="44" xfId="7" applyNumberFormat="1" applyFont="1" applyFill="1" applyBorder="1">
      <alignment vertical="center"/>
    </xf>
    <xf numFmtId="170" fontId="13" fillId="1" borderId="45" xfId="7" applyNumberFormat="1" applyFont="1" applyFill="1" applyBorder="1">
      <alignment vertical="center"/>
    </xf>
    <xf numFmtId="170" fontId="13" fillId="1" borderId="46" xfId="7" applyNumberFormat="1" applyFont="1" applyFill="1" applyBorder="1">
      <alignment vertical="center"/>
    </xf>
    <xf numFmtId="171" fontId="16" fillId="1" borderId="47" xfId="7" applyNumberFormat="1" applyFont="1" applyFill="1" applyBorder="1" applyAlignment="1">
      <alignment horizontal="right" vertical="center"/>
    </xf>
    <xf numFmtId="171" fontId="13" fillId="1" borderId="44" xfId="7" applyNumberFormat="1" applyFont="1" applyFill="1" applyBorder="1">
      <alignment vertical="center"/>
    </xf>
    <xf numFmtId="171" fontId="13" fillId="1" borderId="45" xfId="7" applyNumberFormat="1" applyFont="1" applyFill="1" applyBorder="1">
      <alignment vertical="center"/>
    </xf>
    <xf numFmtId="171" fontId="13" fillId="1" borderId="48" xfId="7" applyNumberFormat="1" applyFont="1" applyFill="1" applyBorder="1">
      <alignment vertical="center"/>
    </xf>
    <xf numFmtId="171" fontId="13" fillId="1" borderId="46" xfId="7" applyNumberFormat="1" applyFont="1" applyFill="1" applyBorder="1">
      <alignment vertical="center"/>
    </xf>
    <xf numFmtId="170" fontId="13" fillId="1" borderId="55" xfId="7" applyNumberFormat="1" applyFont="1" applyFill="1" applyBorder="1">
      <alignment vertical="center"/>
    </xf>
    <xf numFmtId="170" fontId="13" fillId="1" borderId="56" xfId="7" applyNumberFormat="1" applyFont="1" applyFill="1" applyBorder="1">
      <alignment vertical="center"/>
    </xf>
    <xf numFmtId="170" fontId="13" fillId="1" borderId="57" xfId="7" applyNumberFormat="1" applyFont="1" applyFill="1" applyBorder="1">
      <alignment vertical="center"/>
    </xf>
    <xf numFmtId="171" fontId="16" fillId="1" borderId="58" xfId="7" applyNumberFormat="1" applyFont="1" applyFill="1" applyBorder="1" applyAlignment="1">
      <alignment horizontal="right" vertical="center"/>
    </xf>
    <xf numFmtId="171" fontId="13" fillId="1" borderId="55" xfId="7" applyNumberFormat="1" applyFont="1" applyFill="1" applyBorder="1">
      <alignment vertical="center"/>
    </xf>
    <xf numFmtId="171" fontId="13" fillId="1" borderId="56" xfId="7" applyNumberFormat="1" applyFont="1" applyFill="1" applyBorder="1">
      <alignment vertical="center"/>
    </xf>
    <xf numFmtId="171" fontId="13" fillId="1" borderId="59" xfId="7" applyNumberFormat="1" applyFont="1" applyFill="1" applyBorder="1">
      <alignment vertical="center"/>
    </xf>
    <xf numFmtId="171" fontId="13" fillId="1" borderId="57" xfId="7" applyNumberFormat="1" applyFont="1" applyFill="1" applyBorder="1">
      <alignment vertical="center"/>
    </xf>
    <xf numFmtId="0" fontId="6" fillId="0" borderId="60" xfId="9" applyFont="1" applyBorder="1">
      <alignment vertical="center"/>
    </xf>
    <xf numFmtId="171" fontId="12" fillId="3" borderId="38" xfId="7" applyNumberFormat="1" applyFont="1" applyFill="1" applyBorder="1" applyProtection="1">
      <alignment vertical="center"/>
      <protection locked="0"/>
    </xf>
    <xf numFmtId="171" fontId="12" fillId="3" borderId="39" xfId="7" applyNumberFormat="1" applyFont="1" applyFill="1" applyBorder="1" applyProtection="1">
      <alignment vertical="center"/>
      <protection locked="0"/>
    </xf>
    <xf numFmtId="171" fontId="12" fillId="3" borderId="40" xfId="7" applyNumberFormat="1" applyFont="1" applyFill="1" applyBorder="1" applyProtection="1">
      <alignment vertical="center"/>
      <protection locked="0"/>
    </xf>
    <xf numFmtId="171" fontId="16" fillId="0" borderId="41" xfId="7" applyNumberFormat="1" applyFont="1" applyBorder="1" applyAlignment="1">
      <alignment horizontal="right" vertical="center"/>
    </xf>
    <xf numFmtId="171" fontId="12" fillId="3" borderId="42" xfId="7" applyNumberFormat="1" applyFont="1" applyFill="1" applyBorder="1" applyProtection="1">
      <alignment vertical="center"/>
      <protection locked="0"/>
    </xf>
    <xf numFmtId="0" fontId="6" fillId="0" borderId="61" xfId="9" applyFont="1" applyBorder="1">
      <alignment vertical="center"/>
    </xf>
    <xf numFmtId="171" fontId="20" fillId="0" borderId="44" xfId="7" applyNumberFormat="1" applyFont="1" applyBorder="1">
      <alignment vertical="center"/>
    </xf>
    <xf numFmtId="171" fontId="20" fillId="0" borderId="45" xfId="7" applyNumberFormat="1" applyFont="1" applyBorder="1">
      <alignment vertical="center"/>
    </xf>
    <xf numFmtId="171" fontId="20" fillId="0" borderId="46" xfId="7" applyNumberFormat="1" applyFont="1" applyBorder="1">
      <alignment vertical="center"/>
    </xf>
    <xf numFmtId="171" fontId="16" fillId="0" borderId="47" xfId="7" applyNumberFormat="1" applyFont="1" applyBorder="1" applyAlignment="1">
      <alignment horizontal="right" vertical="center"/>
    </xf>
    <xf numFmtId="171" fontId="20" fillId="0" borderId="48" xfId="7" applyNumberFormat="1" applyFont="1" applyBorder="1">
      <alignment vertical="center"/>
    </xf>
    <xf numFmtId="171" fontId="12" fillId="3" borderId="62" xfId="7" applyNumberFormat="1" applyFont="1" applyFill="1" applyBorder="1" applyProtection="1">
      <alignment vertical="center"/>
      <protection locked="0"/>
    </xf>
    <xf numFmtId="171" fontId="12" fillId="3" borderId="63" xfId="7" applyNumberFormat="1" applyFont="1" applyFill="1" applyBorder="1" applyProtection="1">
      <alignment vertical="center"/>
      <protection locked="0"/>
    </xf>
    <xf numFmtId="171" fontId="12" fillId="3" borderId="64" xfId="7" applyNumberFormat="1" applyFont="1" applyFill="1" applyBorder="1" applyProtection="1">
      <alignment vertical="center"/>
      <protection locked="0"/>
    </xf>
    <xf numFmtId="171" fontId="20" fillId="0" borderId="65" xfId="7" applyNumberFormat="1" applyFont="1" applyBorder="1" applyAlignment="1">
      <alignment horizontal="right" vertical="center"/>
    </xf>
    <xf numFmtId="171" fontId="12" fillId="3" borderId="66" xfId="7" applyNumberFormat="1" applyFont="1" applyFill="1" applyBorder="1" applyProtection="1">
      <alignment vertical="center"/>
      <protection locked="0"/>
    </xf>
    <xf numFmtId="171" fontId="12" fillId="3" borderId="56" xfId="7" applyNumberFormat="1" applyFont="1" applyFill="1" applyBorder="1" applyProtection="1">
      <alignment vertical="center"/>
      <protection locked="0"/>
    </xf>
    <xf numFmtId="171" fontId="12" fillId="3" borderId="57" xfId="7" applyNumberFormat="1" applyFont="1" applyFill="1" applyBorder="1" applyProtection="1">
      <alignment vertical="center"/>
      <protection locked="0"/>
    </xf>
    <xf numFmtId="171" fontId="20" fillId="0" borderId="58" xfId="7" applyNumberFormat="1" applyFont="1" applyBorder="1" applyAlignment="1">
      <alignment horizontal="right" vertical="center"/>
    </xf>
    <xf numFmtId="171" fontId="12" fillId="3" borderId="55" xfId="7" applyNumberFormat="1" applyFont="1" applyFill="1" applyBorder="1" applyProtection="1">
      <alignment vertical="center"/>
      <protection locked="0"/>
    </xf>
    <xf numFmtId="171" fontId="12" fillId="3" borderId="59" xfId="7" applyNumberFormat="1" applyFont="1" applyFill="1" applyBorder="1" applyProtection="1">
      <alignment vertical="center"/>
      <protection locked="0"/>
    </xf>
    <xf numFmtId="0" fontId="6" fillId="0" borderId="67" xfId="9" applyFont="1" applyBorder="1">
      <alignment vertical="center"/>
    </xf>
    <xf numFmtId="171" fontId="12" fillId="1" borderId="55" xfId="7" applyNumberFormat="1" applyFont="1" applyFill="1" applyBorder="1">
      <alignment vertical="center"/>
    </xf>
    <xf numFmtId="171" fontId="12" fillId="1" borderId="56" xfId="7" applyNumberFormat="1" applyFont="1" applyFill="1" applyBorder="1">
      <alignment vertical="center"/>
    </xf>
    <xf numFmtId="171" fontId="12" fillId="1" borderId="57" xfId="7" applyNumberFormat="1" applyFont="1" applyFill="1" applyBorder="1">
      <alignment vertical="center"/>
    </xf>
    <xf numFmtId="171" fontId="20" fillId="1" borderId="58" xfId="7" applyNumberFormat="1" applyFont="1" applyFill="1" applyBorder="1" applyAlignment="1">
      <alignment horizontal="right" vertical="center"/>
    </xf>
    <xf numFmtId="171" fontId="12" fillId="1" borderId="59" xfId="7" applyNumberFormat="1" applyFont="1" applyFill="1" applyBorder="1">
      <alignment vertical="center"/>
    </xf>
    <xf numFmtId="171" fontId="20" fillId="0" borderId="41" xfId="7" applyNumberFormat="1" applyFont="1" applyBorder="1" applyAlignment="1">
      <alignment horizontal="right" vertical="center"/>
    </xf>
    <xf numFmtId="171" fontId="20" fillId="0" borderId="38" xfId="7" applyNumberFormat="1" applyFont="1" applyBorder="1">
      <alignment vertical="center"/>
    </xf>
    <xf numFmtId="171" fontId="20" fillId="0" borderId="39" xfId="7" applyNumberFormat="1" applyFont="1" applyBorder="1">
      <alignment vertical="center"/>
    </xf>
    <xf numFmtId="171" fontId="20" fillId="0" borderId="40" xfId="7" applyNumberFormat="1" applyFont="1" applyBorder="1">
      <alignment vertical="center"/>
    </xf>
    <xf numFmtId="171" fontId="20" fillId="0" borderId="42" xfId="7" applyNumberFormat="1" applyFont="1" applyBorder="1">
      <alignment vertical="center"/>
    </xf>
    <xf numFmtId="0" fontId="6" fillId="0" borderId="68" xfId="9" applyFont="1" applyBorder="1">
      <alignment vertical="center"/>
    </xf>
    <xf numFmtId="171" fontId="19" fillId="3" borderId="69" xfId="7" applyNumberFormat="1" applyFont="1" applyFill="1" applyBorder="1" applyProtection="1">
      <alignment vertical="center"/>
      <protection locked="0"/>
    </xf>
    <xf numFmtId="171" fontId="19" fillId="3" borderId="70" xfId="7" applyNumberFormat="1" applyFont="1" applyFill="1" applyBorder="1" applyProtection="1">
      <alignment vertical="center"/>
      <protection locked="0"/>
    </xf>
    <xf numFmtId="171" fontId="19" fillId="3" borderId="71" xfId="7" applyNumberFormat="1" applyFont="1" applyFill="1" applyBorder="1" applyProtection="1">
      <alignment vertical="center"/>
      <protection locked="0"/>
    </xf>
    <xf numFmtId="171" fontId="20" fillId="0" borderId="72" xfId="7" applyNumberFormat="1" applyFont="1" applyBorder="1" applyAlignment="1">
      <alignment horizontal="right" vertical="center"/>
    </xf>
    <xf numFmtId="171" fontId="19" fillId="3" borderId="73" xfId="7" applyNumberFormat="1" applyFont="1" applyFill="1" applyBorder="1" applyProtection="1">
      <alignment vertical="center"/>
      <protection locked="0"/>
    </xf>
    <xf numFmtId="0" fontId="6" fillId="0" borderId="37" xfId="9" applyFont="1" applyBorder="1">
      <alignment vertical="center"/>
    </xf>
    <xf numFmtId="172" fontId="20" fillId="0" borderId="74" xfId="7" applyNumberFormat="1" applyFont="1" applyBorder="1">
      <alignment vertical="center"/>
    </xf>
    <xf numFmtId="171" fontId="20" fillId="0" borderId="75" xfId="7" applyNumberFormat="1" applyFont="1" applyBorder="1">
      <alignment vertical="center"/>
    </xf>
    <xf numFmtId="171" fontId="20" fillId="0" borderId="76" xfId="7" applyNumberFormat="1" applyFont="1" applyBorder="1">
      <alignment vertical="center"/>
    </xf>
    <xf numFmtId="171" fontId="16" fillId="0" borderId="77" xfId="7" applyNumberFormat="1" applyFont="1" applyBorder="1" applyAlignment="1">
      <alignment horizontal="right" vertical="center"/>
    </xf>
    <xf numFmtId="171" fontId="20" fillId="0" borderId="74" xfId="7" applyNumberFormat="1" applyFont="1" applyBorder="1">
      <alignment vertical="center"/>
    </xf>
    <xf numFmtId="171" fontId="20" fillId="0" borderId="78" xfId="7" applyNumberFormat="1" applyFont="1" applyBorder="1">
      <alignment vertical="center"/>
    </xf>
    <xf numFmtId="0" fontId="6" fillId="0" borderId="79" xfId="9" applyFont="1" applyBorder="1">
      <alignment vertical="center"/>
    </xf>
    <xf numFmtId="171" fontId="16" fillId="0" borderId="83" xfId="7" applyNumberFormat="1" applyFont="1" applyBorder="1" applyAlignment="1">
      <alignment horizontal="right" vertical="center"/>
    </xf>
    <xf numFmtId="171" fontId="6" fillId="0" borderId="60" xfId="9" applyNumberFormat="1" applyFont="1" applyBorder="1">
      <alignment vertical="center"/>
    </xf>
    <xf numFmtId="171" fontId="6" fillId="0" borderId="67" xfId="9" applyNumberFormat="1" applyFont="1" applyBorder="1">
      <alignment vertical="center"/>
    </xf>
    <xf numFmtId="171" fontId="20" fillId="0" borderId="85" xfId="7" applyNumberFormat="1" applyFont="1" applyBorder="1" applyAlignment="1">
      <alignment horizontal="right" vertical="center"/>
    </xf>
    <xf numFmtId="171" fontId="16" fillId="0" borderId="86" xfId="7" applyNumberFormat="1" applyFont="1" applyBorder="1">
      <alignment vertical="center"/>
    </xf>
    <xf numFmtId="171" fontId="16" fillId="0" borderId="87" xfId="7" applyNumberFormat="1" applyFont="1" applyBorder="1">
      <alignment vertical="center"/>
    </xf>
    <xf numFmtId="171" fontId="16" fillId="0" borderId="88" xfId="7" applyNumberFormat="1" applyFont="1" applyBorder="1">
      <alignment vertical="center"/>
    </xf>
    <xf numFmtId="171" fontId="16" fillId="0" borderId="89" xfId="7" applyNumberFormat="1" applyFont="1" applyBorder="1" applyAlignment="1">
      <alignment horizontal="right" vertical="center"/>
    </xf>
    <xf numFmtId="171" fontId="16" fillId="0" borderId="90" xfId="7" applyNumberFormat="1" applyFont="1" applyBorder="1">
      <alignment vertical="center"/>
    </xf>
    <xf numFmtId="0" fontId="13" fillId="1" borderId="91" xfId="10" applyFont="1" applyFill="1" applyBorder="1">
      <alignment vertical="center"/>
    </xf>
    <xf numFmtId="0" fontId="13" fillId="1" borderId="92" xfId="10" applyFont="1" applyFill="1" applyBorder="1">
      <alignment vertical="center"/>
    </xf>
    <xf numFmtId="0" fontId="13" fillId="1" borderId="93" xfId="10" applyFont="1" applyFill="1" applyBorder="1">
      <alignment vertical="center"/>
    </xf>
    <xf numFmtId="171" fontId="13" fillId="1" borderId="94" xfId="10" applyNumberFormat="1" applyFont="1" applyFill="1" applyBorder="1">
      <alignment vertical="center"/>
    </xf>
    <xf numFmtId="0" fontId="13" fillId="1" borderId="95" xfId="10" applyFont="1" applyFill="1" applyBorder="1">
      <alignment vertical="center"/>
    </xf>
    <xf numFmtId="0" fontId="6" fillId="0" borderId="67" xfId="10" applyFont="1" applyBorder="1">
      <alignment vertical="center"/>
    </xf>
    <xf numFmtId="0" fontId="13" fillId="1" borderId="55" xfId="7" applyFont="1" applyFill="1" applyBorder="1">
      <alignment vertical="center"/>
    </xf>
    <xf numFmtId="0" fontId="13" fillId="1" borderId="56" xfId="7" applyFont="1" applyFill="1" applyBorder="1">
      <alignment vertical="center"/>
    </xf>
    <xf numFmtId="0" fontId="13" fillId="1" borderId="57" xfId="7" applyFont="1" applyFill="1" applyBorder="1">
      <alignment vertical="center"/>
    </xf>
    <xf numFmtId="171" fontId="13" fillId="1" borderId="58" xfId="7" applyNumberFormat="1" applyFont="1" applyFill="1" applyBorder="1">
      <alignment vertical="center"/>
    </xf>
    <xf numFmtId="0" fontId="13" fillId="1" borderId="59" xfId="7" applyFont="1" applyFill="1" applyBorder="1">
      <alignment vertical="center"/>
    </xf>
    <xf numFmtId="171" fontId="13" fillId="3" borderId="55" xfId="7" applyNumberFormat="1" applyFont="1" applyFill="1" applyBorder="1" applyProtection="1">
      <alignment vertical="center"/>
      <protection locked="0"/>
    </xf>
    <xf numFmtId="171" fontId="13" fillId="0" borderId="58" xfId="7" applyNumberFormat="1" applyFont="1" applyBorder="1">
      <alignment vertical="center"/>
    </xf>
    <xf numFmtId="0" fontId="6" fillId="0" borderId="60" xfId="10" applyFont="1" applyBorder="1">
      <alignment vertical="center"/>
    </xf>
    <xf numFmtId="0" fontId="13" fillId="3" borderId="96" xfId="7" applyFont="1" applyFill="1" applyBorder="1" applyProtection="1">
      <alignment vertical="center"/>
      <protection locked="0"/>
    </xf>
    <xf numFmtId="0" fontId="13" fillId="3" borderId="97" xfId="7" applyFont="1" applyFill="1" applyBorder="1" applyProtection="1">
      <alignment vertical="center"/>
      <protection locked="0"/>
    </xf>
    <xf numFmtId="0" fontId="13" fillId="3" borderId="98" xfId="7" applyFont="1" applyFill="1" applyBorder="1" applyProtection="1">
      <alignment vertical="center"/>
      <protection locked="0"/>
    </xf>
    <xf numFmtId="171" fontId="13" fillId="0" borderId="85" xfId="7" applyNumberFormat="1" applyFont="1" applyBorder="1">
      <alignment vertical="center"/>
    </xf>
    <xf numFmtId="0" fontId="13" fillId="3" borderId="99" xfId="7" applyFont="1" applyFill="1" applyBorder="1" applyProtection="1">
      <alignment vertical="center"/>
      <protection locked="0"/>
    </xf>
    <xf numFmtId="0" fontId="6" fillId="0" borderId="61" xfId="10" applyFont="1" applyBorder="1">
      <alignment vertical="center"/>
    </xf>
    <xf numFmtId="171" fontId="16" fillId="0" borderId="38" xfId="7" applyNumberFormat="1" applyFont="1" applyBorder="1">
      <alignment vertical="center"/>
    </xf>
    <xf numFmtId="171" fontId="16" fillId="0" borderId="39" xfId="7" applyNumberFormat="1" applyFont="1" applyBorder="1">
      <alignment vertical="center"/>
    </xf>
    <xf numFmtId="171" fontId="16" fillId="0" borderId="40" xfId="7" applyNumberFormat="1" applyFont="1" applyBorder="1">
      <alignment vertical="center"/>
    </xf>
    <xf numFmtId="171" fontId="16" fillId="0" borderId="41" xfId="7" applyNumberFormat="1" applyFont="1" applyBorder="1">
      <alignment vertical="center"/>
    </xf>
    <xf numFmtId="171" fontId="16" fillId="0" borderId="42" xfId="7" applyNumberFormat="1" applyFont="1" applyBorder="1">
      <alignment vertical="center"/>
    </xf>
    <xf numFmtId="0" fontId="13" fillId="0" borderId="69" xfId="7" applyFont="1" applyBorder="1" applyProtection="1">
      <alignment vertical="center"/>
      <protection locked="0"/>
    </xf>
    <xf numFmtId="0" fontId="13" fillId="0" borderId="70" xfId="7" applyFont="1" applyBorder="1" applyProtection="1">
      <alignment vertical="center"/>
      <protection locked="0"/>
    </xf>
    <xf numFmtId="0" fontId="13" fillId="0" borderId="71" xfId="7" applyFont="1" applyBorder="1" applyProtection="1">
      <alignment vertical="center"/>
      <protection locked="0"/>
    </xf>
    <xf numFmtId="0" fontId="13" fillId="0" borderId="100" xfId="7" applyFont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44" xfId="7" applyFont="1" applyBorder="1" applyProtection="1">
      <alignment vertical="center"/>
      <protection locked="0"/>
    </xf>
    <xf numFmtId="0" fontId="13" fillId="0" borderId="45" xfId="7" applyFont="1" applyBorder="1" applyProtection="1">
      <alignment vertical="center"/>
      <protection locked="0"/>
    </xf>
    <xf numFmtId="0" fontId="13" fillId="0" borderId="46" xfId="7" applyFont="1" applyBorder="1" applyProtection="1">
      <alignment vertical="center"/>
      <protection locked="0"/>
    </xf>
    <xf numFmtId="0" fontId="13" fillId="0" borderId="58" xfId="7" applyFont="1" applyBorder="1" applyProtection="1">
      <alignment vertical="center"/>
      <protection locked="0"/>
    </xf>
    <xf numFmtId="0" fontId="13" fillId="0" borderId="48" xfId="7" applyFont="1" applyBorder="1" applyProtection="1">
      <alignment vertical="center"/>
      <protection locked="0"/>
    </xf>
    <xf numFmtId="0" fontId="13" fillId="0" borderId="47" xfId="10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6" xfId="7" applyFont="1" applyBorder="1" applyProtection="1">
      <alignment vertical="center"/>
      <protection locked="0"/>
    </xf>
    <xf numFmtId="0" fontId="13" fillId="0" borderId="57" xfId="7" applyFont="1" applyBorder="1" applyProtection="1">
      <alignment vertical="center"/>
      <protection locked="0"/>
    </xf>
    <xf numFmtId="0" fontId="13" fillId="0" borderId="59" xfId="7" applyFont="1" applyBorder="1" applyProtection="1">
      <alignment vertical="center"/>
      <protection locked="0"/>
    </xf>
    <xf numFmtId="0" fontId="13" fillId="0" borderId="85" xfId="7" applyFont="1" applyBorder="1" applyProtection="1">
      <alignment vertical="center"/>
      <protection locked="0"/>
    </xf>
    <xf numFmtId="0" fontId="13" fillId="0" borderId="74" xfId="7" applyFont="1" applyBorder="1" applyProtection="1">
      <alignment vertical="center"/>
      <protection locked="0"/>
    </xf>
    <xf numFmtId="0" fontId="13" fillId="0" borderId="75" xfId="7" applyFont="1" applyBorder="1" applyProtection="1">
      <alignment vertical="center"/>
      <protection locked="0"/>
    </xf>
    <xf numFmtId="0" fontId="13" fillId="0" borderId="76" xfId="7" applyFont="1" applyBorder="1" applyProtection="1">
      <alignment vertical="center"/>
      <protection locked="0"/>
    </xf>
    <xf numFmtId="0" fontId="13" fillId="0" borderId="77" xfId="7" applyFont="1" applyBorder="1" applyProtection="1">
      <alignment vertical="center"/>
      <protection locked="0"/>
    </xf>
    <xf numFmtId="0" fontId="13" fillId="0" borderId="78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39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42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69" xfId="10" applyFont="1" applyBorder="1" applyProtection="1">
      <alignment vertical="center"/>
      <protection locked="0"/>
    </xf>
    <xf numFmtId="0" fontId="13" fillId="0" borderId="70" xfId="10" applyFont="1" applyBorder="1" applyProtection="1">
      <alignment vertical="center"/>
      <protection locked="0"/>
    </xf>
    <xf numFmtId="0" fontId="13" fillId="0" borderId="71" xfId="10" applyFont="1" applyBorder="1" applyProtection="1">
      <alignment vertical="center"/>
      <protection locked="0"/>
    </xf>
    <xf numFmtId="0" fontId="13" fillId="0" borderId="72" xfId="10" applyFont="1" applyBorder="1" applyProtection="1">
      <alignment vertical="center"/>
      <protection locked="0"/>
    </xf>
    <xf numFmtId="0" fontId="13" fillId="0" borderId="73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105" xfId="10" applyFont="1" applyBorder="1" applyProtection="1">
      <alignment vertical="center"/>
      <protection locked="0"/>
    </xf>
    <xf numFmtId="0" fontId="13" fillId="0" borderId="30" xfId="10" applyFont="1" applyBorder="1" applyProtection="1">
      <alignment vertical="center"/>
      <protection locked="0"/>
    </xf>
    <xf numFmtId="0" fontId="13" fillId="0" borderId="106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34" xfId="10" applyFont="1" applyBorder="1" applyProtection="1">
      <alignment vertical="center"/>
      <protection locked="0"/>
    </xf>
    <xf numFmtId="0" fontId="13" fillId="0" borderId="35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108" xfId="10" applyFont="1" applyBorder="1" applyProtection="1">
      <alignment vertical="center"/>
      <protection locked="0"/>
    </xf>
    <xf numFmtId="0" fontId="13" fillId="0" borderId="39" xfId="10" applyFont="1" applyBorder="1" applyProtection="1">
      <alignment vertical="center"/>
      <protection locked="0"/>
    </xf>
    <xf numFmtId="0" fontId="13" fillId="0" borderId="40" xfId="10" applyFont="1" applyBorder="1" applyProtection="1">
      <alignment vertical="center"/>
      <protection locked="0"/>
    </xf>
    <xf numFmtId="0" fontId="13" fillId="0" borderId="41" xfId="10" applyFont="1" applyBorder="1" applyProtection="1">
      <alignment vertical="center"/>
      <protection locked="0"/>
    </xf>
    <xf numFmtId="0" fontId="13" fillId="0" borderId="38" xfId="10" applyFont="1" applyBorder="1" applyProtection="1">
      <alignment vertical="center"/>
      <protection locked="0"/>
    </xf>
    <xf numFmtId="0" fontId="13" fillId="0" borderId="42" xfId="10" applyFont="1" applyBorder="1" applyProtection="1">
      <alignment vertical="center"/>
      <protection locked="0"/>
    </xf>
    <xf numFmtId="0" fontId="13" fillId="0" borderId="86" xfId="10" applyFont="1" applyBorder="1" applyProtection="1">
      <alignment vertical="center"/>
      <protection locked="0"/>
    </xf>
    <xf numFmtId="0" fontId="13" fillId="0" borderId="87" xfId="10" applyFont="1" applyBorder="1" applyProtection="1">
      <alignment vertical="center"/>
      <protection locked="0"/>
    </xf>
    <xf numFmtId="0" fontId="13" fillId="0" borderId="88" xfId="10" applyFont="1" applyBorder="1" applyProtection="1">
      <alignment vertical="center"/>
      <protection locked="0"/>
    </xf>
    <xf numFmtId="0" fontId="13" fillId="0" borderId="89" xfId="10" applyFont="1" applyBorder="1" applyProtection="1">
      <alignment vertical="center"/>
      <protection locked="0"/>
    </xf>
    <xf numFmtId="0" fontId="13" fillId="0" borderId="90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0" fontId="13" fillId="4" borderId="86" xfId="7" applyNumberFormat="1" applyFont="1" applyFill="1" applyBorder="1" applyProtection="1">
      <alignment vertical="center"/>
      <protection locked="0"/>
    </xf>
    <xf numFmtId="0" fontId="13" fillId="4" borderId="87" xfId="7" applyFont="1" applyFill="1" applyBorder="1" applyProtection="1">
      <alignment vertical="center"/>
      <protection locked="0"/>
    </xf>
    <xf numFmtId="0" fontId="13" fillId="4" borderId="88" xfId="7" applyFont="1" applyFill="1" applyBorder="1" applyProtection="1">
      <alignment vertical="center"/>
      <protection locked="0"/>
    </xf>
    <xf numFmtId="171" fontId="13" fillId="4" borderId="89" xfId="7" applyNumberFormat="1" applyFont="1" applyFill="1" applyBorder="1" applyProtection="1">
      <alignment vertical="center"/>
      <protection locked="0"/>
    </xf>
    <xf numFmtId="0" fontId="13" fillId="4" borderId="86" xfId="7" applyFont="1" applyFill="1" applyBorder="1" applyProtection="1">
      <alignment vertical="center"/>
      <protection locked="0"/>
    </xf>
    <xf numFmtId="0" fontId="13" fillId="4" borderId="90" xfId="7" applyFont="1" applyFill="1" applyBorder="1" applyProtection="1">
      <alignment vertical="center"/>
      <protection locked="0"/>
    </xf>
    <xf numFmtId="0" fontId="6" fillId="0" borderId="110" xfId="7" applyFont="1" applyBorder="1" applyAlignment="1" applyProtection="1">
      <alignment horizontal="center" vertical="center" textRotation="90"/>
      <protection locked="0"/>
    </xf>
    <xf numFmtId="165" fontId="13" fillId="3" borderId="111" xfId="7" applyNumberFormat="1" applyFont="1" applyFill="1" applyBorder="1" applyProtection="1">
      <alignment vertical="center"/>
      <protection locked="0"/>
    </xf>
    <xf numFmtId="165" fontId="13" fillId="3" borderId="112" xfId="7" applyNumberFormat="1" applyFont="1" applyFill="1" applyBorder="1" applyProtection="1">
      <alignment vertical="center"/>
      <protection locked="0"/>
    </xf>
    <xf numFmtId="165" fontId="13" fillId="3" borderId="113" xfId="7" applyNumberFormat="1" applyFont="1" applyFill="1" applyBorder="1" applyProtection="1">
      <alignment vertical="center"/>
      <protection locked="0"/>
    </xf>
    <xf numFmtId="170" fontId="13" fillId="0" borderId="110" xfId="7" applyNumberFormat="1" applyFont="1" applyBorder="1">
      <alignment vertical="center"/>
    </xf>
    <xf numFmtId="165" fontId="13" fillId="3" borderId="115" xfId="7" applyNumberFormat="1" applyFont="1" applyFill="1" applyBorder="1" applyProtection="1">
      <alignment vertical="center"/>
      <protection locked="0"/>
    </xf>
    <xf numFmtId="165" fontId="13" fillId="3" borderId="116" xfId="7" applyNumberFormat="1" applyFont="1" applyFill="1" applyBorder="1" applyProtection="1">
      <alignment vertical="center"/>
      <protection locked="0"/>
    </xf>
    <xf numFmtId="170" fontId="13" fillId="3" borderId="112" xfId="7" applyNumberFormat="1" applyFont="1" applyFill="1" applyBorder="1" applyProtection="1">
      <alignment vertical="center"/>
      <protection locked="0"/>
    </xf>
    <xf numFmtId="170" fontId="13" fillId="3" borderId="113" xfId="7" applyNumberFormat="1" applyFont="1" applyFill="1" applyBorder="1" applyProtection="1">
      <alignment vertical="center"/>
      <protection locked="0"/>
    </xf>
    <xf numFmtId="171" fontId="12" fillId="5" borderId="62" xfId="7" applyNumberFormat="1" applyFont="1" applyFill="1" applyBorder="1" applyProtection="1">
      <alignment vertical="center"/>
      <protection locked="0"/>
    </xf>
    <xf numFmtId="171" fontId="12" fillId="5" borderId="117" xfId="7" applyNumberFormat="1" applyFont="1" applyFill="1" applyBorder="1" applyProtection="1">
      <alignment vertical="center"/>
      <protection locked="0"/>
    </xf>
    <xf numFmtId="171" fontId="12" fillId="5" borderId="97" xfId="7" applyNumberFormat="1" applyFont="1" applyFill="1" applyBorder="1" applyProtection="1">
      <alignment vertical="center"/>
      <protection locked="0"/>
    </xf>
    <xf numFmtId="171" fontId="12" fillId="5" borderId="98" xfId="7" applyNumberFormat="1" applyFont="1" applyFill="1" applyBorder="1" applyProtection="1">
      <alignment vertical="center"/>
      <protection locked="0"/>
    </xf>
    <xf numFmtId="171" fontId="12" fillId="5" borderId="99" xfId="7" applyNumberFormat="1" applyFont="1" applyFill="1" applyBorder="1" applyProtection="1">
      <alignment vertical="center"/>
      <protection locked="0"/>
    </xf>
    <xf numFmtId="171" fontId="12" fillId="5" borderId="96" xfId="7" applyNumberFormat="1" applyFont="1" applyFill="1" applyBorder="1" applyProtection="1">
      <alignment vertical="center"/>
      <protection locked="0"/>
    </xf>
    <xf numFmtId="172" fontId="20" fillId="0" borderId="38" xfId="7" applyNumberFormat="1" applyFont="1" applyBorder="1">
      <alignment vertical="center"/>
    </xf>
    <xf numFmtId="0" fontId="1" fillId="0" borderId="0" xfId="7" applyProtection="1">
      <alignment vertical="center"/>
      <protection locked="0"/>
    </xf>
    <xf numFmtId="172" fontId="20" fillId="0" borderId="75" xfId="7" applyNumberFormat="1" applyFont="1" applyBorder="1">
      <alignment vertical="center"/>
    </xf>
    <xf numFmtId="0" fontId="6" fillId="0" borderId="25" xfId="9" applyFont="1" applyBorder="1" applyAlignment="1">
      <alignment horizontal="center" vertical="center"/>
    </xf>
    <xf numFmtId="0" fontId="5" fillId="3" borderId="170" xfId="9" applyFont="1" applyFill="1" applyBorder="1" applyAlignment="1" applyProtection="1">
      <alignment horizontal="left" vertical="center"/>
      <protection locked="0"/>
    </xf>
    <xf numFmtId="0" fontId="6" fillId="0" borderId="172" xfId="9" applyFont="1" applyBorder="1" applyAlignment="1">
      <alignment horizontal="left" vertical="center"/>
    </xf>
    <xf numFmtId="0" fontId="6" fillId="0" borderId="61" xfId="9" applyFont="1" applyBorder="1" applyAlignment="1">
      <alignment horizontal="left" vertical="center"/>
    </xf>
    <xf numFmtId="0" fontId="6" fillId="0" borderId="169" xfId="9" applyFont="1" applyBorder="1" applyAlignment="1">
      <alignment horizontal="center" vertical="center"/>
    </xf>
    <xf numFmtId="0" fontId="6" fillId="0" borderId="173" xfId="9" applyFont="1" applyBorder="1">
      <alignment vertical="center"/>
    </xf>
    <xf numFmtId="0" fontId="6" fillId="0" borderId="174" xfId="9" applyFont="1" applyBorder="1">
      <alignment vertical="center"/>
    </xf>
    <xf numFmtId="0" fontId="6" fillId="1" borderId="175" xfId="9" applyFont="1" applyFill="1" applyBorder="1">
      <alignment vertical="center"/>
    </xf>
    <xf numFmtId="0" fontId="6" fillId="1" borderId="176" xfId="9" applyFont="1" applyFill="1" applyBorder="1">
      <alignment vertical="center"/>
    </xf>
    <xf numFmtId="0" fontId="6" fillId="0" borderId="177" xfId="9" applyFont="1" applyBorder="1">
      <alignment vertical="center"/>
    </xf>
    <xf numFmtId="0" fontId="6" fillId="0" borderId="68" xfId="9" applyFont="1" applyBorder="1" applyAlignment="1">
      <alignment horizontal="left" vertical="center" indent="1"/>
    </xf>
    <xf numFmtId="0" fontId="6" fillId="0" borderId="175" xfId="9" applyFont="1" applyBorder="1">
      <alignment vertical="center"/>
    </xf>
    <xf numFmtId="0" fontId="6" fillId="0" borderId="176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78" xfId="9" applyFont="1" applyBorder="1">
      <alignment vertical="center"/>
    </xf>
    <xf numFmtId="0" fontId="6" fillId="0" borderId="179" xfId="9" applyFont="1" applyBorder="1">
      <alignment vertical="center"/>
    </xf>
    <xf numFmtId="171" fontId="6" fillId="0" borderId="37" xfId="9" applyNumberFormat="1" applyFont="1" applyBorder="1">
      <alignment vertical="center"/>
    </xf>
    <xf numFmtId="171" fontId="6" fillId="0" borderId="68" xfId="9" applyNumberFormat="1" applyFont="1" applyBorder="1" applyAlignment="1">
      <alignment horizontal="left" vertical="center" indent="1"/>
    </xf>
    <xf numFmtId="0" fontId="6" fillId="0" borderId="180" xfId="7" applyFont="1" applyBorder="1">
      <alignment vertical="center"/>
    </xf>
    <xf numFmtId="0" fontId="6" fillId="0" borderId="181" xfId="7" applyFont="1" applyBorder="1">
      <alignment vertical="center"/>
    </xf>
    <xf numFmtId="0" fontId="6" fillId="0" borderId="176" xfId="10" applyFont="1" applyBorder="1">
      <alignment vertical="center"/>
    </xf>
    <xf numFmtId="0" fontId="6" fillId="0" borderId="182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68" xfId="10" applyFont="1" applyBorder="1">
      <alignment vertical="center"/>
    </xf>
    <xf numFmtId="0" fontId="6" fillId="0" borderId="183" xfId="10" applyFont="1" applyBorder="1">
      <alignment vertical="center"/>
    </xf>
    <xf numFmtId="0" fontId="6" fillId="0" borderId="175" xfId="10" applyFont="1" applyBorder="1">
      <alignment vertical="center"/>
    </xf>
    <xf numFmtId="0" fontId="6" fillId="0" borderId="184" xfId="10" applyFont="1" applyBorder="1">
      <alignment vertical="center"/>
    </xf>
    <xf numFmtId="0" fontId="6" fillId="0" borderId="177" xfId="10" applyFont="1" applyBorder="1">
      <alignment vertical="center"/>
    </xf>
    <xf numFmtId="0" fontId="6" fillId="0" borderId="61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85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70" xfId="9" applyFont="1" applyBorder="1" applyAlignment="1">
      <alignment horizontal="left" vertical="center" indent="1"/>
    </xf>
    <xf numFmtId="0" fontId="31" fillId="0" borderId="175" xfId="9" applyFont="1" applyBorder="1">
      <alignment vertical="center"/>
    </xf>
    <xf numFmtId="0" fontId="31" fillId="0" borderId="176" xfId="9" applyFont="1" applyBorder="1">
      <alignment vertical="center"/>
    </xf>
    <xf numFmtId="0" fontId="31" fillId="0" borderId="186" xfId="9" applyFont="1" applyBorder="1">
      <alignment vertical="center"/>
    </xf>
    <xf numFmtId="0" fontId="23" fillId="0" borderId="176" xfId="9" applyFont="1" applyBorder="1">
      <alignment vertical="center"/>
    </xf>
    <xf numFmtId="0" fontId="23" fillId="1" borderId="176" xfId="9" applyFont="1" applyFill="1" applyBorder="1">
      <alignment vertical="center"/>
    </xf>
    <xf numFmtId="170" fontId="18" fillId="3" borderId="33" xfId="7" applyNumberFormat="1" applyFont="1" applyFill="1" applyBorder="1" applyAlignment="1" applyProtection="1">
      <alignment horizontal="right" vertical="center"/>
      <protection locked="0"/>
    </xf>
    <xf numFmtId="170" fontId="18" fillId="3" borderId="34" xfId="7" applyNumberFormat="1" applyFont="1" applyFill="1" applyBorder="1" applyAlignment="1" applyProtection="1">
      <alignment horizontal="right" vertical="center"/>
      <protection locked="0"/>
    </xf>
    <xf numFmtId="170" fontId="18" fillId="3" borderId="39" xfId="7" applyNumberFormat="1" applyFont="1" applyFill="1" applyBorder="1" applyAlignment="1" applyProtection="1">
      <alignment horizontal="right" vertical="center"/>
      <protection locked="0"/>
    </xf>
    <xf numFmtId="170" fontId="18" fillId="3" borderId="40" xfId="7" applyNumberFormat="1" applyFont="1" applyFill="1" applyBorder="1" applyAlignment="1" applyProtection="1">
      <alignment horizontal="right" vertical="center"/>
      <protection locked="0"/>
    </xf>
    <xf numFmtId="171" fontId="13" fillId="3" borderId="38" xfId="7" applyNumberFormat="1" applyFont="1" applyFill="1" applyBorder="1" applyProtection="1">
      <alignment vertical="center"/>
      <protection locked="0"/>
    </xf>
    <xf numFmtId="171" fontId="13" fillId="3" borderId="80" xfId="7" applyNumberFormat="1" applyFont="1" applyFill="1" applyBorder="1" applyProtection="1">
      <alignment vertical="center"/>
      <protection locked="0"/>
    </xf>
    <xf numFmtId="0" fontId="39" fillId="0" borderId="0" xfId="9" applyFont="1" applyProtection="1">
      <alignment vertical="center"/>
      <protection locked="0"/>
    </xf>
    <xf numFmtId="3" fontId="45" fillId="0" borderId="0" xfId="7" applyNumberFormat="1" applyFont="1" applyProtection="1">
      <alignment vertical="center"/>
      <protection locked="0"/>
    </xf>
    <xf numFmtId="0" fontId="46" fillId="0" borderId="0" xfId="7" applyFont="1" applyProtection="1">
      <alignment vertical="center"/>
      <protection locked="0"/>
    </xf>
    <xf numFmtId="3" fontId="47" fillId="0" borderId="0" xfId="7" applyNumberFormat="1" applyFont="1" applyProtection="1">
      <alignment vertical="center"/>
      <protection locked="0"/>
    </xf>
    <xf numFmtId="0" fontId="39" fillId="0" borderId="0" xfId="7" applyFont="1" applyProtection="1">
      <alignment vertical="center"/>
      <protection locked="0"/>
    </xf>
    <xf numFmtId="10" fontId="39" fillId="0" borderId="0" xfId="3" applyNumberFormat="1" applyFont="1" applyAlignment="1" applyProtection="1">
      <alignment vertical="center"/>
      <protection locked="0"/>
    </xf>
    <xf numFmtId="2" fontId="39" fillId="0" borderId="0" xfId="3" applyNumberFormat="1" applyFont="1" applyAlignment="1" applyProtection="1">
      <alignment vertical="center"/>
      <protection locked="0"/>
    </xf>
    <xf numFmtId="168" fontId="39" fillId="0" borderId="0" xfId="3" applyNumberFormat="1" applyFont="1" applyAlignment="1" applyProtection="1">
      <alignment vertical="center"/>
      <protection locked="0"/>
    </xf>
    <xf numFmtId="171" fontId="12" fillId="3" borderId="11" xfId="7" applyNumberFormat="1" applyFont="1" applyFill="1" applyBorder="1" applyProtection="1">
      <alignment vertical="center"/>
      <protection locked="0"/>
    </xf>
    <xf numFmtId="171" fontId="12" fillId="3" borderId="14" xfId="7" applyNumberFormat="1" applyFont="1" applyFill="1" applyBorder="1" applyProtection="1">
      <alignment vertical="center"/>
      <protection locked="0"/>
    </xf>
    <xf numFmtId="165" fontId="19" fillId="0" borderId="0" xfId="7" applyNumberFormat="1" applyFont="1" applyAlignment="1">
      <alignment horizontal="right" vertical="center"/>
    </xf>
    <xf numFmtId="171" fontId="13" fillId="3" borderId="200" xfId="7" applyNumberFormat="1" applyFont="1" applyFill="1" applyBorder="1" applyProtection="1">
      <alignment vertical="center"/>
      <protection locked="0"/>
    </xf>
    <xf numFmtId="171" fontId="12" fillId="5" borderId="11" xfId="7" applyNumberFormat="1" applyFont="1" applyFill="1" applyBorder="1" applyProtection="1">
      <alignment vertical="center"/>
      <protection locked="0"/>
    </xf>
    <xf numFmtId="171" fontId="13" fillId="3" borderId="14" xfId="7" applyNumberFormat="1" applyFont="1" applyFill="1" applyBorder="1" applyProtection="1">
      <alignment vertical="center"/>
      <protection locked="0"/>
    </xf>
    <xf numFmtId="171" fontId="13" fillId="3" borderId="201" xfId="7" applyNumberFormat="1" applyFont="1" applyFill="1" applyBorder="1" applyProtection="1">
      <alignment vertical="center"/>
      <protection locked="0"/>
    </xf>
    <xf numFmtId="0" fontId="16" fillId="0" borderId="202" xfId="7" applyFont="1" applyBorder="1" applyAlignment="1">
      <alignment horizontal="center" vertical="center"/>
    </xf>
    <xf numFmtId="0" fontId="16" fillId="0" borderId="105" xfId="7" applyFont="1" applyBorder="1" applyAlignment="1">
      <alignment horizontal="center" vertical="center"/>
    </xf>
    <xf numFmtId="165" fontId="18" fillId="3" borderId="35" xfId="7" applyNumberFormat="1" applyFont="1" applyFill="1" applyBorder="1" applyAlignment="1" applyProtection="1">
      <alignment horizontal="right" vertical="center"/>
      <protection locked="0"/>
    </xf>
    <xf numFmtId="165" fontId="18" fillId="3" borderId="41" xfId="7" applyNumberFormat="1" applyFont="1" applyFill="1" applyBorder="1" applyAlignment="1" applyProtection="1">
      <alignment horizontal="right" vertical="center"/>
      <protection locked="0"/>
    </xf>
    <xf numFmtId="171" fontId="13" fillId="3" borderId="53" xfId="7" applyNumberFormat="1" applyFont="1" applyFill="1" applyBorder="1" applyProtection="1">
      <alignment vertical="center"/>
      <protection locked="0"/>
    </xf>
    <xf numFmtId="170" fontId="13" fillId="1" borderId="47" xfId="7" applyNumberFormat="1" applyFont="1" applyFill="1" applyBorder="1">
      <alignment vertical="center"/>
    </xf>
    <xf numFmtId="170" fontId="13" fillId="1" borderId="58" xfId="7" applyNumberFormat="1" applyFont="1" applyFill="1" applyBorder="1">
      <alignment vertical="center"/>
    </xf>
    <xf numFmtId="171" fontId="12" fillId="3" borderId="41" xfId="7" applyNumberFormat="1" applyFont="1" applyFill="1" applyBorder="1" applyProtection="1">
      <alignment vertical="center"/>
      <protection locked="0"/>
    </xf>
    <xf numFmtId="171" fontId="20" fillId="0" borderId="47" xfId="7" applyNumberFormat="1" applyFont="1" applyBorder="1">
      <alignment vertical="center"/>
    </xf>
    <xf numFmtId="171" fontId="12" fillId="3" borderId="65" xfId="7" applyNumberFormat="1" applyFont="1" applyFill="1" applyBorder="1" applyProtection="1">
      <alignment vertical="center"/>
      <protection locked="0"/>
    </xf>
    <xf numFmtId="171" fontId="12" fillId="3" borderId="58" xfId="7" applyNumberFormat="1" applyFont="1" applyFill="1" applyBorder="1" applyProtection="1">
      <alignment vertical="center"/>
      <protection locked="0"/>
    </xf>
    <xf numFmtId="171" fontId="12" fillId="1" borderId="58" xfId="7" applyNumberFormat="1" applyFont="1" applyFill="1" applyBorder="1">
      <alignment vertical="center"/>
    </xf>
    <xf numFmtId="171" fontId="20" fillId="0" borderId="41" xfId="7" applyNumberFormat="1" applyFont="1" applyBorder="1">
      <alignment vertical="center"/>
    </xf>
    <xf numFmtId="171" fontId="19" fillId="3" borderId="72" xfId="7" applyNumberFormat="1" applyFont="1" applyFill="1" applyBorder="1" applyProtection="1">
      <alignment vertical="center"/>
      <protection locked="0"/>
    </xf>
    <xf numFmtId="171" fontId="20" fillId="0" borderId="77" xfId="7" applyNumberFormat="1" applyFont="1" applyBorder="1">
      <alignment vertical="center"/>
    </xf>
    <xf numFmtId="171" fontId="13" fillId="3" borderId="83" xfId="7" applyNumberFormat="1" applyFont="1" applyFill="1" applyBorder="1" applyProtection="1">
      <alignment vertical="center"/>
      <protection locked="0"/>
    </xf>
    <xf numFmtId="171" fontId="12" fillId="5" borderId="65" xfId="7" applyNumberFormat="1" applyFont="1" applyFill="1" applyBorder="1" applyProtection="1">
      <alignment vertical="center"/>
      <protection locked="0"/>
    </xf>
    <xf numFmtId="171" fontId="12" fillId="5" borderId="85" xfId="7" applyNumberFormat="1" applyFont="1" applyFill="1" applyBorder="1" applyProtection="1">
      <alignment vertical="center"/>
      <protection locked="0"/>
    </xf>
    <xf numFmtId="171" fontId="13" fillId="3" borderId="41" xfId="7" applyNumberFormat="1" applyFont="1" applyFill="1" applyBorder="1" applyProtection="1">
      <alignment vertical="center"/>
      <protection locked="0"/>
    </xf>
    <xf numFmtId="171" fontId="16" fillId="0" borderId="89" xfId="7" applyNumberFormat="1" applyFont="1" applyBorder="1">
      <alignment vertical="center"/>
    </xf>
    <xf numFmtId="0" fontId="13" fillId="1" borderId="94" xfId="10" applyFont="1" applyFill="1" applyBorder="1">
      <alignment vertical="center"/>
    </xf>
    <xf numFmtId="0" fontId="13" fillId="1" borderId="58" xfId="7" applyFont="1" applyFill="1" applyBorder="1">
      <alignment vertical="center"/>
    </xf>
    <xf numFmtId="171" fontId="13" fillId="3" borderId="58" xfId="7" applyNumberFormat="1" applyFont="1" applyFill="1" applyBorder="1" applyProtection="1">
      <alignment vertical="center"/>
      <protection locked="0"/>
    </xf>
    <xf numFmtId="0" fontId="13" fillId="3" borderId="85" xfId="7" applyFont="1" applyFill="1" applyBorder="1" applyProtection="1">
      <alignment vertical="center"/>
      <protection locked="0"/>
    </xf>
    <xf numFmtId="0" fontId="13" fillId="0" borderId="47" xfId="7" applyFont="1" applyBorder="1" applyProtection="1">
      <alignment vertical="center"/>
      <protection locked="0"/>
    </xf>
    <xf numFmtId="0" fontId="13" fillId="4" borderId="89" xfId="7" applyFont="1" applyFill="1" applyBorder="1" applyProtection="1">
      <alignment vertical="center"/>
      <protection locked="0"/>
    </xf>
    <xf numFmtId="165" fontId="13" fillId="3" borderId="110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9" fontId="6" fillId="0" borderId="0" xfId="3" applyFont="1" applyAlignment="1" applyProtection="1">
      <alignment horizontal="center" vertical="center"/>
      <protection locked="0"/>
    </xf>
    <xf numFmtId="174" fontId="13" fillId="3" borderId="55" xfId="7" applyNumberFormat="1" applyFont="1" applyFill="1" applyBorder="1" applyProtection="1">
      <alignment vertical="center"/>
    </xf>
    <xf numFmtId="174" fontId="13" fillId="3" borderId="201" xfId="7" applyNumberFormat="1" applyFont="1" applyFill="1" applyBorder="1" applyProtection="1">
      <alignment vertical="center"/>
    </xf>
    <xf numFmtId="174" fontId="13" fillId="3" borderId="102" xfId="7" applyNumberFormat="1" applyFont="1" applyFill="1" applyBorder="1" applyProtection="1">
      <alignment vertical="center"/>
    </xf>
    <xf numFmtId="0" fontId="6" fillId="4" borderId="47" xfId="7" applyFont="1" applyFill="1" applyBorder="1" applyAlignment="1" applyProtection="1">
      <alignment horizontal="center" vertical="center" textRotation="90"/>
      <protection locked="0"/>
    </xf>
    <xf numFmtId="0" fontId="17" fillId="0" borderId="234" xfId="7" applyFont="1" applyBorder="1" applyAlignment="1">
      <alignment horizontal="center" vertical="center" textRotation="90"/>
    </xf>
    <xf numFmtId="0" fontId="6" fillId="0" borderId="235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67" xfId="9" applyFont="1" applyBorder="1" applyAlignment="1">
      <alignment horizontal="center" vertical="center" textRotation="90" wrapText="1"/>
    </xf>
    <xf numFmtId="0" fontId="6" fillId="0" borderId="231" xfId="9" applyFont="1" applyBorder="1" applyAlignment="1">
      <alignment horizontal="center" vertical="center" textRotation="90" wrapText="1"/>
    </xf>
    <xf numFmtId="0" fontId="6" fillId="0" borderId="228" xfId="7" applyFont="1" applyBorder="1" applyAlignment="1">
      <alignment horizontal="center" vertical="center"/>
    </xf>
    <xf numFmtId="0" fontId="6" fillId="0" borderId="229" xfId="7" applyFont="1" applyBorder="1" applyAlignment="1">
      <alignment horizontal="center" vertical="center"/>
    </xf>
    <xf numFmtId="0" fontId="17" fillId="0" borderId="236" xfId="9" applyFont="1" applyBorder="1" applyAlignment="1">
      <alignment horizontal="center" vertical="center" textRotation="90" wrapText="1"/>
    </xf>
    <xf numFmtId="0" fontId="6" fillId="0" borderId="60" xfId="9" applyFont="1" applyBorder="1" applyAlignment="1">
      <alignment horizontal="center" vertical="center" textRotation="90" wrapText="1"/>
    </xf>
    <xf numFmtId="0" fontId="16" fillId="0" borderId="94" xfId="7" applyFont="1" applyBorder="1" applyAlignment="1">
      <alignment horizontal="center" vertical="center" wrapText="1"/>
    </xf>
    <xf numFmtId="0" fontId="16" fillId="0" borderId="89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70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38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228" xfId="10" applyFont="1" applyBorder="1" applyAlignment="1">
      <alignment horizontal="center" vertical="center" wrapText="1"/>
    </xf>
    <xf numFmtId="0" fontId="6" fillId="0" borderId="229" xfId="10" applyFont="1" applyBorder="1" applyAlignment="1">
      <alignment horizontal="center" vertical="center" wrapText="1"/>
    </xf>
    <xf numFmtId="0" fontId="6" fillId="0" borderId="43" xfId="9" applyFont="1" applyBorder="1" applyAlignment="1">
      <alignment horizontal="center" vertical="center"/>
    </xf>
    <xf numFmtId="0" fontId="6" fillId="0" borderId="237" xfId="9" applyFont="1" applyBorder="1" applyAlignment="1">
      <alignment horizontal="center" vertical="center"/>
    </xf>
    <xf numFmtId="0" fontId="6" fillId="0" borderId="203" xfId="7" applyFont="1" applyBorder="1" applyAlignment="1">
      <alignment horizontal="center" vertical="center"/>
    </xf>
    <xf numFmtId="0" fontId="6" fillId="0" borderId="153" xfId="7" applyFont="1" applyBorder="1" applyAlignment="1">
      <alignment horizontal="center" vertical="center"/>
    </xf>
    <xf numFmtId="0" fontId="6" fillId="0" borderId="199" xfId="7" applyFont="1" applyBorder="1" applyAlignment="1">
      <alignment horizontal="center" vertical="center"/>
    </xf>
    <xf numFmtId="0" fontId="29" fillId="3" borderId="16" xfId="9" applyFont="1" applyFill="1" applyBorder="1" applyAlignment="1" applyProtection="1">
      <alignment horizontal="center" vertical="center"/>
      <protection locked="0"/>
    </xf>
    <xf numFmtId="0" fontId="29" fillId="3" borderId="171" xfId="9" applyFont="1" applyFill="1" applyBorder="1" applyAlignment="1" applyProtection="1">
      <alignment horizontal="center" vertical="center"/>
      <protection locked="0"/>
    </xf>
    <xf numFmtId="0" fontId="29" fillId="3" borderId="230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70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180" xfId="7" applyFont="1" applyBorder="1" applyAlignment="1">
      <alignment horizontal="center" vertical="center" textRotation="90" wrapText="1"/>
    </xf>
    <xf numFmtId="0" fontId="6" fillId="0" borderId="67" xfId="7" applyFont="1" applyBorder="1" applyAlignment="1">
      <alignment horizontal="center" vertical="center" textRotation="90" wrapText="1"/>
    </xf>
    <xf numFmtId="0" fontId="6" fillId="0" borderId="231" xfId="7" applyFont="1" applyBorder="1" applyAlignment="1">
      <alignment horizontal="center" vertical="center" textRotation="90" wrapText="1"/>
    </xf>
    <xf numFmtId="0" fontId="30" fillId="0" borderId="60" xfId="10" applyFont="1" applyBorder="1" applyAlignment="1">
      <alignment horizontal="left" vertical="center" wrapText="1"/>
    </xf>
    <xf numFmtId="0" fontId="6" fillId="0" borderId="232" xfId="10" applyFont="1" applyBorder="1" applyAlignment="1">
      <alignment horizontal="left" vertical="center" wrapText="1"/>
    </xf>
    <xf numFmtId="0" fontId="6" fillId="0" borderId="233" xfId="10" applyFont="1" applyBorder="1" applyAlignment="1">
      <alignment horizontal="left" vertical="center"/>
    </xf>
    <xf numFmtId="0" fontId="6" fillId="0" borderId="67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32" fillId="6" borderId="171" xfId="1" applyFont="1" applyFill="1" applyBorder="1" applyAlignment="1" applyProtection="1">
      <alignment horizontal="left" vertical="center"/>
    </xf>
    <xf numFmtId="0" fontId="4" fillId="6" borderId="171" xfId="1" applyFill="1" applyBorder="1" applyAlignment="1" applyProtection="1">
      <alignment horizontal="left" vertical="center"/>
    </xf>
    <xf numFmtId="0" fontId="12" fillId="0" borderId="0" xfId="7" applyFont="1" applyProtection="1">
      <alignment vertical="center"/>
    </xf>
    <xf numFmtId="0" fontId="6" fillId="0" borderId="0" xfId="7" applyFont="1" applyProtection="1">
      <alignment vertical="center"/>
    </xf>
    <xf numFmtId="0" fontId="6" fillId="0" borderId="0" xfId="9" applyFont="1" applyAlignment="1" applyProtection="1">
      <alignment horizontal="center" vertical="center" textRotation="90"/>
    </xf>
    <xf numFmtId="0" fontId="6" fillId="0" borderId="0" xfId="9" applyFont="1" applyProtection="1">
      <alignment vertical="center"/>
    </xf>
    <xf numFmtId="0" fontId="12" fillId="0" borderId="0" xfId="7" applyFont="1" applyAlignment="1" applyProtection="1">
      <alignment horizontal="center" vertical="center"/>
    </xf>
    <xf numFmtId="0" fontId="13" fillId="0" borderId="1" xfId="7" applyFont="1" applyBorder="1" applyAlignment="1" applyProtection="1">
      <alignment horizontal="center" vertical="center"/>
    </xf>
    <xf numFmtId="0" fontId="14" fillId="0" borderId="1" xfId="9" applyFont="1" applyBorder="1" applyAlignment="1" applyProtection="1">
      <alignment horizontal="center" vertical="center" textRotation="90"/>
    </xf>
    <xf numFmtId="0" fontId="14" fillId="0" borderId="2" xfId="9" applyFont="1" applyBorder="1" applyAlignment="1" applyProtection="1">
      <alignment horizontal="right" vertical="center"/>
    </xf>
    <xf numFmtId="0" fontId="15" fillId="0" borderId="2" xfId="9" applyFont="1" applyBorder="1" applyAlignment="1" applyProtection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</xf>
    <xf numFmtId="0" fontId="16" fillId="0" borderId="3" xfId="7" applyFont="1" applyBorder="1" applyAlignment="1" applyProtection="1">
      <alignment horizontal="center" vertical="center"/>
    </xf>
    <xf numFmtId="0" fontId="16" fillId="0" borderId="23" xfId="7" applyFont="1" applyBorder="1" applyAlignment="1" applyProtection="1">
      <alignment horizontal="center" vertical="center"/>
    </xf>
    <xf numFmtId="0" fontId="16" fillId="0" borderId="94" xfId="7" applyFont="1" applyBorder="1" applyAlignment="1" applyProtection="1">
      <alignment horizontal="center" vertical="center" wrapText="1"/>
    </xf>
    <xf numFmtId="0" fontId="16" fillId="0" borderId="4" xfId="7" applyFont="1" applyBorder="1" applyAlignment="1" applyProtection="1">
      <alignment horizontal="center" vertical="center"/>
    </xf>
    <xf numFmtId="0" fontId="13" fillId="0" borderId="0" xfId="7" applyFont="1" applyAlignment="1" applyProtection="1">
      <alignment horizontal="center" vertical="center"/>
    </xf>
    <xf numFmtId="0" fontId="13" fillId="0" borderId="24" xfId="7" applyFont="1" applyBorder="1" applyAlignment="1" applyProtection="1">
      <alignment horizontal="center" vertical="center"/>
    </xf>
    <xf numFmtId="0" fontId="13" fillId="0" borderId="24" xfId="9" applyFont="1" applyBorder="1" applyAlignment="1" applyProtection="1">
      <alignment horizontal="center" vertical="center" textRotation="90"/>
    </xf>
    <xf numFmtId="0" fontId="14" fillId="0" borderId="25" xfId="9" applyFont="1" applyBorder="1" applyAlignment="1" applyProtection="1">
      <alignment horizontal="right" vertical="center"/>
    </xf>
    <xf numFmtId="0" fontId="15" fillId="0" borderId="25" xfId="9" applyFont="1" applyBorder="1" applyAlignment="1" applyProtection="1">
      <alignment horizontal="right" vertical="center"/>
    </xf>
    <xf numFmtId="0" fontId="5" fillId="3" borderId="170" xfId="9" applyFont="1" applyFill="1" applyBorder="1" applyAlignment="1" applyProtection="1">
      <alignment horizontal="left" vertical="center"/>
    </xf>
    <xf numFmtId="17" fontId="16" fillId="0" borderId="26" xfId="7" applyNumberFormat="1" applyFont="1" applyBorder="1" applyAlignment="1" applyProtection="1">
      <alignment horizontal="center" vertical="center"/>
    </xf>
    <xf numFmtId="0" fontId="16" fillId="0" borderId="89" xfId="7" applyFont="1" applyBorder="1" applyAlignment="1" applyProtection="1">
      <alignment horizontal="center" vertical="center"/>
    </xf>
    <xf numFmtId="0" fontId="13" fillId="0" borderId="12" xfId="7" applyFont="1" applyBorder="1" applyAlignment="1" applyProtection="1">
      <alignment horizontal="center" vertical="center"/>
    </xf>
    <xf numFmtId="0" fontId="6" fillId="0" borderId="1" xfId="9" applyFont="1" applyBorder="1" applyAlignment="1" applyProtection="1">
      <alignment horizontal="center" vertical="center" wrapText="1"/>
    </xf>
    <xf numFmtId="0" fontId="6" fillId="0" borderId="138" xfId="9" applyFont="1" applyBorder="1" applyAlignment="1" applyProtection="1">
      <alignment horizontal="center" vertical="center"/>
    </xf>
    <xf numFmtId="0" fontId="6" fillId="0" borderId="172" xfId="9" applyFont="1" applyBorder="1" applyAlignment="1" applyProtection="1">
      <alignment horizontal="left" vertical="center"/>
    </xf>
    <xf numFmtId="0" fontId="6" fillId="0" borderId="31" xfId="9" applyFont="1" applyBorder="1" applyAlignment="1" applyProtection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</xf>
    <xf numFmtId="165" fontId="19" fillId="0" borderId="35" xfId="7" applyNumberFormat="1" applyFont="1" applyBorder="1" applyAlignment="1" applyProtection="1">
      <alignment horizontal="right" vertical="center"/>
    </xf>
    <xf numFmtId="0" fontId="6" fillId="0" borderId="12" xfId="9" applyFont="1" applyBorder="1" applyAlignment="1" applyProtection="1">
      <alignment horizontal="center" vertical="center"/>
    </xf>
    <xf numFmtId="0" fontId="6" fillId="0" borderId="5" xfId="9" applyFont="1" applyBorder="1" applyAlignment="1" applyProtection="1">
      <alignment horizontal="center" vertical="center"/>
    </xf>
    <xf numFmtId="0" fontId="6" fillId="0" borderId="61" xfId="9" applyFont="1" applyBorder="1" applyAlignment="1" applyProtection="1">
      <alignment horizontal="left" vertical="center"/>
    </xf>
    <xf numFmtId="0" fontId="6" fillId="0" borderId="37" xfId="9" applyFont="1" applyBorder="1" applyAlignment="1" applyProtection="1">
      <alignment horizontal="center" vertical="center"/>
    </xf>
    <xf numFmtId="165" fontId="18" fillId="3" borderId="38" xfId="7" applyNumberFormat="1" applyFont="1" applyFill="1" applyBorder="1" applyAlignment="1" applyProtection="1">
      <alignment horizontal="right" vertical="center"/>
    </xf>
    <xf numFmtId="165" fontId="19" fillId="0" borderId="41" xfId="7" applyNumberFormat="1" applyFont="1" applyBorder="1" applyAlignment="1" applyProtection="1">
      <alignment horizontal="right" vertical="center"/>
    </xf>
    <xf numFmtId="0" fontId="6" fillId="0" borderId="24" xfId="9" applyFont="1" applyBorder="1" applyAlignment="1" applyProtection="1">
      <alignment horizontal="center" vertical="center"/>
    </xf>
    <xf numFmtId="0" fontId="6" fillId="0" borderId="25" xfId="9" applyFont="1" applyBorder="1" applyAlignment="1" applyProtection="1">
      <alignment horizontal="center" vertical="center"/>
    </xf>
    <xf numFmtId="0" fontId="6" fillId="0" borderId="43" xfId="9" applyFont="1" applyBorder="1" applyAlignment="1" applyProtection="1">
      <alignment horizontal="right" vertical="center"/>
    </xf>
    <xf numFmtId="0" fontId="6" fillId="0" borderId="169" xfId="9" applyFont="1" applyBorder="1" applyAlignment="1" applyProtection="1">
      <alignment horizontal="center" vertical="center"/>
    </xf>
    <xf numFmtId="165" fontId="19" fillId="0" borderId="44" xfId="7" applyNumberFormat="1" applyFont="1" applyBorder="1" applyAlignment="1" applyProtection="1">
      <alignment horizontal="right" vertical="center"/>
    </xf>
    <xf numFmtId="165" fontId="19" fillId="0" borderId="47" xfId="7" applyNumberFormat="1" applyFont="1" applyBorder="1" applyAlignment="1" applyProtection="1">
      <alignment horizontal="right" vertical="center"/>
    </xf>
    <xf numFmtId="0" fontId="6" fillId="4" borderId="47" xfId="7" applyFont="1" applyFill="1" applyBorder="1" applyAlignment="1" applyProtection="1">
      <alignment horizontal="center" vertical="center" textRotation="90"/>
    </xf>
    <xf numFmtId="0" fontId="17" fillId="0" borderId="234" xfId="7" applyFont="1" applyBorder="1" applyAlignment="1" applyProtection="1">
      <alignment horizontal="center" vertical="center" textRotation="90"/>
    </xf>
    <xf numFmtId="0" fontId="6" fillId="0" borderId="173" xfId="9" applyFont="1" applyBorder="1" applyProtection="1">
      <alignment vertical="center"/>
    </xf>
    <xf numFmtId="0" fontId="6" fillId="0" borderId="174" xfId="9" applyFont="1" applyBorder="1" applyProtection="1">
      <alignment vertical="center"/>
    </xf>
    <xf numFmtId="0" fontId="6" fillId="0" borderId="49" xfId="9" applyFont="1" applyBorder="1" applyProtection="1">
      <alignment vertical="center"/>
    </xf>
    <xf numFmtId="171" fontId="13" fillId="3" borderId="50" xfId="7" applyNumberFormat="1" applyFont="1" applyFill="1" applyBorder="1" applyProtection="1">
      <alignment vertical="center"/>
    </xf>
    <xf numFmtId="171" fontId="16" fillId="0" borderId="53" xfId="7" applyNumberFormat="1" applyFont="1" applyBorder="1" applyAlignment="1" applyProtection="1">
      <alignment horizontal="right" vertical="center"/>
    </xf>
    <xf numFmtId="171" fontId="13" fillId="3" borderId="51" xfId="7" applyNumberFormat="1" applyFont="1" applyFill="1" applyBorder="1" applyProtection="1">
      <alignment vertical="center"/>
    </xf>
    <xf numFmtId="171" fontId="13" fillId="3" borderId="52" xfId="7" applyNumberFormat="1" applyFont="1" applyFill="1" applyBorder="1" applyProtection="1">
      <alignment vertical="center"/>
    </xf>
    <xf numFmtId="0" fontId="6" fillId="0" borderId="235" xfId="7" applyFont="1" applyBorder="1" applyAlignment="1" applyProtection="1">
      <alignment horizontal="center" vertical="center" textRotation="90"/>
    </xf>
    <xf numFmtId="0" fontId="6" fillId="0" borderId="67" xfId="9" applyFont="1" applyBorder="1" applyAlignment="1" applyProtection="1">
      <alignment horizontal="center" vertical="center" textRotation="90" wrapText="1"/>
    </xf>
    <xf numFmtId="0" fontId="6" fillId="0" borderId="67" xfId="9" applyFont="1" applyBorder="1" applyProtection="1">
      <alignment vertical="center"/>
    </xf>
    <xf numFmtId="0" fontId="6" fillId="1" borderId="175" xfId="9" applyFont="1" applyFill="1" applyBorder="1" applyProtection="1">
      <alignment vertical="center"/>
    </xf>
    <xf numFmtId="170" fontId="13" fillId="1" borderId="44" xfId="7" applyNumberFormat="1" applyFont="1" applyFill="1" applyBorder="1" applyProtection="1">
      <alignment vertical="center"/>
    </xf>
    <xf numFmtId="171" fontId="16" fillId="1" borderId="47" xfId="7" applyNumberFormat="1" applyFont="1" applyFill="1" applyBorder="1" applyAlignment="1" applyProtection="1">
      <alignment horizontal="right" vertical="center"/>
    </xf>
    <xf numFmtId="171" fontId="13" fillId="1" borderId="44" xfId="7" applyNumberFormat="1" applyFont="1" applyFill="1" applyBorder="1" applyProtection="1">
      <alignment vertical="center"/>
    </xf>
    <xf numFmtId="171" fontId="13" fillId="1" borderId="45" xfId="7" applyNumberFormat="1" applyFont="1" applyFill="1" applyBorder="1" applyProtection="1">
      <alignment vertical="center"/>
    </xf>
    <xf numFmtId="171" fontId="13" fillId="1" borderId="46" xfId="7" applyNumberFormat="1" applyFont="1" applyFill="1" applyBorder="1" applyProtection="1">
      <alignment vertical="center"/>
    </xf>
    <xf numFmtId="0" fontId="6" fillId="1" borderId="176" xfId="9" applyFont="1" applyFill="1" applyBorder="1" applyProtection="1">
      <alignment vertical="center"/>
    </xf>
    <xf numFmtId="170" fontId="13" fillId="1" borderId="55" xfId="7" applyNumberFormat="1" applyFont="1" applyFill="1" applyBorder="1" applyProtection="1">
      <alignment vertical="center"/>
    </xf>
    <xf numFmtId="171" fontId="16" fillId="1" borderId="58" xfId="7" applyNumberFormat="1" applyFont="1" applyFill="1" applyBorder="1" applyAlignment="1" applyProtection="1">
      <alignment horizontal="right" vertical="center"/>
    </xf>
    <xf numFmtId="171" fontId="13" fillId="1" borderId="55" xfId="7" applyNumberFormat="1" applyFont="1" applyFill="1" applyBorder="1" applyProtection="1">
      <alignment vertical="center"/>
    </xf>
    <xf numFmtId="171" fontId="13" fillId="1" borderId="56" xfId="7" applyNumberFormat="1" applyFont="1" applyFill="1" applyBorder="1" applyProtection="1">
      <alignment vertical="center"/>
    </xf>
    <xf numFmtId="171" fontId="13" fillId="1" borderId="57" xfId="7" applyNumberFormat="1" applyFont="1" applyFill="1" applyBorder="1" applyProtection="1">
      <alignment vertical="center"/>
    </xf>
    <xf numFmtId="0" fontId="6" fillId="0" borderId="60" xfId="9" applyFont="1" applyBorder="1" applyProtection="1">
      <alignment vertical="center"/>
    </xf>
    <xf numFmtId="0" fontId="6" fillId="0" borderId="177" xfId="9" applyFont="1" applyBorder="1" applyProtection="1">
      <alignment vertical="center"/>
    </xf>
    <xf numFmtId="174" fontId="12" fillId="3" borderId="38" xfId="7" applyNumberFormat="1" applyFont="1" applyFill="1" applyBorder="1" applyProtection="1">
      <alignment vertical="center"/>
    </xf>
    <xf numFmtId="174" fontId="16" fillId="0" borderId="41" xfId="7" applyNumberFormat="1" applyFont="1" applyBorder="1" applyAlignment="1" applyProtection="1">
      <alignment horizontal="right" vertical="center"/>
    </xf>
    <xf numFmtId="0" fontId="6" fillId="0" borderId="61" xfId="9" applyFont="1" applyBorder="1" applyProtection="1">
      <alignment vertical="center"/>
    </xf>
    <xf numFmtId="0" fontId="6" fillId="0" borderId="68" xfId="9" applyFont="1" applyBorder="1" applyAlignment="1" applyProtection="1">
      <alignment horizontal="left" vertical="center" indent="1"/>
    </xf>
    <xf numFmtId="174" fontId="20" fillId="0" borderId="44" xfId="7" applyNumberFormat="1" applyFont="1" applyBorder="1" applyProtection="1">
      <alignment vertical="center"/>
    </xf>
    <xf numFmtId="174" fontId="16" fillId="0" borderId="47" xfId="7" applyNumberFormat="1" applyFont="1" applyBorder="1" applyAlignment="1" applyProtection="1">
      <alignment horizontal="right" vertical="center"/>
    </xf>
    <xf numFmtId="174" fontId="20" fillId="0" borderId="45" xfId="7" applyNumberFormat="1" applyFont="1" applyBorder="1" applyProtection="1">
      <alignment vertical="center"/>
    </xf>
    <xf numFmtId="174" fontId="20" fillId="0" borderId="46" xfId="7" applyNumberFormat="1" applyFont="1" applyBorder="1" applyProtection="1">
      <alignment vertical="center"/>
    </xf>
    <xf numFmtId="0" fontId="31" fillId="0" borderId="175" xfId="9" applyFont="1" applyBorder="1" applyProtection="1">
      <alignment vertical="center"/>
    </xf>
    <xf numFmtId="174" fontId="12" fillId="3" borderId="62" xfId="7" applyNumberFormat="1" applyFont="1" applyFill="1" applyBorder="1" applyProtection="1">
      <alignment vertical="center"/>
    </xf>
    <xf numFmtId="174" fontId="20" fillId="0" borderId="65" xfId="7" applyNumberFormat="1" applyFont="1" applyBorder="1" applyAlignment="1" applyProtection="1">
      <alignment horizontal="right" vertical="center"/>
    </xf>
    <xf numFmtId="174" fontId="12" fillId="3" borderId="63" xfId="7" applyNumberFormat="1" applyFont="1" applyFill="1" applyBorder="1" applyProtection="1">
      <alignment vertical="center"/>
    </xf>
    <xf numFmtId="174" fontId="12" fillId="3" borderId="64" xfId="7" applyNumberFormat="1" applyFont="1" applyFill="1" applyBorder="1" applyProtection="1">
      <alignment vertical="center"/>
    </xf>
    <xf numFmtId="0" fontId="6" fillId="0" borderId="176" xfId="9" applyFont="1" applyBorder="1" applyProtection="1">
      <alignment vertical="center"/>
    </xf>
    <xf numFmtId="174" fontId="12" fillId="3" borderId="55" xfId="7" applyNumberFormat="1" applyFont="1" applyFill="1" applyBorder="1" applyProtection="1">
      <alignment vertical="center"/>
    </xf>
    <xf numFmtId="174" fontId="20" fillId="0" borderId="58" xfId="7" applyNumberFormat="1" applyFont="1" applyBorder="1" applyAlignment="1" applyProtection="1">
      <alignment horizontal="right" vertical="center"/>
    </xf>
    <xf numFmtId="174" fontId="12" fillId="3" borderId="56" xfId="7" applyNumberFormat="1" applyFont="1" applyFill="1" applyBorder="1" applyProtection="1">
      <alignment vertical="center"/>
    </xf>
    <xf numFmtId="174" fontId="12" fillId="3" borderId="57" xfId="7" applyNumberFormat="1" applyFont="1" applyFill="1" applyBorder="1" applyProtection="1">
      <alignment vertical="center"/>
    </xf>
    <xf numFmtId="0" fontId="23" fillId="1" borderId="176" xfId="9" applyFont="1" applyFill="1" applyBorder="1" applyProtection="1">
      <alignment vertical="center"/>
    </xf>
    <xf numFmtId="174" fontId="12" fillId="1" borderId="55" xfId="7" applyNumberFormat="1" applyFont="1" applyFill="1" applyBorder="1" applyProtection="1">
      <alignment vertical="center"/>
    </xf>
    <xf numFmtId="174" fontId="20" fillId="1" borderId="58" xfId="7" applyNumberFormat="1" applyFont="1" applyFill="1" applyBorder="1" applyAlignment="1" applyProtection="1">
      <alignment horizontal="right" vertical="center"/>
    </xf>
    <xf numFmtId="174" fontId="12" fillId="1" borderId="56" xfId="7" applyNumberFormat="1" applyFont="1" applyFill="1" applyBorder="1" applyProtection="1">
      <alignment vertical="center"/>
    </xf>
    <xf numFmtId="174" fontId="12" fillId="1" borderId="57" xfId="7" applyNumberFormat="1" applyFont="1" applyFill="1" applyBorder="1" applyProtection="1">
      <alignment vertical="center"/>
    </xf>
    <xf numFmtId="0" fontId="23" fillId="0" borderId="176" xfId="9" applyFont="1" applyBorder="1" applyProtection="1">
      <alignment vertical="center"/>
    </xf>
    <xf numFmtId="0" fontId="6" fillId="0" borderId="175" xfId="9" applyFont="1" applyBorder="1" applyProtection="1">
      <alignment vertical="center"/>
    </xf>
    <xf numFmtId="174" fontId="20" fillId="0" borderId="41" xfId="7" applyNumberFormat="1" applyFont="1" applyBorder="1" applyAlignment="1" applyProtection="1">
      <alignment horizontal="right" vertical="center"/>
    </xf>
    <xf numFmtId="174" fontId="12" fillId="3" borderId="39" xfId="7" applyNumberFormat="1" applyFont="1" applyFill="1" applyBorder="1" applyProtection="1">
      <alignment vertical="center"/>
    </xf>
    <xf numFmtId="174" fontId="12" fillId="3" borderId="40" xfId="7" applyNumberFormat="1" applyFont="1" applyFill="1" applyBorder="1" applyProtection="1">
      <alignment vertical="center"/>
    </xf>
    <xf numFmtId="174" fontId="20" fillId="0" borderId="38" xfId="7" applyNumberFormat="1" applyFont="1" applyBorder="1" applyProtection="1">
      <alignment vertical="center"/>
    </xf>
    <xf numFmtId="174" fontId="20" fillId="0" borderId="39" xfId="7" applyNumberFormat="1" applyFont="1" applyBorder="1" applyProtection="1">
      <alignment vertical="center"/>
    </xf>
    <xf numFmtId="174" fontId="20" fillId="0" borderId="40" xfId="7" applyNumberFormat="1" applyFont="1" applyBorder="1" applyProtection="1">
      <alignment vertical="center"/>
    </xf>
    <xf numFmtId="0" fontId="6" fillId="0" borderId="16" xfId="9" applyFont="1" applyBorder="1" applyProtection="1">
      <alignment vertical="center"/>
    </xf>
    <xf numFmtId="0" fontId="6" fillId="0" borderId="68" xfId="9" applyFont="1" applyBorder="1" applyProtection="1">
      <alignment vertical="center"/>
    </xf>
    <xf numFmtId="174" fontId="19" fillId="3" borderId="69" xfId="7" applyNumberFormat="1" applyFont="1" applyFill="1" applyBorder="1" applyProtection="1">
      <alignment vertical="center"/>
    </xf>
    <xf numFmtId="174" fontId="20" fillId="0" borderId="72" xfId="7" applyNumberFormat="1" applyFont="1" applyBorder="1" applyAlignment="1" applyProtection="1">
      <alignment horizontal="right" vertical="center"/>
    </xf>
    <xf numFmtId="174" fontId="19" fillId="3" borderId="70" xfId="7" applyNumberFormat="1" applyFont="1" applyFill="1" applyBorder="1" applyProtection="1">
      <alignment vertical="center"/>
    </xf>
    <xf numFmtId="174" fontId="19" fillId="3" borderId="71" xfId="7" applyNumberFormat="1" applyFont="1" applyFill="1" applyBorder="1" applyProtection="1">
      <alignment vertical="center"/>
    </xf>
    <xf numFmtId="0" fontId="6" fillId="0" borderId="37" xfId="9" applyFont="1" applyBorder="1" applyProtection="1">
      <alignment vertical="center"/>
    </xf>
    <xf numFmtId="0" fontId="6" fillId="0" borderId="231" xfId="9" applyFont="1" applyBorder="1" applyAlignment="1" applyProtection="1">
      <alignment horizontal="center" vertical="center" textRotation="90" wrapText="1"/>
    </xf>
    <xf numFmtId="0" fontId="6" fillId="0" borderId="228" xfId="7" applyFont="1" applyBorder="1" applyAlignment="1" applyProtection="1">
      <alignment horizontal="center" vertical="center"/>
    </xf>
    <xf numFmtId="0" fontId="6" fillId="0" borderId="229" xfId="7" applyFont="1" applyBorder="1" applyAlignment="1" applyProtection="1">
      <alignment horizontal="center" vertical="center"/>
    </xf>
    <xf numFmtId="174" fontId="20" fillId="0" borderId="74" xfId="7" applyNumberFormat="1" applyFont="1" applyBorder="1" applyProtection="1">
      <alignment vertical="center"/>
    </xf>
    <xf numFmtId="174" fontId="16" fillId="0" borderId="77" xfId="7" applyNumberFormat="1" applyFont="1" applyBorder="1" applyAlignment="1" applyProtection="1">
      <alignment horizontal="right" vertical="center"/>
    </xf>
    <xf numFmtId="174" fontId="20" fillId="0" borderId="75" xfId="7" applyNumberFormat="1" applyFont="1" applyBorder="1" applyProtection="1">
      <alignment vertical="center"/>
    </xf>
    <xf numFmtId="174" fontId="20" fillId="0" borderId="76" xfId="7" applyNumberFormat="1" applyFont="1" applyBorder="1" applyProtection="1">
      <alignment vertical="center"/>
    </xf>
    <xf numFmtId="0" fontId="17" fillId="0" borderId="236" xfId="9" applyFont="1" applyBorder="1" applyAlignment="1" applyProtection="1">
      <alignment horizontal="center" vertical="center" textRotation="90" wrapText="1"/>
    </xf>
    <xf numFmtId="0" fontId="6" fillId="0" borderId="178" xfId="9" applyFont="1" applyBorder="1" applyProtection="1">
      <alignment vertical="center"/>
    </xf>
    <xf numFmtId="0" fontId="6" fillId="0" borderId="79" xfId="9" applyFont="1" applyBorder="1" applyProtection="1">
      <alignment vertical="center"/>
    </xf>
    <xf numFmtId="174" fontId="13" fillId="3" borderId="80" xfId="7" applyNumberFormat="1" applyFont="1" applyFill="1" applyBorder="1" applyProtection="1">
      <alignment vertical="center"/>
    </xf>
    <xf numFmtId="174" fontId="16" fillId="0" borderId="83" xfId="7" applyNumberFormat="1" applyFont="1" applyBorder="1" applyAlignment="1" applyProtection="1">
      <alignment horizontal="right" vertical="center"/>
    </xf>
    <xf numFmtId="0" fontId="6" fillId="0" borderId="60" xfId="9" applyFont="1" applyBorder="1" applyAlignment="1" applyProtection="1">
      <alignment horizontal="center" vertical="center" textRotation="90" wrapText="1"/>
    </xf>
    <xf numFmtId="0" fontId="6" fillId="0" borderId="179" xfId="9" applyFont="1" applyBorder="1" applyProtection="1">
      <alignment vertical="center"/>
    </xf>
    <xf numFmtId="0" fontId="31" fillId="0" borderId="186" xfId="9" applyFont="1" applyBorder="1" applyProtection="1">
      <alignment vertical="center"/>
    </xf>
    <xf numFmtId="0" fontId="31" fillId="0" borderId="176" xfId="9" applyFont="1" applyBorder="1" applyProtection="1">
      <alignment vertical="center"/>
    </xf>
    <xf numFmtId="171" fontId="6" fillId="0" borderId="60" xfId="9" applyNumberFormat="1" applyFont="1" applyBorder="1" applyProtection="1">
      <alignment vertical="center"/>
    </xf>
    <xf numFmtId="171" fontId="6" fillId="0" borderId="37" xfId="9" applyNumberFormat="1" applyFont="1" applyBorder="1" applyProtection="1">
      <alignment vertical="center"/>
    </xf>
    <xf numFmtId="171" fontId="6" fillId="0" borderId="67" xfId="9" applyNumberFormat="1" applyFont="1" applyBorder="1" applyProtection="1">
      <alignment vertical="center"/>
    </xf>
    <xf numFmtId="171" fontId="6" fillId="0" borderId="68" xfId="9" applyNumberFormat="1" applyFont="1" applyBorder="1" applyAlignment="1" applyProtection="1">
      <alignment horizontal="left" vertical="center" indent="1"/>
    </xf>
    <xf numFmtId="174" fontId="12" fillId="5" borderId="62" xfId="7" applyNumberFormat="1" applyFont="1" applyFill="1" applyBorder="1" applyProtection="1">
      <alignment vertical="center"/>
    </xf>
    <xf numFmtId="174" fontId="12" fillId="5" borderId="217" xfId="7" applyNumberFormat="1" applyFont="1" applyFill="1" applyBorder="1" applyProtection="1">
      <alignment vertical="center"/>
    </xf>
    <xf numFmtId="174" fontId="12" fillId="5" borderId="218" xfId="7" applyNumberFormat="1" applyFont="1" applyFill="1" applyBorder="1" applyProtection="1">
      <alignment vertical="center"/>
    </xf>
    <xf numFmtId="174" fontId="12" fillId="5" borderId="219" xfId="7" applyNumberFormat="1" applyFont="1" applyFill="1" applyBorder="1" applyProtection="1">
      <alignment vertical="center"/>
    </xf>
    <xf numFmtId="174" fontId="20" fillId="0" borderId="85" xfId="7" applyNumberFormat="1" applyFont="1" applyBorder="1" applyAlignment="1" applyProtection="1">
      <alignment horizontal="right" vertical="center"/>
    </xf>
    <xf numFmtId="174" fontId="13" fillId="3" borderId="38" xfId="7" applyNumberFormat="1" applyFont="1" applyFill="1" applyBorder="1" applyProtection="1">
      <alignment vertical="center"/>
    </xf>
    <xf numFmtId="0" fontId="6" fillId="0" borderId="24" xfId="7" applyFont="1" applyBorder="1" applyAlignment="1" applyProtection="1">
      <alignment horizontal="center" vertical="center" textRotation="90"/>
    </xf>
    <xf numFmtId="0" fontId="6" fillId="0" borderId="25" xfId="7" applyFont="1" applyBorder="1" applyAlignment="1" applyProtection="1">
      <alignment horizontal="center" vertical="center"/>
    </xf>
    <xf numFmtId="0" fontId="6" fillId="0" borderId="170" xfId="7" applyFont="1" applyBorder="1" applyAlignment="1" applyProtection="1">
      <alignment horizontal="center" vertical="center"/>
    </xf>
    <xf numFmtId="174" fontId="16" fillId="0" borderId="86" xfId="7" applyNumberFormat="1" applyFont="1" applyBorder="1" applyProtection="1">
      <alignment vertical="center"/>
    </xf>
    <xf numFmtId="174" fontId="16" fillId="0" borderId="89" xfId="7" applyNumberFormat="1" applyFont="1" applyBorder="1" applyAlignment="1" applyProtection="1">
      <alignment horizontal="right" vertical="center"/>
    </xf>
    <xf numFmtId="0" fontId="6" fillId="0" borderId="1" xfId="7" applyFont="1" applyBorder="1" applyAlignment="1" applyProtection="1">
      <alignment horizontal="center" vertical="center" textRotation="90"/>
    </xf>
    <xf numFmtId="0" fontId="6" fillId="0" borderId="180" xfId="7" applyFont="1" applyBorder="1" applyAlignment="1" applyProtection="1">
      <alignment horizontal="center" vertical="center" textRotation="90" wrapText="1"/>
    </xf>
    <xf numFmtId="0" fontId="6" fillId="0" borderId="180" xfId="7" applyFont="1" applyBorder="1" applyProtection="1">
      <alignment vertical="center"/>
    </xf>
    <xf numFmtId="0" fontId="6" fillId="0" borderId="181" xfId="7" applyFont="1" applyBorder="1" applyProtection="1">
      <alignment vertical="center"/>
    </xf>
    <xf numFmtId="174" fontId="13" fillId="1" borderId="91" xfId="10" applyNumberFormat="1" applyFont="1" applyFill="1" applyBorder="1" applyProtection="1">
      <alignment vertical="center"/>
    </xf>
    <xf numFmtId="174" fontId="13" fillId="1" borderId="92" xfId="10" applyNumberFormat="1" applyFont="1" applyFill="1" applyBorder="1" applyProtection="1">
      <alignment vertical="center"/>
    </xf>
    <xf numFmtId="174" fontId="13" fillId="1" borderId="93" xfId="10" applyNumberFormat="1" applyFont="1" applyFill="1" applyBorder="1" applyProtection="1">
      <alignment vertical="center"/>
    </xf>
    <xf numFmtId="174" fontId="13" fillId="1" borderId="212" xfId="10" applyNumberFormat="1" applyFont="1" applyFill="1" applyBorder="1" applyProtection="1">
      <alignment vertical="center"/>
    </xf>
    <xf numFmtId="174" fontId="13" fillId="1" borderId="94" xfId="10" applyNumberFormat="1" applyFont="1" applyFill="1" applyBorder="1" applyProtection="1">
      <alignment vertical="center"/>
    </xf>
    <xf numFmtId="174" fontId="13" fillId="1" borderId="95" xfId="10" applyNumberFormat="1" applyFont="1" applyFill="1" applyBorder="1" applyProtection="1">
      <alignment vertical="center"/>
    </xf>
    <xf numFmtId="0" fontId="6" fillId="0" borderId="12" xfId="7" applyFont="1" applyBorder="1" applyAlignment="1" applyProtection="1">
      <alignment horizontal="center" vertical="center" textRotation="90"/>
    </xf>
    <xf numFmtId="0" fontId="6" fillId="0" borderId="67" xfId="7" applyFont="1" applyBorder="1" applyAlignment="1" applyProtection="1">
      <alignment horizontal="center" vertical="center" textRotation="90" wrapText="1"/>
    </xf>
    <xf numFmtId="0" fontId="6" fillId="0" borderId="67" xfId="10" applyFont="1" applyBorder="1" applyProtection="1">
      <alignment vertical="center"/>
    </xf>
    <xf numFmtId="0" fontId="6" fillId="0" borderId="176" xfId="10" applyFont="1" applyBorder="1" applyProtection="1">
      <alignment vertical="center"/>
    </xf>
    <xf numFmtId="174" fontId="13" fillId="1" borderId="55" xfId="7" applyNumberFormat="1" applyFont="1" applyFill="1" applyBorder="1" applyProtection="1">
      <alignment vertical="center"/>
    </xf>
    <xf numFmtId="174" fontId="13" fillId="1" borderId="56" xfId="7" applyNumberFormat="1" applyFont="1" applyFill="1" applyBorder="1" applyProtection="1">
      <alignment vertical="center"/>
    </xf>
    <xf numFmtId="174" fontId="13" fillId="1" borderId="57" xfId="7" applyNumberFormat="1" applyFont="1" applyFill="1" applyBorder="1" applyProtection="1">
      <alignment vertical="center"/>
    </xf>
    <xf numFmtId="174" fontId="13" fillId="1" borderId="102" xfId="7" applyNumberFormat="1" applyFont="1" applyFill="1" applyBorder="1" applyProtection="1">
      <alignment vertical="center"/>
    </xf>
    <xf numFmtId="174" fontId="13" fillId="1" borderId="58" xfId="7" applyNumberFormat="1" applyFont="1" applyFill="1" applyBorder="1" applyProtection="1">
      <alignment vertical="center"/>
    </xf>
    <xf numFmtId="174" fontId="13" fillId="1" borderId="59" xfId="7" applyNumberFormat="1" applyFont="1" applyFill="1" applyBorder="1" applyProtection="1">
      <alignment vertical="center"/>
    </xf>
    <xf numFmtId="0" fontId="30" fillId="0" borderId="60" xfId="10" applyFont="1" applyBorder="1" applyAlignment="1" applyProtection="1">
      <alignment horizontal="left" vertical="center" wrapText="1"/>
    </xf>
    <xf numFmtId="174" fontId="13" fillId="0" borderId="58" xfId="7" applyNumberFormat="1" applyFont="1" applyBorder="1" applyProtection="1">
      <alignment vertical="center"/>
    </xf>
    <xf numFmtId="0" fontId="6" fillId="0" borderId="60" xfId="10" applyFont="1" applyBorder="1" applyProtection="1">
      <alignment vertical="center"/>
    </xf>
    <xf numFmtId="0" fontId="6" fillId="0" borderId="182" xfId="10" applyFont="1" applyBorder="1" applyProtection="1">
      <alignment vertical="center"/>
    </xf>
    <xf numFmtId="174" fontId="13" fillId="3" borderId="96" xfId="7" applyNumberFormat="1" applyFont="1" applyFill="1" applyBorder="1" applyProtection="1">
      <alignment vertical="center"/>
    </xf>
    <xf numFmtId="174" fontId="13" fillId="3" borderId="97" xfId="7" applyNumberFormat="1" applyFont="1" applyFill="1" applyBorder="1" applyProtection="1">
      <alignment vertical="center"/>
    </xf>
    <xf numFmtId="174" fontId="13" fillId="3" borderId="98" xfId="7" applyNumberFormat="1" applyFont="1" applyFill="1" applyBorder="1" applyProtection="1">
      <alignment vertical="center"/>
    </xf>
    <xf numFmtId="174" fontId="13" fillId="3" borderId="211" xfId="7" applyNumberFormat="1" applyFont="1" applyFill="1" applyBorder="1" applyProtection="1">
      <alignment vertical="center"/>
    </xf>
    <xf numFmtId="174" fontId="13" fillId="0" borderId="85" xfId="7" applyNumberFormat="1" applyFont="1" applyBorder="1" applyProtection="1">
      <alignment vertical="center"/>
    </xf>
    <xf numFmtId="174" fontId="13" fillId="3" borderId="99" xfId="7" applyNumberFormat="1" applyFont="1" applyFill="1" applyBorder="1" applyProtection="1">
      <alignment vertical="center"/>
    </xf>
    <xf numFmtId="0" fontId="6" fillId="0" borderId="61" xfId="10" applyFont="1" applyBorder="1" applyProtection="1">
      <alignment vertical="center"/>
    </xf>
    <xf numFmtId="174" fontId="16" fillId="0" borderId="38" xfId="7" applyNumberFormat="1" applyFont="1" applyBorder="1" applyProtection="1">
      <alignment vertical="center"/>
    </xf>
    <xf numFmtId="174" fontId="16" fillId="0" borderId="41" xfId="7" applyNumberFormat="1" applyFont="1" applyBorder="1" applyProtection="1">
      <alignment vertical="center"/>
    </xf>
    <xf numFmtId="0" fontId="6" fillId="0" borderId="16" xfId="10" applyFont="1" applyBorder="1" applyProtection="1">
      <alignment vertical="center"/>
    </xf>
    <xf numFmtId="0" fontId="6" fillId="0" borderId="68" xfId="10" applyFont="1" applyBorder="1" applyProtection="1">
      <alignment vertical="center"/>
    </xf>
    <xf numFmtId="0" fontId="13" fillId="0" borderId="69" xfId="7" applyFont="1" applyBorder="1" applyProtection="1">
      <alignment vertical="center"/>
    </xf>
    <xf numFmtId="0" fontId="13" fillId="0" borderId="70" xfId="7" applyFont="1" applyBorder="1" applyProtection="1">
      <alignment vertical="center"/>
    </xf>
    <xf numFmtId="0" fontId="13" fillId="0" borderId="71" xfId="7" applyFont="1" applyBorder="1" applyProtection="1">
      <alignment vertical="center"/>
    </xf>
    <xf numFmtId="0" fontId="13" fillId="0" borderId="100" xfId="7" applyFont="1" applyBorder="1" applyProtection="1">
      <alignment vertical="center"/>
    </xf>
    <xf numFmtId="0" fontId="13" fillId="0" borderId="41" xfId="7" applyFont="1" applyBorder="1" applyProtection="1">
      <alignment vertical="center"/>
    </xf>
    <xf numFmtId="0" fontId="13" fillId="0" borderId="73" xfId="7" applyFont="1" applyBorder="1" applyProtection="1">
      <alignment vertical="center"/>
    </xf>
    <xf numFmtId="0" fontId="6" fillId="0" borderId="183" xfId="10" applyFont="1" applyBorder="1" applyProtection="1">
      <alignment vertical="center"/>
    </xf>
    <xf numFmtId="0" fontId="13" fillId="0" borderId="44" xfId="7" applyFont="1" applyBorder="1" applyProtection="1">
      <alignment vertical="center"/>
    </xf>
    <xf numFmtId="0" fontId="13" fillId="0" borderId="45" xfId="7" applyFont="1" applyBorder="1" applyProtection="1">
      <alignment vertical="center"/>
    </xf>
    <xf numFmtId="0" fontId="13" fillId="0" borderId="46" xfId="7" applyFont="1" applyBorder="1" applyProtection="1">
      <alignment vertical="center"/>
    </xf>
    <xf numFmtId="0" fontId="13" fillId="0" borderId="101" xfId="7" applyFont="1" applyBorder="1" applyProtection="1">
      <alignment vertical="center"/>
    </xf>
    <xf numFmtId="0" fontId="13" fillId="0" borderId="58" xfId="7" applyFont="1" applyBorder="1" applyProtection="1">
      <alignment vertical="center"/>
    </xf>
    <xf numFmtId="0" fontId="13" fillId="0" borderId="48" xfId="7" applyFont="1" applyBorder="1" applyProtection="1">
      <alignment vertical="center"/>
    </xf>
    <xf numFmtId="0" fontId="13" fillId="0" borderId="55" xfId="7" applyFont="1" applyBorder="1" applyProtection="1">
      <alignment vertical="center"/>
    </xf>
    <xf numFmtId="0" fontId="13" fillId="0" borderId="56" xfId="7" applyFont="1" applyBorder="1" applyProtection="1">
      <alignment vertical="center"/>
    </xf>
    <xf numFmtId="0" fontId="13" fillId="0" borderId="57" xfId="7" applyFont="1" applyBorder="1" applyProtection="1">
      <alignment vertical="center"/>
    </xf>
    <xf numFmtId="0" fontId="13" fillId="0" borderId="102" xfId="7" applyFont="1" applyBorder="1" applyProtection="1">
      <alignment vertical="center"/>
    </xf>
    <xf numFmtId="0" fontId="13" fillId="0" borderId="59" xfId="7" applyFont="1" applyBorder="1" applyProtection="1">
      <alignment vertical="center"/>
    </xf>
    <xf numFmtId="0" fontId="6" fillId="0" borderId="175" xfId="10" applyFont="1" applyBorder="1" applyProtection="1">
      <alignment vertical="center"/>
    </xf>
    <xf numFmtId="0" fontId="13" fillId="0" borderId="85" xfId="7" applyFont="1" applyBorder="1" applyProtection="1">
      <alignment vertical="center"/>
    </xf>
    <xf numFmtId="0" fontId="6" fillId="0" borderId="231" xfId="7" applyFont="1" applyBorder="1" applyAlignment="1" applyProtection="1">
      <alignment horizontal="center" vertical="center" textRotation="90" wrapText="1"/>
    </xf>
    <xf numFmtId="0" fontId="6" fillId="0" borderId="228" xfId="10" applyFont="1" applyBorder="1" applyAlignment="1" applyProtection="1">
      <alignment horizontal="center" vertical="center" wrapText="1"/>
    </xf>
    <xf numFmtId="0" fontId="6" fillId="0" borderId="229" xfId="10" applyFont="1" applyBorder="1" applyAlignment="1" applyProtection="1">
      <alignment horizontal="center" vertical="center" wrapText="1"/>
    </xf>
    <xf numFmtId="0" fontId="13" fillId="0" borderId="74" xfId="7" applyFont="1" applyBorder="1" applyProtection="1">
      <alignment vertical="center"/>
    </xf>
    <xf numFmtId="0" fontId="13" fillId="0" borderId="75" xfId="7" applyFont="1" applyBorder="1" applyProtection="1">
      <alignment vertical="center"/>
    </xf>
    <xf numFmtId="0" fontId="13" fillId="0" borderId="76" xfId="7" applyFont="1" applyBorder="1" applyProtection="1">
      <alignment vertical="center"/>
    </xf>
    <xf numFmtId="0" fontId="13" fillId="0" borderId="103" xfId="7" applyFont="1" applyBorder="1" applyProtection="1">
      <alignment vertical="center"/>
    </xf>
    <xf numFmtId="0" fontId="13" fillId="0" borderId="77" xfId="7" applyFont="1" applyBorder="1" applyProtection="1">
      <alignment vertical="center"/>
    </xf>
    <xf numFmtId="0" fontId="13" fillId="0" borderId="78" xfId="7" applyFont="1" applyBorder="1" applyProtection="1">
      <alignment vertical="center"/>
    </xf>
    <xf numFmtId="0" fontId="6" fillId="4" borderId="12" xfId="7" applyFont="1" applyFill="1" applyBorder="1" applyAlignment="1" applyProtection="1">
      <alignment horizontal="center" vertical="center" textRotation="90"/>
    </xf>
    <xf numFmtId="0" fontId="6" fillId="0" borderId="232" xfId="10" applyFont="1" applyBorder="1" applyAlignment="1" applyProtection="1">
      <alignment horizontal="left" vertical="center" wrapText="1"/>
    </xf>
    <xf numFmtId="0" fontId="6" fillId="0" borderId="233" xfId="10" applyFont="1" applyBorder="1" applyAlignment="1" applyProtection="1">
      <alignment horizontal="left" vertical="center"/>
    </xf>
    <xf numFmtId="0" fontId="6" fillId="0" borderId="184" xfId="10" applyFont="1" applyBorder="1" applyProtection="1">
      <alignment vertical="center"/>
    </xf>
    <xf numFmtId="0" fontId="13" fillId="0" borderId="38" xfId="7" applyFont="1" applyBorder="1" applyProtection="1">
      <alignment vertical="center"/>
    </xf>
    <xf numFmtId="0" fontId="13" fillId="0" borderId="39" xfId="7" applyFont="1" applyBorder="1" applyProtection="1">
      <alignment vertical="center"/>
    </xf>
    <xf numFmtId="0" fontId="13" fillId="0" borderId="40" xfId="7" applyFont="1" applyBorder="1" applyProtection="1">
      <alignment vertical="center"/>
    </xf>
    <xf numFmtId="0" fontId="13" fillId="0" borderId="104" xfId="7" applyFont="1" applyBorder="1" applyProtection="1">
      <alignment vertical="center"/>
    </xf>
    <xf numFmtId="0" fontId="13" fillId="0" borderId="42" xfId="7" applyFont="1" applyBorder="1" applyProtection="1">
      <alignment vertical="center"/>
    </xf>
    <xf numFmtId="0" fontId="6" fillId="0" borderId="67" xfId="10" applyFont="1" applyBorder="1" applyAlignment="1" applyProtection="1">
      <alignment horizontal="left" vertical="center"/>
    </xf>
    <xf numFmtId="0" fontId="6" fillId="0" borderId="0" xfId="10" applyFont="1" applyAlignment="1" applyProtection="1">
      <alignment horizontal="left" vertical="center"/>
    </xf>
    <xf numFmtId="0" fontId="6" fillId="0" borderId="177" xfId="10" applyFont="1" applyBorder="1" applyProtection="1">
      <alignment vertical="center"/>
    </xf>
    <xf numFmtId="0" fontId="6" fillId="0" borderId="61" xfId="10" applyFont="1" applyBorder="1" applyAlignment="1" applyProtection="1">
      <alignment horizontal="left" vertical="center"/>
    </xf>
    <xf numFmtId="0" fontId="6" fillId="0" borderId="14" xfId="10" applyFont="1" applyBorder="1" applyAlignment="1" applyProtection="1">
      <alignment horizontal="left" vertical="center"/>
    </xf>
    <xf numFmtId="0" fontId="6" fillId="0" borderId="16" xfId="9" applyFont="1" applyBorder="1" applyAlignment="1" applyProtection="1">
      <alignment horizontal="left" vertical="center"/>
    </xf>
    <xf numFmtId="0" fontId="13" fillId="0" borderId="69" xfId="10" applyFont="1" applyBorder="1" applyProtection="1">
      <alignment vertical="center"/>
    </xf>
    <xf numFmtId="0" fontId="13" fillId="0" borderId="70" xfId="10" applyFont="1" applyBorder="1" applyProtection="1">
      <alignment vertical="center"/>
    </xf>
    <xf numFmtId="0" fontId="13" fillId="0" borderId="71" xfId="10" applyFont="1" applyBorder="1" applyProtection="1">
      <alignment vertical="center"/>
    </xf>
    <xf numFmtId="0" fontId="13" fillId="0" borderId="100" xfId="10" applyFont="1" applyBorder="1" applyProtection="1">
      <alignment vertical="center"/>
    </xf>
    <xf numFmtId="0" fontId="13" fillId="0" borderId="72" xfId="10" applyFont="1" applyBorder="1" applyProtection="1">
      <alignment vertical="center"/>
    </xf>
    <xf numFmtId="0" fontId="13" fillId="0" borderId="73" xfId="10" applyFont="1" applyBorder="1" applyProtection="1">
      <alignment vertical="center"/>
    </xf>
    <xf numFmtId="0" fontId="6" fillId="0" borderId="43" xfId="9" applyFont="1" applyBorder="1" applyAlignment="1" applyProtection="1">
      <alignment horizontal="center" vertical="center"/>
    </xf>
    <xf numFmtId="0" fontId="6" fillId="0" borderId="237" xfId="9" applyFont="1" applyBorder="1" applyAlignment="1" applyProtection="1">
      <alignment horizontal="center" vertical="center"/>
    </xf>
    <xf numFmtId="0" fontId="13" fillId="0" borderId="26" xfId="10" applyFont="1" applyBorder="1" applyProtection="1">
      <alignment vertical="center"/>
    </xf>
    <xf numFmtId="0" fontId="13" fillId="0" borderId="27" xfId="10" applyFont="1" applyBorder="1" applyProtection="1">
      <alignment vertical="center"/>
    </xf>
    <xf numFmtId="0" fontId="13" fillId="0" borderId="28" xfId="10" applyFont="1" applyBorder="1" applyProtection="1">
      <alignment vertical="center"/>
    </xf>
    <xf numFmtId="0" fontId="13" fillId="0" borderId="29" xfId="10" applyFont="1" applyBorder="1" applyProtection="1">
      <alignment vertical="center"/>
    </xf>
    <xf numFmtId="0" fontId="13" fillId="0" borderId="105" xfId="10" applyFont="1" applyBorder="1" applyProtection="1">
      <alignment vertical="center"/>
    </xf>
    <xf numFmtId="0" fontId="13" fillId="0" borderId="30" xfId="10" applyFont="1" applyBorder="1" applyProtection="1">
      <alignment vertical="center"/>
    </xf>
    <xf numFmtId="0" fontId="6" fillId="0" borderId="185" xfId="9" applyFont="1" applyBorder="1" applyAlignment="1" applyProtection="1">
      <alignment horizontal="center" vertical="center"/>
    </xf>
    <xf numFmtId="0" fontId="13" fillId="0" borderId="106" xfId="10" applyFont="1" applyBorder="1" applyProtection="1">
      <alignment vertical="center"/>
    </xf>
    <xf numFmtId="0" fontId="13" fillId="0" borderId="33" xfId="10" applyFont="1" applyBorder="1" applyProtection="1">
      <alignment vertical="center"/>
    </xf>
    <xf numFmtId="0" fontId="13" fillId="0" borderId="34" xfId="10" applyFont="1" applyBorder="1" applyProtection="1">
      <alignment vertical="center"/>
    </xf>
    <xf numFmtId="0" fontId="13" fillId="0" borderId="107" xfId="10" applyFont="1" applyBorder="1" applyProtection="1">
      <alignment vertical="center"/>
    </xf>
    <xf numFmtId="0" fontId="13" fillId="0" borderId="35" xfId="10" applyFont="1" applyBorder="1" applyProtection="1">
      <alignment vertical="center"/>
    </xf>
    <xf numFmtId="0" fontId="13" fillId="0" borderId="32" xfId="10" applyFont="1" applyBorder="1" applyProtection="1">
      <alignment vertical="center"/>
    </xf>
    <xf numFmtId="0" fontId="13" fillId="0" borderId="36" xfId="10" applyFont="1" applyBorder="1" applyProtection="1">
      <alignment vertical="center"/>
    </xf>
    <xf numFmtId="0" fontId="6" fillId="0" borderId="14" xfId="9" applyFont="1" applyBorder="1" applyAlignment="1" applyProtection="1">
      <alignment horizontal="center" vertical="center"/>
    </xf>
    <xf numFmtId="0" fontId="13" fillId="0" borderId="108" xfId="10" applyFont="1" applyBorder="1" applyProtection="1">
      <alignment vertical="center"/>
    </xf>
    <xf numFmtId="0" fontId="13" fillId="0" borderId="39" xfId="10" applyFont="1" applyBorder="1" applyProtection="1">
      <alignment vertical="center"/>
    </xf>
    <xf numFmtId="0" fontId="13" fillId="0" borderId="40" xfId="10" applyFont="1" applyBorder="1" applyProtection="1">
      <alignment vertical="center"/>
    </xf>
    <xf numFmtId="0" fontId="13" fillId="0" borderId="104" xfId="10" applyFont="1" applyBorder="1" applyProtection="1">
      <alignment vertical="center"/>
    </xf>
    <xf numFmtId="0" fontId="13" fillId="0" borderId="41" xfId="10" applyFont="1" applyBorder="1" applyProtection="1">
      <alignment vertical="center"/>
    </xf>
    <xf numFmtId="0" fontId="13" fillId="0" borderId="38" xfId="10" applyFont="1" applyBorder="1" applyProtection="1">
      <alignment vertical="center"/>
    </xf>
    <xf numFmtId="0" fontId="13" fillId="0" borderId="42" xfId="10" applyFont="1" applyBorder="1" applyProtection="1">
      <alignment vertical="center"/>
    </xf>
    <xf numFmtId="0" fontId="6" fillId="0" borderId="25" xfId="9" applyFont="1" applyBorder="1" applyAlignment="1" applyProtection="1">
      <alignment horizontal="center" vertical="center"/>
    </xf>
    <xf numFmtId="0" fontId="6" fillId="0" borderId="170" xfId="9" applyFont="1" applyBorder="1" applyAlignment="1" applyProtection="1">
      <alignment horizontal="left" vertical="center" indent="1"/>
    </xf>
    <xf numFmtId="0" fontId="13" fillId="0" borderId="86" xfId="10" applyFont="1" applyBorder="1" applyProtection="1">
      <alignment vertical="center"/>
    </xf>
    <xf numFmtId="0" fontId="13" fillId="0" borderId="87" xfId="10" applyFont="1" applyBorder="1" applyProtection="1">
      <alignment vertical="center"/>
    </xf>
    <xf numFmtId="0" fontId="13" fillId="0" borderId="88" xfId="10" applyFont="1" applyBorder="1" applyProtection="1">
      <alignment vertical="center"/>
    </xf>
    <xf numFmtId="0" fontId="13" fillId="0" borderId="109" xfId="10" applyFont="1" applyBorder="1" applyProtection="1">
      <alignment vertical="center"/>
    </xf>
    <xf numFmtId="0" fontId="13" fillId="0" borderId="89" xfId="10" applyFont="1" applyBorder="1" applyProtection="1">
      <alignment vertical="center"/>
    </xf>
    <xf numFmtId="0" fontId="13" fillId="0" borderId="90" xfId="10" applyFont="1" applyBorder="1" applyProtection="1">
      <alignment vertical="center"/>
    </xf>
    <xf numFmtId="0" fontId="6" fillId="4" borderId="24" xfId="7" applyFont="1" applyFill="1" applyBorder="1" applyAlignment="1" applyProtection="1">
      <alignment horizontal="center" vertical="center" textRotation="90"/>
    </xf>
    <xf numFmtId="0" fontId="6" fillId="4" borderId="25" xfId="9" applyFont="1" applyFill="1" applyBorder="1" applyAlignment="1" applyProtection="1">
      <alignment horizontal="center" vertical="center"/>
    </xf>
    <xf numFmtId="0" fontId="6" fillId="4" borderId="170" xfId="9" applyFont="1" applyFill="1" applyBorder="1" applyAlignment="1" applyProtection="1">
      <alignment horizontal="center" vertical="center"/>
    </xf>
    <xf numFmtId="170" fontId="13" fillId="4" borderId="86" xfId="7" applyNumberFormat="1" applyFont="1" applyFill="1" applyBorder="1" applyProtection="1">
      <alignment vertical="center"/>
    </xf>
    <xf numFmtId="0" fontId="13" fillId="4" borderId="87" xfId="7" applyFont="1" applyFill="1" applyBorder="1" applyProtection="1">
      <alignment vertical="center"/>
    </xf>
    <xf numFmtId="0" fontId="13" fillId="4" borderId="88" xfId="7" applyFont="1" applyFill="1" applyBorder="1" applyProtection="1">
      <alignment vertical="center"/>
    </xf>
    <xf numFmtId="0" fontId="13" fillId="4" borderId="109" xfId="7" applyFont="1" applyFill="1" applyBorder="1" applyProtection="1">
      <alignment vertical="center"/>
    </xf>
    <xf numFmtId="171" fontId="13" fillId="4" borderId="89" xfId="7" applyNumberFormat="1" applyFont="1" applyFill="1" applyBorder="1" applyProtection="1">
      <alignment vertical="center"/>
    </xf>
    <xf numFmtId="0" fontId="13" fillId="4" borderId="86" xfId="7" applyFont="1" applyFill="1" applyBorder="1" applyProtection="1">
      <alignment vertical="center"/>
    </xf>
    <xf numFmtId="0" fontId="13" fillId="4" borderId="90" xfId="7" applyFont="1" applyFill="1" applyBorder="1" applyProtection="1">
      <alignment vertical="center"/>
    </xf>
    <xf numFmtId="0" fontId="6" fillId="0" borderId="110" xfId="7" applyFont="1" applyBorder="1" applyAlignment="1" applyProtection="1">
      <alignment horizontal="center" vertical="center" textRotation="90"/>
    </xf>
    <xf numFmtId="0" fontId="6" fillId="0" borderId="203" xfId="7" applyFont="1" applyBorder="1" applyAlignment="1" applyProtection="1">
      <alignment horizontal="center" vertical="center"/>
    </xf>
    <xf numFmtId="0" fontId="6" fillId="0" borderId="153" xfId="7" applyFont="1" applyBorder="1" applyAlignment="1" applyProtection="1">
      <alignment horizontal="center" vertical="center"/>
    </xf>
    <xf numFmtId="0" fontId="6" fillId="0" borderId="199" xfId="7" applyFont="1" applyBorder="1" applyAlignment="1" applyProtection="1">
      <alignment horizontal="center" vertical="center"/>
    </xf>
    <xf numFmtId="165" fontId="13" fillId="3" borderId="111" xfId="7" applyNumberFormat="1" applyFont="1" applyFill="1" applyBorder="1" applyProtection="1">
      <alignment vertical="center"/>
    </xf>
    <xf numFmtId="165" fontId="13" fillId="3" borderId="112" xfId="7" applyNumberFormat="1" applyFont="1" applyFill="1" applyBorder="1" applyProtection="1">
      <alignment vertical="center"/>
    </xf>
    <xf numFmtId="165" fontId="13" fillId="3" borderId="113" xfId="7" applyNumberFormat="1" applyFont="1" applyFill="1" applyBorder="1" applyProtection="1">
      <alignment vertical="center"/>
    </xf>
    <xf numFmtId="165" fontId="13" fillId="3" borderId="114" xfId="7" applyNumberFormat="1" applyFont="1" applyFill="1" applyBorder="1" applyProtection="1">
      <alignment vertical="center"/>
    </xf>
    <xf numFmtId="170" fontId="13" fillId="0" borderId="110" xfId="7" applyNumberFormat="1" applyFont="1" applyBorder="1" applyProtection="1">
      <alignment vertical="center"/>
    </xf>
    <xf numFmtId="165" fontId="13" fillId="3" borderId="115" xfId="7" applyNumberFormat="1" applyFont="1" applyFill="1" applyBorder="1" applyProtection="1">
      <alignment vertical="center"/>
    </xf>
    <xf numFmtId="165" fontId="13" fillId="3" borderId="116" xfId="7" applyNumberFormat="1" applyFont="1" applyFill="1" applyBorder="1" applyProtection="1">
      <alignment vertical="center"/>
    </xf>
    <xf numFmtId="170" fontId="13" fillId="3" borderId="112" xfId="7" applyNumberFormat="1" applyFont="1" applyFill="1" applyBorder="1" applyProtection="1">
      <alignment vertical="center"/>
    </xf>
    <xf numFmtId="170" fontId="13" fillId="3" borderId="113" xfId="7" applyNumberFormat="1" applyFont="1" applyFill="1" applyBorder="1" applyProtection="1">
      <alignment vertical="center"/>
    </xf>
    <xf numFmtId="0" fontId="29" fillId="3" borderId="16" xfId="9" applyFont="1" applyFill="1" applyBorder="1" applyAlignment="1" applyProtection="1">
      <alignment horizontal="center" vertical="center"/>
    </xf>
    <xf numFmtId="0" fontId="29" fillId="3" borderId="171" xfId="9" applyFont="1" applyFill="1" applyBorder="1" applyAlignment="1" applyProtection="1">
      <alignment horizontal="center" vertical="center"/>
    </xf>
    <xf numFmtId="0" fontId="29" fillId="3" borderId="230" xfId="9" applyFont="1" applyFill="1" applyBorder="1" applyAlignment="1" applyProtection="1">
      <alignment horizontal="center" vertical="center"/>
    </xf>
    <xf numFmtId="165" fontId="21" fillId="0" borderId="0" xfId="7" applyNumberFormat="1" applyFont="1" applyAlignment="1" applyProtection="1">
      <alignment horizontal="center" vertical="center"/>
    </xf>
    <xf numFmtId="0" fontId="1" fillId="0" borderId="0" xfId="7" applyProtection="1">
      <alignment vertical="center"/>
    </xf>
    <xf numFmtId="2" fontId="6" fillId="0" borderId="0" xfId="7" applyNumberFormat="1" applyFont="1" applyProtection="1">
      <alignment vertical="center"/>
    </xf>
    <xf numFmtId="0" fontId="39" fillId="0" borderId="0" xfId="9" applyFont="1" applyProtection="1">
      <alignment vertical="center"/>
    </xf>
    <xf numFmtId="3" fontId="45" fillId="0" borderId="0" xfId="7" applyNumberFormat="1" applyFont="1" applyProtection="1">
      <alignment vertical="center"/>
    </xf>
    <xf numFmtId="0" fontId="46" fillId="0" borderId="0" xfId="7" applyFont="1" applyProtection="1">
      <alignment vertical="center"/>
    </xf>
    <xf numFmtId="3" fontId="47" fillId="0" borderId="0" xfId="7" applyNumberFormat="1" applyFont="1" applyProtection="1">
      <alignment vertical="center"/>
    </xf>
    <xf numFmtId="0" fontId="39" fillId="0" borderId="0" xfId="7" applyFont="1" applyProtection="1">
      <alignment vertical="center"/>
    </xf>
    <xf numFmtId="10" fontId="39" fillId="0" borderId="0" xfId="3" applyNumberFormat="1" applyFont="1" applyAlignment="1" applyProtection="1">
      <alignment vertical="center"/>
    </xf>
    <xf numFmtId="2" fontId="39" fillId="0" borderId="0" xfId="3" applyNumberFormat="1" applyFont="1" applyAlignment="1" applyProtection="1">
      <alignment vertical="center"/>
    </xf>
    <xf numFmtId="168" fontId="39" fillId="0" borderId="0" xfId="3" applyNumberFormat="1" applyFont="1" applyAlignment="1" applyProtection="1">
      <alignment vertical="center"/>
    </xf>
    <xf numFmtId="165" fontId="18" fillId="3" borderId="33" xfId="7" applyNumberFormat="1" applyFont="1" applyFill="1" applyBorder="1" applyAlignment="1" applyProtection="1">
      <alignment horizontal="right" vertical="center"/>
    </xf>
    <xf numFmtId="165" fontId="18" fillId="3" borderId="36" xfId="7" applyNumberFormat="1" applyFont="1" applyFill="1" applyBorder="1" applyAlignment="1" applyProtection="1">
      <alignment horizontal="right" vertical="center"/>
    </xf>
    <xf numFmtId="170" fontId="18" fillId="3" borderId="34" xfId="7" applyNumberFormat="1" applyFont="1" applyFill="1" applyBorder="1" applyAlignment="1" applyProtection="1">
      <alignment horizontal="right" vertical="center"/>
    </xf>
    <xf numFmtId="165" fontId="13" fillId="0" borderId="0" xfId="7" applyNumberFormat="1" applyFont="1" applyAlignment="1" applyProtection="1">
      <alignment horizontal="center" vertical="center"/>
    </xf>
    <xf numFmtId="165" fontId="18" fillId="3" borderId="39" xfId="7" applyNumberFormat="1" applyFont="1" applyFill="1" applyBorder="1" applyAlignment="1" applyProtection="1">
      <alignment horizontal="right" vertical="center"/>
    </xf>
    <xf numFmtId="165" fontId="18" fillId="3" borderId="42" xfId="7" applyNumberFormat="1" applyFont="1" applyFill="1" applyBorder="1" applyAlignment="1" applyProtection="1">
      <alignment horizontal="right" vertical="center"/>
    </xf>
    <xf numFmtId="170" fontId="18" fillId="3" borderId="40" xfId="7" applyNumberFormat="1" applyFont="1" applyFill="1" applyBorder="1" applyAlignment="1" applyProtection="1">
      <alignment horizontal="right" vertical="center"/>
    </xf>
    <xf numFmtId="165" fontId="19" fillId="0" borderId="45" xfId="7" applyNumberFormat="1" applyFont="1" applyBorder="1" applyAlignment="1" applyProtection="1">
      <alignment horizontal="right" vertical="center"/>
    </xf>
    <xf numFmtId="165" fontId="19" fillId="0" borderId="46" xfId="7" applyNumberFormat="1" applyFont="1" applyBorder="1" applyAlignment="1" applyProtection="1">
      <alignment horizontal="right" vertical="center"/>
    </xf>
    <xf numFmtId="165" fontId="19" fillId="0" borderId="101" xfId="7" applyNumberFormat="1" applyFont="1" applyBorder="1" applyAlignment="1" applyProtection="1">
      <alignment horizontal="right" vertical="center"/>
    </xf>
    <xf numFmtId="165" fontId="19" fillId="0" borderId="48" xfId="7" applyNumberFormat="1" applyFont="1" applyBorder="1" applyAlignment="1" applyProtection="1">
      <alignment horizontal="right" vertical="center"/>
    </xf>
    <xf numFmtId="174" fontId="13" fillId="3" borderId="50" xfId="7" applyNumberFormat="1" applyFont="1" applyFill="1" applyBorder="1" applyProtection="1">
      <alignment vertical="center"/>
    </xf>
    <xf numFmtId="174" fontId="13" fillId="3" borderId="51" xfId="7" applyNumberFormat="1" applyFont="1" applyFill="1" applyBorder="1" applyProtection="1">
      <alignment vertical="center"/>
    </xf>
    <xf numFmtId="174" fontId="13" fillId="3" borderId="52" xfId="7" applyNumberFormat="1" applyFont="1" applyFill="1" applyBorder="1" applyProtection="1">
      <alignment vertical="center"/>
    </xf>
    <xf numFmtId="174" fontId="13" fillId="3" borderId="209" xfId="7" applyNumberFormat="1" applyFont="1" applyFill="1" applyBorder="1" applyProtection="1">
      <alignment vertical="center"/>
    </xf>
    <xf numFmtId="174" fontId="16" fillId="0" borderId="53" xfId="7" applyNumberFormat="1" applyFont="1" applyBorder="1" applyAlignment="1" applyProtection="1">
      <alignment horizontal="right" vertical="center"/>
    </xf>
    <xf numFmtId="171" fontId="13" fillId="3" borderId="54" xfId="7" applyNumberFormat="1" applyFont="1" applyFill="1" applyBorder="1" applyProtection="1">
      <alignment vertical="center"/>
    </xf>
    <xf numFmtId="174" fontId="13" fillId="1" borderId="44" xfId="7" applyNumberFormat="1" applyFont="1" applyFill="1" applyBorder="1" applyProtection="1">
      <alignment vertical="center"/>
    </xf>
    <xf numFmtId="174" fontId="13" fillId="1" borderId="45" xfId="7" applyNumberFormat="1" applyFont="1" applyFill="1" applyBorder="1" applyProtection="1">
      <alignment vertical="center"/>
    </xf>
    <xf numFmtId="174" fontId="13" fillId="1" borderId="46" xfId="7" applyNumberFormat="1" applyFont="1" applyFill="1" applyBorder="1" applyProtection="1">
      <alignment vertical="center"/>
    </xf>
    <xf numFmtId="174" fontId="13" fillId="1" borderId="101" xfId="7" applyNumberFormat="1" applyFont="1" applyFill="1" applyBorder="1" applyProtection="1">
      <alignment vertical="center"/>
    </xf>
    <xf numFmtId="174" fontId="16" fillId="1" borderId="47" xfId="7" applyNumberFormat="1" applyFont="1" applyFill="1" applyBorder="1" applyAlignment="1" applyProtection="1">
      <alignment horizontal="right" vertical="center"/>
    </xf>
    <xf numFmtId="171" fontId="13" fillId="1" borderId="48" xfId="7" applyNumberFormat="1" applyFont="1" applyFill="1" applyBorder="1" applyProtection="1">
      <alignment vertical="center"/>
    </xf>
    <xf numFmtId="174" fontId="16" fillId="1" borderId="58" xfId="7" applyNumberFormat="1" applyFont="1" applyFill="1" applyBorder="1" applyAlignment="1" applyProtection="1">
      <alignment horizontal="right" vertical="center"/>
    </xf>
    <xf numFmtId="171" fontId="13" fillId="1" borderId="59" xfId="7" applyNumberFormat="1" applyFont="1" applyFill="1" applyBorder="1" applyProtection="1">
      <alignment vertical="center"/>
    </xf>
    <xf numFmtId="174" fontId="20" fillId="0" borderId="256" xfId="7" applyNumberFormat="1" applyFont="1" applyBorder="1" applyProtection="1">
      <alignment vertical="center"/>
    </xf>
    <xf numFmtId="174" fontId="20" fillId="0" borderId="0" xfId="7" applyNumberFormat="1" applyFont="1" applyBorder="1" applyProtection="1">
      <alignment vertical="center"/>
    </xf>
    <xf numFmtId="174" fontId="20" fillId="0" borderId="101" xfId="7" applyNumberFormat="1" applyFont="1" applyBorder="1" applyProtection="1">
      <alignment vertical="center"/>
    </xf>
    <xf numFmtId="174" fontId="12" fillId="3" borderId="257" xfId="7" applyNumberFormat="1" applyFont="1" applyFill="1" applyBorder="1" applyProtection="1">
      <alignment vertical="center"/>
    </xf>
    <xf numFmtId="174" fontId="12" fillId="3" borderId="210" xfId="7" applyNumberFormat="1" applyFont="1" applyFill="1" applyBorder="1" applyProtection="1">
      <alignment vertical="center"/>
    </xf>
    <xf numFmtId="174" fontId="12" fillId="3" borderId="258" xfId="7" applyNumberFormat="1" applyFont="1" applyFill="1" applyBorder="1" applyProtection="1">
      <alignment vertical="center"/>
    </xf>
    <xf numFmtId="174" fontId="12" fillId="3" borderId="102" xfId="7" applyNumberFormat="1" applyFont="1" applyFill="1" applyBorder="1" applyProtection="1">
      <alignment vertical="center"/>
    </xf>
    <xf numFmtId="171" fontId="12" fillId="3" borderId="55" xfId="7" applyNumberFormat="1" applyFont="1" applyFill="1" applyBorder="1" applyProtection="1">
      <alignment vertical="center"/>
    </xf>
    <xf numFmtId="171" fontId="12" fillId="3" borderId="59" xfId="7" applyNumberFormat="1" applyFont="1" applyFill="1" applyBorder="1" applyProtection="1">
      <alignment vertical="center"/>
    </xf>
    <xf numFmtId="171" fontId="12" fillId="3" borderId="56" xfId="7" applyNumberFormat="1" applyFont="1" applyFill="1" applyBorder="1" applyProtection="1">
      <alignment vertical="center"/>
    </xf>
    <xf numFmtId="171" fontId="12" fillId="3" borderId="57" xfId="7" applyNumberFormat="1" applyFont="1" applyFill="1" applyBorder="1" applyProtection="1">
      <alignment vertical="center"/>
    </xf>
    <xf numFmtId="174" fontId="12" fillId="1" borderId="102" xfId="7" applyNumberFormat="1" applyFont="1" applyFill="1" applyBorder="1" applyProtection="1">
      <alignment vertical="center"/>
    </xf>
    <xf numFmtId="171" fontId="12" fillId="1" borderId="55" xfId="7" applyNumberFormat="1" applyFont="1" applyFill="1" applyBorder="1" applyProtection="1">
      <alignment vertical="center"/>
    </xf>
    <xf numFmtId="171" fontId="12" fillId="1" borderId="59" xfId="7" applyNumberFormat="1" applyFont="1" applyFill="1" applyBorder="1" applyProtection="1">
      <alignment vertical="center"/>
    </xf>
    <xf numFmtId="171" fontId="12" fillId="1" borderId="56" xfId="7" applyNumberFormat="1" applyFont="1" applyFill="1" applyBorder="1" applyProtection="1">
      <alignment vertical="center"/>
    </xf>
    <xf numFmtId="171" fontId="12" fillId="1" borderId="57" xfId="7" applyNumberFormat="1" applyFont="1" applyFill="1" applyBorder="1" applyProtection="1">
      <alignment vertical="center"/>
    </xf>
    <xf numFmtId="174" fontId="12" fillId="3" borderId="14" xfId="7" applyNumberFormat="1" applyFont="1" applyFill="1" applyBorder="1" applyProtection="1">
      <alignment vertical="center"/>
    </xf>
    <xf numFmtId="174" fontId="12" fillId="3" borderId="104" xfId="7" applyNumberFormat="1" applyFont="1" applyFill="1" applyBorder="1" applyProtection="1">
      <alignment vertical="center"/>
    </xf>
    <xf numFmtId="171" fontId="12" fillId="3" borderId="39" xfId="7" applyNumberFormat="1" applyFont="1" applyFill="1" applyBorder="1" applyProtection="1">
      <alignment vertical="center"/>
    </xf>
    <xf numFmtId="171" fontId="12" fillId="3" borderId="42" xfId="7" applyNumberFormat="1" applyFont="1" applyFill="1" applyBorder="1" applyProtection="1">
      <alignment vertical="center"/>
    </xf>
    <xf numFmtId="171" fontId="12" fillId="3" borderId="38" xfId="7" applyNumberFormat="1" applyFont="1" applyFill="1" applyBorder="1" applyProtection="1">
      <alignment vertical="center"/>
    </xf>
    <xf numFmtId="171" fontId="12" fillId="3" borderId="40" xfId="7" applyNumberFormat="1" applyFont="1" applyFill="1" applyBorder="1" applyProtection="1">
      <alignment vertical="center"/>
    </xf>
    <xf numFmtId="174" fontId="20" fillId="0" borderId="104" xfId="7" applyNumberFormat="1" applyFont="1" applyBorder="1" applyProtection="1">
      <alignment vertical="center"/>
    </xf>
    <xf numFmtId="172" fontId="20" fillId="0" borderId="38" xfId="7" applyNumberFormat="1" applyFont="1" applyBorder="1" applyProtection="1">
      <alignment vertical="center"/>
    </xf>
    <xf numFmtId="172" fontId="20" fillId="0" borderId="42" xfId="7" applyNumberFormat="1" applyFont="1" applyBorder="1" applyProtection="1">
      <alignment vertical="center"/>
    </xf>
    <xf numFmtId="172" fontId="20" fillId="0" borderId="39" xfId="7" applyNumberFormat="1" applyFont="1" applyBorder="1" applyProtection="1">
      <alignment vertical="center"/>
    </xf>
    <xf numFmtId="172" fontId="20" fillId="0" borderId="40" xfId="7" applyNumberFormat="1" applyFont="1" applyBorder="1" applyProtection="1">
      <alignment vertical="center"/>
    </xf>
    <xf numFmtId="174" fontId="19" fillId="3" borderId="100" xfId="7" applyNumberFormat="1" applyFont="1" applyFill="1" applyBorder="1" applyProtection="1">
      <alignment vertical="center"/>
    </xf>
    <xf numFmtId="171" fontId="19" fillId="3" borderId="69" xfId="7" applyNumberFormat="1" applyFont="1" applyFill="1" applyBorder="1" applyProtection="1">
      <alignment vertical="center"/>
    </xf>
    <xf numFmtId="171" fontId="19" fillId="3" borderId="73" xfId="7" applyNumberFormat="1" applyFont="1" applyFill="1" applyBorder="1" applyProtection="1">
      <alignment vertical="center"/>
    </xf>
    <xf numFmtId="171" fontId="19" fillId="3" borderId="70" xfId="7" applyNumberFormat="1" applyFont="1" applyFill="1" applyBorder="1" applyProtection="1">
      <alignment vertical="center"/>
    </xf>
    <xf numFmtId="171" fontId="19" fillId="3" borderId="71" xfId="7" applyNumberFormat="1" applyFont="1" applyFill="1" applyBorder="1" applyProtection="1">
      <alignment vertical="center"/>
    </xf>
    <xf numFmtId="174" fontId="12" fillId="3" borderId="70" xfId="7" applyNumberFormat="1" applyFont="1" applyFill="1" applyBorder="1" applyProtection="1">
      <alignment vertical="center"/>
    </xf>
    <xf numFmtId="174" fontId="12" fillId="3" borderId="71" xfId="7" applyNumberFormat="1" applyFont="1" applyFill="1" applyBorder="1" applyProtection="1">
      <alignment vertical="center"/>
    </xf>
    <xf numFmtId="174" fontId="12" fillId="3" borderId="100" xfId="7" applyNumberFormat="1" applyFont="1" applyFill="1" applyBorder="1" applyProtection="1">
      <alignment vertical="center"/>
    </xf>
    <xf numFmtId="174" fontId="20" fillId="0" borderId="228" xfId="7" applyNumberFormat="1" applyFont="1" applyBorder="1" applyProtection="1">
      <alignment vertical="center"/>
    </xf>
    <xf numFmtId="174" fontId="20" fillId="0" borderId="103" xfId="7" applyNumberFormat="1" applyFont="1" applyBorder="1" applyProtection="1">
      <alignment vertical="center"/>
    </xf>
    <xf numFmtId="174" fontId="13" fillId="3" borderId="82" xfId="7" applyNumberFormat="1" applyFont="1" applyFill="1" applyBorder="1" applyProtection="1">
      <alignment vertical="center"/>
    </xf>
    <xf numFmtId="174" fontId="13" fillId="3" borderId="178" xfId="7" applyNumberFormat="1" applyFont="1" applyFill="1" applyBorder="1" applyProtection="1">
      <alignment vertical="center"/>
    </xf>
    <xf numFmtId="171" fontId="20" fillId="3" borderId="80" xfId="7" applyNumberFormat="1" applyFont="1" applyFill="1" applyBorder="1" applyProtection="1">
      <alignment vertical="center"/>
    </xf>
    <xf numFmtId="171" fontId="20" fillId="3" borderId="84" xfId="7" applyNumberFormat="1" applyFont="1" applyFill="1" applyBorder="1" applyProtection="1">
      <alignment vertical="center"/>
    </xf>
    <xf numFmtId="171" fontId="20" fillId="3" borderId="81" xfId="7" applyNumberFormat="1" applyFont="1" applyFill="1" applyBorder="1" applyProtection="1">
      <alignment vertical="center"/>
    </xf>
    <xf numFmtId="171" fontId="20" fillId="3" borderId="82" xfId="7" applyNumberFormat="1" applyFont="1" applyFill="1" applyBorder="1" applyProtection="1">
      <alignment vertical="center"/>
    </xf>
    <xf numFmtId="171" fontId="12" fillId="5" borderId="62" xfId="7" applyNumberFormat="1" applyFont="1" applyFill="1" applyBorder="1" applyProtection="1">
      <alignment vertical="center"/>
    </xf>
    <xf numFmtId="171" fontId="12" fillId="3" borderId="62" xfId="7" applyNumberFormat="1" applyFont="1" applyFill="1" applyBorder="1" applyProtection="1">
      <alignment vertical="center"/>
    </xf>
    <xf numFmtId="172" fontId="20" fillId="0" borderId="48" xfId="7" applyNumberFormat="1" applyFont="1" applyBorder="1" applyProtection="1">
      <alignment vertical="center"/>
    </xf>
    <xf numFmtId="172" fontId="20" fillId="0" borderId="44" xfId="7" applyNumberFormat="1" applyFont="1" applyBorder="1" applyProtection="1">
      <alignment vertical="center"/>
    </xf>
    <xf numFmtId="172" fontId="20" fillId="0" borderId="45" xfId="7" applyNumberFormat="1" applyFont="1" applyBorder="1" applyProtection="1">
      <alignment vertical="center"/>
    </xf>
    <xf numFmtId="172" fontId="20" fillId="0" borderId="46" xfId="7" applyNumberFormat="1" applyFont="1" applyBorder="1" applyProtection="1">
      <alignment vertical="center"/>
    </xf>
    <xf numFmtId="174" fontId="12" fillId="5" borderId="11" xfId="7" applyNumberFormat="1" applyFont="1" applyFill="1" applyBorder="1" applyProtection="1">
      <alignment vertical="center"/>
    </xf>
    <xf numFmtId="174" fontId="12" fillId="5" borderId="210" xfId="7" applyNumberFormat="1" applyFont="1" applyFill="1" applyBorder="1" applyProtection="1">
      <alignment vertical="center"/>
    </xf>
    <xf numFmtId="174" fontId="12" fillId="5" borderId="117" xfId="7" applyNumberFormat="1" applyFont="1" applyFill="1" applyBorder="1" applyProtection="1">
      <alignment vertical="center"/>
    </xf>
    <xf numFmtId="174" fontId="12" fillId="5" borderId="97" xfId="7" applyNumberFormat="1" applyFont="1" applyFill="1" applyBorder="1" applyProtection="1">
      <alignment vertical="center"/>
    </xf>
    <xf numFmtId="174" fontId="12" fillId="5" borderId="98" xfId="7" applyNumberFormat="1" applyFont="1" applyFill="1" applyBorder="1" applyProtection="1">
      <alignment vertical="center"/>
    </xf>
    <xf numFmtId="174" fontId="12" fillId="5" borderId="211" xfId="7" applyNumberFormat="1" applyFont="1" applyFill="1" applyBorder="1" applyProtection="1">
      <alignment vertical="center"/>
    </xf>
    <xf numFmtId="171" fontId="12" fillId="5" borderId="98" xfId="7" applyNumberFormat="1" applyFont="1" applyFill="1" applyBorder="1" applyProtection="1">
      <alignment vertical="center"/>
    </xf>
    <xf numFmtId="171" fontId="12" fillId="5" borderId="97" xfId="7" applyNumberFormat="1" applyFont="1" applyFill="1" applyBorder="1" applyProtection="1">
      <alignment vertical="center"/>
    </xf>
    <xf numFmtId="171" fontId="12" fillId="5" borderId="99" xfId="7" applyNumberFormat="1" applyFont="1" applyFill="1" applyBorder="1" applyProtection="1">
      <alignment vertical="center"/>
    </xf>
    <xf numFmtId="171" fontId="12" fillId="5" borderId="96" xfId="7" applyNumberFormat="1" applyFont="1" applyFill="1" applyBorder="1" applyProtection="1">
      <alignment vertical="center"/>
    </xf>
    <xf numFmtId="171" fontId="20" fillId="0" borderId="38" xfId="7" applyNumberFormat="1" applyFont="1" applyBorder="1" applyProtection="1">
      <alignment vertical="center"/>
    </xf>
    <xf numFmtId="171" fontId="20" fillId="0" borderId="39" xfId="7" applyNumberFormat="1" applyFont="1" applyBorder="1" applyProtection="1">
      <alignment vertical="center"/>
    </xf>
    <xf numFmtId="171" fontId="20" fillId="0" borderId="42" xfId="7" applyNumberFormat="1" applyFont="1" applyBorder="1" applyProtection="1">
      <alignment vertical="center"/>
    </xf>
    <xf numFmtId="171" fontId="20" fillId="0" borderId="40" xfId="7" applyNumberFormat="1" applyFont="1" applyBorder="1" applyProtection="1">
      <alignment vertical="center"/>
    </xf>
    <xf numFmtId="174" fontId="13" fillId="3" borderId="14" xfId="7" applyNumberFormat="1" applyFont="1" applyFill="1" applyBorder="1" applyProtection="1">
      <alignment vertical="center"/>
    </xf>
    <xf numFmtId="174" fontId="13" fillId="3" borderId="104" xfId="7" applyNumberFormat="1" applyFont="1" applyFill="1" applyBorder="1" applyProtection="1">
      <alignment vertical="center"/>
    </xf>
    <xf numFmtId="174" fontId="16" fillId="0" borderId="25" xfId="7" applyNumberFormat="1" applyFont="1" applyBorder="1" applyProtection="1">
      <alignment vertical="center"/>
    </xf>
    <xf numFmtId="174" fontId="16" fillId="0" borderId="109" xfId="7" applyNumberFormat="1" applyFont="1" applyBorder="1" applyProtection="1">
      <alignment vertical="center"/>
    </xf>
    <xf numFmtId="0" fontId="13" fillId="1" borderId="91" xfId="10" applyFont="1" applyFill="1" applyBorder="1" applyProtection="1">
      <alignment vertical="center"/>
    </xf>
    <xf numFmtId="0" fontId="13" fillId="1" borderId="92" xfId="10" applyFont="1" applyFill="1" applyBorder="1" applyProtection="1">
      <alignment vertical="center"/>
    </xf>
    <xf numFmtId="0" fontId="13" fillId="1" borderId="95" xfId="10" applyFont="1" applyFill="1" applyBorder="1" applyProtection="1">
      <alignment vertical="center"/>
    </xf>
    <xf numFmtId="0" fontId="13" fillId="1" borderId="93" xfId="10" applyFont="1" applyFill="1" applyBorder="1" applyProtection="1">
      <alignment vertical="center"/>
    </xf>
    <xf numFmtId="0" fontId="13" fillId="1" borderId="55" xfId="7" applyFont="1" applyFill="1" applyBorder="1" applyProtection="1">
      <alignment vertical="center"/>
    </xf>
    <xf numFmtId="0" fontId="13" fillId="1" borderId="56" xfId="7" applyFont="1" applyFill="1" applyBorder="1" applyProtection="1">
      <alignment vertical="center"/>
    </xf>
    <xf numFmtId="0" fontId="13" fillId="1" borderId="59" xfId="7" applyFont="1" applyFill="1" applyBorder="1" applyProtection="1">
      <alignment vertical="center"/>
    </xf>
    <xf numFmtId="0" fontId="13" fillId="1" borderId="57" xfId="7" applyFont="1" applyFill="1" applyBorder="1" applyProtection="1">
      <alignment vertical="center"/>
    </xf>
    <xf numFmtId="0" fontId="48" fillId="0" borderId="60" xfId="10" applyFont="1" applyBorder="1" applyAlignment="1" applyProtection="1">
      <alignment horizontal="left" vertical="center" wrapText="1"/>
    </xf>
    <xf numFmtId="0" fontId="13" fillId="3" borderId="96" xfId="7" applyFont="1" applyFill="1" applyBorder="1" applyProtection="1">
      <alignment vertical="center"/>
    </xf>
    <xf numFmtId="0" fontId="13" fillId="3" borderId="97" xfId="7" applyFont="1" applyFill="1" applyBorder="1" applyProtection="1">
      <alignment vertical="center"/>
    </xf>
    <xf numFmtId="0" fontId="13" fillId="3" borderId="99" xfId="7" applyFont="1" applyFill="1" applyBorder="1" applyProtection="1">
      <alignment vertical="center"/>
    </xf>
    <xf numFmtId="0" fontId="13" fillId="3" borderId="98" xfId="7" applyFont="1" applyFill="1" applyBorder="1" applyProtection="1">
      <alignment vertical="center"/>
    </xf>
    <xf numFmtId="174" fontId="16" fillId="0" borderId="14" xfId="7" applyNumberFormat="1" applyFont="1" applyBorder="1" applyProtection="1">
      <alignment vertical="center"/>
    </xf>
    <xf numFmtId="174" fontId="16" fillId="0" borderId="104" xfId="7" applyNumberFormat="1" applyFont="1" applyBorder="1" applyProtection="1">
      <alignment vertical="center"/>
    </xf>
    <xf numFmtId="171" fontId="16" fillId="0" borderId="42" xfId="7" applyNumberFormat="1" applyFont="1" applyBorder="1" applyProtection="1">
      <alignment vertical="center"/>
    </xf>
    <xf numFmtId="171" fontId="16" fillId="0" borderId="38" xfId="7" applyNumberFormat="1" applyFont="1" applyBorder="1" applyProtection="1">
      <alignment vertical="center"/>
    </xf>
    <xf numFmtId="171" fontId="16" fillId="0" borderId="39" xfId="7" applyNumberFormat="1" applyFont="1" applyBorder="1" applyProtection="1">
      <alignment vertical="center"/>
    </xf>
    <xf numFmtId="171" fontId="16" fillId="0" borderId="40" xfId="7" applyNumberFormat="1" applyFont="1" applyBorder="1" applyProtection="1">
      <alignment vertical="center"/>
    </xf>
    <xf numFmtId="165" fontId="13" fillId="3" borderId="203" xfId="7" applyNumberFormat="1" applyFont="1" applyFill="1" applyBorder="1" applyProtection="1">
      <alignment vertical="center"/>
    </xf>
    <xf numFmtId="165" fontId="13" fillId="3" borderId="224" xfId="7" applyNumberFormat="1" applyFont="1" applyFill="1" applyBorder="1" applyProtection="1">
      <alignment vertical="center"/>
    </xf>
    <xf numFmtId="0" fontId="6" fillId="3" borderId="16" xfId="9" applyFont="1" applyFill="1" applyBorder="1" applyAlignment="1" applyProtection="1">
      <alignment horizontal="center" vertical="center"/>
    </xf>
    <xf numFmtId="0" fontId="6" fillId="3" borderId="171" xfId="9" applyFont="1" applyFill="1" applyBorder="1" applyAlignment="1" applyProtection="1">
      <alignment horizontal="center" vertical="center"/>
    </xf>
    <xf numFmtId="0" fontId="6" fillId="3" borderId="230" xfId="9" applyFont="1" applyFill="1" applyBorder="1" applyAlignment="1" applyProtection="1">
      <alignment horizontal="center" vertical="center"/>
    </xf>
    <xf numFmtId="0" fontId="6" fillId="0" borderId="0" xfId="7" applyFont="1" applyAlignment="1" applyProtection="1">
      <alignment horizontal="center" vertical="center"/>
    </xf>
    <xf numFmtId="175" fontId="23" fillId="0" borderId="0" xfId="7" applyNumberFormat="1" applyFont="1" applyProtection="1">
      <alignment vertical="center"/>
    </xf>
    <xf numFmtId="3" fontId="35" fillId="0" borderId="0" xfId="7" applyNumberFormat="1" applyFont="1" applyProtection="1">
      <alignment vertical="center"/>
    </xf>
    <xf numFmtId="0" fontId="1" fillId="0" borderId="0" xfId="7" applyFont="1" applyProtection="1">
      <alignment vertical="center"/>
    </xf>
    <xf numFmtId="3" fontId="31" fillId="0" borderId="0" xfId="7" applyNumberFormat="1" applyFont="1" applyProtection="1">
      <alignment vertical="center"/>
    </xf>
    <xf numFmtId="0" fontId="6" fillId="0" borderId="0" xfId="0" applyFont="1" applyProtection="1"/>
    <xf numFmtId="0" fontId="6" fillId="2" borderId="0" xfId="0" applyFont="1" applyFill="1" applyProtection="1"/>
    <xf numFmtId="14" fontId="22" fillId="6" borderId="0" xfId="0" applyNumberFormat="1" applyFont="1" applyFill="1" applyAlignment="1" applyProtection="1">
      <alignment horizontal="center"/>
    </xf>
    <xf numFmtId="0" fontId="22" fillId="6" borderId="0" xfId="0" applyFont="1" applyFill="1" applyAlignment="1" applyProtection="1">
      <alignment horizontal="center"/>
    </xf>
    <xf numFmtId="14" fontId="5" fillId="2" borderId="0" xfId="0" applyNumberFormat="1" applyFont="1" applyFill="1" applyAlignment="1" applyProtection="1">
      <alignment horizontal="right"/>
    </xf>
    <xf numFmtId="14" fontId="7" fillId="2" borderId="0" xfId="0" applyNumberFormat="1" applyFont="1" applyFill="1" applyAlignment="1" applyProtection="1">
      <alignment horizontal="center"/>
    </xf>
    <xf numFmtId="14" fontId="23" fillId="2" borderId="0" xfId="0" applyNumberFormat="1" applyFont="1" applyFill="1" applyAlignment="1" applyProtection="1">
      <alignment horizontal="right"/>
    </xf>
    <xf numFmtId="0" fontId="24" fillId="0" borderId="0" xfId="0" applyFont="1" applyProtection="1"/>
    <xf numFmtId="0" fontId="25" fillId="0" borderId="0" xfId="0" applyFont="1" applyProtection="1"/>
    <xf numFmtId="0" fontId="28" fillId="0" borderId="0" xfId="0" applyFont="1" applyAlignment="1" applyProtection="1">
      <alignment horizontal="center"/>
    </xf>
    <xf numFmtId="0" fontId="25" fillId="2" borderId="0" xfId="0" applyFont="1" applyFill="1" applyProtection="1"/>
    <xf numFmtId="0" fontId="5" fillId="2" borderId="14" xfId="0" applyFont="1" applyFill="1" applyBorder="1" applyAlignment="1" applyProtection="1">
      <alignment horizontal="left" vertical="center" wrapText="1"/>
    </xf>
    <xf numFmtId="0" fontId="7" fillId="6" borderId="14" xfId="0" applyFont="1" applyFill="1" applyBorder="1" applyAlignment="1" applyProtection="1">
      <alignment horizontal="left" vertical="center"/>
    </xf>
    <xf numFmtId="0" fontId="24" fillId="2" borderId="0" xfId="0" applyFont="1" applyFill="1" applyProtection="1"/>
    <xf numFmtId="0" fontId="28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>
      <alignment horizontal="right"/>
    </xf>
    <xf numFmtId="0" fontId="5" fillId="2" borderId="171" xfId="0" applyFont="1" applyFill="1" applyBorder="1" applyAlignment="1" applyProtection="1">
      <alignment horizontal="left" vertical="center"/>
    </xf>
    <xf numFmtId="0" fontId="5" fillId="6" borderId="17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wrapText="1"/>
    </xf>
    <xf numFmtId="0" fontId="9" fillId="0" borderId="0" xfId="0" applyFont="1" applyProtection="1"/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9" fillId="2" borderId="0" xfId="0" applyFont="1" applyFill="1" applyAlignment="1" applyProtection="1">
      <alignment horizontal="center"/>
    </xf>
    <xf numFmtId="0" fontId="5" fillId="6" borderId="171" xfId="0" quotePrefix="1" applyFont="1" applyFill="1" applyBorder="1" applyAlignment="1" applyProtection="1">
      <alignment horizontal="left" vertical="center"/>
    </xf>
    <xf numFmtId="0" fontId="5" fillId="2" borderId="171" xfId="0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7" fillId="6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6" fillId="2" borderId="171" xfId="0" applyFont="1" applyFill="1" applyBorder="1" applyAlignment="1" applyProtection="1">
      <alignment vertical="center"/>
    </xf>
    <xf numFmtId="0" fontId="6" fillId="2" borderId="14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vertical="center"/>
    </xf>
    <xf numFmtId="0" fontId="7" fillId="0" borderId="6" xfId="0" applyFont="1" applyBorder="1" applyAlignment="1" applyProtection="1">
      <alignment vertical="center"/>
    </xf>
    <xf numFmtId="0" fontId="7" fillId="0" borderId="3" xfId="0" applyFont="1" applyBorder="1" applyAlignment="1" applyProtection="1">
      <alignment vertical="center"/>
    </xf>
    <xf numFmtId="0" fontId="7" fillId="0" borderId="3" xfId="0" applyFont="1" applyBorder="1" applyProtection="1"/>
    <xf numFmtId="0" fontId="7" fillId="0" borderId="3" xfId="0" applyFont="1" applyBorder="1" applyAlignment="1" applyProtection="1">
      <alignment vertical="top"/>
    </xf>
    <xf numFmtId="0" fontId="7" fillId="0" borderId="118" xfId="0" applyFont="1" applyBorder="1" applyAlignment="1" applyProtection="1">
      <alignment vertical="top"/>
    </xf>
    <xf numFmtId="0" fontId="39" fillId="0" borderId="0" xfId="0" applyFont="1" applyProtection="1"/>
    <xf numFmtId="0" fontId="40" fillId="0" borderId="0" xfId="0" applyFont="1" applyAlignment="1" applyProtection="1">
      <alignment vertical="center"/>
    </xf>
    <xf numFmtId="0" fontId="7" fillId="0" borderId="10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horizontal="center" vertical="center"/>
    </xf>
    <xf numFmtId="0" fontId="38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Continuous" vertical="center"/>
    </xf>
    <xf numFmtId="0" fontId="7" fillId="0" borderId="9" xfId="0" applyFont="1" applyBorder="1" applyAlignment="1" applyProtection="1">
      <alignment horizontal="centerContinuous" vertical="center"/>
    </xf>
    <xf numFmtId="0" fontId="7" fillId="0" borderId="20" xfId="0" applyFont="1" applyBorder="1" applyAlignment="1" applyProtection="1">
      <alignment horizontal="centerContinuous" vertical="center"/>
    </xf>
    <xf numFmtId="0" fontId="7" fillId="0" borderId="198" xfId="0" applyFont="1" applyBorder="1" applyAlignment="1" applyProtection="1">
      <alignment horizontal="centerContinuous" vertical="center"/>
    </xf>
    <xf numFmtId="0" fontId="5" fillId="0" borderId="0" xfId="0" applyFont="1" applyAlignment="1" applyProtection="1">
      <alignment horizontal="centerContinuous" vertical="center"/>
    </xf>
    <xf numFmtId="0" fontId="38" fillId="0" borderId="147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7" fillId="0" borderId="12" xfId="0" applyFont="1" applyBorder="1" applyAlignment="1" applyProtection="1">
      <alignment vertical="center"/>
    </xf>
    <xf numFmtId="0" fontId="7" fillId="0" borderId="119" xfId="0" applyFont="1" applyBorder="1" applyAlignment="1" applyProtection="1">
      <alignment horizontal="center" vertical="center"/>
    </xf>
    <xf numFmtId="0" fontId="38" fillId="0" borderId="119" xfId="0" applyFont="1" applyBorder="1" applyAlignment="1" applyProtection="1">
      <alignment horizontal="center" vertical="top" wrapText="1"/>
    </xf>
    <xf numFmtId="0" fontId="7" fillId="0" borderId="216" xfId="0" applyFont="1" applyBorder="1" applyAlignment="1" applyProtection="1">
      <alignment horizontal="left" vertical="center"/>
    </xf>
    <xf numFmtId="0" fontId="7" fillId="0" borderId="157" xfId="0" applyFont="1" applyBorder="1" applyAlignment="1" applyProtection="1">
      <alignment horizontal="left" vertical="center"/>
    </xf>
    <xf numFmtId="0" fontId="7" fillId="0" borderId="196" xfId="0" applyFont="1" applyBorder="1" applyAlignment="1" applyProtection="1">
      <alignment horizontal="center" vertical="center"/>
    </xf>
    <xf numFmtId="0" fontId="7" fillId="0" borderId="157" xfId="0" applyFont="1" applyBorder="1" applyAlignment="1" applyProtection="1">
      <alignment horizontal="center" vertical="center"/>
    </xf>
    <xf numFmtId="0" fontId="7" fillId="0" borderId="158" xfId="0" applyFont="1" applyBorder="1" applyAlignment="1" applyProtection="1">
      <alignment horizontal="center" vertical="center"/>
    </xf>
    <xf numFmtId="0" fontId="7" fillId="0" borderId="216" xfId="0" applyFont="1" applyBorder="1" applyAlignment="1" applyProtection="1">
      <alignment horizontal="center" vertical="center"/>
    </xf>
    <xf numFmtId="0" fontId="7" fillId="0" borderId="147" xfId="0" applyFont="1" applyBorder="1" applyAlignment="1" applyProtection="1">
      <alignment horizontal="center" vertical="center"/>
    </xf>
    <xf numFmtId="0" fontId="7" fillId="0" borderId="158" xfId="0" applyFont="1" applyBorder="1" applyAlignment="1" applyProtection="1">
      <alignment horizontal="left" vertical="center"/>
    </xf>
    <xf numFmtId="0" fontId="38" fillId="0" borderId="119" xfId="0" applyFont="1" applyBorder="1" applyAlignment="1" applyProtection="1">
      <alignment horizontal="center" vertical="center"/>
    </xf>
    <xf numFmtId="0" fontId="38" fillId="0" borderId="152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vertical="center"/>
    </xf>
    <xf numFmtId="0" fontId="7" fillId="0" borderId="14" xfId="0" applyFont="1" applyBorder="1" applyAlignment="1" applyProtection="1">
      <alignment vertical="center"/>
    </xf>
    <xf numFmtId="0" fontId="6" fillId="0" borderId="6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7" fillId="0" borderId="67" xfId="0" applyFont="1" applyBorder="1" applyAlignment="1" applyProtection="1">
      <alignment horizontal="center" vertical="center"/>
    </xf>
    <xf numFmtId="0" fontId="7" fillId="0" borderId="122" xfId="0" applyFont="1" applyBorder="1" applyAlignment="1" applyProtection="1">
      <alignment horizontal="center" vertical="center"/>
    </xf>
    <xf numFmtId="0" fontId="7" fillId="0" borderId="123" xfId="0" applyFont="1" applyBorder="1" applyAlignment="1" applyProtection="1">
      <alignment horizontal="center" vertical="center"/>
    </xf>
    <xf numFmtId="0" fontId="38" fillId="0" borderId="128" xfId="0" applyFont="1" applyBorder="1" applyAlignment="1" applyProtection="1">
      <alignment horizontal="center" vertical="center"/>
    </xf>
    <xf numFmtId="0" fontId="38" fillId="0" borderId="37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horizontal="centerContinuous" vertical="center"/>
    </xf>
    <xf numFmtId="3" fontId="7" fillId="0" borderId="7" xfId="0" applyNumberFormat="1" applyFont="1" applyBorder="1" applyProtection="1"/>
    <xf numFmtId="3" fontId="7" fillId="0" borderId="20" xfId="0" applyNumberFormat="1" applyFont="1" applyBorder="1" applyAlignment="1" applyProtection="1">
      <alignment vertical="center"/>
    </xf>
    <xf numFmtId="3" fontId="7" fillId="0" borderId="140" xfId="0" applyNumberFormat="1" applyFont="1" applyBorder="1" applyAlignment="1" applyProtection="1">
      <alignment vertical="center"/>
    </xf>
    <xf numFmtId="3" fontId="7" fillId="0" borderId="141" xfId="0" applyNumberFormat="1" applyFont="1" applyBorder="1" applyAlignment="1" applyProtection="1">
      <alignment vertical="center"/>
    </xf>
    <xf numFmtId="3" fontId="7" fillId="0" borderId="198" xfId="0" applyNumberFormat="1" applyFont="1" applyBorder="1" applyAlignment="1" applyProtection="1">
      <alignment vertical="center"/>
    </xf>
    <xf numFmtId="3" fontId="7" fillId="0" borderId="142" xfId="0" applyNumberFormat="1" applyFont="1" applyBorder="1" applyAlignment="1" applyProtection="1">
      <alignment vertical="center"/>
    </xf>
    <xf numFmtId="3" fontId="7" fillId="0" borderId="143" xfId="0" applyNumberFormat="1" applyFont="1" applyBorder="1" applyAlignment="1" applyProtection="1">
      <alignment vertical="center"/>
    </xf>
    <xf numFmtId="3" fontId="7" fillId="0" borderId="9" xfId="0" applyNumberFormat="1" applyFont="1" applyBorder="1" applyAlignment="1" applyProtection="1">
      <alignment vertical="center"/>
    </xf>
    <xf numFmtId="3" fontId="7" fillId="0" borderId="156" xfId="0" applyNumberFormat="1" applyFont="1" applyBorder="1" applyAlignment="1" applyProtection="1">
      <alignment vertical="center"/>
    </xf>
    <xf numFmtId="3" fontId="7" fillId="0" borderId="8" xfId="0" applyNumberFormat="1" applyFont="1" applyBorder="1" applyAlignment="1" applyProtection="1">
      <alignment vertical="center"/>
    </xf>
    <xf numFmtId="3" fontId="7" fillId="0" borderId="7" xfId="0" applyNumberFormat="1" applyFont="1" applyBorder="1" applyAlignment="1" applyProtection="1">
      <alignment vertical="center"/>
    </xf>
    <xf numFmtId="0" fontId="40" fillId="0" borderId="0" xfId="0" applyFont="1" applyProtection="1"/>
    <xf numFmtId="2" fontId="40" fillId="0" borderId="0" xfId="0" applyNumberFormat="1" applyFont="1" applyProtection="1"/>
    <xf numFmtId="0" fontId="5" fillId="0" borderId="0" xfId="0" applyFont="1" applyProtection="1"/>
    <xf numFmtId="0" fontId="5" fillId="0" borderId="12" xfId="0" applyFont="1" applyBorder="1" applyAlignment="1" applyProtection="1">
      <alignment vertical="center"/>
    </xf>
    <xf numFmtId="0" fontId="7" fillId="0" borderId="15" xfId="0" applyFont="1" applyBorder="1" applyAlignment="1" applyProtection="1">
      <alignment horizontal="left" vertical="center"/>
    </xf>
    <xf numFmtId="0" fontId="7" fillId="0" borderId="196" xfId="0" applyFont="1" applyBorder="1" applyAlignment="1" applyProtection="1">
      <alignment horizontal="left" vertical="center"/>
    </xf>
    <xf numFmtId="0" fontId="6" fillId="0" borderId="201" xfId="0" applyFont="1" applyBorder="1" applyAlignment="1" applyProtection="1">
      <alignment vertical="center"/>
    </xf>
    <xf numFmtId="3" fontId="7" fillId="0" borderId="124" xfId="0" applyNumberFormat="1" applyFont="1" applyBorder="1" applyProtection="1"/>
    <xf numFmtId="3" fontId="7" fillId="6" borderId="124" xfId="0" applyNumberFormat="1" applyFont="1" applyFill="1" applyBorder="1" applyAlignment="1" applyProtection="1">
      <alignment vertical="center"/>
    </xf>
    <xf numFmtId="3" fontId="7" fillId="6" borderId="144" xfId="0" applyNumberFormat="1" applyFont="1" applyFill="1" applyBorder="1" applyAlignment="1" applyProtection="1">
      <alignment vertical="center"/>
    </xf>
    <xf numFmtId="3" fontId="7" fillId="0" borderId="196" xfId="0" applyNumberFormat="1" applyFont="1" applyBorder="1" applyAlignment="1" applyProtection="1">
      <alignment vertical="center"/>
    </xf>
    <xf numFmtId="3" fontId="7" fillId="0" borderId="145" xfId="0" applyNumberFormat="1" applyFont="1" applyBorder="1" applyAlignment="1" applyProtection="1">
      <alignment vertical="center"/>
    </xf>
    <xf numFmtId="3" fontId="7" fillId="0" borderId="146" xfId="0" applyNumberFormat="1" applyFont="1" applyBorder="1" applyAlignment="1" applyProtection="1">
      <alignment vertical="center"/>
    </xf>
    <xf numFmtId="3" fontId="7" fillId="0" borderId="144" xfId="0" applyNumberFormat="1" applyFont="1" applyBorder="1" applyAlignment="1" applyProtection="1">
      <alignment vertical="center"/>
    </xf>
    <xf numFmtId="3" fontId="7" fillId="0" borderId="147" xfId="0" applyNumberFormat="1" applyFont="1" applyBorder="1" applyAlignment="1" applyProtection="1">
      <alignment vertical="center"/>
    </xf>
    <xf numFmtId="3" fontId="7" fillId="0" borderId="157" xfId="0" applyNumberFormat="1" applyFont="1" applyBorder="1" applyAlignment="1" applyProtection="1">
      <alignment vertical="center"/>
    </xf>
    <xf numFmtId="3" fontId="7" fillId="0" borderId="158" xfId="0" applyNumberFormat="1" applyFont="1" applyBorder="1" applyAlignment="1" applyProtection="1">
      <alignment vertical="center"/>
    </xf>
    <xf numFmtId="3" fontId="7" fillId="6" borderId="147" xfId="0" applyNumberFormat="1" applyFont="1" applyFill="1" applyBorder="1" applyAlignment="1" applyProtection="1">
      <alignment vertical="center"/>
    </xf>
    <xf numFmtId="0" fontId="7" fillId="0" borderId="197" xfId="0" applyFont="1" applyBorder="1" applyAlignment="1" applyProtection="1">
      <alignment horizontal="left" vertical="center"/>
    </xf>
    <xf numFmtId="0" fontId="6" fillId="0" borderId="238" xfId="0" applyFont="1" applyBorder="1" applyAlignment="1" applyProtection="1">
      <alignment vertical="center"/>
    </xf>
    <xf numFmtId="3" fontId="7" fillId="0" borderId="125" xfId="0" applyNumberFormat="1" applyFont="1" applyBorder="1" applyProtection="1"/>
    <xf numFmtId="3" fontId="7" fillId="6" borderId="119" xfId="0" applyNumberFormat="1" applyFont="1" applyFill="1" applyBorder="1" applyAlignment="1" applyProtection="1">
      <alignment vertical="center"/>
    </xf>
    <xf numFmtId="3" fontId="7" fillId="6" borderId="148" xfId="0" applyNumberFormat="1" applyFont="1" applyFill="1" applyBorder="1" applyAlignment="1" applyProtection="1">
      <alignment vertical="center"/>
    </xf>
    <xf numFmtId="174" fontId="7" fillId="0" borderId="197" xfId="0" applyNumberFormat="1" applyFont="1" applyBorder="1" applyAlignment="1" applyProtection="1">
      <alignment vertical="center"/>
    </xf>
    <xf numFmtId="3" fontId="7" fillId="0" borderId="149" xfId="0" applyNumberFormat="1" applyFont="1" applyBorder="1" applyAlignment="1" applyProtection="1">
      <alignment vertical="center"/>
    </xf>
    <xf numFmtId="3" fontId="7" fillId="0" borderId="197" xfId="0" applyNumberFormat="1" applyFont="1" applyBorder="1" applyAlignment="1" applyProtection="1">
      <alignment vertical="center"/>
    </xf>
    <xf numFmtId="3" fontId="7" fillId="0" borderId="150" xfId="0" applyNumberFormat="1" applyFont="1" applyBorder="1" applyAlignment="1" applyProtection="1">
      <alignment vertical="center"/>
    </xf>
    <xf numFmtId="3" fontId="7" fillId="0" borderId="148" xfId="0" applyNumberFormat="1" applyFont="1" applyBorder="1" applyAlignment="1" applyProtection="1">
      <alignment vertical="center"/>
    </xf>
    <xf numFmtId="3" fontId="7" fillId="0" borderId="121" xfId="0" applyNumberFormat="1" applyFont="1" applyBorder="1" applyAlignment="1" applyProtection="1">
      <alignment vertical="center"/>
    </xf>
    <xf numFmtId="3" fontId="7" fillId="0" borderId="120" xfId="0" applyNumberFormat="1" applyFont="1" applyBorder="1" applyAlignment="1" applyProtection="1">
      <alignment vertical="center"/>
    </xf>
    <xf numFmtId="3" fontId="7" fillId="0" borderId="122" xfId="0" applyNumberFormat="1" applyFont="1" applyBorder="1" applyAlignment="1" applyProtection="1">
      <alignment vertical="center"/>
    </xf>
    <xf numFmtId="3" fontId="7" fillId="0" borderId="123" xfId="0" applyNumberFormat="1" applyFont="1" applyBorder="1" applyAlignment="1" applyProtection="1">
      <alignment vertical="center"/>
    </xf>
    <xf numFmtId="3" fontId="7" fillId="0" borderId="159" xfId="0" applyNumberFormat="1" applyFont="1" applyBorder="1" applyAlignment="1" applyProtection="1">
      <alignment vertical="center"/>
    </xf>
    <xf numFmtId="3" fontId="7" fillId="6" borderId="152" xfId="0" applyNumberFormat="1" applyFont="1" applyFill="1" applyBorder="1" applyAlignment="1" applyProtection="1">
      <alignment vertical="center"/>
    </xf>
    <xf numFmtId="0" fontId="7" fillId="0" borderId="241" xfId="0" applyFont="1" applyBorder="1" applyAlignment="1" applyProtection="1">
      <alignment horizontal="center" vertical="center" textRotation="180"/>
    </xf>
    <xf numFmtId="0" fontId="7" fillId="0" borderId="16" xfId="0" applyFont="1" applyBorder="1" applyAlignment="1" applyProtection="1">
      <alignment horizontal="left" vertical="center"/>
    </xf>
    <xf numFmtId="0" fontId="7" fillId="0" borderId="171" xfId="0" applyFont="1" applyBorder="1" applyAlignment="1" applyProtection="1">
      <alignment horizontal="left" vertical="center"/>
    </xf>
    <xf numFmtId="0" fontId="7" fillId="0" borderId="230" xfId="0" applyFont="1" applyBorder="1" applyAlignment="1" applyProtection="1">
      <alignment horizontal="left" vertical="center"/>
    </xf>
    <xf numFmtId="3" fontId="7" fillId="0" borderId="126" xfId="0" applyNumberFormat="1" applyFont="1" applyBorder="1" applyProtection="1"/>
    <xf numFmtId="174" fontId="7" fillId="6" borderId="166" xfId="0" applyNumberFormat="1" applyFont="1" applyFill="1" applyBorder="1" applyAlignment="1" applyProtection="1">
      <alignment vertical="center"/>
    </xf>
    <xf numFmtId="169" fontId="7" fillId="6" borderId="166" xfId="0" applyNumberFormat="1" applyFont="1" applyFill="1" applyBorder="1" applyAlignment="1" applyProtection="1">
      <alignment vertical="center"/>
    </xf>
    <xf numFmtId="174" fontId="7" fillId="0" borderId="204" xfId="0" applyNumberFormat="1" applyFont="1" applyBorder="1" applyAlignment="1" applyProtection="1">
      <alignment vertical="center"/>
    </xf>
    <xf numFmtId="174" fontId="7" fillId="0" borderId="213" xfId="0" applyNumberFormat="1" applyFont="1" applyBorder="1" applyAlignment="1" applyProtection="1">
      <alignment vertical="center"/>
    </xf>
    <xf numFmtId="169" fontId="7" fillId="0" borderId="166" xfId="0" applyNumberFormat="1" applyFont="1" applyBorder="1" applyAlignment="1" applyProtection="1">
      <alignment vertical="center"/>
    </xf>
    <xf numFmtId="169" fontId="7" fillId="6" borderId="126" xfId="0" applyNumberFormat="1" applyFont="1" applyFill="1" applyBorder="1" applyAlignment="1" applyProtection="1">
      <alignment vertical="center"/>
    </xf>
    <xf numFmtId="169" fontId="7" fillId="6" borderId="68" xfId="0" applyNumberFormat="1" applyFont="1" applyFill="1" applyBorder="1" applyAlignment="1" applyProtection="1">
      <alignment vertical="center"/>
    </xf>
    <xf numFmtId="0" fontId="7" fillId="0" borderId="235" xfId="0" applyFont="1" applyBorder="1" applyAlignment="1" applyProtection="1">
      <alignment horizontal="center" vertical="center" textRotation="180"/>
    </xf>
    <xf numFmtId="0" fontId="5" fillId="0" borderId="143" xfId="0" applyFont="1" applyBorder="1" applyAlignment="1" applyProtection="1">
      <alignment horizontal="center" vertical="center" textRotation="180" wrapText="1"/>
    </xf>
    <xf numFmtId="0" fontId="6" fillId="0" borderId="243" xfId="0" applyFont="1" applyBorder="1" applyAlignment="1" applyProtection="1">
      <alignment horizontal="left" vertical="center" wrapText="1"/>
    </xf>
    <xf numFmtId="0" fontId="6" fillId="0" borderId="11" xfId="0" applyFont="1" applyBorder="1" applyAlignment="1" applyProtection="1">
      <alignment horizontal="left" vertical="center" wrapText="1"/>
    </xf>
    <xf numFmtId="0" fontId="6" fillId="0" borderId="195" xfId="0" applyFont="1" applyBorder="1" applyAlignment="1" applyProtection="1">
      <alignment horizontal="left" vertical="center" wrapText="1"/>
    </xf>
    <xf numFmtId="0" fontId="7" fillId="0" borderId="127" xfId="0" applyFont="1" applyBorder="1" applyProtection="1"/>
    <xf numFmtId="174" fontId="7" fillId="0" borderId="214" xfId="0" applyNumberFormat="1" applyFont="1" applyBorder="1" applyAlignment="1" applyProtection="1">
      <alignment vertical="center"/>
    </xf>
    <xf numFmtId="174" fontId="37" fillId="0" borderId="214" xfId="0" applyNumberFormat="1" applyFont="1" applyBorder="1" applyAlignment="1" applyProtection="1">
      <alignment vertical="center"/>
    </xf>
    <xf numFmtId="174" fontId="7" fillId="0" borderId="205" xfId="0" applyNumberFormat="1" applyFont="1" applyBorder="1" applyAlignment="1" applyProtection="1">
      <alignment vertical="center"/>
    </xf>
    <xf numFmtId="174" fontId="7" fillId="0" borderId="206" xfId="0" applyNumberFormat="1" applyFont="1" applyBorder="1" applyAlignment="1" applyProtection="1">
      <alignment vertical="center"/>
    </xf>
    <xf numFmtId="174" fontId="7" fillId="0" borderId="127" xfId="0" applyNumberFormat="1" applyFont="1" applyBorder="1" applyAlignment="1" applyProtection="1">
      <alignment vertical="center"/>
    </xf>
    <xf numFmtId="174" fontId="7" fillId="0" borderId="220" xfId="0" applyNumberFormat="1" applyFont="1" applyBorder="1" applyAlignment="1" applyProtection="1">
      <alignment vertical="center"/>
    </xf>
    <xf numFmtId="0" fontId="5" fillId="0" borderId="239" xfId="0" applyFont="1" applyBorder="1" applyAlignment="1" applyProtection="1">
      <alignment horizontal="center" vertical="center" textRotation="180"/>
    </xf>
    <xf numFmtId="0" fontId="7" fillId="0" borderId="17" xfId="0" applyFont="1" applyBorder="1" applyAlignment="1" applyProtection="1">
      <alignment horizontal="left" vertical="center"/>
    </xf>
    <xf numFmtId="174" fontId="7" fillId="6" borderId="215" xfId="0" applyNumberFormat="1" applyFont="1" applyFill="1" applyBorder="1" applyAlignment="1" applyProtection="1">
      <alignment vertical="center"/>
    </xf>
    <xf numFmtId="174" fontId="7" fillId="6" borderId="214" xfId="0" applyNumberFormat="1" applyFont="1" applyFill="1" applyBorder="1" applyAlignment="1" applyProtection="1">
      <alignment vertical="center"/>
    </xf>
    <xf numFmtId="174" fontId="7" fillId="6" borderId="127" xfId="0" applyNumberFormat="1" applyFont="1" applyFill="1" applyBorder="1" applyAlignment="1" applyProtection="1">
      <alignment vertical="center"/>
    </xf>
    <xf numFmtId="174" fontId="7" fillId="6" borderId="220" xfId="0" applyNumberFormat="1" applyFont="1" applyFill="1" applyBorder="1" applyAlignment="1" applyProtection="1">
      <alignment vertical="center"/>
    </xf>
    <xf numFmtId="174" fontId="37" fillId="6" borderId="214" xfId="0" applyNumberFormat="1" applyFont="1" applyFill="1" applyBorder="1" applyAlignment="1" applyProtection="1">
      <alignment vertical="center"/>
    </xf>
    <xf numFmtId="0" fontId="5" fillId="0" borderId="240" xfId="0" applyFont="1" applyBorder="1" applyAlignment="1" applyProtection="1">
      <alignment horizontal="center" vertical="center" textRotation="180"/>
    </xf>
    <xf numFmtId="0" fontId="7" fillId="0" borderId="248" xfId="0" applyFont="1" applyBorder="1" applyAlignment="1" applyProtection="1">
      <alignment horizontal="left" vertical="center"/>
    </xf>
    <xf numFmtId="174" fontId="7" fillId="6" borderId="214" xfId="0" applyNumberFormat="1" applyFont="1" applyFill="1" applyBorder="1" applyAlignment="1" applyProtection="1">
      <alignment horizontal="right" vertical="center"/>
    </xf>
    <xf numFmtId="0" fontId="5" fillId="0" borderId="143" xfId="0" applyFont="1" applyBorder="1" applyAlignment="1" applyProtection="1">
      <alignment horizontal="center" vertical="center" textRotation="180"/>
    </xf>
    <xf numFmtId="0" fontId="7" fillId="0" borderId="243" xfId="0" applyFont="1" applyBorder="1" applyAlignment="1" applyProtection="1">
      <alignment horizontal="left" vertical="center" wrapText="1"/>
    </xf>
    <xf numFmtId="0" fontId="6" fillId="0" borderId="8" xfId="0" applyFont="1" applyBorder="1" applyAlignment="1" applyProtection="1">
      <alignment vertical="center"/>
    </xf>
    <xf numFmtId="0" fontId="7" fillId="0" borderId="7" xfId="0" applyFont="1" applyBorder="1" applyProtection="1"/>
    <xf numFmtId="174" fontId="7" fillId="0" borderId="20" xfId="0" applyNumberFormat="1" applyFont="1" applyBorder="1" applyAlignment="1" applyProtection="1">
      <alignment vertical="center"/>
    </xf>
    <xf numFmtId="174" fontId="37" fillId="0" borderId="141" xfId="0" applyNumberFormat="1" applyFont="1" applyBorder="1" applyAlignment="1" applyProtection="1">
      <alignment vertical="center"/>
    </xf>
    <xf numFmtId="174" fontId="7" fillId="0" borderId="198" xfId="0" applyNumberFormat="1" applyFont="1" applyBorder="1" applyAlignment="1" applyProtection="1">
      <alignment vertical="center"/>
    </xf>
    <xf numFmtId="174" fontId="37" fillId="0" borderId="140" xfId="0" applyNumberFormat="1" applyFont="1" applyBorder="1" applyAlignment="1" applyProtection="1">
      <alignment vertical="center"/>
    </xf>
    <xf numFmtId="174" fontId="7" fillId="0" borderId="140" xfId="0" applyNumberFormat="1" applyFont="1" applyBorder="1" applyAlignment="1" applyProtection="1">
      <alignment vertical="center"/>
    </xf>
    <xf numFmtId="174" fontId="7" fillId="0" borderId="7" xfId="0" applyNumberFormat="1" applyFont="1" applyBorder="1" applyAlignment="1" applyProtection="1">
      <alignment vertical="center"/>
    </xf>
    <xf numFmtId="174" fontId="7" fillId="0" borderId="9" xfId="0" applyNumberFormat="1" applyFont="1" applyBorder="1" applyAlignment="1" applyProtection="1">
      <alignment vertical="center"/>
    </xf>
    <xf numFmtId="0" fontId="7" fillId="0" borderId="18" xfId="0" applyFont="1" applyBorder="1" applyAlignment="1" applyProtection="1">
      <alignment horizontal="left" vertical="center"/>
    </xf>
    <xf numFmtId="0" fontId="7" fillId="0" borderId="196" xfId="0" applyFont="1" applyBorder="1" applyAlignment="1" applyProtection="1">
      <alignment vertical="center"/>
    </xf>
    <xf numFmtId="0" fontId="7" fillId="0" borderId="158" xfId="0" applyFont="1" applyBorder="1" applyAlignment="1" applyProtection="1">
      <alignment vertical="center"/>
    </xf>
    <xf numFmtId="0" fontId="7" fillId="0" borderId="124" xfId="0" applyFont="1" applyBorder="1" applyProtection="1"/>
    <xf numFmtId="174" fontId="7" fillId="6" borderId="216" xfId="0" applyNumberFormat="1" applyFont="1" applyFill="1" applyBorder="1" applyAlignment="1" applyProtection="1">
      <alignment vertical="center"/>
    </xf>
    <xf numFmtId="174" fontId="7" fillId="6" borderId="144" xfId="0" applyNumberFormat="1" applyFont="1" applyFill="1" applyBorder="1" applyAlignment="1" applyProtection="1">
      <alignment vertical="center"/>
    </xf>
    <xf numFmtId="174" fontId="7" fillId="0" borderId="196" xfId="0" applyNumberFormat="1" applyFont="1" applyBorder="1" applyAlignment="1" applyProtection="1">
      <alignment vertical="center"/>
    </xf>
    <xf numFmtId="174" fontId="7" fillId="0" borderId="144" xfId="0" applyNumberFormat="1" applyFont="1" applyBorder="1" applyAlignment="1" applyProtection="1">
      <alignment vertical="center"/>
    </xf>
    <xf numFmtId="174" fontId="7" fillId="6" borderId="124" xfId="0" applyNumberFormat="1" applyFont="1" applyFill="1" applyBorder="1" applyAlignment="1" applyProtection="1">
      <alignment vertical="center"/>
    </xf>
    <xf numFmtId="174" fontId="7" fillId="6" borderId="147" xfId="0" applyNumberFormat="1" applyFont="1" applyFill="1" applyBorder="1" applyAlignment="1" applyProtection="1">
      <alignment vertical="center"/>
    </xf>
    <xf numFmtId="0" fontId="7" fillId="0" borderId="125" xfId="0" applyFont="1" applyBorder="1" applyProtection="1"/>
    <xf numFmtId="174" fontId="7" fillId="6" borderId="21" xfId="0" applyNumberFormat="1" applyFont="1" applyFill="1" applyBorder="1" applyAlignment="1" applyProtection="1">
      <alignment vertical="center"/>
    </xf>
    <xf numFmtId="174" fontId="37" fillId="6" borderId="145" xfId="0" applyNumberFormat="1" applyFont="1" applyFill="1" applyBorder="1" applyAlignment="1" applyProtection="1">
      <alignment vertical="center"/>
    </xf>
    <xf numFmtId="174" fontId="7" fillId="0" borderId="207" xfId="0" applyNumberFormat="1" applyFont="1" applyBorder="1" applyAlignment="1" applyProtection="1">
      <alignment vertical="center"/>
    </xf>
    <xf numFmtId="174" fontId="37" fillId="6" borderId="144" xfId="0" applyNumberFormat="1" applyFont="1" applyFill="1" applyBorder="1" applyAlignment="1" applyProtection="1">
      <alignment vertical="center"/>
    </xf>
    <xf numFmtId="174" fontId="7" fillId="0" borderId="120" xfId="0" applyNumberFormat="1" applyFont="1" applyBorder="1" applyAlignment="1" applyProtection="1">
      <alignment vertical="center"/>
    </xf>
    <xf numFmtId="174" fontId="7" fillId="6" borderId="152" xfId="0" applyNumberFormat="1" applyFont="1" applyFill="1" applyBorder="1" applyAlignment="1" applyProtection="1">
      <alignment vertical="center"/>
    </xf>
    <xf numFmtId="0" fontId="7" fillId="0" borderId="207" xfId="0" applyFont="1" applyBorder="1" applyAlignment="1" applyProtection="1">
      <alignment vertical="center"/>
    </xf>
    <xf numFmtId="0" fontId="7" fillId="0" borderId="159" xfId="0" applyFont="1" applyBorder="1" applyAlignment="1" applyProtection="1">
      <alignment vertical="center"/>
    </xf>
    <xf numFmtId="0" fontId="7" fillId="0" borderId="19" xfId="0" applyFont="1" applyBorder="1" applyAlignment="1" applyProtection="1">
      <alignment horizontal="left" vertical="center"/>
    </xf>
    <xf numFmtId="174" fontId="37" fillId="6" borderId="120" xfId="0" applyNumberFormat="1" applyFont="1" applyFill="1" applyBorder="1" applyAlignment="1" applyProtection="1">
      <alignment vertical="center"/>
    </xf>
    <xf numFmtId="174" fontId="7" fillId="0" borderId="148" xfId="0" applyNumberFormat="1" applyFont="1" applyBorder="1" applyAlignment="1" applyProtection="1">
      <alignment vertical="center"/>
    </xf>
    <xf numFmtId="174" fontId="7" fillId="6" borderId="125" xfId="0" applyNumberFormat="1" applyFont="1" applyFill="1" applyBorder="1" applyAlignment="1" applyProtection="1">
      <alignment vertical="center"/>
    </xf>
    <xf numFmtId="174" fontId="7" fillId="6" borderId="121" xfId="0" applyNumberFormat="1" applyFont="1" applyFill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horizontal="left" vertical="center"/>
    </xf>
    <xf numFmtId="174" fontId="37" fillId="0" borderId="20" xfId="0" applyNumberFormat="1" applyFont="1" applyBorder="1" applyAlignment="1" applyProtection="1">
      <alignment vertical="center"/>
    </xf>
    <xf numFmtId="174" fontId="7" fillId="0" borderId="141" xfId="0" applyNumberFormat="1" applyFont="1" applyBorder="1" applyAlignment="1" applyProtection="1">
      <alignment vertical="center"/>
    </xf>
    <xf numFmtId="174" fontId="37" fillId="0" borderId="205" xfId="0" applyNumberFormat="1" applyFont="1" applyBorder="1" applyAlignment="1" applyProtection="1">
      <alignment vertical="center"/>
    </xf>
    <xf numFmtId="167" fontId="40" fillId="0" borderId="0" xfId="0" applyNumberFormat="1" applyFont="1" applyProtection="1"/>
    <xf numFmtId="0" fontId="7" fillId="0" borderId="242" xfId="0" applyFont="1" applyBorder="1" applyAlignment="1" applyProtection="1">
      <alignment horizontal="center" vertical="center" textRotation="180"/>
    </xf>
    <xf numFmtId="0" fontId="5" fillId="0" borderId="21" xfId="0" applyFont="1" applyBorder="1" applyAlignment="1" applyProtection="1">
      <alignment vertical="center"/>
    </xf>
    <xf numFmtId="0" fontId="7" fillId="0" borderId="238" xfId="0" applyFont="1" applyBorder="1" applyAlignment="1" applyProtection="1">
      <alignment horizontal="left" vertical="center"/>
    </xf>
    <xf numFmtId="10" fontId="7" fillId="0" borderId="119" xfId="0" applyNumberFormat="1" applyFont="1" applyBorder="1" applyAlignment="1" applyProtection="1">
      <alignment horizontal="right"/>
    </xf>
    <xf numFmtId="167" fontId="7" fillId="0" borderId="139" xfId="0" applyNumberFormat="1" applyFont="1" applyBorder="1" applyAlignment="1" applyProtection="1">
      <alignment horizontal="right" vertical="center"/>
    </xf>
    <xf numFmtId="167" fontId="7" fillId="0" borderId="120" xfId="0" applyNumberFormat="1" applyFont="1" applyBorder="1" applyAlignment="1" applyProtection="1">
      <alignment horizontal="right" vertical="center"/>
    </xf>
    <xf numFmtId="167" fontId="7" fillId="0" borderId="151" xfId="0" applyNumberFormat="1" applyFont="1" applyBorder="1" applyAlignment="1" applyProtection="1">
      <alignment horizontal="right" vertical="center"/>
    </xf>
    <xf numFmtId="167" fontId="7" fillId="0" borderId="207" xfId="0" applyNumberFormat="1" applyFont="1" applyBorder="1" applyAlignment="1" applyProtection="1">
      <alignment horizontal="right" vertical="center"/>
    </xf>
    <xf numFmtId="167" fontId="7" fillId="0" borderId="161" xfId="0" applyNumberFormat="1" applyFont="1" applyBorder="1" applyAlignment="1" applyProtection="1">
      <alignment horizontal="right" vertical="center"/>
    </xf>
    <xf numFmtId="167" fontId="7" fillId="0" borderId="152" xfId="0" applyNumberFormat="1" applyFont="1" applyBorder="1" applyAlignment="1" applyProtection="1">
      <alignment horizontal="right" vertical="center"/>
    </xf>
    <xf numFmtId="167" fontId="26" fillId="0" borderId="122" xfId="0" applyNumberFormat="1" applyFont="1" applyBorder="1" applyAlignment="1" applyProtection="1">
      <alignment horizontal="right" vertical="center"/>
    </xf>
    <xf numFmtId="167" fontId="7" fillId="0" borderId="148" xfId="0" applyNumberFormat="1" applyFont="1" applyBorder="1" applyAlignment="1" applyProtection="1">
      <alignment horizontal="right" vertical="center"/>
    </xf>
    <xf numFmtId="167" fontId="7" fillId="0" borderId="150" xfId="0" applyNumberFormat="1" applyFont="1" applyBorder="1" applyAlignment="1" applyProtection="1">
      <alignment horizontal="right" vertical="center"/>
    </xf>
    <xf numFmtId="167" fontId="7" fillId="0" borderId="125" xfId="0" applyNumberFormat="1" applyFont="1" applyBorder="1" applyAlignment="1" applyProtection="1">
      <alignment horizontal="right" vertical="center"/>
    </xf>
    <xf numFmtId="167" fontId="7" fillId="0" borderId="121" xfId="0" applyNumberFormat="1" applyFont="1" applyBorder="1" applyAlignment="1" applyProtection="1">
      <alignment horizontal="right" vertical="center"/>
    </xf>
    <xf numFmtId="0" fontId="10" fillId="0" borderId="153" xfId="0" applyFont="1" applyBorder="1" applyAlignment="1" applyProtection="1">
      <alignment horizontal="center" vertical="center"/>
    </xf>
    <xf numFmtId="0" fontId="11" fillId="0" borderId="153" xfId="0" applyFont="1" applyBorder="1" applyAlignment="1" applyProtection="1">
      <alignment horizontal="center" vertical="center"/>
    </xf>
    <xf numFmtId="0" fontId="11" fillId="0" borderId="225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/>
    </xf>
    <xf numFmtId="3" fontId="7" fillId="0" borderId="153" xfId="0" applyNumberFormat="1" applyFont="1" applyBorder="1" applyAlignment="1" applyProtection="1">
      <alignment horizontal="right" vertical="center"/>
    </xf>
    <xf numFmtId="0" fontId="7" fillId="0" borderId="153" xfId="0" applyFont="1" applyBorder="1" applyAlignment="1" applyProtection="1">
      <alignment horizontal="right" vertical="center"/>
    </xf>
    <xf numFmtId="2" fontId="7" fillId="0" borderId="153" xfId="0" applyNumberFormat="1" applyFont="1" applyBorder="1" applyAlignment="1" applyProtection="1">
      <alignment horizontal="right" vertical="center"/>
    </xf>
    <xf numFmtId="0" fontId="41" fillId="0" borderId="153" xfId="0" applyFont="1" applyBorder="1" applyAlignment="1" applyProtection="1">
      <alignment horizontal="right" vertical="center"/>
    </xf>
    <xf numFmtId="0" fontId="42" fillId="0" borderId="153" xfId="0" applyFont="1" applyBorder="1" applyAlignment="1" applyProtection="1">
      <alignment horizontal="right" vertical="center"/>
    </xf>
    <xf numFmtId="9" fontId="42" fillId="0" borderId="153" xfId="0" applyNumberFormat="1" applyFont="1" applyBorder="1" applyAlignment="1" applyProtection="1">
      <alignment horizontal="right" vertical="center"/>
    </xf>
    <xf numFmtId="9" fontId="42" fillId="0" borderId="153" xfId="3" applyFont="1" applyBorder="1" applyAlignment="1" applyProtection="1">
      <alignment horizontal="right" vertical="center"/>
    </xf>
    <xf numFmtId="9" fontId="42" fillId="0" borderId="199" xfId="3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7" fillId="0" borderId="128" xfId="0" applyFont="1" applyBorder="1" applyAlignment="1" applyProtection="1">
      <alignment horizontal="center" vertical="center"/>
    </xf>
    <xf numFmtId="3" fontId="38" fillId="0" borderId="132" xfId="0" applyNumberFormat="1" applyFont="1" applyBorder="1" applyAlignment="1" applyProtection="1">
      <alignment horizontal="center" vertical="top" wrapText="1"/>
    </xf>
    <xf numFmtId="0" fontId="8" fillId="0" borderId="133" xfId="0" applyFont="1" applyBorder="1" applyAlignment="1" applyProtection="1">
      <alignment horizontal="center" vertical="center"/>
    </xf>
    <xf numFmtId="0" fontId="8" fillId="0" borderId="154" xfId="0" applyFont="1" applyBorder="1" applyAlignment="1" applyProtection="1">
      <alignment horizontal="center" vertical="center"/>
    </xf>
    <xf numFmtId="0" fontId="7" fillId="0" borderId="154" xfId="0" applyFont="1" applyBorder="1" applyAlignment="1" applyProtection="1">
      <alignment horizontal="center" vertical="center"/>
    </xf>
    <xf numFmtId="0" fontId="7" fillId="0" borderId="133" xfId="0" applyFont="1" applyBorder="1" applyAlignment="1" applyProtection="1">
      <alignment horizontal="center" vertical="center"/>
    </xf>
    <xf numFmtId="0" fontId="7" fillId="0" borderId="134" xfId="0" applyFont="1" applyBorder="1" applyAlignment="1" applyProtection="1">
      <alignment horizontal="center" vertical="center"/>
    </xf>
    <xf numFmtId="0" fontId="7" fillId="0" borderId="160" xfId="0" applyFont="1" applyBorder="1" applyAlignment="1" applyProtection="1">
      <alignment horizontal="center" vertical="center"/>
    </xf>
    <xf numFmtId="0" fontId="7" fillId="0" borderId="132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vertical="center"/>
    </xf>
    <xf numFmtId="0" fontId="7" fillId="0" borderId="20" xfId="0" applyFont="1" applyBorder="1" applyAlignment="1" applyProtection="1">
      <alignment horizontal="left" vertical="center"/>
    </xf>
    <xf numFmtId="0" fontId="7" fillId="0" borderId="247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right"/>
    </xf>
    <xf numFmtId="3" fontId="7" fillId="6" borderId="142" xfId="0" applyNumberFormat="1" applyFont="1" applyFill="1" applyBorder="1" applyAlignment="1" applyProtection="1">
      <alignment horizontal="right" vertical="center"/>
    </xf>
    <xf numFmtId="3" fontId="37" fillId="6" borderId="140" xfId="0" applyNumberFormat="1" applyFont="1" applyFill="1" applyBorder="1" applyAlignment="1" applyProtection="1">
      <alignment horizontal="right" vertical="center"/>
    </xf>
    <xf numFmtId="3" fontId="7" fillId="0" borderId="198" xfId="0" applyNumberFormat="1" applyFont="1" applyBorder="1" applyAlignment="1" applyProtection="1">
      <alignment horizontal="right" vertical="center"/>
    </xf>
    <xf numFmtId="3" fontId="7" fillId="0" borderId="141" xfId="0" applyNumberFormat="1" applyFont="1" applyBorder="1" applyAlignment="1" applyProtection="1">
      <alignment horizontal="right" vertical="center"/>
    </xf>
    <xf numFmtId="3" fontId="7" fillId="0" borderId="142" xfId="0" applyNumberFormat="1" applyFont="1" applyBorder="1" applyAlignment="1" applyProtection="1">
      <alignment horizontal="right" vertical="center"/>
    </xf>
    <xf numFmtId="3" fontId="7" fillId="0" borderId="140" xfId="0" applyNumberFormat="1" applyFont="1" applyBorder="1" applyAlignment="1" applyProtection="1">
      <alignment horizontal="right" vertical="center"/>
    </xf>
    <xf numFmtId="3" fontId="7" fillId="0" borderId="187" xfId="0" applyNumberFormat="1" applyFont="1" applyBorder="1" applyAlignment="1" applyProtection="1">
      <alignment horizontal="right" vertical="center"/>
    </xf>
    <xf numFmtId="3" fontId="7" fillId="6" borderId="7" xfId="0" applyNumberFormat="1" applyFont="1" applyFill="1" applyBorder="1" applyAlignment="1" applyProtection="1">
      <alignment horizontal="right" vertical="center"/>
    </xf>
    <xf numFmtId="3" fontId="7" fillId="6" borderId="9" xfId="0" applyNumberFormat="1" applyFont="1" applyFill="1" applyBorder="1" applyAlignment="1" applyProtection="1">
      <alignment horizontal="right" vertical="center"/>
    </xf>
    <xf numFmtId="0" fontId="6" fillId="0" borderId="12" xfId="0" applyFont="1" applyBorder="1" applyAlignment="1" applyProtection="1">
      <alignment vertical="center"/>
    </xf>
    <xf numFmtId="0" fontId="7" fillId="0" borderId="216" xfId="0" applyFont="1" applyBorder="1" applyAlignment="1" applyProtection="1">
      <alignment horizontal="left" vertical="center" wrapText="1"/>
    </xf>
    <xf numFmtId="0" fontId="7" fillId="0" borderId="201" xfId="0" applyFont="1" applyBorder="1" applyAlignment="1" applyProtection="1">
      <alignment horizontal="left" vertical="center" wrapText="1"/>
    </xf>
    <xf numFmtId="0" fontId="7" fillId="0" borderId="158" xfId="0" applyFont="1" applyBorder="1" applyAlignment="1" applyProtection="1">
      <alignment horizontal="left" vertical="center" wrapText="1"/>
    </xf>
    <xf numFmtId="0" fontId="7" fillId="0" borderId="129" xfId="0" applyFont="1" applyBorder="1" applyAlignment="1" applyProtection="1">
      <alignment horizontal="right"/>
    </xf>
    <xf numFmtId="174" fontId="7" fillId="6" borderId="196" xfId="0" applyNumberFormat="1" applyFont="1" applyFill="1" applyBorder="1" applyAlignment="1" applyProtection="1">
      <alignment horizontal="right" vertical="center"/>
    </xf>
    <xf numFmtId="174" fontId="37" fillId="6" borderId="144" xfId="0" applyNumberFormat="1" applyFont="1" applyFill="1" applyBorder="1" applyAlignment="1" applyProtection="1">
      <alignment horizontal="right" vertical="center"/>
    </xf>
    <xf numFmtId="174" fontId="7" fillId="0" borderId="196" xfId="0" applyNumberFormat="1" applyFont="1" applyBorder="1" applyAlignment="1" applyProtection="1">
      <alignment horizontal="right" vertical="center"/>
    </xf>
    <xf numFmtId="174" fontId="7" fillId="0" borderId="144" xfId="0" applyNumberFormat="1" applyFont="1" applyBorder="1" applyAlignment="1" applyProtection="1">
      <alignment horizontal="right" vertical="center"/>
    </xf>
    <xf numFmtId="174" fontId="7" fillId="6" borderId="124" xfId="0" applyNumberFormat="1" applyFont="1" applyFill="1" applyBorder="1" applyAlignment="1" applyProtection="1">
      <alignment horizontal="right" vertical="center"/>
    </xf>
    <xf numFmtId="174" fontId="7" fillId="6" borderId="147" xfId="0" applyNumberFormat="1" applyFont="1" applyFill="1" applyBorder="1" applyAlignment="1" applyProtection="1">
      <alignment horizontal="right" vertical="center"/>
    </xf>
    <xf numFmtId="0" fontId="6" fillId="0" borderId="24" xfId="0" applyFont="1" applyBorder="1" applyAlignment="1" applyProtection="1">
      <alignment vertical="center"/>
    </xf>
    <xf numFmtId="0" fontId="6" fillId="0" borderId="223" xfId="0" applyFont="1" applyBorder="1" applyAlignment="1" applyProtection="1">
      <alignment vertical="center"/>
    </xf>
    <xf numFmtId="0" fontId="7" fillId="0" borderId="155" xfId="0" applyFont="1" applyBorder="1" applyAlignment="1" applyProtection="1">
      <alignment horizontal="left" vertical="center"/>
    </xf>
    <xf numFmtId="0" fontId="7" fillId="0" borderId="244" xfId="0" applyFont="1" applyBorder="1" applyAlignment="1" applyProtection="1">
      <alignment horizontal="left" vertical="center"/>
    </xf>
    <xf numFmtId="0" fontId="7" fillId="0" borderId="168" xfId="0" applyFont="1" applyBorder="1" applyAlignment="1" applyProtection="1">
      <alignment horizontal="left" vertical="center"/>
    </xf>
    <xf numFmtId="0" fontId="7" fillId="0" borderId="130" xfId="0" applyFont="1" applyBorder="1" applyAlignment="1" applyProtection="1">
      <alignment horizontal="right"/>
    </xf>
    <xf numFmtId="167" fontId="7" fillId="0" borderId="155" xfId="0" applyNumberFormat="1" applyFont="1" applyBorder="1" applyAlignment="1" applyProtection="1">
      <alignment horizontal="right" vertical="center"/>
    </xf>
    <xf numFmtId="167" fontId="7" fillId="0" borderId="162" xfId="0" applyNumberFormat="1" applyFont="1" applyBorder="1" applyAlignment="1" applyProtection="1">
      <alignment horizontal="right" vertical="center"/>
    </xf>
    <xf numFmtId="167" fontId="7" fillId="0" borderId="163" xfId="0" applyNumberFormat="1" applyFont="1" applyBorder="1" applyAlignment="1" applyProtection="1">
      <alignment horizontal="right" vertical="center"/>
    </xf>
    <xf numFmtId="167" fontId="7" fillId="0" borderId="164" xfId="0" applyNumberFormat="1" applyFont="1" applyBorder="1" applyAlignment="1" applyProtection="1">
      <alignment horizontal="right" vertical="center"/>
    </xf>
    <xf numFmtId="167" fontId="7" fillId="0" borderId="165" xfId="0" applyNumberFormat="1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0" fontId="7" fillId="0" borderId="131" xfId="0" applyFont="1" applyBorder="1" applyAlignment="1" applyProtection="1">
      <alignment horizontal="right"/>
    </xf>
    <xf numFmtId="174" fontId="7" fillId="0" borderId="222" xfId="0" applyNumberFormat="1" applyFont="1" applyBorder="1" applyAlignment="1" applyProtection="1">
      <alignment vertical="center"/>
    </xf>
    <xf numFmtId="174" fontId="7" fillId="0" borderId="221" xfId="0" applyNumberFormat="1" applyFont="1" applyBorder="1" applyAlignment="1" applyProtection="1">
      <alignment vertical="center"/>
    </xf>
    <xf numFmtId="174" fontId="7" fillId="0" borderId="208" xfId="0" applyNumberFormat="1" applyFont="1" applyBorder="1" applyAlignment="1" applyProtection="1">
      <alignment vertical="center"/>
    </xf>
    <xf numFmtId="174" fontId="7" fillId="0" borderId="227" xfId="0" applyNumberFormat="1" applyFont="1" applyBorder="1" applyAlignment="1" applyProtection="1">
      <alignment vertical="center"/>
    </xf>
    <xf numFmtId="174" fontId="7" fillId="0" borderId="221" xfId="0" applyNumberFormat="1" applyFont="1" applyBorder="1" applyAlignment="1" applyProtection="1">
      <alignment horizontal="right" vertical="center"/>
    </xf>
    <xf numFmtId="174" fontId="7" fillId="0" borderId="208" xfId="0" applyNumberFormat="1" applyFont="1" applyBorder="1" applyAlignment="1" applyProtection="1">
      <alignment horizontal="center" vertical="center"/>
    </xf>
    <xf numFmtId="174" fontId="7" fillId="0" borderId="223" xfId="0" applyNumberFormat="1" applyFont="1" applyBorder="1" applyAlignment="1" applyProtection="1">
      <alignment vertical="center"/>
    </xf>
    <xf numFmtId="174" fontId="7" fillId="0" borderId="224" xfId="0" applyNumberFormat="1" applyFont="1" applyBorder="1" applyAlignment="1" applyProtection="1">
      <alignment vertical="center"/>
    </xf>
    <xf numFmtId="174" fontId="7" fillId="0" borderId="225" xfId="0" applyNumberFormat="1" applyFont="1" applyBorder="1" applyAlignment="1" applyProtection="1">
      <alignment vertical="center"/>
    </xf>
    <xf numFmtId="174" fontId="7" fillId="0" borderId="226" xfId="0" applyNumberFormat="1" applyFont="1" applyBorder="1" applyAlignment="1" applyProtection="1">
      <alignment horizontal="right" vertical="center"/>
    </xf>
    <xf numFmtId="174" fontId="7" fillId="0" borderId="170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horizontal="left" vertical="center"/>
    </xf>
    <xf numFmtId="0" fontId="7" fillId="0" borderId="3" xfId="0" applyFont="1" applyBorder="1" applyAlignment="1" applyProtection="1">
      <alignment horizontal="centerContinuous" vertical="center"/>
    </xf>
    <xf numFmtId="3" fontId="7" fillId="0" borderId="132" xfId="0" applyNumberFormat="1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5" fillId="0" borderId="249" xfId="0" applyFont="1" applyBorder="1" applyAlignment="1" applyProtection="1">
      <alignment horizontal="center" vertical="center"/>
    </xf>
    <xf numFmtId="0" fontId="7" fillId="0" borderId="250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7" fillId="0" borderId="180" xfId="0" applyFont="1" applyBorder="1" applyAlignment="1" applyProtection="1">
      <alignment horizontal="center" vertical="center"/>
    </xf>
    <xf numFmtId="0" fontId="5" fillId="0" borderId="254" xfId="0" applyFont="1" applyBorder="1" applyAlignment="1" applyProtection="1">
      <alignment horizontal="center" vertical="center"/>
    </xf>
    <xf numFmtId="0" fontId="7" fillId="0" borderId="251" xfId="0" applyFont="1" applyBorder="1" applyAlignment="1" applyProtection="1">
      <alignment horizontal="center" vertical="center"/>
    </xf>
    <xf numFmtId="0" fontId="5" fillId="0" borderId="137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7" fillId="0" borderId="135" xfId="0" applyFont="1" applyBorder="1" applyAlignment="1" applyProtection="1">
      <alignment horizontal="center" vertical="center"/>
    </xf>
    <xf numFmtId="0" fontId="7" fillId="0" borderId="136" xfId="0" applyFont="1" applyBorder="1" applyAlignment="1" applyProtection="1">
      <alignment horizontal="center" vertical="center"/>
    </xf>
    <xf numFmtId="0" fontId="7" fillId="0" borderId="137" xfId="0" applyFont="1" applyBorder="1" applyAlignment="1" applyProtection="1">
      <alignment horizontal="center" vertical="center"/>
    </xf>
    <xf numFmtId="0" fontId="7" fillId="0" borderId="138" xfId="0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left" vertical="center"/>
    </xf>
    <xf numFmtId="0" fontId="6" fillId="0" borderId="247" xfId="0" applyFont="1" applyBorder="1" applyAlignment="1" applyProtection="1">
      <alignment horizontal="left" vertical="center"/>
    </xf>
    <xf numFmtId="166" fontId="5" fillId="0" borderId="7" xfId="0" applyNumberFormat="1" applyFont="1" applyBorder="1" applyProtection="1"/>
    <xf numFmtId="3" fontId="5" fillId="6" borderId="7" xfId="0" applyNumberFormat="1" applyFont="1" applyFill="1" applyBorder="1" applyAlignment="1" applyProtection="1">
      <alignment vertical="center"/>
    </xf>
    <xf numFmtId="3" fontId="7" fillId="6" borderId="140" xfId="0" applyNumberFormat="1" applyFont="1" applyFill="1" applyBorder="1" applyAlignment="1" applyProtection="1">
      <alignment vertical="center"/>
    </xf>
    <xf numFmtId="3" fontId="7" fillId="6" borderId="141" xfId="0" applyNumberFormat="1" applyFont="1" applyFill="1" applyBorder="1" applyAlignment="1" applyProtection="1">
      <alignment vertical="center"/>
    </xf>
    <xf numFmtId="3" fontId="7" fillId="6" borderId="142" xfId="0" applyNumberFormat="1" applyFont="1" applyFill="1" applyBorder="1" applyAlignment="1" applyProtection="1">
      <alignment vertical="center"/>
    </xf>
    <xf numFmtId="3" fontId="7" fillId="0" borderId="188" xfId="0" applyNumberFormat="1" applyFont="1" applyBorder="1" applyAlignment="1" applyProtection="1">
      <alignment vertical="center"/>
    </xf>
    <xf numFmtId="3" fontId="5" fillId="0" borderId="189" xfId="0" applyNumberFormat="1" applyFont="1" applyBorder="1" applyAlignment="1" applyProtection="1">
      <alignment vertical="center"/>
    </xf>
    <xf numFmtId="3" fontId="7" fillId="6" borderId="143" xfId="0" applyNumberFormat="1" applyFont="1" applyFill="1" applyBorder="1" applyAlignment="1" applyProtection="1">
      <alignment vertical="center"/>
    </xf>
    <xf numFmtId="3" fontId="7" fillId="6" borderId="252" xfId="0" applyNumberFormat="1" applyFont="1" applyFill="1" applyBorder="1" applyAlignment="1" applyProtection="1">
      <alignment vertical="center"/>
    </xf>
    <xf numFmtId="3" fontId="7" fillId="6" borderId="194" xfId="0" applyNumberFormat="1" applyFont="1" applyFill="1" applyBorder="1" applyAlignment="1" applyProtection="1">
      <alignment vertical="center"/>
    </xf>
    <xf numFmtId="3" fontId="7" fillId="0" borderId="193" xfId="0" applyNumberFormat="1" applyFont="1" applyBorder="1" applyAlignment="1" applyProtection="1">
      <alignment vertical="center"/>
    </xf>
    <xf numFmtId="3" fontId="5" fillId="0" borderId="194" xfId="0" applyNumberFormat="1" applyFont="1" applyBorder="1" applyAlignment="1" applyProtection="1">
      <alignment vertical="center"/>
    </xf>
    <xf numFmtId="3" fontId="5" fillId="0" borderId="195" xfId="0" applyNumberFormat="1" applyFont="1" applyBorder="1" applyAlignment="1" applyProtection="1">
      <alignment vertical="center"/>
    </xf>
    <xf numFmtId="3" fontId="7" fillId="6" borderId="195" xfId="0" applyNumberFormat="1" applyFont="1" applyFill="1" applyBorder="1" applyAlignment="1" applyProtection="1">
      <alignment vertical="center" shrinkToFit="1"/>
    </xf>
    <xf numFmtId="3" fontId="7" fillId="6" borderId="183" xfId="0" applyNumberFormat="1" applyFont="1" applyFill="1" applyBorder="1" applyAlignment="1" applyProtection="1">
      <alignment vertical="center" shrinkToFit="1"/>
    </xf>
    <xf numFmtId="0" fontId="6" fillId="0" borderId="12" xfId="0" applyFont="1" applyBorder="1" applyAlignment="1" applyProtection="1">
      <alignment horizontal="center" vertical="center" wrapText="1"/>
    </xf>
    <xf numFmtId="0" fontId="7" fillId="0" borderId="215" xfId="0" applyFont="1" applyBorder="1" applyAlignment="1" applyProtection="1">
      <alignment horizontal="left" vertical="center"/>
    </xf>
    <xf numFmtId="0" fontId="6" fillId="0" borderId="245" xfId="0" applyFont="1" applyBorder="1" applyAlignment="1" applyProtection="1">
      <alignment horizontal="left" vertical="center"/>
    </xf>
    <xf numFmtId="0" fontId="6" fillId="0" borderId="246" xfId="0" applyFont="1" applyBorder="1" applyAlignment="1" applyProtection="1">
      <alignment horizontal="left" vertical="center"/>
    </xf>
    <xf numFmtId="166" fontId="5" fillId="0" borderId="127" xfId="0" applyNumberFormat="1" applyFont="1" applyBorder="1" applyProtection="1"/>
    <xf numFmtId="3" fontId="5" fillId="6" borderId="127" xfId="0" applyNumberFormat="1" applyFont="1" applyFill="1" applyBorder="1" applyAlignment="1" applyProtection="1">
      <alignment vertical="center"/>
    </xf>
    <xf numFmtId="3" fontId="7" fillId="6" borderId="144" xfId="0" applyNumberFormat="1" applyFont="1" applyFill="1" applyBorder="1" applyAlignment="1" applyProtection="1">
      <alignment vertical="center"/>
    </xf>
    <xf numFmtId="3" fontId="7" fillId="6" borderId="145" xfId="0" applyNumberFormat="1" applyFont="1" applyFill="1" applyBorder="1" applyAlignment="1" applyProtection="1">
      <alignment vertical="center"/>
    </xf>
    <xf numFmtId="3" fontId="7" fillId="6" borderId="146" xfId="0" applyNumberFormat="1" applyFont="1" applyFill="1" applyBorder="1" applyAlignment="1" applyProtection="1">
      <alignment vertical="center"/>
    </xf>
    <xf numFmtId="3" fontId="7" fillId="0" borderId="190" xfId="0" applyNumberFormat="1" applyFont="1" applyBorder="1" applyAlignment="1" applyProtection="1">
      <alignment vertical="center"/>
    </xf>
    <xf numFmtId="3" fontId="5" fillId="0" borderId="191" xfId="0" applyNumberFormat="1" applyFont="1" applyBorder="1" applyAlignment="1" applyProtection="1">
      <alignment vertical="center"/>
    </xf>
    <xf numFmtId="3" fontId="7" fillId="0" borderId="192" xfId="0" applyNumberFormat="1" applyFont="1" applyBorder="1" applyAlignment="1" applyProtection="1">
      <alignment vertical="center"/>
    </xf>
    <xf numFmtId="3" fontId="5" fillId="0" borderId="146" xfId="0" applyNumberFormat="1" applyFont="1" applyBorder="1" applyAlignment="1" applyProtection="1">
      <alignment vertical="center"/>
    </xf>
    <xf numFmtId="3" fontId="5" fillId="0" borderId="158" xfId="0" applyNumberFormat="1" applyFont="1" applyBorder="1" applyAlignment="1" applyProtection="1">
      <alignment vertical="center"/>
    </xf>
    <xf numFmtId="3" fontId="7" fillId="6" borderId="158" xfId="0" applyNumberFormat="1" applyFont="1" applyFill="1" applyBorder="1" applyAlignment="1" applyProtection="1">
      <alignment vertical="center" shrinkToFit="1"/>
    </xf>
    <xf numFmtId="3" fontId="7" fillId="6" borderId="176" xfId="0" applyNumberFormat="1" applyFont="1" applyFill="1" applyBorder="1" applyAlignment="1" applyProtection="1">
      <alignment vertical="center" shrinkToFit="1"/>
    </xf>
    <xf numFmtId="0" fontId="6" fillId="0" borderId="201" xfId="0" applyFont="1" applyBorder="1" applyAlignment="1" applyProtection="1">
      <alignment horizontal="left" vertical="center"/>
    </xf>
    <xf numFmtId="0" fontId="6" fillId="0" borderId="158" xfId="0" applyFont="1" applyBorder="1" applyAlignment="1" applyProtection="1">
      <alignment horizontal="left" vertical="center"/>
    </xf>
    <xf numFmtId="166" fontId="5" fillId="0" borderId="124" xfId="0" applyNumberFormat="1" applyFont="1" applyBorder="1" applyProtection="1"/>
    <xf numFmtId="3" fontId="7" fillId="6" borderId="158" xfId="0" applyNumberFormat="1" applyFont="1" applyFill="1" applyBorder="1" applyAlignment="1" applyProtection="1">
      <alignment vertical="center"/>
    </xf>
    <xf numFmtId="3" fontId="7" fillId="6" borderId="176" xfId="0" applyNumberFormat="1" applyFont="1" applyFill="1" applyBorder="1" applyAlignment="1" applyProtection="1">
      <alignment vertical="center"/>
    </xf>
    <xf numFmtId="0" fontId="6" fillId="0" borderId="24" xfId="0" applyFont="1" applyBorder="1" applyAlignment="1" applyProtection="1">
      <alignment horizontal="center" vertical="center" wrapText="1"/>
    </xf>
    <xf numFmtId="0" fontId="6" fillId="0" borderId="223" xfId="0" applyFont="1" applyBorder="1" applyAlignment="1" applyProtection="1">
      <alignment horizontal="center" vertical="center" wrapText="1"/>
    </xf>
    <xf numFmtId="0" fontId="7" fillId="0" borderId="155" xfId="0" applyFont="1" applyBorder="1" applyAlignment="1" applyProtection="1">
      <alignment vertical="center"/>
    </xf>
    <xf numFmtId="0" fontId="6" fillId="0" borderId="244" xfId="0" applyFont="1" applyBorder="1" applyAlignment="1" applyProtection="1">
      <alignment vertical="center"/>
    </xf>
    <xf numFmtId="0" fontId="6" fillId="0" borderId="168" xfId="0" applyFont="1" applyBorder="1" applyAlignment="1" applyProtection="1">
      <alignment vertical="center"/>
    </xf>
    <xf numFmtId="10" fontId="5" fillId="0" borderId="139" xfId="0" applyNumberFormat="1" applyFont="1" applyBorder="1" applyAlignment="1" applyProtection="1">
      <alignment horizontal="right"/>
    </xf>
    <xf numFmtId="173" fontId="7" fillId="0" borderId="253" xfId="0" applyNumberFormat="1" applyFont="1" applyBorder="1" applyAlignment="1" applyProtection="1">
      <alignment horizontal="right" vertical="center"/>
    </xf>
    <xf numFmtId="173" fontId="7" fillId="0" borderId="255" xfId="0" applyNumberFormat="1" applyFont="1" applyBorder="1" applyAlignment="1" applyProtection="1">
      <alignment horizontal="right" vertical="center"/>
    </xf>
    <xf numFmtId="173" fontId="7" fillId="0" borderId="168" xfId="0" applyNumberFormat="1" applyFont="1" applyBorder="1" applyAlignment="1" applyProtection="1">
      <alignment horizontal="right" vertical="center"/>
    </xf>
    <xf numFmtId="167" fontId="7" fillId="0" borderId="167" xfId="0" applyNumberFormat="1" applyFont="1" applyBorder="1" applyAlignment="1" applyProtection="1">
      <alignment vertical="center"/>
    </xf>
    <xf numFmtId="173" fontId="7" fillId="0" borderId="163" xfId="0" applyNumberFormat="1" applyFont="1" applyBorder="1" applyAlignment="1" applyProtection="1">
      <alignment vertical="center"/>
    </xf>
    <xf numFmtId="173" fontId="7" fillId="0" borderId="164" xfId="0" applyNumberFormat="1" applyFont="1" applyBorder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7" fillId="0" borderId="0" xfId="0" applyFont="1" applyProtection="1"/>
    <xf numFmtId="0" fontId="44" fillId="0" borderId="0" xfId="0" applyFont="1" applyProtection="1"/>
    <xf numFmtId="0" fontId="5" fillId="0" borderId="1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33" fillId="0" borderId="2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 readingOrder="1"/>
    </xf>
    <xf numFmtId="0" fontId="5" fillId="0" borderId="22" xfId="0" applyFont="1" applyBorder="1" applyAlignment="1" applyProtection="1">
      <alignment vertical="center" readingOrder="1"/>
    </xf>
    <xf numFmtId="0" fontId="34" fillId="0" borderId="0" xfId="0" applyFont="1" applyAlignment="1" applyProtection="1">
      <alignment horizontal="right"/>
    </xf>
    <xf numFmtId="1" fontId="34" fillId="0" borderId="0" xfId="0" applyNumberFormat="1" applyFont="1" applyProtection="1"/>
    <xf numFmtId="0" fontId="7" fillId="0" borderId="0" xfId="0" applyFont="1" applyAlignment="1" applyProtection="1">
      <alignment horizontal="left" vertical="center"/>
    </xf>
    <xf numFmtId="0" fontId="5" fillId="0" borderId="12" xfId="0" applyFont="1" applyBorder="1" applyAlignment="1" applyProtection="1">
      <alignment vertical="center" readingOrder="1"/>
    </xf>
    <xf numFmtId="0" fontId="5" fillId="0" borderId="0" xfId="0" applyFont="1" applyAlignment="1" applyProtection="1">
      <alignment vertical="center" readingOrder="1"/>
    </xf>
    <xf numFmtId="0" fontId="5" fillId="0" borderId="169" xfId="0" applyFont="1" applyBorder="1" applyAlignment="1" applyProtection="1">
      <alignment vertical="center" readingOrder="1"/>
    </xf>
    <xf numFmtId="0" fontId="5" fillId="0" borderId="0" xfId="0" quotePrefix="1" applyFont="1" applyAlignment="1" applyProtection="1">
      <alignment horizontal="left" vertical="center"/>
    </xf>
    <xf numFmtId="0" fontId="5" fillId="0" borderId="0" xfId="4" applyNumberFormat="1" applyFont="1" applyAlignment="1" applyProtection="1">
      <alignment vertical="center"/>
    </xf>
    <xf numFmtId="0" fontId="5" fillId="0" borderId="24" xfId="0" applyFont="1" applyBorder="1" applyAlignment="1" applyProtection="1">
      <alignment vertical="center"/>
    </xf>
    <xf numFmtId="0" fontId="5" fillId="0" borderId="25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vertical="center" readingOrder="1"/>
    </xf>
    <xf numFmtId="0" fontId="5" fillId="0" borderId="25" xfId="0" applyFont="1" applyBorder="1" applyAlignment="1" applyProtection="1">
      <alignment vertical="center" readingOrder="1"/>
    </xf>
    <xf numFmtId="0" fontId="5" fillId="0" borderId="170" xfId="0" applyFont="1" applyBorder="1" applyAlignment="1" applyProtection="1">
      <alignment vertical="center" readingOrder="1"/>
    </xf>
    <xf numFmtId="0" fontId="43" fillId="0" borderId="0" xfId="0" applyFont="1" applyProtection="1"/>
    <xf numFmtId="9" fontId="6" fillId="0" borderId="0" xfId="3" applyFont="1" applyProtection="1"/>
    <xf numFmtId="2" fontId="6" fillId="0" borderId="0" xfId="0" applyNumberFormat="1" applyFont="1" applyProtection="1"/>
    <xf numFmtId="4" fontId="6" fillId="0" borderId="0" xfId="0" applyNumberFormat="1" applyFont="1" applyProtection="1"/>
    <xf numFmtId="0" fontId="27" fillId="0" borderId="0" xfId="0" applyFont="1" applyProtection="1"/>
    <xf numFmtId="3" fontId="6" fillId="0" borderId="0" xfId="0" applyNumberFormat="1" applyFont="1" applyProtection="1"/>
    <xf numFmtId="1" fontId="39" fillId="0" borderId="0" xfId="0" applyNumberFormat="1" applyFont="1" applyProtection="1"/>
    <xf numFmtId="164" fontId="6" fillId="0" borderId="0" xfId="2" applyFont="1" applyAlignment="1" applyProtection="1">
      <alignment horizontal="center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175" name="Text Box 1">
          <a:extLst>
            <a:ext uri="{FF2B5EF4-FFF2-40B4-BE49-F238E27FC236}">
              <a16:creationId xmlns:a16="http://schemas.microsoft.com/office/drawing/2014/main" id="{8D4A0637-649E-4BBC-A25F-E79F1BE03D5A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176" name="Text Box 3">
          <a:extLst>
            <a:ext uri="{FF2B5EF4-FFF2-40B4-BE49-F238E27FC236}">
              <a16:creationId xmlns:a16="http://schemas.microsoft.com/office/drawing/2014/main" id="{C25F957D-3298-42C3-98B5-FFF22EBD0D58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177" name="Text Box 4">
          <a:extLst>
            <a:ext uri="{FF2B5EF4-FFF2-40B4-BE49-F238E27FC236}">
              <a16:creationId xmlns:a16="http://schemas.microsoft.com/office/drawing/2014/main" id="{A02EB34F-2AD6-4C7C-AC2A-292B5A14C18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178" name="Text Box 5">
          <a:extLst>
            <a:ext uri="{FF2B5EF4-FFF2-40B4-BE49-F238E27FC236}">
              <a16:creationId xmlns:a16="http://schemas.microsoft.com/office/drawing/2014/main" id="{8781A026-31AD-4B50-ACE5-83AB79C383F3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6179" name="AutoShape 8">
          <a:extLst>
            <a:ext uri="{FF2B5EF4-FFF2-40B4-BE49-F238E27FC236}">
              <a16:creationId xmlns:a16="http://schemas.microsoft.com/office/drawing/2014/main" id="{C768EA27-02F5-4F88-ABA9-C728E5634D9F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1056" name="Text Box 1">
          <a:extLst>
            <a:ext uri="{FF2B5EF4-FFF2-40B4-BE49-F238E27FC236}">
              <a16:creationId xmlns:a16="http://schemas.microsoft.com/office/drawing/2014/main" id="{9286E2D1-1DF0-4AB7-AB68-A80A4CC06DF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1057" name="Text Box 3">
          <a:extLst>
            <a:ext uri="{FF2B5EF4-FFF2-40B4-BE49-F238E27FC236}">
              <a16:creationId xmlns:a16="http://schemas.microsoft.com/office/drawing/2014/main" id="{E3BD0ED2-7D7C-4FC3-9811-C87952636BFC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1058" name="Text Box 4">
          <a:extLst>
            <a:ext uri="{FF2B5EF4-FFF2-40B4-BE49-F238E27FC236}">
              <a16:creationId xmlns:a16="http://schemas.microsoft.com/office/drawing/2014/main" id="{9EEC3EC4-07E1-426A-AF2F-07ADFF7D760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1059" name="Text Box 5">
          <a:extLst>
            <a:ext uri="{FF2B5EF4-FFF2-40B4-BE49-F238E27FC236}">
              <a16:creationId xmlns:a16="http://schemas.microsoft.com/office/drawing/2014/main" id="{00722436-FDCE-4FD9-99DE-CCD715C60ED7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101060" name="AutoShape 8">
          <a:extLst>
            <a:ext uri="{FF2B5EF4-FFF2-40B4-BE49-F238E27FC236}">
              <a16:creationId xmlns:a16="http://schemas.microsoft.com/office/drawing/2014/main" id="{FAA3FEEE-5601-4084-83BE-A4C09A135C7B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9534" name="Rectangle 40" descr="格子 (大)">
          <a:extLst>
            <a:ext uri="{FF2B5EF4-FFF2-40B4-BE49-F238E27FC236}">
              <a16:creationId xmlns:a16="http://schemas.microsoft.com/office/drawing/2014/main" id="{D56FB3B6-85FD-462C-99AC-E05104C50FF5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9535" name="Rectangle 41" descr="格子 (大)">
          <a:extLst>
            <a:ext uri="{FF2B5EF4-FFF2-40B4-BE49-F238E27FC236}">
              <a16:creationId xmlns:a16="http://schemas.microsoft.com/office/drawing/2014/main" id="{BDF05D26-F427-400A-8AB5-BD6D1B11FAA7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9536" name="グループ化 3">
          <a:extLst>
            <a:ext uri="{FF2B5EF4-FFF2-40B4-BE49-F238E27FC236}">
              <a16:creationId xmlns:a16="http://schemas.microsoft.com/office/drawing/2014/main" id="{45EF2239-B16D-41D7-8BCF-E0474C98CEE4}"/>
            </a:ext>
          </a:extLst>
        </xdr:cNvPr>
        <xdr:cNvGrpSpPr>
          <a:grpSpLocks/>
        </xdr:cNvGrpSpPr>
      </xdr:nvGrpSpPr>
      <xdr:grpSpPr bwMode="auto">
        <a:xfrm>
          <a:off x="39689210" y="38100"/>
          <a:ext cx="1751867" cy="471121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95BF94D0-7FC3-4EF8-9B3F-77116F2D60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254F8B70-76AD-45D6-9983-B5F02CABD6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1E1170A8-00F2-47D7-98C6-84CF2FF973F7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1311703B-2A93-4F32-A945-9034FB53486F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6B3CB7F7-966F-40C2-A9BB-663BB03C7C3C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EC7C44E6-5ECC-47C6-94D6-C31F29020654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C2777ABF-1D30-48EF-B72C-DA22879493B1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B293C2B2-B18A-4D65-B45F-54BE6A8C8E3B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5E48D07E-5D20-4D1A-8C71-E76006CB46CA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84E25BB6-49A5-416A-A09A-DFE969BD1B04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A593C863-E65D-4438-A435-AAF4ADDE5E90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160DE73B-1BDA-490A-890E-49CE3BE09EFB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68DE1949-3F72-46DA-AE2A-38232342A16B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9CDC3592-F659-470C-A3A7-5C10D6895A63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3913844F-7865-4F03-B093-381309D48C53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B7979738-219D-447A-9A5D-DC4AA307C3FB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C3272768-B49D-4A72-9EDA-4122978E8418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D7DECA62-4CB4-4E60-9DD1-4E50C59C6CCE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5D276343-CAC3-4193-8078-45E90C3CF9C4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954D11C4-5220-4580-8868-AE6F12FD656C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B13DE223-9B49-4418-A5F3-21FB51F3051A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A552496B-7845-4B04-AD9B-BAD795C98F93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752A980-CBAC-4284-A977-FDA298E78CA4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652627BD-C0B1-41A0-A837-6E1E2AD49981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834E4589-6979-40FE-88A6-25A8B24FEDA6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E9D251C8-BA2C-49F9-BD33-3AF66B00F130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C2AD9709-6CE0-4777-AEAC-B72B89BD8F5F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95807A00-2F17-41F8-A826-B42847BE2BB5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9DEFF6D3-5D27-48C4-B98F-B58A88A6E2CD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68900232-DD4C-4FB3-A6F4-8CF13C76DCB8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A02FC233-2383-4A44-A7B7-659F6AFD688A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14EEC43E-CD92-4AEA-AEA5-6BB4B9B6EEEB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29588631-7451-4F08-9F6F-630D59081A3A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EBF96153-5782-4721-97C9-317EB5F986F2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02F644D1-3F8D-452B-B4DB-08C6AD5B6EB7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EC823E7A-E9AB-4D69-9EDE-BD6A888324E8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F041307C-2B9D-434A-A44C-A7A8597EE831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4971BAB4-0A5C-419F-989C-84888B8FB416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A8C2DA6C-7E42-48C9-A810-6B1AEC99F40F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9574" name="グループ化 2">
          <a:extLst>
            <a:ext uri="{FF2B5EF4-FFF2-40B4-BE49-F238E27FC236}">
              <a16:creationId xmlns:a16="http://schemas.microsoft.com/office/drawing/2014/main" id="{58ABEA3C-7132-4212-A9B0-57253CA22F12}"/>
            </a:ext>
          </a:extLst>
        </xdr:cNvPr>
        <xdr:cNvGrpSpPr>
          <a:grpSpLocks/>
        </xdr:cNvGrpSpPr>
      </xdr:nvGrpSpPr>
      <xdr:grpSpPr bwMode="auto">
        <a:xfrm>
          <a:off x="19045604" y="38100"/>
          <a:ext cx="1543050" cy="480646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1BBC22E5-76B5-4A18-A5A7-472C2A805F8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7E10D7DC-65EA-4286-AB9E-C556EDE510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DE396AF2-7008-4807-BB7A-2D116586F6FE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D96EC36C-162E-44AD-881D-04A5A7C511D7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D5CA1F96-2D25-4B0E-A967-26507AD6EEC5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9578" name="グループ化 4">
          <a:extLst>
            <a:ext uri="{FF2B5EF4-FFF2-40B4-BE49-F238E27FC236}">
              <a16:creationId xmlns:a16="http://schemas.microsoft.com/office/drawing/2014/main" id="{8679DD86-C69A-4BD1-BBDE-324C7DBEC773}"/>
            </a:ext>
          </a:extLst>
        </xdr:cNvPr>
        <xdr:cNvGrpSpPr>
          <a:grpSpLocks/>
        </xdr:cNvGrpSpPr>
      </xdr:nvGrpSpPr>
      <xdr:grpSpPr bwMode="auto">
        <a:xfrm>
          <a:off x="38363769" y="594946"/>
          <a:ext cx="3077308" cy="1443404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98B1794-02D9-41A8-8479-2750143B7801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EA541DBC-AE70-4F48-9AD4-23E1BF63301E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2E7B08BF-C0F1-42EB-B969-59394C90F461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3635C678-375F-4EA0-9E2C-6B945FB18BE3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9579" name="グループ化 117">
          <a:extLst>
            <a:ext uri="{FF2B5EF4-FFF2-40B4-BE49-F238E27FC236}">
              <a16:creationId xmlns:a16="http://schemas.microsoft.com/office/drawing/2014/main" id="{1253C059-6ADB-4A13-A112-A32E125715BB}"/>
            </a:ext>
          </a:extLst>
        </xdr:cNvPr>
        <xdr:cNvGrpSpPr>
          <a:grpSpLocks/>
        </xdr:cNvGrpSpPr>
      </xdr:nvGrpSpPr>
      <xdr:grpSpPr bwMode="auto">
        <a:xfrm>
          <a:off x="17783908" y="594946"/>
          <a:ext cx="2804746" cy="1443404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F5BDB0CC-88CD-4B11-8CFE-4A796C3CB11B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BFE72D23-E1A0-44E8-B6A9-193FA35B5332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021BF19-13F7-4CFE-9807-3C7FF014A416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19DA311F-6152-450C-87C8-DCCC34181FE7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96F07015-23C0-44EC-9FED-B2AA3B4C7BCA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AE92C3-443B-4580-A1E7-7B83CD219CCC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BA6F5226-3E5D-4224-955B-DE5C5F6F58CE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4DBCF3D-3E7C-4C93-95CA-D0231C3399A5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E73550B5-442D-4F43-9F8A-97D7E8A6E191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109585" name="正方形/長方形 2">
          <a:extLst>
            <a:ext uri="{FF2B5EF4-FFF2-40B4-BE49-F238E27FC236}">
              <a16:creationId xmlns:a16="http://schemas.microsoft.com/office/drawing/2014/main" id="{8819A27C-327B-404B-B159-83CB3291F920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9061" name="Text Box 1">
          <a:extLst>
            <a:ext uri="{FF2B5EF4-FFF2-40B4-BE49-F238E27FC236}">
              <a16:creationId xmlns:a16="http://schemas.microsoft.com/office/drawing/2014/main" id="{BCA5B460-A9AF-449F-BE1E-24122158DA93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9062" name="Text Box 3">
          <a:extLst>
            <a:ext uri="{FF2B5EF4-FFF2-40B4-BE49-F238E27FC236}">
              <a16:creationId xmlns:a16="http://schemas.microsoft.com/office/drawing/2014/main" id="{1DE26DEC-E946-4891-B653-2868F8AB7EBE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9063" name="Text Box 4">
          <a:extLst>
            <a:ext uri="{FF2B5EF4-FFF2-40B4-BE49-F238E27FC236}">
              <a16:creationId xmlns:a16="http://schemas.microsoft.com/office/drawing/2014/main" id="{55417577-C969-4BD6-AF30-C020AA0E4FD0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9064" name="Text Box 5">
          <a:extLst>
            <a:ext uri="{FF2B5EF4-FFF2-40B4-BE49-F238E27FC236}">
              <a16:creationId xmlns:a16="http://schemas.microsoft.com/office/drawing/2014/main" id="{EEEDDC26-7897-438C-9548-AF597E9F7524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9065" name="AutoShape 8">
          <a:extLst>
            <a:ext uri="{FF2B5EF4-FFF2-40B4-BE49-F238E27FC236}">
              <a16:creationId xmlns:a16="http://schemas.microsoft.com/office/drawing/2014/main" id="{6BCEB391-F095-4DCD-A04A-53A9FE0707BD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topLeftCell="A13" zoomScale="90" zoomScaleNormal="90" zoomScaleSheetLayoutView="75" workbookViewId="0"/>
  </sheetViews>
  <sheetFormatPr defaultRowHeight="14.25"/>
  <cols>
    <col min="1" max="1" width="3.125" style="358" customWidth="1"/>
    <col min="2" max="2" width="5.125" style="359" customWidth="1"/>
    <col min="3" max="3" width="5.625" style="360" customWidth="1"/>
    <col min="4" max="4" width="6.625" style="361" customWidth="1"/>
    <col min="5" max="5" width="12.625" style="361" customWidth="1"/>
    <col min="6" max="6" width="46.75" style="361" customWidth="1"/>
    <col min="7" max="7" width="9.875" style="359" bestFit="1" customWidth="1"/>
    <col min="8" max="12" width="9.125" style="359" customWidth="1"/>
    <col min="13" max="13" width="10.625" style="359" customWidth="1"/>
    <col min="14" max="19" width="9.125" style="359" customWidth="1"/>
    <col min="20" max="21" width="10.625" style="359" customWidth="1"/>
    <col min="22" max="16384" width="9" style="359"/>
  </cols>
  <sheetData>
    <row r="1" spans="1:22" ht="13.5" customHeight="1" thickBot="1"/>
    <row r="2" spans="1:22" s="372" customFormat="1" ht="21" customHeight="1">
      <c r="A2" s="362"/>
      <c r="B2" s="363"/>
      <c r="C2" s="364"/>
      <c r="D2" s="365"/>
      <c r="E2" s="366" t="s">
        <v>3</v>
      </c>
      <c r="F2" s="367" t="s">
        <v>26</v>
      </c>
      <c r="G2" s="368"/>
      <c r="H2" s="368" t="s">
        <v>4</v>
      </c>
      <c r="I2" s="368"/>
      <c r="J2" s="369"/>
      <c r="K2" s="368" t="s">
        <v>5</v>
      </c>
      <c r="L2" s="368"/>
      <c r="M2" s="370" t="s">
        <v>6</v>
      </c>
      <c r="N2" s="368"/>
      <c r="O2" s="368" t="s">
        <v>7</v>
      </c>
      <c r="P2" s="371"/>
      <c r="Q2" s="368"/>
      <c r="R2" s="368" t="s">
        <v>8</v>
      </c>
      <c r="S2" s="368"/>
      <c r="T2" s="370" t="s">
        <v>9</v>
      </c>
      <c r="U2" s="370" t="s">
        <v>213</v>
      </c>
    </row>
    <row r="3" spans="1:22" s="372" customFormat="1" ht="21" customHeight="1" thickBot="1">
      <c r="A3" s="362"/>
      <c r="B3" s="373"/>
      <c r="C3" s="374"/>
      <c r="D3" s="375"/>
      <c r="E3" s="376" t="s">
        <v>10</v>
      </c>
      <c r="F3" s="377" t="s">
        <v>72</v>
      </c>
      <c r="G3" s="378">
        <v>44652</v>
      </c>
      <c r="H3" s="378">
        <v>44682</v>
      </c>
      <c r="I3" s="378">
        <v>44713</v>
      </c>
      <c r="J3" s="378">
        <v>44743</v>
      </c>
      <c r="K3" s="378">
        <v>44774</v>
      </c>
      <c r="L3" s="378">
        <v>44805</v>
      </c>
      <c r="M3" s="379"/>
      <c r="N3" s="378">
        <v>44835</v>
      </c>
      <c r="O3" s="378">
        <v>44866</v>
      </c>
      <c r="P3" s="378">
        <v>44896</v>
      </c>
      <c r="Q3" s="378">
        <v>44927</v>
      </c>
      <c r="R3" s="378">
        <v>44958</v>
      </c>
      <c r="S3" s="378">
        <v>44986</v>
      </c>
      <c r="T3" s="379"/>
      <c r="U3" s="379"/>
    </row>
    <row r="4" spans="1:22" s="372" customFormat="1" ht="18.75" customHeight="1">
      <c r="A4" s="362"/>
      <c r="B4" s="380"/>
      <c r="C4" s="381" t="s">
        <v>34</v>
      </c>
      <c r="D4" s="382"/>
      <c r="E4" s="383" t="s">
        <v>35</v>
      </c>
      <c r="F4" s="384"/>
      <c r="G4" s="385">
        <v>7712</v>
      </c>
      <c r="H4" s="385">
        <v>8895</v>
      </c>
      <c r="I4" s="385">
        <v>5220</v>
      </c>
      <c r="J4" s="385">
        <v>7481</v>
      </c>
      <c r="K4" s="385">
        <v>7481</v>
      </c>
      <c r="L4" s="385">
        <v>8840</v>
      </c>
      <c r="M4" s="386">
        <v>45629</v>
      </c>
      <c r="N4" s="385">
        <v>10374</v>
      </c>
      <c r="O4" s="385">
        <v>9931</v>
      </c>
      <c r="P4" s="385">
        <v>6583</v>
      </c>
      <c r="Q4" s="385">
        <v>6287</v>
      </c>
      <c r="R4" s="385">
        <v>6646</v>
      </c>
      <c r="S4" s="385">
        <v>7536</v>
      </c>
      <c r="T4" s="386">
        <v>47357</v>
      </c>
      <c r="U4" s="386">
        <v>92986</v>
      </c>
    </row>
    <row r="5" spans="1:22" s="372" customFormat="1" ht="18.75" customHeight="1">
      <c r="A5" s="362"/>
      <c r="B5" s="380"/>
      <c r="C5" s="387"/>
      <c r="D5" s="388"/>
      <c r="E5" s="389" t="s">
        <v>36</v>
      </c>
      <c r="F5" s="390"/>
      <c r="G5" s="391">
        <v>572</v>
      </c>
      <c r="H5" s="391">
        <v>570</v>
      </c>
      <c r="I5" s="391">
        <v>566</v>
      </c>
      <c r="J5" s="391">
        <v>586</v>
      </c>
      <c r="K5" s="391">
        <v>586</v>
      </c>
      <c r="L5" s="391">
        <v>692</v>
      </c>
      <c r="M5" s="392">
        <v>3572</v>
      </c>
      <c r="N5" s="391">
        <v>707</v>
      </c>
      <c r="O5" s="391">
        <v>707</v>
      </c>
      <c r="P5" s="391">
        <v>693</v>
      </c>
      <c r="Q5" s="391">
        <v>491</v>
      </c>
      <c r="R5" s="391">
        <v>500</v>
      </c>
      <c r="S5" s="391">
        <v>608</v>
      </c>
      <c r="T5" s="392">
        <v>3706</v>
      </c>
      <c r="U5" s="392">
        <v>7278</v>
      </c>
    </row>
    <row r="6" spans="1:22" s="372" customFormat="1" ht="21" customHeight="1" thickBot="1">
      <c r="A6" s="362"/>
      <c r="B6" s="380"/>
      <c r="C6" s="393"/>
      <c r="D6" s="394"/>
      <c r="E6" s="395"/>
      <c r="F6" s="396"/>
      <c r="G6" s="397">
        <v>8284</v>
      </c>
      <c r="H6" s="397">
        <v>9465</v>
      </c>
      <c r="I6" s="397">
        <v>5786</v>
      </c>
      <c r="J6" s="397">
        <v>8067</v>
      </c>
      <c r="K6" s="397">
        <v>8067</v>
      </c>
      <c r="L6" s="397">
        <v>9532</v>
      </c>
      <c r="M6" s="398">
        <v>49201</v>
      </c>
      <c r="N6" s="397">
        <v>11081</v>
      </c>
      <c r="O6" s="397">
        <v>10638</v>
      </c>
      <c r="P6" s="397">
        <v>7276</v>
      </c>
      <c r="Q6" s="397">
        <v>6778</v>
      </c>
      <c r="R6" s="397">
        <v>7146</v>
      </c>
      <c r="S6" s="397">
        <v>8144</v>
      </c>
      <c r="T6" s="398">
        <v>51063</v>
      </c>
      <c r="U6" s="398">
        <v>100264</v>
      </c>
    </row>
    <row r="7" spans="1:22" ht="21" customHeight="1" thickBot="1">
      <c r="A7" s="358">
        <v>1</v>
      </c>
      <c r="B7" s="399" t="s">
        <v>71</v>
      </c>
      <c r="C7" s="400" t="s">
        <v>156</v>
      </c>
      <c r="D7" s="401" t="s">
        <v>73</v>
      </c>
      <c r="E7" s="402"/>
      <c r="F7" s="403"/>
      <c r="G7" s="404"/>
      <c r="H7" s="404"/>
      <c r="I7" s="404"/>
      <c r="J7" s="404"/>
      <c r="K7" s="404"/>
      <c r="L7" s="404"/>
      <c r="M7" s="405">
        <v>0</v>
      </c>
      <c r="N7" s="404"/>
      <c r="O7" s="404"/>
      <c r="P7" s="404"/>
      <c r="Q7" s="404"/>
      <c r="R7" s="406"/>
      <c r="S7" s="407"/>
      <c r="T7" s="405">
        <v>0</v>
      </c>
      <c r="U7" s="405">
        <v>0</v>
      </c>
    </row>
    <row r="8" spans="1:22" ht="16.5" customHeight="1" thickTop="1">
      <c r="A8" s="358">
        <v>2</v>
      </c>
      <c r="B8" s="399"/>
      <c r="C8" s="408"/>
      <c r="D8" s="409" t="s">
        <v>74</v>
      </c>
      <c r="E8" s="410" t="s">
        <v>75</v>
      </c>
      <c r="F8" s="411" t="s">
        <v>78</v>
      </c>
      <c r="G8" s="412"/>
      <c r="H8" s="412"/>
      <c r="I8" s="412"/>
      <c r="J8" s="412"/>
      <c r="K8" s="412"/>
      <c r="L8" s="412"/>
      <c r="M8" s="413"/>
      <c r="N8" s="412"/>
      <c r="O8" s="412"/>
      <c r="P8" s="412"/>
      <c r="Q8" s="414"/>
      <c r="R8" s="415"/>
      <c r="S8" s="416"/>
      <c r="T8" s="413"/>
      <c r="U8" s="413"/>
    </row>
    <row r="9" spans="1:22" ht="16.5" customHeight="1">
      <c r="A9" s="358">
        <v>3</v>
      </c>
      <c r="B9" s="399"/>
      <c r="C9" s="408"/>
      <c r="D9" s="409"/>
      <c r="E9" s="410" t="s">
        <v>76</v>
      </c>
      <c r="F9" s="417" t="s">
        <v>79</v>
      </c>
      <c r="G9" s="418"/>
      <c r="H9" s="418"/>
      <c r="I9" s="418"/>
      <c r="J9" s="418"/>
      <c r="K9" s="418"/>
      <c r="L9" s="418"/>
      <c r="M9" s="419"/>
      <c r="N9" s="418"/>
      <c r="O9" s="418"/>
      <c r="P9" s="418"/>
      <c r="Q9" s="420"/>
      <c r="R9" s="421"/>
      <c r="S9" s="422"/>
      <c r="T9" s="419"/>
      <c r="U9" s="419"/>
    </row>
    <row r="10" spans="1:22" ht="16.5" customHeight="1">
      <c r="A10" s="358">
        <v>4</v>
      </c>
      <c r="B10" s="399"/>
      <c r="C10" s="408"/>
      <c r="D10" s="409"/>
      <c r="E10" s="423" t="s">
        <v>77</v>
      </c>
      <c r="F10" s="424" t="s">
        <v>80</v>
      </c>
      <c r="G10" s="425">
        <v>77.107491222934783</v>
      </c>
      <c r="H10" s="425">
        <v>88.10024196343285</v>
      </c>
      <c r="I10" s="425">
        <v>53.856101426352083</v>
      </c>
      <c r="J10" s="425">
        <v>75.087654719388581</v>
      </c>
      <c r="K10" s="425">
        <v>75.087654719388581</v>
      </c>
      <c r="L10" s="425">
        <v>88.723878118905645</v>
      </c>
      <c r="M10" s="426">
        <v>457.96302217040255</v>
      </c>
      <c r="N10" s="425">
        <v>103.14197371334383</v>
      </c>
      <c r="O10" s="425">
        <v>99.018528685367002</v>
      </c>
      <c r="P10" s="425">
        <v>67.725024883881403</v>
      </c>
      <c r="Q10" s="425">
        <v>63.089639728277639</v>
      </c>
      <c r="R10" s="425">
        <v>66.514984582217778</v>
      </c>
      <c r="S10" s="425">
        <v>75.804370898066267</v>
      </c>
      <c r="T10" s="426">
        <v>475.29452249115394</v>
      </c>
      <c r="U10" s="426">
        <v>933.25754466155649</v>
      </c>
      <c r="V10" s="359">
        <v>0.9</v>
      </c>
    </row>
    <row r="11" spans="1:22" ht="19.5" customHeight="1">
      <c r="B11" s="399"/>
      <c r="C11" s="408"/>
      <c r="D11" s="409"/>
      <c r="E11" s="427"/>
      <c r="F11" s="428" t="s">
        <v>81</v>
      </c>
      <c r="G11" s="429">
        <v>77.107491222934783</v>
      </c>
      <c r="H11" s="429">
        <v>88.10024196343285</v>
      </c>
      <c r="I11" s="429">
        <v>53.856101426352083</v>
      </c>
      <c r="J11" s="429">
        <v>75.087654719388581</v>
      </c>
      <c r="K11" s="429">
        <v>75.087654719388581</v>
      </c>
      <c r="L11" s="429">
        <v>88.723878118905645</v>
      </c>
      <c r="M11" s="430">
        <v>457.96302217040255</v>
      </c>
      <c r="N11" s="429">
        <v>103.14197371334383</v>
      </c>
      <c r="O11" s="429">
        <v>99.018528685367002</v>
      </c>
      <c r="P11" s="429">
        <v>67.725024883881403</v>
      </c>
      <c r="Q11" s="429">
        <v>63.089639728277639</v>
      </c>
      <c r="R11" s="431">
        <v>66.514984582217778</v>
      </c>
      <c r="S11" s="432">
        <v>75.804370898066267</v>
      </c>
      <c r="T11" s="430">
        <v>475.29452249115394</v>
      </c>
      <c r="U11" s="430">
        <v>933.25754466155649</v>
      </c>
      <c r="V11" s="359">
        <v>0.9</v>
      </c>
    </row>
    <row r="12" spans="1:22" ht="16.5" customHeight="1">
      <c r="A12" s="358">
        <v>5</v>
      </c>
      <c r="B12" s="399"/>
      <c r="C12" s="408"/>
      <c r="D12" s="409"/>
      <c r="E12" s="410" t="s">
        <v>82</v>
      </c>
      <c r="F12" s="433" t="s">
        <v>84</v>
      </c>
      <c r="G12" s="434"/>
      <c r="H12" s="434"/>
      <c r="I12" s="434"/>
      <c r="J12" s="434"/>
      <c r="K12" s="434"/>
      <c r="L12" s="434"/>
      <c r="M12" s="435">
        <v>0</v>
      </c>
      <c r="N12" s="434"/>
      <c r="O12" s="434"/>
      <c r="P12" s="434"/>
      <c r="Q12" s="434"/>
      <c r="R12" s="436"/>
      <c r="S12" s="437"/>
      <c r="T12" s="435">
        <v>0</v>
      </c>
      <c r="U12" s="435">
        <v>0</v>
      </c>
    </row>
    <row r="13" spans="1:22" ht="16.5" customHeight="1">
      <c r="A13" s="358">
        <v>6</v>
      </c>
      <c r="B13" s="399"/>
      <c r="C13" s="408"/>
      <c r="D13" s="409"/>
      <c r="E13" s="410" t="s">
        <v>83</v>
      </c>
      <c r="F13" s="438" t="s">
        <v>85</v>
      </c>
      <c r="G13" s="439"/>
      <c r="H13" s="439"/>
      <c r="I13" s="439"/>
      <c r="J13" s="439"/>
      <c r="K13" s="439"/>
      <c r="L13" s="439"/>
      <c r="M13" s="440">
        <v>0</v>
      </c>
      <c r="N13" s="439"/>
      <c r="O13" s="439"/>
      <c r="P13" s="439"/>
      <c r="Q13" s="439"/>
      <c r="R13" s="441"/>
      <c r="S13" s="442"/>
      <c r="T13" s="440">
        <v>0</v>
      </c>
      <c r="U13" s="440">
        <v>0</v>
      </c>
    </row>
    <row r="14" spans="1:22" ht="16.5" customHeight="1">
      <c r="A14" s="358">
        <v>7</v>
      </c>
      <c r="B14" s="399"/>
      <c r="C14" s="408"/>
      <c r="D14" s="409"/>
      <c r="E14" s="410"/>
      <c r="F14" s="443" t="s">
        <v>86</v>
      </c>
      <c r="G14" s="444"/>
      <c r="H14" s="444"/>
      <c r="I14" s="444"/>
      <c r="J14" s="444"/>
      <c r="K14" s="444"/>
      <c r="L14" s="444"/>
      <c r="M14" s="445"/>
      <c r="N14" s="444"/>
      <c r="O14" s="444"/>
      <c r="P14" s="444"/>
      <c r="Q14" s="444"/>
      <c r="R14" s="446"/>
      <c r="S14" s="447"/>
      <c r="T14" s="445"/>
      <c r="U14" s="445"/>
    </row>
    <row r="15" spans="1:22" ht="16.5" customHeight="1">
      <c r="A15" s="358">
        <v>8</v>
      </c>
      <c r="B15" s="399"/>
      <c r="C15" s="408"/>
      <c r="D15" s="409"/>
      <c r="E15" s="410"/>
      <c r="F15" s="448" t="s">
        <v>87</v>
      </c>
      <c r="G15" s="439"/>
      <c r="H15" s="439"/>
      <c r="I15" s="439"/>
      <c r="J15" s="439"/>
      <c r="K15" s="439"/>
      <c r="L15" s="439"/>
      <c r="M15" s="440">
        <v>0</v>
      </c>
      <c r="N15" s="439"/>
      <c r="O15" s="439"/>
      <c r="P15" s="439"/>
      <c r="Q15" s="439"/>
      <c r="R15" s="441"/>
      <c r="S15" s="442"/>
      <c r="T15" s="440">
        <v>0</v>
      </c>
      <c r="U15" s="440">
        <v>0</v>
      </c>
    </row>
    <row r="16" spans="1:22" ht="16.5" customHeight="1">
      <c r="A16" s="358">
        <v>9</v>
      </c>
      <c r="B16" s="399"/>
      <c r="C16" s="408"/>
      <c r="D16" s="409"/>
      <c r="E16" s="410"/>
      <c r="F16" s="449" t="s">
        <v>118</v>
      </c>
      <c r="G16" s="425"/>
      <c r="H16" s="425"/>
      <c r="I16" s="425"/>
      <c r="J16" s="425"/>
      <c r="K16" s="425"/>
      <c r="L16" s="425"/>
      <c r="M16" s="450">
        <v>0</v>
      </c>
      <c r="N16" s="425"/>
      <c r="O16" s="425"/>
      <c r="P16" s="425"/>
      <c r="Q16" s="425"/>
      <c r="R16" s="451"/>
      <c r="S16" s="452"/>
      <c r="T16" s="450">
        <v>0</v>
      </c>
      <c r="U16" s="450">
        <v>0</v>
      </c>
    </row>
    <row r="17" spans="1:21" ht="19.5" customHeight="1">
      <c r="B17" s="399"/>
      <c r="C17" s="408"/>
      <c r="D17" s="409"/>
      <c r="E17" s="410"/>
      <c r="F17" s="428" t="s">
        <v>88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26">
        <v>0</v>
      </c>
      <c r="N17" s="453">
        <v>0</v>
      </c>
      <c r="O17" s="453">
        <v>0</v>
      </c>
      <c r="P17" s="453">
        <v>0</v>
      </c>
      <c r="Q17" s="453">
        <v>0</v>
      </c>
      <c r="R17" s="454">
        <v>0</v>
      </c>
      <c r="S17" s="455">
        <v>0</v>
      </c>
      <c r="T17" s="426">
        <v>0</v>
      </c>
      <c r="U17" s="426">
        <v>0</v>
      </c>
    </row>
    <row r="18" spans="1:21" ht="19.5" customHeight="1">
      <c r="A18" s="358">
        <v>10</v>
      </c>
      <c r="B18" s="399"/>
      <c r="C18" s="408"/>
      <c r="D18" s="409"/>
      <c r="E18" s="456" t="s">
        <v>89</v>
      </c>
      <c r="F18" s="457"/>
      <c r="G18" s="458"/>
      <c r="H18" s="458"/>
      <c r="I18" s="458"/>
      <c r="J18" s="458"/>
      <c r="K18" s="458"/>
      <c r="L18" s="458"/>
      <c r="M18" s="459">
        <v>0</v>
      </c>
      <c r="N18" s="458"/>
      <c r="O18" s="458"/>
      <c r="P18" s="458"/>
      <c r="Q18" s="458"/>
      <c r="R18" s="460"/>
      <c r="S18" s="461"/>
      <c r="T18" s="459">
        <v>0</v>
      </c>
      <c r="U18" s="459">
        <v>0</v>
      </c>
    </row>
    <row r="19" spans="1:21" ht="19.5" customHeight="1">
      <c r="A19" s="358">
        <v>11</v>
      </c>
      <c r="B19" s="399"/>
      <c r="C19" s="408"/>
      <c r="D19" s="409"/>
      <c r="E19" s="456" t="s">
        <v>90</v>
      </c>
      <c r="F19" s="457"/>
      <c r="G19" s="458"/>
      <c r="H19" s="458"/>
      <c r="I19" s="458"/>
      <c r="J19" s="458"/>
      <c r="K19" s="458"/>
      <c r="L19" s="458"/>
      <c r="M19" s="459">
        <v>0</v>
      </c>
      <c r="N19" s="458"/>
      <c r="O19" s="458"/>
      <c r="P19" s="458"/>
      <c r="Q19" s="458"/>
      <c r="R19" s="460"/>
      <c r="S19" s="461"/>
      <c r="T19" s="459">
        <v>0</v>
      </c>
      <c r="U19" s="459">
        <v>0</v>
      </c>
    </row>
    <row r="20" spans="1:21" ht="19.5" customHeight="1">
      <c r="A20" s="358">
        <v>12</v>
      </c>
      <c r="B20" s="399"/>
      <c r="C20" s="408"/>
      <c r="D20" s="409"/>
      <c r="E20" s="456" t="s">
        <v>91</v>
      </c>
      <c r="F20" s="462"/>
      <c r="G20" s="458"/>
      <c r="H20" s="458"/>
      <c r="I20" s="458"/>
      <c r="J20" s="458"/>
      <c r="K20" s="458"/>
      <c r="L20" s="458"/>
      <c r="M20" s="459">
        <v>0</v>
      </c>
      <c r="N20" s="458"/>
      <c r="O20" s="458"/>
      <c r="P20" s="458"/>
      <c r="Q20" s="458"/>
      <c r="R20" s="460"/>
      <c r="S20" s="461"/>
      <c r="T20" s="459">
        <v>0</v>
      </c>
      <c r="U20" s="459">
        <v>0</v>
      </c>
    </row>
    <row r="21" spans="1:21" ht="21" customHeight="1" thickBot="1">
      <c r="B21" s="399"/>
      <c r="C21" s="408"/>
      <c r="D21" s="463"/>
      <c r="E21" s="464" t="s">
        <v>92</v>
      </c>
      <c r="F21" s="465"/>
      <c r="G21" s="466">
        <v>77.107491222934783</v>
      </c>
      <c r="H21" s="466">
        <v>88.10024196343285</v>
      </c>
      <c r="I21" s="466">
        <v>53.856101426352083</v>
      </c>
      <c r="J21" s="466">
        <v>75.087654719388581</v>
      </c>
      <c r="K21" s="466">
        <v>75.087654719388581</v>
      </c>
      <c r="L21" s="466">
        <v>88.723878118905645</v>
      </c>
      <c r="M21" s="467">
        <v>457.96302217040255</v>
      </c>
      <c r="N21" s="466">
        <v>103.14197371334383</v>
      </c>
      <c r="O21" s="466">
        <v>99.018528685367002</v>
      </c>
      <c r="P21" s="466">
        <v>67.725024883881403</v>
      </c>
      <c r="Q21" s="466">
        <v>63.089639728277639</v>
      </c>
      <c r="R21" s="468">
        <v>66.514984582217778</v>
      </c>
      <c r="S21" s="469">
        <v>75.804370898066267</v>
      </c>
      <c r="T21" s="467">
        <v>475.29452249115394</v>
      </c>
      <c r="U21" s="467">
        <v>933.25754466155649</v>
      </c>
    </row>
    <row r="22" spans="1:21" ht="18" customHeight="1" thickTop="1">
      <c r="A22" s="358">
        <v>13</v>
      </c>
      <c r="B22" s="399"/>
      <c r="C22" s="408"/>
      <c r="D22" s="470" t="s">
        <v>153</v>
      </c>
      <c r="E22" s="471" t="s">
        <v>93</v>
      </c>
      <c r="F22" s="472"/>
      <c r="G22" s="473">
        <v>331.97862860848886</v>
      </c>
      <c r="H22" s="473">
        <v>379.30682276428621</v>
      </c>
      <c r="I22" s="473">
        <v>231.87208415363548</v>
      </c>
      <c r="J22" s="473">
        <v>323.28242358578945</v>
      </c>
      <c r="K22" s="473">
        <v>323.28242358578945</v>
      </c>
      <c r="L22" s="473">
        <v>381.99182615839158</v>
      </c>
      <c r="M22" s="474">
        <v>1971.714208856381</v>
      </c>
      <c r="N22" s="473">
        <v>444.06750164300644</v>
      </c>
      <c r="O22" s="473">
        <v>426.31441949989187</v>
      </c>
      <c r="P22" s="473">
        <v>291.58335366433664</v>
      </c>
      <c r="Q22" s="473">
        <v>271.62616425740435</v>
      </c>
      <c r="R22" s="473">
        <v>286.37364558622181</v>
      </c>
      <c r="S22" s="473">
        <v>326.36817375513436</v>
      </c>
      <c r="T22" s="474">
        <v>2046.3332584059954</v>
      </c>
      <c r="U22" s="474">
        <v>4018.0474672623764</v>
      </c>
    </row>
    <row r="23" spans="1:21" ht="16.5" customHeight="1">
      <c r="A23" s="358">
        <v>14</v>
      </c>
      <c r="B23" s="399"/>
      <c r="C23" s="408"/>
      <c r="D23" s="475"/>
      <c r="E23" s="476" t="s">
        <v>94</v>
      </c>
      <c r="F23" s="477" t="s">
        <v>96</v>
      </c>
      <c r="G23" s="434">
        <v>19837.03077442315</v>
      </c>
      <c r="H23" s="434">
        <v>19051.410546327297</v>
      </c>
      <c r="I23" s="434">
        <v>18229.984119673263</v>
      </c>
      <c r="J23" s="434">
        <v>18365.844033227899</v>
      </c>
      <c r="K23" s="434">
        <v>18693.864902787973</v>
      </c>
      <c r="L23" s="434">
        <v>21217.290173677728</v>
      </c>
      <c r="M23" s="435">
        <v>115395.42455011731</v>
      </c>
      <c r="N23" s="434">
        <v>21145.42537558695</v>
      </c>
      <c r="O23" s="434">
        <v>21141.176639313886</v>
      </c>
      <c r="P23" s="434">
        <v>19435.63136844472</v>
      </c>
      <c r="Q23" s="434">
        <v>15591.992862123161</v>
      </c>
      <c r="R23" s="434">
        <v>15329.569701419952</v>
      </c>
      <c r="S23" s="434">
        <v>19189.397572897262</v>
      </c>
      <c r="T23" s="435">
        <v>111833.19351978594</v>
      </c>
      <c r="U23" s="435">
        <v>227228.61806990326</v>
      </c>
    </row>
    <row r="24" spans="1:21" ht="16.5" customHeight="1">
      <c r="A24" s="358">
        <v>15</v>
      </c>
      <c r="B24" s="399"/>
      <c r="C24" s="408"/>
      <c r="D24" s="475"/>
      <c r="E24" s="423" t="s">
        <v>95</v>
      </c>
      <c r="F24" s="417" t="s">
        <v>97</v>
      </c>
      <c r="G24" s="444"/>
      <c r="H24" s="444"/>
      <c r="I24" s="444"/>
      <c r="J24" s="444"/>
      <c r="K24" s="444"/>
      <c r="L24" s="444"/>
      <c r="M24" s="445"/>
      <c r="N24" s="444"/>
      <c r="O24" s="444"/>
      <c r="P24" s="444"/>
      <c r="Q24" s="444"/>
      <c r="R24" s="446"/>
      <c r="S24" s="447"/>
      <c r="T24" s="445"/>
      <c r="U24" s="445"/>
    </row>
    <row r="25" spans="1:21" ht="16.5" customHeight="1">
      <c r="A25" s="358">
        <v>16</v>
      </c>
      <c r="B25" s="399"/>
      <c r="C25" s="408"/>
      <c r="D25" s="475"/>
      <c r="E25" s="423"/>
      <c r="F25" s="478" t="s">
        <v>98</v>
      </c>
      <c r="G25" s="439"/>
      <c r="H25" s="439"/>
      <c r="I25" s="439"/>
      <c r="J25" s="439"/>
      <c r="K25" s="439"/>
      <c r="L25" s="439"/>
      <c r="M25" s="440">
        <v>0</v>
      </c>
      <c r="N25" s="439"/>
      <c r="O25" s="439"/>
      <c r="P25" s="439"/>
      <c r="Q25" s="439"/>
      <c r="R25" s="441"/>
      <c r="S25" s="442"/>
      <c r="T25" s="440">
        <v>0</v>
      </c>
      <c r="U25" s="440">
        <v>0</v>
      </c>
    </row>
    <row r="26" spans="1:21" ht="16.5" customHeight="1">
      <c r="A26" s="358">
        <v>17</v>
      </c>
      <c r="B26" s="399"/>
      <c r="C26" s="408"/>
      <c r="D26" s="475"/>
      <c r="E26" s="423"/>
      <c r="F26" s="417" t="s">
        <v>99</v>
      </c>
      <c r="G26" s="444"/>
      <c r="H26" s="444"/>
      <c r="I26" s="444"/>
      <c r="J26" s="444"/>
      <c r="K26" s="444"/>
      <c r="L26" s="444"/>
      <c r="M26" s="445"/>
      <c r="N26" s="444"/>
      <c r="O26" s="444"/>
      <c r="P26" s="444"/>
      <c r="Q26" s="444"/>
      <c r="R26" s="446"/>
      <c r="S26" s="447"/>
      <c r="T26" s="445"/>
      <c r="U26" s="445"/>
    </row>
    <row r="27" spans="1:21" ht="16.5" customHeight="1">
      <c r="A27" s="358">
        <v>18</v>
      </c>
      <c r="B27" s="399"/>
      <c r="C27" s="408"/>
      <c r="D27" s="475"/>
      <c r="E27" s="479"/>
      <c r="F27" s="480" t="s">
        <v>44</v>
      </c>
      <c r="G27" s="425">
        <v>-5497.7166381278103</v>
      </c>
      <c r="H27" s="425">
        <v>-5165.1588313886195</v>
      </c>
      <c r="I27" s="425">
        <v>-5196.2006489440282</v>
      </c>
      <c r="J27" s="425">
        <v>-5165.1588313886195</v>
      </c>
      <c r="K27" s="425">
        <v>-1980.7643811541157</v>
      </c>
      <c r="L27" s="425">
        <v>-5530.9439195269024</v>
      </c>
      <c r="M27" s="450">
        <v>-28535.943250530094</v>
      </c>
      <c r="N27" s="425">
        <v>-6105.7332056769392</v>
      </c>
      <c r="O27" s="425">
        <v>-6008.5257298339384</v>
      </c>
      <c r="P27" s="425">
        <v>-6005.9843308361542</v>
      </c>
      <c r="Q27" s="425">
        <v>-5773.5959678594609</v>
      </c>
      <c r="R27" s="425">
        <v>-4436.6219760144268</v>
      </c>
      <c r="S27" s="425">
        <v>-4417.7057050907724</v>
      </c>
      <c r="T27" s="450">
        <v>-32748.166915311689</v>
      </c>
      <c r="U27" s="450">
        <v>-61284.110165841783</v>
      </c>
    </row>
    <row r="28" spans="1:21" ht="18" customHeight="1">
      <c r="B28" s="399"/>
      <c r="C28" s="408"/>
      <c r="D28" s="475"/>
      <c r="E28" s="481"/>
      <c r="F28" s="482" t="s">
        <v>100</v>
      </c>
      <c r="G28" s="429">
        <v>14339.314136295339</v>
      </c>
      <c r="H28" s="429">
        <v>13886.251714938677</v>
      </c>
      <c r="I28" s="429">
        <v>13033.783470729235</v>
      </c>
      <c r="J28" s="429">
        <v>13200.685201839278</v>
      </c>
      <c r="K28" s="429">
        <v>16713.100521633856</v>
      </c>
      <c r="L28" s="429">
        <v>15686.346254150825</v>
      </c>
      <c r="M28" s="430">
        <v>86859.481299587205</v>
      </c>
      <c r="N28" s="429">
        <v>15039.692169910011</v>
      </c>
      <c r="O28" s="429">
        <v>15132.650909479948</v>
      </c>
      <c r="P28" s="429">
        <v>13429.647037608565</v>
      </c>
      <c r="Q28" s="429">
        <v>9818.3968942637002</v>
      </c>
      <c r="R28" s="431">
        <v>10892.947725405525</v>
      </c>
      <c r="S28" s="432">
        <v>14771.69186780649</v>
      </c>
      <c r="T28" s="430">
        <v>79085.026604474231</v>
      </c>
      <c r="U28" s="430">
        <v>165944.50790406144</v>
      </c>
    </row>
    <row r="29" spans="1:21" ht="16.5" customHeight="1">
      <c r="A29" s="358">
        <v>19</v>
      </c>
      <c r="B29" s="399"/>
      <c r="C29" s="408"/>
      <c r="D29" s="475"/>
      <c r="E29" s="476" t="s">
        <v>101</v>
      </c>
      <c r="F29" s="477" t="s">
        <v>103</v>
      </c>
      <c r="G29" s="483">
        <v>607.6350458912292</v>
      </c>
      <c r="H29" s="483">
        <v>570.87909947557876</v>
      </c>
      <c r="I29" s="483">
        <v>574.309995877917</v>
      </c>
      <c r="J29" s="483">
        <v>570.87909947557876</v>
      </c>
      <c r="K29" s="483">
        <v>574.309995877917</v>
      </c>
      <c r="L29" s="483">
        <v>611.30749065088719</v>
      </c>
      <c r="M29" s="435">
        <v>3509.3207272491081</v>
      </c>
      <c r="N29" s="483">
        <v>674.83606755959124</v>
      </c>
      <c r="O29" s="483">
        <v>664.0922128044748</v>
      </c>
      <c r="P29" s="483">
        <v>663.81132471978583</v>
      </c>
      <c r="Q29" s="483">
        <v>638.12660451746967</v>
      </c>
      <c r="R29" s="483">
        <v>490.35757487050188</v>
      </c>
      <c r="S29" s="483">
        <v>488.26685432097923</v>
      </c>
      <c r="T29" s="435">
        <v>3619.4906387928031</v>
      </c>
      <c r="U29" s="435">
        <v>7128.8113660419112</v>
      </c>
    </row>
    <row r="30" spans="1:21" ht="16.5" customHeight="1">
      <c r="A30" s="358">
        <v>20</v>
      </c>
      <c r="B30" s="399"/>
      <c r="C30" s="408"/>
      <c r="D30" s="475"/>
      <c r="E30" s="423" t="s">
        <v>102</v>
      </c>
      <c r="F30" s="438" t="s">
        <v>119</v>
      </c>
      <c r="G30" s="484"/>
      <c r="H30" s="485"/>
      <c r="I30" s="485"/>
      <c r="J30" s="485"/>
      <c r="K30" s="485"/>
      <c r="L30" s="486"/>
      <c r="M30" s="487">
        <v>0</v>
      </c>
      <c r="N30" s="484"/>
      <c r="O30" s="485"/>
      <c r="P30" s="485"/>
      <c r="Q30" s="485"/>
      <c r="R30" s="485"/>
      <c r="S30" s="486"/>
      <c r="T30" s="487">
        <v>0</v>
      </c>
      <c r="U30" s="487">
        <v>0</v>
      </c>
    </row>
    <row r="31" spans="1:21" ht="18" customHeight="1">
      <c r="B31" s="399"/>
      <c r="C31" s="408"/>
      <c r="D31" s="409"/>
      <c r="E31" s="427"/>
      <c r="F31" s="482" t="s">
        <v>104</v>
      </c>
      <c r="G31" s="453">
        <v>607.6350458912292</v>
      </c>
      <c r="H31" s="453">
        <v>570.87909947557876</v>
      </c>
      <c r="I31" s="453">
        <v>574.309995877917</v>
      </c>
      <c r="J31" s="453">
        <v>570.87909947557876</v>
      </c>
      <c r="K31" s="453">
        <v>574.309995877917</v>
      </c>
      <c r="L31" s="453">
        <v>611.30749065088719</v>
      </c>
      <c r="M31" s="426">
        <v>3509.3207272491081</v>
      </c>
      <c r="N31" s="453">
        <v>674.83606755959124</v>
      </c>
      <c r="O31" s="453">
        <v>664.0922128044748</v>
      </c>
      <c r="P31" s="453">
        <v>663.81132471978583</v>
      </c>
      <c r="Q31" s="453">
        <v>638.12660451746967</v>
      </c>
      <c r="R31" s="454">
        <v>490.35757487050188</v>
      </c>
      <c r="S31" s="455">
        <v>488.26685432097923</v>
      </c>
      <c r="T31" s="426">
        <v>3619.4906387928031</v>
      </c>
      <c r="U31" s="426">
        <v>7128.8113660419112</v>
      </c>
    </row>
    <row r="32" spans="1:21" ht="18" customHeight="1">
      <c r="A32" s="358">
        <v>21</v>
      </c>
      <c r="B32" s="399"/>
      <c r="C32" s="408"/>
      <c r="D32" s="409"/>
      <c r="E32" s="456" t="s">
        <v>105</v>
      </c>
      <c r="F32" s="462"/>
      <c r="G32" s="488">
        <v>365.04315939999998</v>
      </c>
      <c r="H32" s="488">
        <v>342.93053799999996</v>
      </c>
      <c r="I32" s="488">
        <v>344.83542840000001</v>
      </c>
      <c r="J32" s="488">
        <v>342.93053799999996</v>
      </c>
      <c r="K32" s="488">
        <v>344.83542840000001</v>
      </c>
      <c r="L32" s="488">
        <v>366.94804979999998</v>
      </c>
      <c r="M32" s="450">
        <v>2107.523142</v>
      </c>
      <c r="N32" s="488">
        <v>1054.7140162000001</v>
      </c>
      <c r="O32" s="488">
        <v>405.04099149999996</v>
      </c>
      <c r="P32" s="488">
        <v>398.90869040000001</v>
      </c>
      <c r="Q32" s="488">
        <v>1202.3350949999999</v>
      </c>
      <c r="R32" s="488">
        <v>382.9283701</v>
      </c>
      <c r="S32" s="488">
        <v>294.47788449999996</v>
      </c>
      <c r="T32" s="450">
        <v>3738.4050477000001</v>
      </c>
      <c r="U32" s="450">
        <v>5845.9281897000001</v>
      </c>
    </row>
    <row r="33" spans="1:21" ht="21" customHeight="1" thickBot="1">
      <c r="B33" s="399"/>
      <c r="C33" s="408"/>
      <c r="D33" s="463"/>
      <c r="E33" s="464" t="s">
        <v>106</v>
      </c>
      <c r="F33" s="465"/>
      <c r="G33" s="466">
        <v>15643.970970195058</v>
      </c>
      <c r="H33" s="466">
        <v>15179.368175178543</v>
      </c>
      <c r="I33" s="466">
        <v>14184.800979160786</v>
      </c>
      <c r="J33" s="466">
        <v>14437.777262900645</v>
      </c>
      <c r="K33" s="466">
        <v>17955.528369497562</v>
      </c>
      <c r="L33" s="466">
        <v>17046.593620760104</v>
      </c>
      <c r="M33" s="467">
        <v>94448.039377692694</v>
      </c>
      <c r="N33" s="466">
        <v>17213.30975531261</v>
      </c>
      <c r="O33" s="466">
        <v>16628.098533284316</v>
      </c>
      <c r="P33" s="466">
        <v>14783.950406392687</v>
      </c>
      <c r="Q33" s="466">
        <v>11930.484758038574</v>
      </c>
      <c r="R33" s="466">
        <v>12052.60731596225</v>
      </c>
      <c r="S33" s="466">
        <v>15880.804780382603</v>
      </c>
      <c r="T33" s="467">
        <v>88489.255549373047</v>
      </c>
      <c r="U33" s="467">
        <v>182937.29492706573</v>
      </c>
    </row>
    <row r="34" spans="1:21" ht="21" customHeight="1" thickTop="1" thickBot="1">
      <c r="B34" s="399"/>
      <c r="C34" s="489"/>
      <c r="D34" s="490" t="s">
        <v>107</v>
      </c>
      <c r="E34" s="490"/>
      <c r="F34" s="491"/>
      <c r="G34" s="492">
        <v>15721.078461417992</v>
      </c>
      <c r="H34" s="492">
        <v>15267.468417141974</v>
      </c>
      <c r="I34" s="492">
        <v>14238.65708058714</v>
      </c>
      <c r="J34" s="492">
        <v>14512.864917620036</v>
      </c>
      <c r="K34" s="492">
        <v>18030.616024216954</v>
      </c>
      <c r="L34" s="492">
        <v>17135.317498879009</v>
      </c>
      <c r="M34" s="493">
        <v>94906.002399863108</v>
      </c>
      <c r="N34" s="492">
        <v>17316.451729025954</v>
      </c>
      <c r="O34" s="492">
        <v>16727.117061969682</v>
      </c>
      <c r="P34" s="492">
        <v>14851.67543127657</v>
      </c>
      <c r="Q34" s="492">
        <v>11993.574397766852</v>
      </c>
      <c r="R34" s="492">
        <v>12119.122300544468</v>
      </c>
      <c r="S34" s="492">
        <v>15956.609151280669</v>
      </c>
      <c r="T34" s="493">
        <v>88964.5500718642</v>
      </c>
      <c r="U34" s="493">
        <v>183870.55247172731</v>
      </c>
    </row>
    <row r="35" spans="1:21" ht="16.5" customHeight="1">
      <c r="A35" s="358">
        <v>22</v>
      </c>
      <c r="B35" s="399"/>
      <c r="C35" s="494" t="s">
        <v>52</v>
      </c>
      <c r="D35" s="495" t="s">
        <v>108</v>
      </c>
      <c r="E35" s="496" t="s">
        <v>109</v>
      </c>
      <c r="F35" s="497" t="s">
        <v>110</v>
      </c>
      <c r="G35" s="498"/>
      <c r="H35" s="499"/>
      <c r="I35" s="500"/>
      <c r="J35" s="501"/>
      <c r="K35" s="499"/>
      <c r="L35" s="500"/>
      <c r="M35" s="502"/>
      <c r="N35" s="498"/>
      <c r="O35" s="499"/>
      <c r="P35" s="503"/>
      <c r="Q35" s="498"/>
      <c r="R35" s="499"/>
      <c r="S35" s="500"/>
      <c r="T35" s="502"/>
      <c r="U35" s="502"/>
    </row>
    <row r="36" spans="1:21" ht="16.5" customHeight="1">
      <c r="A36" s="358">
        <v>23</v>
      </c>
      <c r="B36" s="399"/>
      <c r="C36" s="504"/>
      <c r="D36" s="505"/>
      <c r="E36" s="506"/>
      <c r="F36" s="507" t="s">
        <v>111</v>
      </c>
      <c r="G36" s="508"/>
      <c r="H36" s="509"/>
      <c r="I36" s="510"/>
      <c r="J36" s="511"/>
      <c r="K36" s="509"/>
      <c r="L36" s="510"/>
      <c r="M36" s="512"/>
      <c r="N36" s="508"/>
      <c r="O36" s="509"/>
      <c r="P36" s="513"/>
      <c r="Q36" s="508"/>
      <c r="R36" s="509"/>
      <c r="S36" s="510"/>
      <c r="T36" s="512"/>
      <c r="U36" s="512"/>
    </row>
    <row r="37" spans="1:21" ht="16.5" customHeight="1">
      <c r="A37" s="358">
        <v>24</v>
      </c>
      <c r="B37" s="399"/>
      <c r="C37" s="504"/>
      <c r="D37" s="505"/>
      <c r="E37" s="514" t="s">
        <v>117</v>
      </c>
      <c r="F37" s="507" t="s">
        <v>120</v>
      </c>
      <c r="G37" s="311">
        <v>560.21492849069989</v>
      </c>
      <c r="H37" s="311">
        <v>526.32743297494983</v>
      </c>
      <c r="I37" s="311">
        <v>529.49058065000838</v>
      </c>
      <c r="J37" s="311">
        <v>529.49058065000838</v>
      </c>
      <c r="K37" s="311">
        <v>563.60077397859516</v>
      </c>
      <c r="L37" s="311">
        <v>539.80626253451783</v>
      </c>
      <c r="M37" s="515">
        <v>3248.9305592787791</v>
      </c>
      <c r="N37" s="311">
        <v>539.80626253451783</v>
      </c>
      <c r="O37" s="311">
        <v>622.17155163646646</v>
      </c>
      <c r="P37" s="311">
        <v>612.26615222928763</v>
      </c>
      <c r="Q37" s="311">
        <v>588.32691191047627</v>
      </c>
      <c r="R37" s="311">
        <v>452.08984504512176</v>
      </c>
      <c r="S37" s="311">
        <v>450.16228528525477</v>
      </c>
      <c r="T37" s="515">
        <v>3264.8230086411249</v>
      </c>
      <c r="U37" s="515">
        <v>6513.7535679199045</v>
      </c>
    </row>
    <row r="38" spans="1:21" ht="16.5" customHeight="1">
      <c r="A38" s="358">
        <v>25</v>
      </c>
      <c r="B38" s="399"/>
      <c r="C38" s="504"/>
      <c r="D38" s="505"/>
      <c r="E38" s="514"/>
      <c r="F38" s="507" t="s">
        <v>112</v>
      </c>
      <c r="G38" s="311">
        <v>6768.9215733419423</v>
      </c>
      <c r="H38" s="311">
        <v>7769.664416102898</v>
      </c>
      <c r="I38" s="311">
        <v>8560.5644654769694</v>
      </c>
      <c r="J38" s="311">
        <v>7684.7294003651969</v>
      </c>
      <c r="K38" s="311">
        <v>7783.638361412799</v>
      </c>
      <c r="L38" s="311">
        <v>8282.3887072639518</v>
      </c>
      <c r="M38" s="515">
        <v>46849.906923963761</v>
      </c>
      <c r="N38" s="311">
        <v>7916.9188230139816</v>
      </c>
      <c r="O38" s="311">
        <v>9622.5911824644991</v>
      </c>
      <c r="P38" s="311">
        <v>21189.322560991885</v>
      </c>
      <c r="Q38" s="311">
        <v>14948.195232846663</v>
      </c>
      <c r="R38" s="311">
        <v>8289.5432769814397</v>
      </c>
      <c r="S38" s="311">
        <v>11949.016485675622</v>
      </c>
      <c r="T38" s="515">
        <v>73915.587561974084</v>
      </c>
      <c r="U38" s="515">
        <v>120765.49448593784</v>
      </c>
    </row>
    <row r="39" spans="1:21" ht="16.5" customHeight="1">
      <c r="A39" s="358">
        <v>26</v>
      </c>
      <c r="B39" s="399"/>
      <c r="C39" s="504"/>
      <c r="D39" s="505"/>
      <c r="E39" s="506"/>
      <c r="F39" s="507" t="s">
        <v>113</v>
      </c>
      <c r="G39" s="508"/>
      <c r="H39" s="509"/>
      <c r="I39" s="510"/>
      <c r="J39" s="511"/>
      <c r="K39" s="509"/>
      <c r="L39" s="510"/>
      <c r="M39" s="512"/>
      <c r="N39" s="508"/>
      <c r="O39" s="509"/>
      <c r="P39" s="513"/>
      <c r="Q39" s="508"/>
      <c r="R39" s="509"/>
      <c r="S39" s="510"/>
      <c r="T39" s="512"/>
      <c r="U39" s="512"/>
    </row>
    <row r="40" spans="1:21" ht="16.5" customHeight="1">
      <c r="A40" s="358">
        <v>27</v>
      </c>
      <c r="B40" s="399"/>
      <c r="C40" s="504"/>
      <c r="D40" s="505"/>
      <c r="E40" s="516"/>
      <c r="F40" s="517" t="s">
        <v>44</v>
      </c>
      <c r="G40" s="518"/>
      <c r="H40" s="519"/>
      <c r="I40" s="520"/>
      <c r="J40" s="521"/>
      <c r="K40" s="519"/>
      <c r="L40" s="520"/>
      <c r="M40" s="522">
        <v>0</v>
      </c>
      <c r="N40" s="518"/>
      <c r="O40" s="519"/>
      <c r="P40" s="523"/>
      <c r="Q40" s="518"/>
      <c r="R40" s="519"/>
      <c r="S40" s="520"/>
      <c r="T40" s="522">
        <v>0</v>
      </c>
      <c r="U40" s="522">
        <v>0</v>
      </c>
    </row>
    <row r="41" spans="1:21" ht="18" customHeight="1" thickBot="1">
      <c r="B41" s="399"/>
      <c r="C41" s="504"/>
      <c r="D41" s="505"/>
      <c r="E41" s="524"/>
      <c r="F41" s="482" t="s">
        <v>114</v>
      </c>
      <c r="G41" s="525">
        <v>7329.1365018326424</v>
      </c>
      <c r="H41" s="525">
        <v>8295.9918490778473</v>
      </c>
      <c r="I41" s="525">
        <v>9090.0550461269777</v>
      </c>
      <c r="J41" s="525">
        <v>8214.2199810152051</v>
      </c>
      <c r="K41" s="525">
        <v>8347.2391353913936</v>
      </c>
      <c r="L41" s="525">
        <v>8822.1949697984692</v>
      </c>
      <c r="M41" s="526">
        <v>50098.837483242532</v>
      </c>
      <c r="N41" s="525">
        <v>8456.7250855484999</v>
      </c>
      <c r="O41" s="525">
        <v>10244.762734100965</v>
      </c>
      <c r="P41" s="525">
        <v>21801.588713221172</v>
      </c>
      <c r="Q41" s="525">
        <v>15536.52214475714</v>
      </c>
      <c r="R41" s="525">
        <v>8741.633122026562</v>
      </c>
      <c r="S41" s="525">
        <v>12399.178770960876</v>
      </c>
      <c r="T41" s="526">
        <v>77180.410570615204</v>
      </c>
      <c r="U41" s="526">
        <v>127279.24805385774</v>
      </c>
    </row>
    <row r="42" spans="1:21" ht="16.5" hidden="1" customHeight="1">
      <c r="A42" s="358">
        <v>29</v>
      </c>
      <c r="B42" s="399"/>
      <c r="C42" s="504"/>
      <c r="D42" s="505"/>
      <c r="E42" s="527" t="s">
        <v>121</v>
      </c>
      <c r="F42" s="528"/>
      <c r="G42" s="529"/>
      <c r="H42" s="530"/>
      <c r="I42" s="531"/>
      <c r="J42" s="532"/>
      <c r="K42" s="530"/>
      <c r="L42" s="531"/>
      <c r="M42" s="533"/>
      <c r="N42" s="529"/>
      <c r="O42" s="530"/>
      <c r="P42" s="534"/>
      <c r="Q42" s="529"/>
      <c r="R42" s="530"/>
      <c r="S42" s="531"/>
      <c r="T42" s="533"/>
      <c r="U42" s="533"/>
    </row>
    <row r="43" spans="1:21" ht="16.5" hidden="1" customHeight="1">
      <c r="A43" s="358">
        <v>30</v>
      </c>
      <c r="B43" s="399"/>
      <c r="C43" s="504"/>
      <c r="D43" s="505"/>
      <c r="E43" s="506" t="s">
        <v>122</v>
      </c>
      <c r="F43" s="535" t="s">
        <v>123</v>
      </c>
      <c r="G43" s="536"/>
      <c r="H43" s="537"/>
      <c r="I43" s="538"/>
      <c r="J43" s="539"/>
      <c r="K43" s="537"/>
      <c r="L43" s="538"/>
      <c r="M43" s="540"/>
      <c r="N43" s="536"/>
      <c r="O43" s="537"/>
      <c r="P43" s="541"/>
      <c r="Q43" s="536"/>
      <c r="R43" s="537"/>
      <c r="S43" s="538"/>
      <c r="T43" s="540"/>
      <c r="U43" s="540"/>
    </row>
    <row r="44" spans="1:21" ht="16.5" hidden="1" customHeight="1">
      <c r="A44" s="358">
        <v>31</v>
      </c>
      <c r="B44" s="399"/>
      <c r="C44" s="504"/>
      <c r="D44" s="505"/>
      <c r="E44" s="506" t="s">
        <v>124</v>
      </c>
      <c r="F44" s="507" t="s">
        <v>125</v>
      </c>
      <c r="G44" s="542"/>
      <c r="H44" s="543"/>
      <c r="I44" s="544"/>
      <c r="J44" s="545"/>
      <c r="K44" s="543"/>
      <c r="L44" s="544"/>
      <c r="M44" s="540"/>
      <c r="N44" s="542"/>
      <c r="O44" s="543"/>
      <c r="P44" s="546"/>
      <c r="Q44" s="542"/>
      <c r="R44" s="543"/>
      <c r="S44" s="544"/>
      <c r="T44" s="540"/>
      <c r="U44" s="540"/>
    </row>
    <row r="45" spans="1:21" ht="16.5" hidden="1" customHeight="1">
      <c r="A45" s="358">
        <v>32</v>
      </c>
      <c r="B45" s="399"/>
      <c r="C45" s="504"/>
      <c r="D45" s="505"/>
      <c r="E45" s="506"/>
      <c r="F45" s="547" t="s">
        <v>126</v>
      </c>
      <c r="G45" s="536"/>
      <c r="H45" s="537"/>
      <c r="I45" s="538"/>
      <c r="J45" s="539"/>
      <c r="K45" s="537"/>
      <c r="L45" s="538"/>
      <c r="M45" s="548"/>
      <c r="N45" s="536"/>
      <c r="O45" s="537"/>
      <c r="P45" s="541"/>
      <c r="Q45" s="536"/>
      <c r="R45" s="537"/>
      <c r="S45" s="538"/>
      <c r="T45" s="548"/>
      <c r="U45" s="548"/>
    </row>
    <row r="46" spans="1:21" ht="16.5" hidden="1" customHeight="1">
      <c r="B46" s="399"/>
      <c r="C46" s="504"/>
      <c r="D46" s="505"/>
      <c r="E46" s="506"/>
      <c r="F46" s="482" t="s">
        <v>127</v>
      </c>
      <c r="G46" s="529"/>
      <c r="H46" s="530"/>
      <c r="I46" s="531"/>
      <c r="J46" s="532"/>
      <c r="K46" s="530"/>
      <c r="L46" s="531"/>
      <c r="M46" s="533"/>
      <c r="N46" s="529"/>
      <c r="O46" s="530"/>
      <c r="P46" s="531"/>
      <c r="Q46" s="532"/>
      <c r="R46" s="530"/>
      <c r="S46" s="531"/>
      <c r="T46" s="533"/>
      <c r="U46" s="533"/>
    </row>
    <row r="47" spans="1:21" ht="18.75" hidden="1" customHeight="1" thickBot="1">
      <c r="B47" s="399"/>
      <c r="C47" s="504"/>
      <c r="D47" s="549"/>
      <c r="E47" s="550" t="s">
        <v>128</v>
      </c>
      <c r="F47" s="551"/>
      <c r="G47" s="552"/>
      <c r="H47" s="553"/>
      <c r="I47" s="554"/>
      <c r="J47" s="555"/>
      <c r="K47" s="553"/>
      <c r="L47" s="554"/>
      <c r="M47" s="556"/>
      <c r="N47" s="552"/>
      <c r="O47" s="553"/>
      <c r="P47" s="557"/>
      <c r="Q47" s="552"/>
      <c r="R47" s="553"/>
      <c r="S47" s="554"/>
      <c r="T47" s="556"/>
      <c r="U47" s="556"/>
    </row>
    <row r="48" spans="1:21" ht="16.5" hidden="1" customHeight="1" thickTop="1">
      <c r="A48" s="358">
        <v>33</v>
      </c>
      <c r="B48" s="558"/>
      <c r="C48" s="504"/>
      <c r="D48" s="559" t="s">
        <v>129</v>
      </c>
      <c r="E48" s="560"/>
      <c r="F48" s="561" t="s">
        <v>130</v>
      </c>
      <c r="G48" s="562"/>
      <c r="H48" s="563"/>
      <c r="I48" s="564"/>
      <c r="J48" s="565"/>
      <c r="K48" s="563"/>
      <c r="L48" s="564"/>
      <c r="M48" s="533"/>
      <c r="N48" s="562"/>
      <c r="O48" s="563"/>
      <c r="P48" s="566"/>
      <c r="Q48" s="562"/>
      <c r="R48" s="563"/>
      <c r="S48" s="564"/>
      <c r="T48" s="533"/>
      <c r="U48" s="533"/>
    </row>
    <row r="49" spans="1:21" ht="16.5" hidden="1" customHeight="1">
      <c r="A49" s="358">
        <v>34</v>
      </c>
      <c r="B49" s="558"/>
      <c r="C49" s="504"/>
      <c r="D49" s="567"/>
      <c r="E49" s="568"/>
      <c r="F49" s="569" t="s">
        <v>131</v>
      </c>
      <c r="G49" s="562"/>
      <c r="H49" s="563"/>
      <c r="I49" s="564"/>
      <c r="J49" s="565"/>
      <c r="K49" s="563"/>
      <c r="L49" s="564"/>
      <c r="M49" s="533"/>
      <c r="N49" s="562"/>
      <c r="O49" s="563"/>
      <c r="P49" s="566"/>
      <c r="Q49" s="562"/>
      <c r="R49" s="563"/>
      <c r="S49" s="564"/>
      <c r="T49" s="533"/>
      <c r="U49" s="533"/>
    </row>
    <row r="50" spans="1:21" ht="16.5" hidden="1" customHeight="1">
      <c r="B50" s="558"/>
      <c r="C50" s="504"/>
      <c r="D50" s="570"/>
      <c r="E50" s="571"/>
      <c r="F50" s="482" t="s">
        <v>132</v>
      </c>
      <c r="G50" s="562"/>
      <c r="H50" s="563"/>
      <c r="I50" s="564"/>
      <c r="J50" s="565"/>
      <c r="K50" s="563"/>
      <c r="L50" s="564"/>
      <c r="M50" s="533"/>
      <c r="N50" s="562"/>
      <c r="O50" s="563"/>
      <c r="P50" s="566"/>
      <c r="Q50" s="562"/>
      <c r="R50" s="563"/>
      <c r="S50" s="564"/>
      <c r="T50" s="533"/>
      <c r="U50" s="533"/>
    </row>
    <row r="51" spans="1:21" ht="16.5" hidden="1" customHeight="1">
      <c r="A51" s="358">
        <v>34</v>
      </c>
      <c r="B51" s="558"/>
      <c r="C51" s="504"/>
      <c r="D51" s="572" t="s">
        <v>133</v>
      </c>
      <c r="E51" s="572"/>
      <c r="F51" s="462"/>
      <c r="G51" s="573"/>
      <c r="H51" s="574"/>
      <c r="I51" s="575"/>
      <c r="J51" s="576"/>
      <c r="K51" s="574"/>
      <c r="L51" s="575"/>
      <c r="M51" s="577"/>
      <c r="N51" s="573"/>
      <c r="O51" s="574"/>
      <c r="P51" s="578"/>
      <c r="Q51" s="573"/>
      <c r="R51" s="574"/>
      <c r="S51" s="575"/>
      <c r="T51" s="577"/>
      <c r="U51" s="577"/>
    </row>
    <row r="52" spans="1:21" ht="18.75" hidden="1" customHeight="1" thickBot="1">
      <c r="B52" s="558"/>
      <c r="C52" s="489"/>
      <c r="D52" s="579" t="s">
        <v>134</v>
      </c>
      <c r="E52" s="579"/>
      <c r="F52" s="580"/>
      <c r="G52" s="581"/>
      <c r="H52" s="582"/>
      <c r="I52" s="583"/>
      <c r="J52" s="584"/>
      <c r="K52" s="582"/>
      <c r="L52" s="583"/>
      <c r="M52" s="585"/>
      <c r="N52" s="581"/>
      <c r="O52" s="582"/>
      <c r="P52" s="586"/>
      <c r="Q52" s="581"/>
      <c r="R52" s="582"/>
      <c r="S52" s="583"/>
      <c r="T52" s="585">
        <v>77180.410570615204</v>
      </c>
      <c r="U52" s="585">
        <v>127279.24805385774</v>
      </c>
    </row>
    <row r="53" spans="1:21" ht="18.75" hidden="1" customHeight="1">
      <c r="A53" s="358">
        <v>35</v>
      </c>
      <c r="B53" s="558"/>
      <c r="C53" s="494" t="s">
        <v>135</v>
      </c>
      <c r="D53" s="383" t="s">
        <v>136</v>
      </c>
      <c r="E53" s="587"/>
      <c r="F53" s="384"/>
      <c r="G53" s="588"/>
      <c r="H53" s="589"/>
      <c r="I53" s="590"/>
      <c r="J53" s="591"/>
      <c r="K53" s="589"/>
      <c r="L53" s="590"/>
      <c r="M53" s="592"/>
      <c r="N53" s="593"/>
      <c r="O53" s="589"/>
      <c r="P53" s="594"/>
      <c r="Q53" s="593"/>
      <c r="R53" s="589"/>
      <c r="S53" s="590"/>
      <c r="T53" s="592">
        <v>0</v>
      </c>
      <c r="U53" s="592">
        <v>0</v>
      </c>
    </row>
    <row r="54" spans="1:21" ht="18.75" hidden="1" customHeight="1">
      <c r="A54" s="358">
        <v>36</v>
      </c>
      <c r="B54" s="558"/>
      <c r="C54" s="504"/>
      <c r="D54" s="389" t="s">
        <v>137</v>
      </c>
      <c r="E54" s="595"/>
      <c r="F54" s="390"/>
      <c r="G54" s="596"/>
      <c r="H54" s="597"/>
      <c r="I54" s="598"/>
      <c r="J54" s="599"/>
      <c r="K54" s="597"/>
      <c r="L54" s="598"/>
      <c r="M54" s="600"/>
      <c r="N54" s="601"/>
      <c r="O54" s="597"/>
      <c r="P54" s="602"/>
      <c r="Q54" s="601"/>
      <c r="R54" s="597"/>
      <c r="S54" s="598"/>
      <c r="T54" s="600">
        <v>0</v>
      </c>
      <c r="U54" s="600">
        <v>0</v>
      </c>
    </row>
    <row r="55" spans="1:21" ht="18.75" hidden="1" customHeight="1" thickBot="1">
      <c r="B55" s="558"/>
      <c r="C55" s="489"/>
      <c r="D55" s="603"/>
      <c r="E55" s="603"/>
      <c r="F55" s="604" t="s">
        <v>138</v>
      </c>
      <c r="G55" s="605"/>
      <c r="H55" s="606"/>
      <c r="I55" s="607"/>
      <c r="J55" s="608"/>
      <c r="K55" s="606"/>
      <c r="L55" s="607"/>
      <c r="M55" s="609"/>
      <c r="N55" s="605"/>
      <c r="O55" s="606"/>
      <c r="P55" s="610"/>
      <c r="Q55" s="605"/>
      <c r="R55" s="606"/>
      <c r="S55" s="607"/>
      <c r="T55" s="609">
        <v>0</v>
      </c>
      <c r="U55" s="609">
        <v>0</v>
      </c>
    </row>
    <row r="56" spans="1:21" ht="18.75" hidden="1" customHeight="1" thickBot="1">
      <c r="B56" s="611"/>
      <c r="C56" s="612" t="s">
        <v>139</v>
      </c>
      <c r="D56" s="612"/>
      <c r="E56" s="612"/>
      <c r="F56" s="613"/>
      <c r="G56" s="614"/>
      <c r="H56" s="615"/>
      <c r="I56" s="616"/>
      <c r="J56" s="617"/>
      <c r="K56" s="615"/>
      <c r="L56" s="616"/>
      <c r="M56" s="618"/>
      <c r="N56" s="619"/>
      <c r="O56" s="615"/>
      <c r="P56" s="620"/>
      <c r="Q56" s="619"/>
      <c r="R56" s="615"/>
      <c r="S56" s="616"/>
      <c r="T56" s="618">
        <v>166144.96064247942</v>
      </c>
      <c r="U56" s="618">
        <v>311149.80052558507</v>
      </c>
    </row>
    <row r="57" spans="1:21" ht="21" customHeight="1" thickBot="1">
      <c r="B57" s="621"/>
      <c r="C57" s="622" t="s">
        <v>115</v>
      </c>
      <c r="D57" s="623"/>
      <c r="E57" s="623"/>
      <c r="F57" s="624"/>
      <c r="G57" s="625">
        <v>8284</v>
      </c>
      <c r="H57" s="626">
        <v>9465</v>
      </c>
      <c r="I57" s="627">
        <v>5786</v>
      </c>
      <c r="J57" s="628">
        <v>8067</v>
      </c>
      <c r="K57" s="626">
        <v>8067</v>
      </c>
      <c r="L57" s="627">
        <v>9532</v>
      </c>
      <c r="M57" s="629">
        <v>49201</v>
      </c>
      <c r="N57" s="630">
        <v>11081</v>
      </c>
      <c r="O57" s="626">
        <v>10638</v>
      </c>
      <c r="P57" s="631">
        <v>7276</v>
      </c>
      <c r="Q57" s="630">
        <v>6778</v>
      </c>
      <c r="R57" s="632">
        <v>7146</v>
      </c>
      <c r="S57" s="633">
        <v>8144</v>
      </c>
      <c r="T57" s="629">
        <v>51063</v>
      </c>
      <c r="U57" s="629">
        <v>100264</v>
      </c>
    </row>
    <row r="58" spans="1:21" ht="9" customHeight="1"/>
    <row r="59" spans="1:21" ht="19.5" customHeight="1">
      <c r="E59" s="634" t="s">
        <v>116</v>
      </c>
      <c r="F59" s="635"/>
      <c r="G59" s="636"/>
      <c r="U59" s="637"/>
    </row>
    <row r="60" spans="1:21" ht="7.5" customHeight="1"/>
    <row r="61" spans="1:21" ht="19.5" customHeight="1">
      <c r="G61" s="359" t="s">
        <v>200</v>
      </c>
      <c r="H61" s="359" t="s">
        <v>201</v>
      </c>
      <c r="I61" s="638" t="s">
        <v>202</v>
      </c>
      <c r="J61" s="638" t="s">
        <v>203</v>
      </c>
      <c r="K61" s="359" t="s">
        <v>204</v>
      </c>
      <c r="L61" s="639" t="s">
        <v>205</v>
      </c>
      <c r="N61" s="359" t="s">
        <v>206</v>
      </c>
      <c r="O61" s="639" t="s">
        <v>207</v>
      </c>
      <c r="P61" s="639" t="s">
        <v>208</v>
      </c>
      <c r="Q61" s="359" t="s">
        <v>209</v>
      </c>
      <c r="R61" s="359" t="s">
        <v>210</v>
      </c>
      <c r="S61" s="359" t="s">
        <v>211</v>
      </c>
      <c r="U61" s="637"/>
    </row>
    <row r="62" spans="1:21" ht="19.5" customHeight="1">
      <c r="F62" s="640"/>
      <c r="G62" s="641">
        <v>21578702.015999995</v>
      </c>
      <c r="H62" s="641">
        <v>24410110.176000003</v>
      </c>
      <c r="I62" s="641">
        <v>25542673.440000001</v>
      </c>
      <c r="J62" s="641">
        <v>25542673.440000001</v>
      </c>
      <c r="K62" s="641">
        <v>24693250.991999999</v>
      </c>
      <c r="L62" s="641">
        <v>24693250.991999999</v>
      </c>
      <c r="M62" s="642"/>
      <c r="N62" s="641">
        <v>26675236.704000004</v>
      </c>
      <c r="O62" s="641">
        <v>25259532.623999998</v>
      </c>
      <c r="P62" s="641">
        <v>24126969.359999999</v>
      </c>
      <c r="Q62" s="641">
        <v>19879857.120000001</v>
      </c>
      <c r="R62" s="641">
        <v>19879857.120000001</v>
      </c>
      <c r="S62" s="641">
        <v>21578702.015999995</v>
      </c>
    </row>
    <row r="63" spans="1:21">
      <c r="F63" s="640"/>
      <c r="G63" s="641">
        <v>6266907.7879999988</v>
      </c>
      <c r="H63" s="641">
        <v>7091500.9179999996</v>
      </c>
      <c r="I63" s="641">
        <v>7421338.1699999999</v>
      </c>
      <c r="J63" s="641">
        <v>6650419.1699999999</v>
      </c>
      <c r="K63" s="641">
        <v>7944879.2309999987</v>
      </c>
      <c r="L63" s="641">
        <v>7173960.2309999987</v>
      </c>
      <c r="M63" s="642"/>
      <c r="N63" s="641">
        <v>7751175.4220000003</v>
      </c>
      <c r="O63" s="641">
        <v>7338878.8569999998</v>
      </c>
      <c r="P63" s="641">
        <v>7009041.6050000004</v>
      </c>
      <c r="Q63" s="641">
        <v>5772151.9100000001</v>
      </c>
      <c r="R63" s="641">
        <v>5772151.9100000001</v>
      </c>
      <c r="S63" s="641">
        <v>6266907.7879999988</v>
      </c>
    </row>
    <row r="64" spans="1:21">
      <c r="F64" s="640" t="s">
        <v>169</v>
      </c>
      <c r="G64" s="643">
        <v>27845609.803999994</v>
      </c>
      <c r="H64" s="643">
        <v>31501611.094000004</v>
      </c>
      <c r="I64" s="643">
        <v>32964011.609999999</v>
      </c>
      <c r="J64" s="643">
        <v>32193092.609999999</v>
      </c>
      <c r="K64" s="643">
        <v>32638130.222999997</v>
      </c>
      <c r="L64" s="643">
        <v>31867211.222999997</v>
      </c>
      <c r="M64" s="643"/>
      <c r="N64" s="643">
        <v>34426412.126000002</v>
      </c>
      <c r="O64" s="643">
        <v>32598411.480999999</v>
      </c>
      <c r="P64" s="643">
        <v>31136010.965</v>
      </c>
      <c r="Q64" s="643">
        <v>25652009.030000001</v>
      </c>
      <c r="R64" s="643">
        <v>25652009.030000001</v>
      </c>
      <c r="S64" s="643">
        <v>27845609.803999994</v>
      </c>
    </row>
    <row r="65" spans="6:19">
      <c r="F65" s="640" t="s">
        <v>170</v>
      </c>
      <c r="G65" s="644">
        <v>0.98</v>
      </c>
      <c r="H65" s="644"/>
      <c r="I65" s="644"/>
      <c r="J65" s="644"/>
      <c r="K65" s="644"/>
      <c r="L65" s="644"/>
      <c r="M65" s="644"/>
      <c r="N65" s="644"/>
      <c r="O65" s="644"/>
      <c r="P65" s="644"/>
      <c r="Q65" s="644"/>
      <c r="R65" s="644"/>
      <c r="S65" s="644"/>
    </row>
    <row r="66" spans="6:19">
      <c r="F66" s="640" t="s">
        <v>165</v>
      </c>
      <c r="G66" s="645">
        <v>0.01</v>
      </c>
      <c r="H66" s="644"/>
      <c r="I66" s="644"/>
      <c r="J66" s="644"/>
      <c r="K66" s="644"/>
      <c r="L66" s="644"/>
      <c r="M66" s="644"/>
      <c r="N66" s="644"/>
      <c r="O66" s="644"/>
      <c r="P66" s="644"/>
      <c r="Q66" s="644"/>
      <c r="R66" s="644"/>
      <c r="S66" s="644"/>
    </row>
    <row r="67" spans="6:19">
      <c r="F67" s="640" t="s">
        <v>163</v>
      </c>
      <c r="G67" s="645">
        <v>3.9399999999999998E-2</v>
      </c>
      <c r="H67" s="644"/>
      <c r="I67" s="644"/>
      <c r="J67" s="644"/>
      <c r="K67" s="644"/>
      <c r="L67" s="644"/>
      <c r="M67" s="644"/>
      <c r="N67" s="644"/>
      <c r="O67" s="644"/>
      <c r="P67" s="644"/>
      <c r="Q67" s="644"/>
      <c r="R67" s="644"/>
      <c r="S67" s="644"/>
    </row>
    <row r="68" spans="6:19">
      <c r="F68" s="640" t="s">
        <v>166</v>
      </c>
      <c r="G68" s="646">
        <v>3.4</v>
      </c>
      <c r="H68" s="644"/>
      <c r="I68" s="644"/>
      <c r="J68" s="644"/>
      <c r="K68" s="644"/>
      <c r="L68" s="644"/>
      <c r="M68" s="644"/>
      <c r="N68" s="644"/>
      <c r="O68" s="644"/>
      <c r="P68" s="644"/>
      <c r="Q68" s="644"/>
      <c r="R68" s="644"/>
      <c r="S68" s="644"/>
    </row>
    <row r="69" spans="6:19">
      <c r="F69" s="640" t="s">
        <v>167</v>
      </c>
      <c r="G69" s="647">
        <v>0.1</v>
      </c>
      <c r="H69" s="644"/>
      <c r="I69" s="644"/>
      <c r="J69" s="644"/>
      <c r="K69" s="644"/>
      <c r="L69" s="644"/>
      <c r="M69" s="644"/>
      <c r="N69" s="644"/>
      <c r="O69" s="644"/>
      <c r="P69" s="644"/>
      <c r="Q69" s="644"/>
      <c r="R69" s="644"/>
      <c r="S69" s="644"/>
    </row>
    <row r="70" spans="6:19">
      <c r="F70" s="640"/>
      <c r="G70" s="644"/>
      <c r="H70" s="644"/>
      <c r="I70" s="644"/>
      <c r="J70" s="644"/>
      <c r="K70" s="644"/>
      <c r="L70" s="644"/>
      <c r="M70" s="644"/>
      <c r="N70" s="644"/>
      <c r="O70" s="644"/>
      <c r="P70" s="644"/>
      <c r="Q70" s="644"/>
      <c r="R70" s="644"/>
      <c r="S70" s="644"/>
    </row>
    <row r="71" spans="6:19">
      <c r="F71" s="640"/>
      <c r="G71" s="644"/>
      <c r="H71" s="644"/>
      <c r="I71" s="644"/>
      <c r="J71" s="644"/>
      <c r="K71" s="644"/>
      <c r="L71" s="644"/>
      <c r="M71" s="644"/>
      <c r="N71" s="644"/>
      <c r="O71" s="644"/>
      <c r="P71" s="644"/>
      <c r="Q71" s="644"/>
      <c r="R71" s="644"/>
      <c r="S71" s="644"/>
    </row>
  </sheetData>
  <sheetProtection algorithmName="SHA-512" hashValue="zlDzIH0c4mfs8PbDbiyyY4Zp4eIXlq3mF8nyiLga0bNXMvSTPa912zunb2/X5RWSO78pPIEXHaztgi5yoOqyiQ==" saltValue="eSwnNsu7cWldVcimv3GKHQ==" spinCount="100000" sheet="1" objects="1" scenario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T2:T3"/>
    <mergeCell ref="C56:F56"/>
    <mergeCell ref="U2:U3"/>
    <mergeCell ref="C4:D6"/>
    <mergeCell ref="M2:M3"/>
    <mergeCell ref="E47:F47"/>
    <mergeCell ref="D52:F52"/>
    <mergeCell ref="B7:B47"/>
    <mergeCell ref="C7:C34"/>
    <mergeCell ref="D8:D21"/>
    <mergeCell ref="E21:F21"/>
    <mergeCell ref="D22:D33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Y64"/>
  <sheetViews>
    <sheetView topLeftCell="G1" zoomScaleNormal="100" zoomScaleSheetLayoutView="75" workbookViewId="0"/>
  </sheetViews>
  <sheetFormatPr defaultRowHeight="14.25"/>
  <cols>
    <col min="1" max="1" width="3.125" style="358" customWidth="1"/>
    <col min="2" max="2" width="5.125" style="359" customWidth="1"/>
    <col min="3" max="3" width="5.625" style="360" customWidth="1"/>
    <col min="4" max="4" width="6.625" style="361" customWidth="1"/>
    <col min="5" max="5" width="12.625" style="361" customWidth="1"/>
    <col min="6" max="6" width="46.75" style="361" customWidth="1"/>
    <col min="7" max="7" width="11.5" style="359" bestFit="1" customWidth="1"/>
    <col min="8" max="12" width="9.125" style="359" customWidth="1"/>
    <col min="13" max="13" width="10.625" style="359" customWidth="1"/>
    <col min="14" max="19" width="9.125" style="359" customWidth="1"/>
    <col min="20" max="21" width="10.625" style="359" customWidth="1"/>
    <col min="22" max="16384" width="9" style="359"/>
  </cols>
  <sheetData>
    <row r="1" spans="1:25" ht="13.5" customHeight="1" thickBot="1"/>
    <row r="2" spans="1:25" s="372" customFormat="1" ht="21" customHeight="1">
      <c r="A2" s="362"/>
      <c r="B2" s="363"/>
      <c r="C2" s="364"/>
      <c r="D2" s="365"/>
      <c r="E2" s="366" t="s">
        <v>3</v>
      </c>
      <c r="F2" s="367" t="s">
        <v>171</v>
      </c>
      <c r="G2" s="368"/>
      <c r="H2" s="368" t="s">
        <v>4</v>
      </c>
      <c r="I2" s="368"/>
      <c r="J2" s="369"/>
      <c r="K2" s="368" t="s">
        <v>5</v>
      </c>
      <c r="L2" s="368"/>
      <c r="M2" s="370" t="s">
        <v>6</v>
      </c>
      <c r="N2" s="368"/>
      <c r="O2" s="368" t="s">
        <v>7</v>
      </c>
      <c r="P2" s="371"/>
      <c r="Q2" s="368"/>
      <c r="R2" s="368" t="s">
        <v>8</v>
      </c>
      <c r="S2" s="368"/>
      <c r="T2" s="370" t="s">
        <v>9</v>
      </c>
      <c r="U2" s="370" t="s">
        <v>213</v>
      </c>
    </row>
    <row r="3" spans="1:25" s="372" customFormat="1" ht="21" customHeight="1" thickBot="1">
      <c r="A3" s="362"/>
      <c r="B3" s="373"/>
      <c r="C3" s="374"/>
      <c r="D3" s="375"/>
      <c r="E3" s="376" t="s">
        <v>10</v>
      </c>
      <c r="F3" s="377" t="s">
        <v>72</v>
      </c>
      <c r="G3" s="378">
        <v>44652</v>
      </c>
      <c r="H3" s="378">
        <v>44682</v>
      </c>
      <c r="I3" s="378">
        <v>44713</v>
      </c>
      <c r="J3" s="378">
        <v>44743</v>
      </c>
      <c r="K3" s="378">
        <v>44774</v>
      </c>
      <c r="L3" s="378">
        <v>44805</v>
      </c>
      <c r="M3" s="379"/>
      <c r="N3" s="378">
        <v>44835</v>
      </c>
      <c r="O3" s="378">
        <v>44866</v>
      </c>
      <c r="P3" s="378">
        <v>44896</v>
      </c>
      <c r="Q3" s="378">
        <v>44927</v>
      </c>
      <c r="R3" s="378">
        <v>44958</v>
      </c>
      <c r="S3" s="378">
        <v>44986</v>
      </c>
      <c r="T3" s="379"/>
      <c r="U3" s="379"/>
      <c r="W3" s="372" t="s">
        <v>178</v>
      </c>
      <c r="X3" s="372" t="s">
        <v>179</v>
      </c>
    </row>
    <row r="4" spans="1:25" s="372" customFormat="1" ht="18.75" customHeight="1">
      <c r="A4" s="362"/>
      <c r="B4" s="380"/>
      <c r="C4" s="381" t="s">
        <v>34</v>
      </c>
      <c r="D4" s="382"/>
      <c r="E4" s="383" t="s">
        <v>35</v>
      </c>
      <c r="F4" s="384"/>
      <c r="G4" s="385"/>
      <c r="H4" s="385"/>
      <c r="I4" s="648"/>
      <c r="J4" s="648"/>
      <c r="K4" s="648"/>
      <c r="L4" s="648"/>
      <c r="M4" s="386">
        <v>0</v>
      </c>
      <c r="N4" s="385"/>
      <c r="O4" s="649"/>
      <c r="P4" s="649"/>
      <c r="Q4" s="385"/>
      <c r="R4" s="385"/>
      <c r="S4" s="650"/>
      <c r="T4" s="386">
        <v>0</v>
      </c>
      <c r="U4" s="386">
        <v>0</v>
      </c>
      <c r="W4" s="372">
        <v>65934</v>
      </c>
      <c r="X4" s="651">
        <v>0</v>
      </c>
      <c r="Y4" s="651">
        <v>92986</v>
      </c>
    </row>
    <row r="5" spans="1:25" s="372" customFormat="1" ht="18.75" customHeight="1">
      <c r="A5" s="362"/>
      <c r="B5" s="380"/>
      <c r="C5" s="387"/>
      <c r="D5" s="388"/>
      <c r="E5" s="389" t="s">
        <v>36</v>
      </c>
      <c r="F5" s="390"/>
      <c r="G5" s="391"/>
      <c r="H5" s="391"/>
      <c r="I5" s="652"/>
      <c r="J5" s="652"/>
      <c r="K5" s="652"/>
      <c r="L5" s="652"/>
      <c r="M5" s="392">
        <v>0</v>
      </c>
      <c r="N5" s="391"/>
      <c r="O5" s="653"/>
      <c r="P5" s="653"/>
      <c r="Q5" s="391"/>
      <c r="R5" s="391"/>
      <c r="S5" s="654"/>
      <c r="T5" s="392">
        <v>0</v>
      </c>
      <c r="U5" s="392">
        <v>0</v>
      </c>
      <c r="W5" s="372">
        <v>4986</v>
      </c>
      <c r="X5" s="651">
        <v>0</v>
      </c>
      <c r="Y5" s="651">
        <v>7278</v>
      </c>
    </row>
    <row r="6" spans="1:25" s="372" customFormat="1" ht="21" customHeight="1" thickBot="1">
      <c r="A6" s="362"/>
      <c r="B6" s="380"/>
      <c r="C6" s="393"/>
      <c r="D6" s="394"/>
      <c r="E6" s="395"/>
      <c r="F6" s="396"/>
      <c r="G6" s="397">
        <v>0</v>
      </c>
      <c r="H6" s="655">
        <v>0</v>
      </c>
      <c r="I6" s="656">
        <v>0</v>
      </c>
      <c r="J6" s="657">
        <v>0</v>
      </c>
      <c r="K6" s="655">
        <v>0</v>
      </c>
      <c r="L6" s="655">
        <v>0</v>
      </c>
      <c r="M6" s="398">
        <v>0</v>
      </c>
      <c r="N6" s="397">
        <v>0</v>
      </c>
      <c r="O6" s="655">
        <v>0</v>
      </c>
      <c r="P6" s="658">
        <v>0</v>
      </c>
      <c r="Q6" s="397">
        <v>0</v>
      </c>
      <c r="R6" s="655">
        <v>0</v>
      </c>
      <c r="S6" s="656">
        <v>0</v>
      </c>
      <c r="T6" s="398">
        <v>0</v>
      </c>
      <c r="U6" s="398">
        <v>0</v>
      </c>
    </row>
    <row r="7" spans="1:25" ht="21" customHeight="1" thickBot="1">
      <c r="A7" s="358">
        <v>1</v>
      </c>
      <c r="B7" s="399" t="s">
        <v>71</v>
      </c>
      <c r="C7" s="400" t="s">
        <v>156</v>
      </c>
      <c r="D7" s="401" t="s">
        <v>73</v>
      </c>
      <c r="E7" s="402"/>
      <c r="F7" s="403"/>
      <c r="G7" s="659"/>
      <c r="H7" s="660"/>
      <c r="I7" s="661"/>
      <c r="J7" s="662"/>
      <c r="K7" s="660"/>
      <c r="L7" s="661"/>
      <c r="M7" s="663">
        <v>0</v>
      </c>
      <c r="N7" s="404"/>
      <c r="O7" s="406"/>
      <c r="P7" s="664"/>
      <c r="Q7" s="404"/>
      <c r="R7" s="406"/>
      <c r="S7" s="407"/>
      <c r="T7" s="663">
        <v>0</v>
      </c>
      <c r="U7" s="663">
        <v>0</v>
      </c>
    </row>
    <row r="8" spans="1:25" ht="16.5" customHeight="1" thickTop="1">
      <c r="A8" s="358">
        <v>2</v>
      </c>
      <c r="B8" s="399"/>
      <c r="C8" s="408"/>
      <c r="D8" s="409" t="s">
        <v>74</v>
      </c>
      <c r="E8" s="410" t="s">
        <v>75</v>
      </c>
      <c r="F8" s="411" t="s">
        <v>78</v>
      </c>
      <c r="G8" s="665"/>
      <c r="H8" s="666"/>
      <c r="I8" s="667"/>
      <c r="J8" s="668"/>
      <c r="K8" s="666"/>
      <c r="L8" s="667"/>
      <c r="M8" s="669"/>
      <c r="N8" s="414"/>
      <c r="O8" s="415"/>
      <c r="P8" s="670"/>
      <c r="Q8" s="414"/>
      <c r="R8" s="415"/>
      <c r="S8" s="416"/>
      <c r="T8" s="669"/>
      <c r="U8" s="669"/>
    </row>
    <row r="9" spans="1:25" ht="16.5" customHeight="1">
      <c r="A9" s="358">
        <v>3</v>
      </c>
      <c r="B9" s="399"/>
      <c r="C9" s="408"/>
      <c r="D9" s="409"/>
      <c r="E9" s="410" t="s">
        <v>76</v>
      </c>
      <c r="F9" s="417" t="s">
        <v>79</v>
      </c>
      <c r="G9" s="508"/>
      <c r="H9" s="509"/>
      <c r="I9" s="510"/>
      <c r="J9" s="511"/>
      <c r="K9" s="509"/>
      <c r="L9" s="510"/>
      <c r="M9" s="671"/>
      <c r="N9" s="420"/>
      <c r="O9" s="421"/>
      <c r="P9" s="672"/>
      <c r="Q9" s="420"/>
      <c r="R9" s="421"/>
      <c r="S9" s="422"/>
      <c r="T9" s="671"/>
      <c r="U9" s="671"/>
    </row>
    <row r="10" spans="1:25" ht="16.5" customHeight="1">
      <c r="A10" s="358">
        <v>4</v>
      </c>
      <c r="B10" s="399"/>
      <c r="C10" s="408"/>
      <c r="D10" s="409"/>
      <c r="E10" s="423" t="s">
        <v>77</v>
      </c>
      <c r="F10" s="424" t="s">
        <v>80</v>
      </c>
      <c r="G10" s="425">
        <v>0</v>
      </c>
      <c r="H10" s="425">
        <v>0</v>
      </c>
      <c r="I10" s="425">
        <v>0</v>
      </c>
      <c r="J10" s="425">
        <v>0</v>
      </c>
      <c r="K10" s="425">
        <v>0</v>
      </c>
      <c r="L10" s="425">
        <v>0</v>
      </c>
      <c r="M10" s="426">
        <v>0</v>
      </c>
      <c r="N10" s="425">
        <v>0</v>
      </c>
      <c r="O10" s="425">
        <v>0</v>
      </c>
      <c r="P10" s="425">
        <v>0</v>
      </c>
      <c r="Q10" s="425">
        <v>0</v>
      </c>
      <c r="R10" s="425">
        <v>0</v>
      </c>
      <c r="S10" s="425">
        <v>0</v>
      </c>
      <c r="T10" s="426">
        <v>0</v>
      </c>
      <c r="U10" s="426">
        <v>0</v>
      </c>
    </row>
    <row r="11" spans="1:25" ht="19.5" customHeight="1">
      <c r="B11" s="399"/>
      <c r="C11" s="408"/>
      <c r="D11" s="409"/>
      <c r="E11" s="427"/>
      <c r="F11" s="428" t="s">
        <v>81</v>
      </c>
      <c r="G11" s="673">
        <v>0</v>
      </c>
      <c r="H11" s="429">
        <v>0</v>
      </c>
      <c r="I11" s="674">
        <v>0</v>
      </c>
      <c r="J11" s="675">
        <v>0</v>
      </c>
      <c r="K11" s="429">
        <v>0</v>
      </c>
      <c r="L11" s="429">
        <v>0</v>
      </c>
      <c r="M11" s="430">
        <v>0</v>
      </c>
      <c r="N11" s="429">
        <v>0</v>
      </c>
      <c r="O11" s="429">
        <v>0</v>
      </c>
      <c r="P11" s="429">
        <v>0</v>
      </c>
      <c r="Q11" s="429">
        <v>0</v>
      </c>
      <c r="R11" s="429">
        <v>0</v>
      </c>
      <c r="S11" s="429">
        <v>0</v>
      </c>
      <c r="T11" s="430">
        <v>0</v>
      </c>
      <c r="U11" s="430">
        <v>0</v>
      </c>
    </row>
    <row r="12" spans="1:25" ht="16.5" customHeight="1">
      <c r="A12" s="358">
        <v>5</v>
      </c>
      <c r="B12" s="399"/>
      <c r="C12" s="408"/>
      <c r="D12" s="409"/>
      <c r="E12" s="410" t="s">
        <v>82</v>
      </c>
      <c r="F12" s="433" t="s">
        <v>84</v>
      </c>
      <c r="G12" s="676">
        <v>0</v>
      </c>
      <c r="H12" s="436">
        <v>0</v>
      </c>
      <c r="I12" s="437">
        <v>0</v>
      </c>
      <c r="J12" s="677">
        <v>0</v>
      </c>
      <c r="K12" s="436">
        <v>0</v>
      </c>
      <c r="L12" s="437">
        <v>0</v>
      </c>
      <c r="M12" s="435">
        <v>0</v>
      </c>
      <c r="N12" s="676">
        <v>0</v>
      </c>
      <c r="O12" s="436">
        <v>0</v>
      </c>
      <c r="P12" s="437">
        <v>0</v>
      </c>
      <c r="Q12" s="677">
        <v>0</v>
      </c>
      <c r="R12" s="436">
        <v>0</v>
      </c>
      <c r="S12" s="437">
        <v>0</v>
      </c>
      <c r="T12" s="435">
        <v>0</v>
      </c>
      <c r="U12" s="435">
        <v>0</v>
      </c>
    </row>
    <row r="13" spans="1:25" ht="16.5" customHeight="1">
      <c r="A13" s="358">
        <v>6</v>
      </c>
      <c r="B13" s="399"/>
      <c r="C13" s="408"/>
      <c r="D13" s="409"/>
      <c r="E13" s="410" t="s">
        <v>83</v>
      </c>
      <c r="F13" s="438" t="s">
        <v>85</v>
      </c>
      <c r="G13" s="678"/>
      <c r="H13" s="441"/>
      <c r="I13" s="442"/>
      <c r="J13" s="679"/>
      <c r="K13" s="441"/>
      <c r="L13" s="442"/>
      <c r="M13" s="440">
        <v>0</v>
      </c>
      <c r="N13" s="680"/>
      <c r="O13" s="680"/>
      <c r="P13" s="681"/>
      <c r="Q13" s="680"/>
      <c r="R13" s="682"/>
      <c r="S13" s="683"/>
      <c r="T13" s="440">
        <v>0</v>
      </c>
      <c r="U13" s="440">
        <v>0</v>
      </c>
    </row>
    <row r="14" spans="1:25" ht="16.5" customHeight="1">
      <c r="A14" s="358">
        <v>7</v>
      </c>
      <c r="B14" s="399"/>
      <c r="C14" s="408"/>
      <c r="D14" s="409"/>
      <c r="E14" s="410"/>
      <c r="F14" s="443" t="s">
        <v>86</v>
      </c>
      <c r="G14" s="444"/>
      <c r="H14" s="446"/>
      <c r="I14" s="447"/>
      <c r="J14" s="684"/>
      <c r="K14" s="446"/>
      <c r="L14" s="447"/>
      <c r="M14" s="445"/>
      <c r="N14" s="685"/>
      <c r="O14" s="685"/>
      <c r="P14" s="686"/>
      <c r="Q14" s="685"/>
      <c r="R14" s="687"/>
      <c r="S14" s="688"/>
      <c r="T14" s="445"/>
      <c r="U14" s="445"/>
    </row>
    <row r="15" spans="1:25" ht="16.5" customHeight="1">
      <c r="A15" s="358">
        <v>8</v>
      </c>
      <c r="B15" s="399"/>
      <c r="C15" s="408"/>
      <c r="D15" s="409"/>
      <c r="E15" s="410"/>
      <c r="F15" s="448" t="s">
        <v>87</v>
      </c>
      <c r="G15" s="439"/>
      <c r="H15" s="441"/>
      <c r="I15" s="442"/>
      <c r="J15" s="679"/>
      <c r="K15" s="441"/>
      <c r="L15" s="442"/>
      <c r="M15" s="440">
        <v>0</v>
      </c>
      <c r="N15" s="680"/>
      <c r="O15" s="680"/>
      <c r="P15" s="681"/>
      <c r="Q15" s="680"/>
      <c r="R15" s="682"/>
      <c r="S15" s="683"/>
      <c r="T15" s="440">
        <v>0</v>
      </c>
      <c r="U15" s="440">
        <v>0</v>
      </c>
    </row>
    <row r="16" spans="1:25" ht="16.5" customHeight="1">
      <c r="A16" s="358">
        <v>9</v>
      </c>
      <c r="B16" s="399"/>
      <c r="C16" s="408"/>
      <c r="D16" s="409"/>
      <c r="E16" s="410"/>
      <c r="F16" s="449" t="s">
        <v>118</v>
      </c>
      <c r="G16" s="425"/>
      <c r="H16" s="425"/>
      <c r="I16" s="689"/>
      <c r="J16" s="690"/>
      <c r="K16" s="425"/>
      <c r="L16" s="451"/>
      <c r="M16" s="450">
        <v>0</v>
      </c>
      <c r="N16" s="691"/>
      <c r="O16" s="691"/>
      <c r="P16" s="692"/>
      <c r="Q16" s="693"/>
      <c r="R16" s="691"/>
      <c r="S16" s="694"/>
      <c r="T16" s="450">
        <v>0</v>
      </c>
      <c r="U16" s="450">
        <v>0</v>
      </c>
    </row>
    <row r="17" spans="1:21" ht="19.5" customHeight="1">
      <c r="B17" s="399"/>
      <c r="C17" s="408"/>
      <c r="D17" s="409"/>
      <c r="E17" s="410"/>
      <c r="F17" s="428" t="s">
        <v>88</v>
      </c>
      <c r="G17" s="453">
        <v>0</v>
      </c>
      <c r="H17" s="454">
        <v>0</v>
      </c>
      <c r="I17" s="455">
        <v>0</v>
      </c>
      <c r="J17" s="695">
        <v>0</v>
      </c>
      <c r="K17" s="454">
        <v>0</v>
      </c>
      <c r="L17" s="455">
        <v>0</v>
      </c>
      <c r="M17" s="426">
        <v>0</v>
      </c>
      <c r="N17" s="696">
        <v>0</v>
      </c>
      <c r="O17" s="454">
        <v>0</v>
      </c>
      <c r="P17" s="697">
        <v>0</v>
      </c>
      <c r="Q17" s="696">
        <v>0</v>
      </c>
      <c r="R17" s="698">
        <v>0</v>
      </c>
      <c r="S17" s="699">
        <v>0</v>
      </c>
      <c r="T17" s="426">
        <v>0</v>
      </c>
      <c r="U17" s="426">
        <v>0</v>
      </c>
    </row>
    <row r="18" spans="1:21" ht="19.5" customHeight="1">
      <c r="A18" s="358">
        <v>10</v>
      </c>
      <c r="B18" s="399"/>
      <c r="C18" s="408"/>
      <c r="D18" s="409"/>
      <c r="E18" s="456" t="s">
        <v>89</v>
      </c>
      <c r="F18" s="457"/>
      <c r="G18" s="458"/>
      <c r="H18" s="460"/>
      <c r="I18" s="461"/>
      <c r="J18" s="700"/>
      <c r="K18" s="460"/>
      <c r="L18" s="461"/>
      <c r="M18" s="459">
        <v>0</v>
      </c>
      <c r="N18" s="701"/>
      <c r="O18" s="701"/>
      <c r="P18" s="702"/>
      <c r="Q18" s="701"/>
      <c r="R18" s="703"/>
      <c r="S18" s="704"/>
      <c r="T18" s="459">
        <v>0</v>
      </c>
      <c r="U18" s="459">
        <v>0</v>
      </c>
    </row>
    <row r="19" spans="1:21" ht="19.5" customHeight="1">
      <c r="A19" s="358">
        <v>11</v>
      </c>
      <c r="B19" s="399"/>
      <c r="C19" s="408"/>
      <c r="D19" s="409"/>
      <c r="E19" s="456" t="s">
        <v>90</v>
      </c>
      <c r="F19" s="457"/>
      <c r="G19" s="458"/>
      <c r="H19" s="460"/>
      <c r="I19" s="461"/>
      <c r="J19" s="700"/>
      <c r="K19" s="460"/>
      <c r="L19" s="461"/>
      <c r="M19" s="459">
        <v>0</v>
      </c>
      <c r="N19" s="701"/>
      <c r="O19" s="701"/>
      <c r="P19" s="702"/>
      <c r="Q19" s="701"/>
      <c r="R19" s="703"/>
      <c r="S19" s="704"/>
      <c r="T19" s="459">
        <v>0</v>
      </c>
      <c r="U19" s="459">
        <v>0</v>
      </c>
    </row>
    <row r="20" spans="1:21" ht="19.5" customHeight="1">
      <c r="A20" s="358">
        <v>12</v>
      </c>
      <c r="B20" s="399"/>
      <c r="C20" s="408"/>
      <c r="D20" s="409"/>
      <c r="E20" s="456" t="s">
        <v>91</v>
      </c>
      <c r="F20" s="462"/>
      <c r="G20" s="425">
        <v>0</v>
      </c>
      <c r="H20" s="705">
        <v>0</v>
      </c>
      <c r="I20" s="706">
        <v>0</v>
      </c>
      <c r="J20" s="707">
        <v>0</v>
      </c>
      <c r="K20" s="705">
        <v>0</v>
      </c>
      <c r="L20" s="705">
        <v>0</v>
      </c>
      <c r="M20" s="459">
        <v>0</v>
      </c>
      <c r="N20" s="705">
        <v>0</v>
      </c>
      <c r="O20" s="705">
        <v>0</v>
      </c>
      <c r="P20" s="705">
        <v>0</v>
      </c>
      <c r="Q20" s="705">
        <v>0</v>
      </c>
      <c r="R20" s="705">
        <v>0</v>
      </c>
      <c r="S20" s="705">
        <v>0</v>
      </c>
      <c r="T20" s="459">
        <v>0</v>
      </c>
      <c r="U20" s="459">
        <v>0</v>
      </c>
    </row>
    <row r="21" spans="1:21" ht="21" customHeight="1" thickBot="1">
      <c r="B21" s="399"/>
      <c r="C21" s="408"/>
      <c r="D21" s="463"/>
      <c r="E21" s="464" t="s">
        <v>92</v>
      </c>
      <c r="F21" s="465"/>
      <c r="G21" s="466">
        <v>0</v>
      </c>
      <c r="H21" s="466">
        <v>0</v>
      </c>
      <c r="I21" s="708">
        <v>0</v>
      </c>
      <c r="J21" s="709">
        <v>0</v>
      </c>
      <c r="K21" s="466">
        <v>0</v>
      </c>
      <c r="L21" s="466">
        <v>0</v>
      </c>
      <c r="M21" s="467">
        <v>0</v>
      </c>
      <c r="N21" s="466">
        <v>0</v>
      </c>
      <c r="O21" s="466">
        <v>0</v>
      </c>
      <c r="P21" s="466">
        <v>0</v>
      </c>
      <c r="Q21" s="466">
        <v>0</v>
      </c>
      <c r="R21" s="466">
        <v>0</v>
      </c>
      <c r="S21" s="466">
        <v>0</v>
      </c>
      <c r="T21" s="467">
        <v>0</v>
      </c>
      <c r="U21" s="467">
        <v>0</v>
      </c>
    </row>
    <row r="22" spans="1:21" ht="18" customHeight="1" thickTop="1">
      <c r="A22" s="358">
        <v>13</v>
      </c>
      <c r="B22" s="399"/>
      <c r="C22" s="408"/>
      <c r="D22" s="470" t="s">
        <v>154</v>
      </c>
      <c r="E22" s="471" t="s">
        <v>93</v>
      </c>
      <c r="F22" s="472"/>
      <c r="G22" s="473"/>
      <c r="H22" s="473"/>
      <c r="I22" s="710"/>
      <c r="J22" s="711"/>
      <c r="K22" s="710"/>
      <c r="L22" s="710"/>
      <c r="M22" s="474">
        <v>0</v>
      </c>
      <c r="N22" s="712"/>
      <c r="O22" s="712"/>
      <c r="P22" s="713"/>
      <c r="Q22" s="712"/>
      <c r="R22" s="714"/>
      <c r="S22" s="715"/>
      <c r="T22" s="474">
        <v>0</v>
      </c>
      <c r="U22" s="474">
        <v>0</v>
      </c>
    </row>
    <row r="23" spans="1:21" ht="16.5" customHeight="1">
      <c r="A23" s="358">
        <v>14</v>
      </c>
      <c r="B23" s="399"/>
      <c r="C23" s="408"/>
      <c r="D23" s="475"/>
      <c r="E23" s="476" t="s">
        <v>94</v>
      </c>
      <c r="F23" s="477" t="s">
        <v>96</v>
      </c>
      <c r="G23" s="434"/>
      <c r="H23" s="434"/>
      <c r="I23" s="434"/>
      <c r="J23" s="434"/>
      <c r="K23" s="434"/>
      <c r="L23" s="434"/>
      <c r="M23" s="435">
        <v>0</v>
      </c>
      <c r="N23" s="434"/>
      <c r="O23" s="434"/>
      <c r="P23" s="716"/>
      <c r="Q23" s="716"/>
      <c r="R23" s="716"/>
      <c r="S23" s="717"/>
      <c r="T23" s="435">
        <v>0</v>
      </c>
      <c r="U23" s="435">
        <v>0</v>
      </c>
    </row>
    <row r="24" spans="1:21" ht="16.5" customHeight="1">
      <c r="A24" s="358">
        <v>15</v>
      </c>
      <c r="B24" s="399"/>
      <c r="C24" s="408"/>
      <c r="D24" s="475"/>
      <c r="E24" s="423" t="s">
        <v>95</v>
      </c>
      <c r="F24" s="417" t="s">
        <v>97</v>
      </c>
      <c r="G24" s="444"/>
      <c r="H24" s="444"/>
      <c r="I24" s="447"/>
      <c r="J24" s="684"/>
      <c r="K24" s="446"/>
      <c r="L24" s="447"/>
      <c r="M24" s="445"/>
      <c r="N24" s="685"/>
      <c r="O24" s="687"/>
      <c r="P24" s="686"/>
      <c r="Q24" s="685"/>
      <c r="R24" s="687"/>
      <c r="S24" s="688"/>
      <c r="T24" s="445"/>
      <c r="U24" s="445"/>
    </row>
    <row r="25" spans="1:21" ht="16.5" customHeight="1">
      <c r="A25" s="358">
        <v>16</v>
      </c>
      <c r="B25" s="399"/>
      <c r="C25" s="408"/>
      <c r="D25" s="475"/>
      <c r="E25" s="423"/>
      <c r="F25" s="478" t="s">
        <v>98</v>
      </c>
      <c r="G25" s="439"/>
      <c r="H25" s="439"/>
      <c r="I25" s="442"/>
      <c r="J25" s="679"/>
      <c r="K25" s="441"/>
      <c r="L25" s="442"/>
      <c r="M25" s="440">
        <v>0</v>
      </c>
      <c r="N25" s="680"/>
      <c r="O25" s="682"/>
      <c r="P25" s="681"/>
      <c r="Q25" s="680"/>
      <c r="R25" s="682"/>
      <c r="S25" s="683"/>
      <c r="T25" s="440">
        <v>0</v>
      </c>
      <c r="U25" s="440">
        <v>0</v>
      </c>
    </row>
    <row r="26" spans="1:21" ht="16.5" customHeight="1">
      <c r="A26" s="358">
        <v>17</v>
      </c>
      <c r="B26" s="399"/>
      <c r="C26" s="408"/>
      <c r="D26" s="475"/>
      <c r="E26" s="423"/>
      <c r="F26" s="417" t="s">
        <v>99</v>
      </c>
      <c r="G26" s="444"/>
      <c r="H26" s="444"/>
      <c r="I26" s="447"/>
      <c r="J26" s="684"/>
      <c r="K26" s="446"/>
      <c r="L26" s="447"/>
      <c r="M26" s="445"/>
      <c r="N26" s="685"/>
      <c r="O26" s="687"/>
      <c r="P26" s="686"/>
      <c r="Q26" s="685"/>
      <c r="R26" s="687"/>
      <c r="S26" s="688"/>
      <c r="T26" s="445"/>
      <c r="U26" s="445"/>
    </row>
    <row r="27" spans="1:21" ht="16.5" customHeight="1">
      <c r="A27" s="358">
        <v>18</v>
      </c>
      <c r="B27" s="399"/>
      <c r="C27" s="408"/>
      <c r="D27" s="475"/>
      <c r="E27" s="479"/>
      <c r="F27" s="480" t="s">
        <v>44</v>
      </c>
      <c r="G27" s="425">
        <v>0</v>
      </c>
      <c r="H27" s="425">
        <v>0</v>
      </c>
      <c r="I27" s="689">
        <v>0</v>
      </c>
      <c r="J27" s="690">
        <v>0</v>
      </c>
      <c r="K27" s="425">
        <v>0</v>
      </c>
      <c r="L27" s="425">
        <v>0</v>
      </c>
      <c r="M27" s="450">
        <v>0</v>
      </c>
      <c r="N27" s="425">
        <v>0</v>
      </c>
      <c r="O27" s="425">
        <v>0</v>
      </c>
      <c r="P27" s="425">
        <v>0</v>
      </c>
      <c r="Q27" s="425">
        <v>0</v>
      </c>
      <c r="R27" s="425">
        <v>0</v>
      </c>
      <c r="S27" s="425">
        <v>0</v>
      </c>
      <c r="T27" s="450">
        <v>0</v>
      </c>
      <c r="U27" s="450">
        <v>0</v>
      </c>
    </row>
    <row r="28" spans="1:21" ht="18" customHeight="1">
      <c r="B28" s="399"/>
      <c r="C28" s="408"/>
      <c r="D28" s="475"/>
      <c r="E28" s="481"/>
      <c r="F28" s="482" t="s">
        <v>100</v>
      </c>
      <c r="G28" s="429">
        <v>0</v>
      </c>
      <c r="H28" s="429">
        <v>0</v>
      </c>
      <c r="I28" s="674">
        <v>0</v>
      </c>
      <c r="J28" s="675">
        <v>0</v>
      </c>
      <c r="K28" s="429">
        <v>0</v>
      </c>
      <c r="L28" s="429">
        <v>0</v>
      </c>
      <c r="M28" s="430">
        <v>0</v>
      </c>
      <c r="N28" s="429">
        <v>0</v>
      </c>
      <c r="O28" s="429">
        <v>0</v>
      </c>
      <c r="P28" s="718">
        <v>0</v>
      </c>
      <c r="Q28" s="719">
        <v>0</v>
      </c>
      <c r="R28" s="720">
        <v>0</v>
      </c>
      <c r="S28" s="721">
        <v>0</v>
      </c>
      <c r="T28" s="430">
        <v>0</v>
      </c>
      <c r="U28" s="430">
        <v>0</v>
      </c>
    </row>
    <row r="29" spans="1:21" ht="16.5" customHeight="1">
      <c r="A29" s="358">
        <v>19</v>
      </c>
      <c r="B29" s="399"/>
      <c r="C29" s="408"/>
      <c r="D29" s="475"/>
      <c r="E29" s="476" t="s">
        <v>101</v>
      </c>
      <c r="F29" s="477" t="s">
        <v>103</v>
      </c>
      <c r="G29" s="483">
        <v>0</v>
      </c>
      <c r="H29" s="483">
        <v>0</v>
      </c>
      <c r="I29" s="722">
        <v>0</v>
      </c>
      <c r="J29" s="723">
        <v>0</v>
      </c>
      <c r="K29" s="483">
        <v>0</v>
      </c>
      <c r="L29" s="483">
        <v>0</v>
      </c>
      <c r="M29" s="435">
        <v>0</v>
      </c>
      <c r="N29" s="483">
        <v>0</v>
      </c>
      <c r="O29" s="483">
        <v>0</v>
      </c>
      <c r="P29" s="722">
        <v>0</v>
      </c>
      <c r="Q29" s="723">
        <v>0</v>
      </c>
      <c r="R29" s="483">
        <v>0</v>
      </c>
      <c r="S29" s="483">
        <v>0</v>
      </c>
      <c r="T29" s="435">
        <v>0</v>
      </c>
      <c r="U29" s="435">
        <v>0</v>
      </c>
    </row>
    <row r="30" spans="1:21" ht="16.5" customHeight="1">
      <c r="A30" s="358">
        <v>20</v>
      </c>
      <c r="B30" s="399"/>
      <c r="C30" s="408"/>
      <c r="D30" s="475"/>
      <c r="E30" s="423" t="s">
        <v>102</v>
      </c>
      <c r="F30" s="438" t="s">
        <v>119</v>
      </c>
      <c r="G30" s="724"/>
      <c r="H30" s="725"/>
      <c r="I30" s="726"/>
      <c r="J30" s="727"/>
      <c r="K30" s="725"/>
      <c r="L30" s="726"/>
      <c r="M30" s="487">
        <v>0</v>
      </c>
      <c r="N30" s="728"/>
      <c r="O30" s="729"/>
      <c r="P30" s="730"/>
      <c r="Q30" s="731"/>
      <c r="R30" s="729"/>
      <c r="S30" s="728"/>
      <c r="T30" s="487">
        <v>0</v>
      </c>
      <c r="U30" s="487">
        <v>0</v>
      </c>
    </row>
    <row r="31" spans="1:21" ht="18" customHeight="1">
      <c r="B31" s="399"/>
      <c r="C31" s="408"/>
      <c r="D31" s="409"/>
      <c r="E31" s="427"/>
      <c r="F31" s="482" t="s">
        <v>104</v>
      </c>
      <c r="G31" s="453"/>
      <c r="H31" s="453"/>
      <c r="I31" s="455"/>
      <c r="J31" s="695"/>
      <c r="K31" s="454"/>
      <c r="L31" s="455"/>
      <c r="M31" s="426">
        <v>0</v>
      </c>
      <c r="N31" s="732"/>
      <c r="O31" s="733"/>
      <c r="P31" s="734"/>
      <c r="Q31" s="732"/>
      <c r="R31" s="733"/>
      <c r="S31" s="735"/>
      <c r="T31" s="426">
        <v>0</v>
      </c>
      <c r="U31" s="426">
        <v>0</v>
      </c>
    </row>
    <row r="32" spans="1:21" ht="18" customHeight="1">
      <c r="A32" s="358">
        <v>21</v>
      </c>
      <c r="B32" s="399"/>
      <c r="C32" s="408"/>
      <c r="D32" s="409"/>
      <c r="E32" s="456" t="s">
        <v>105</v>
      </c>
      <c r="F32" s="462"/>
      <c r="G32" s="311">
        <v>0</v>
      </c>
      <c r="H32" s="488">
        <v>0</v>
      </c>
      <c r="I32" s="736">
        <v>0</v>
      </c>
      <c r="J32" s="737">
        <v>0</v>
      </c>
      <c r="K32" s="488">
        <v>0</v>
      </c>
      <c r="L32" s="488">
        <v>0</v>
      </c>
      <c r="M32" s="450">
        <v>0</v>
      </c>
      <c r="N32" s="311">
        <v>0</v>
      </c>
      <c r="O32" s="488">
        <v>0</v>
      </c>
      <c r="P32" s="488">
        <v>0</v>
      </c>
      <c r="Q32" s="488">
        <v>0</v>
      </c>
      <c r="R32" s="488">
        <v>0</v>
      </c>
      <c r="S32" s="488">
        <v>0</v>
      </c>
      <c r="T32" s="450">
        <v>0</v>
      </c>
      <c r="U32" s="450">
        <v>0</v>
      </c>
    </row>
    <row r="33" spans="1:21" ht="21" customHeight="1" thickBot="1">
      <c r="B33" s="399"/>
      <c r="C33" s="408"/>
      <c r="D33" s="463"/>
      <c r="E33" s="464" t="s">
        <v>106</v>
      </c>
      <c r="F33" s="465"/>
      <c r="G33" s="466">
        <v>0</v>
      </c>
      <c r="H33" s="466">
        <v>0</v>
      </c>
      <c r="I33" s="708">
        <v>0</v>
      </c>
      <c r="J33" s="709">
        <v>0</v>
      </c>
      <c r="K33" s="466">
        <v>0</v>
      </c>
      <c r="L33" s="466">
        <v>0</v>
      </c>
      <c r="M33" s="467">
        <v>0</v>
      </c>
      <c r="N33" s="466">
        <v>0</v>
      </c>
      <c r="O33" s="466">
        <v>0</v>
      </c>
      <c r="P33" s="466">
        <v>0</v>
      </c>
      <c r="Q33" s="466">
        <v>0</v>
      </c>
      <c r="R33" s="466">
        <v>0</v>
      </c>
      <c r="S33" s="466">
        <v>0</v>
      </c>
      <c r="T33" s="467">
        <v>0</v>
      </c>
      <c r="U33" s="467">
        <v>0</v>
      </c>
    </row>
    <row r="34" spans="1:21" ht="21" customHeight="1" thickTop="1" thickBot="1">
      <c r="B34" s="399"/>
      <c r="C34" s="489"/>
      <c r="D34" s="490" t="s">
        <v>107</v>
      </c>
      <c r="E34" s="490"/>
      <c r="F34" s="491"/>
      <c r="G34" s="492">
        <v>0</v>
      </c>
      <c r="H34" s="492">
        <v>0</v>
      </c>
      <c r="I34" s="738">
        <v>0</v>
      </c>
      <c r="J34" s="739">
        <v>0</v>
      </c>
      <c r="K34" s="492">
        <v>0</v>
      </c>
      <c r="L34" s="492">
        <v>0</v>
      </c>
      <c r="M34" s="493">
        <v>0</v>
      </c>
      <c r="N34" s="492">
        <v>0</v>
      </c>
      <c r="O34" s="492">
        <v>0</v>
      </c>
      <c r="P34" s="492">
        <v>0</v>
      </c>
      <c r="Q34" s="492">
        <v>0</v>
      </c>
      <c r="R34" s="492">
        <v>0</v>
      </c>
      <c r="S34" s="492">
        <v>0</v>
      </c>
      <c r="T34" s="493">
        <v>0</v>
      </c>
      <c r="U34" s="493">
        <v>0</v>
      </c>
    </row>
    <row r="35" spans="1:21" ht="16.5" customHeight="1">
      <c r="A35" s="358">
        <v>22</v>
      </c>
      <c r="B35" s="399"/>
      <c r="C35" s="494" t="s">
        <v>52</v>
      </c>
      <c r="D35" s="495" t="s">
        <v>108</v>
      </c>
      <c r="E35" s="496" t="s">
        <v>109</v>
      </c>
      <c r="F35" s="497" t="s">
        <v>110</v>
      </c>
      <c r="G35" s="498"/>
      <c r="H35" s="498"/>
      <c r="I35" s="500"/>
      <c r="J35" s="501"/>
      <c r="K35" s="499"/>
      <c r="L35" s="500"/>
      <c r="M35" s="502"/>
      <c r="N35" s="740"/>
      <c r="O35" s="741"/>
      <c r="P35" s="742"/>
      <c r="Q35" s="740"/>
      <c r="R35" s="741"/>
      <c r="S35" s="743"/>
      <c r="T35" s="502"/>
      <c r="U35" s="502"/>
    </row>
    <row r="36" spans="1:21" ht="16.5" customHeight="1">
      <c r="A36" s="358">
        <v>23</v>
      </c>
      <c r="B36" s="399"/>
      <c r="C36" s="504"/>
      <c r="D36" s="505"/>
      <c r="E36" s="506"/>
      <c r="F36" s="507" t="s">
        <v>111</v>
      </c>
      <c r="G36" s="508"/>
      <c r="H36" s="508"/>
      <c r="I36" s="510"/>
      <c r="J36" s="511"/>
      <c r="K36" s="509"/>
      <c r="L36" s="510"/>
      <c r="M36" s="512"/>
      <c r="N36" s="744"/>
      <c r="O36" s="745"/>
      <c r="P36" s="746"/>
      <c r="Q36" s="744"/>
      <c r="R36" s="745"/>
      <c r="S36" s="747"/>
      <c r="T36" s="512"/>
      <c r="U36" s="512"/>
    </row>
    <row r="37" spans="1:21" ht="16.5" customHeight="1">
      <c r="A37" s="358">
        <v>24</v>
      </c>
      <c r="B37" s="399"/>
      <c r="C37" s="504"/>
      <c r="D37" s="505"/>
      <c r="E37" s="748" t="s">
        <v>117</v>
      </c>
      <c r="F37" s="507" t="s">
        <v>120</v>
      </c>
      <c r="G37" s="311">
        <v>0</v>
      </c>
      <c r="H37" s="311">
        <v>0</v>
      </c>
      <c r="I37" s="312">
        <v>0</v>
      </c>
      <c r="J37" s="313">
        <v>0</v>
      </c>
      <c r="K37" s="311">
        <v>0</v>
      </c>
      <c r="L37" s="311">
        <v>0</v>
      </c>
      <c r="M37" s="515">
        <v>0</v>
      </c>
      <c r="N37" s="311">
        <v>0</v>
      </c>
      <c r="O37" s="311">
        <v>0</v>
      </c>
      <c r="P37" s="312">
        <v>0</v>
      </c>
      <c r="Q37" s="313">
        <v>0</v>
      </c>
      <c r="R37" s="311">
        <v>0</v>
      </c>
      <c r="S37" s="311">
        <v>0</v>
      </c>
      <c r="T37" s="515">
        <v>0</v>
      </c>
      <c r="U37" s="515">
        <v>0</v>
      </c>
    </row>
    <row r="38" spans="1:21" ht="16.5" customHeight="1">
      <c r="A38" s="358">
        <v>25</v>
      </c>
      <c r="B38" s="399"/>
      <c r="C38" s="504"/>
      <c r="D38" s="505"/>
      <c r="E38" s="748"/>
      <c r="F38" s="507" t="s">
        <v>112</v>
      </c>
      <c r="G38" s="311">
        <v>0</v>
      </c>
      <c r="H38" s="311">
        <v>0</v>
      </c>
      <c r="I38" s="312">
        <v>0</v>
      </c>
      <c r="J38" s="313">
        <v>0</v>
      </c>
      <c r="K38" s="311">
        <v>0</v>
      </c>
      <c r="L38" s="311">
        <v>0</v>
      </c>
      <c r="M38" s="515">
        <v>0</v>
      </c>
      <c r="N38" s="311">
        <v>0</v>
      </c>
      <c r="O38" s="311">
        <v>0</v>
      </c>
      <c r="P38" s="312">
        <v>0</v>
      </c>
      <c r="Q38" s="313">
        <v>0</v>
      </c>
      <c r="R38" s="311">
        <v>0</v>
      </c>
      <c r="S38" s="311">
        <v>0</v>
      </c>
      <c r="T38" s="515">
        <v>0</v>
      </c>
      <c r="U38" s="515">
        <v>0</v>
      </c>
    </row>
    <row r="39" spans="1:21" ht="16.5" customHeight="1">
      <c r="A39" s="358">
        <v>26</v>
      </c>
      <c r="B39" s="399"/>
      <c r="C39" s="504"/>
      <c r="D39" s="505"/>
      <c r="E39" s="506"/>
      <c r="F39" s="507" t="s">
        <v>113</v>
      </c>
      <c r="G39" s="508"/>
      <c r="H39" s="508"/>
      <c r="I39" s="510"/>
      <c r="J39" s="511"/>
      <c r="K39" s="509"/>
      <c r="L39" s="510"/>
      <c r="M39" s="512"/>
      <c r="N39" s="744"/>
      <c r="O39" s="745"/>
      <c r="P39" s="746"/>
      <c r="Q39" s="744"/>
      <c r="R39" s="745"/>
      <c r="S39" s="747"/>
      <c r="T39" s="512"/>
      <c r="U39" s="512"/>
    </row>
    <row r="40" spans="1:21" ht="16.5" customHeight="1">
      <c r="A40" s="358">
        <v>27</v>
      </c>
      <c r="B40" s="399"/>
      <c r="C40" s="504"/>
      <c r="D40" s="505"/>
      <c r="E40" s="516"/>
      <c r="F40" s="517" t="s">
        <v>44</v>
      </c>
      <c r="G40" s="518"/>
      <c r="H40" s="518"/>
      <c r="I40" s="520"/>
      <c r="J40" s="521"/>
      <c r="K40" s="519"/>
      <c r="L40" s="520"/>
      <c r="M40" s="522">
        <v>0</v>
      </c>
      <c r="N40" s="749"/>
      <c r="O40" s="750"/>
      <c r="P40" s="751"/>
      <c r="Q40" s="749"/>
      <c r="R40" s="750"/>
      <c r="S40" s="752"/>
      <c r="T40" s="522">
        <v>0</v>
      </c>
      <c r="U40" s="522">
        <v>0</v>
      </c>
    </row>
    <row r="41" spans="1:21" ht="18" customHeight="1" thickBot="1">
      <c r="B41" s="399"/>
      <c r="C41" s="504"/>
      <c r="D41" s="505"/>
      <c r="E41" s="524"/>
      <c r="F41" s="482" t="s">
        <v>114</v>
      </c>
      <c r="G41" s="525">
        <v>0</v>
      </c>
      <c r="H41" s="525">
        <v>0</v>
      </c>
      <c r="I41" s="753">
        <v>0</v>
      </c>
      <c r="J41" s="754">
        <v>0</v>
      </c>
      <c r="K41" s="525">
        <v>0</v>
      </c>
      <c r="L41" s="525">
        <v>0</v>
      </c>
      <c r="M41" s="526">
        <v>0</v>
      </c>
      <c r="N41" s="525">
        <v>0</v>
      </c>
      <c r="O41" s="525">
        <v>0</v>
      </c>
      <c r="P41" s="755">
        <v>0</v>
      </c>
      <c r="Q41" s="756">
        <v>0</v>
      </c>
      <c r="R41" s="757">
        <v>0</v>
      </c>
      <c r="S41" s="758">
        <v>0</v>
      </c>
      <c r="T41" s="526">
        <v>0</v>
      </c>
      <c r="U41" s="526">
        <v>0</v>
      </c>
    </row>
    <row r="42" spans="1:21" ht="16.5" hidden="1" customHeight="1">
      <c r="A42" s="358">
        <v>29</v>
      </c>
      <c r="B42" s="399"/>
      <c r="C42" s="504"/>
      <c r="D42" s="505"/>
      <c r="E42" s="527" t="s">
        <v>181</v>
      </c>
      <c r="F42" s="528"/>
      <c r="G42" s="529"/>
      <c r="H42" s="530"/>
      <c r="I42" s="531"/>
      <c r="J42" s="532"/>
      <c r="K42" s="530"/>
      <c r="L42" s="531"/>
      <c r="M42" s="533"/>
      <c r="N42" s="529"/>
      <c r="O42" s="530"/>
      <c r="P42" s="534"/>
      <c r="Q42" s="529"/>
      <c r="R42" s="530"/>
      <c r="S42" s="531"/>
      <c r="T42" s="533"/>
      <c r="U42" s="533"/>
    </row>
    <row r="43" spans="1:21" ht="16.5" hidden="1" customHeight="1">
      <c r="A43" s="358">
        <v>30</v>
      </c>
      <c r="B43" s="399"/>
      <c r="C43" s="504"/>
      <c r="D43" s="505"/>
      <c r="E43" s="506" t="s">
        <v>182</v>
      </c>
      <c r="F43" s="535" t="s">
        <v>183</v>
      </c>
      <c r="G43" s="536"/>
      <c r="H43" s="537"/>
      <c r="I43" s="538"/>
      <c r="J43" s="539"/>
      <c r="K43" s="537"/>
      <c r="L43" s="538"/>
      <c r="M43" s="540"/>
      <c r="N43" s="536"/>
      <c r="O43" s="537"/>
      <c r="P43" s="541"/>
      <c r="Q43" s="536"/>
      <c r="R43" s="537"/>
      <c r="S43" s="538"/>
      <c r="T43" s="540"/>
      <c r="U43" s="540"/>
    </row>
    <row r="44" spans="1:21" ht="16.5" hidden="1" customHeight="1">
      <c r="A44" s="358">
        <v>31</v>
      </c>
      <c r="B44" s="399"/>
      <c r="C44" s="504"/>
      <c r="D44" s="505"/>
      <c r="E44" s="506" t="s">
        <v>184</v>
      </c>
      <c r="F44" s="507" t="s">
        <v>185</v>
      </c>
      <c r="G44" s="542"/>
      <c r="H44" s="543"/>
      <c r="I44" s="544"/>
      <c r="J44" s="545"/>
      <c r="K44" s="543"/>
      <c r="L44" s="544"/>
      <c r="M44" s="540"/>
      <c r="N44" s="542"/>
      <c r="O44" s="543"/>
      <c r="P44" s="546"/>
      <c r="Q44" s="542"/>
      <c r="R44" s="543"/>
      <c r="S44" s="544"/>
      <c r="T44" s="540"/>
      <c r="U44" s="540"/>
    </row>
    <row r="45" spans="1:21" ht="16.5" hidden="1" customHeight="1">
      <c r="A45" s="358">
        <v>32</v>
      </c>
      <c r="B45" s="399"/>
      <c r="C45" s="504"/>
      <c r="D45" s="505"/>
      <c r="E45" s="506"/>
      <c r="F45" s="547" t="s">
        <v>186</v>
      </c>
      <c r="G45" s="536"/>
      <c r="H45" s="537"/>
      <c r="I45" s="538"/>
      <c r="J45" s="539"/>
      <c r="K45" s="537"/>
      <c r="L45" s="538"/>
      <c r="M45" s="548"/>
      <c r="N45" s="536"/>
      <c r="O45" s="537"/>
      <c r="P45" s="541"/>
      <c r="Q45" s="536"/>
      <c r="R45" s="537"/>
      <c r="S45" s="538"/>
      <c r="T45" s="548"/>
      <c r="U45" s="548"/>
    </row>
    <row r="46" spans="1:21" ht="16.5" hidden="1" customHeight="1">
      <c r="B46" s="399"/>
      <c r="C46" s="504"/>
      <c r="D46" s="505"/>
      <c r="E46" s="506"/>
      <c r="F46" s="482" t="s">
        <v>187</v>
      </c>
      <c r="G46" s="529"/>
      <c r="H46" s="530"/>
      <c r="I46" s="531"/>
      <c r="J46" s="532"/>
      <c r="K46" s="530"/>
      <c r="L46" s="531"/>
      <c r="M46" s="533"/>
      <c r="N46" s="529"/>
      <c r="O46" s="530"/>
      <c r="P46" s="531"/>
      <c r="Q46" s="532"/>
      <c r="R46" s="530"/>
      <c r="S46" s="531"/>
      <c r="T46" s="533"/>
      <c r="U46" s="533"/>
    </row>
    <row r="47" spans="1:21" ht="18.75" hidden="1" customHeight="1" thickBot="1">
      <c r="B47" s="399"/>
      <c r="C47" s="504"/>
      <c r="D47" s="549"/>
      <c r="E47" s="550" t="s">
        <v>188</v>
      </c>
      <c r="F47" s="551"/>
      <c r="G47" s="552"/>
      <c r="H47" s="553"/>
      <c r="I47" s="554"/>
      <c r="J47" s="555"/>
      <c r="K47" s="553"/>
      <c r="L47" s="554"/>
      <c r="M47" s="556"/>
      <c r="N47" s="552"/>
      <c r="O47" s="553"/>
      <c r="P47" s="557"/>
      <c r="Q47" s="552"/>
      <c r="R47" s="553"/>
      <c r="S47" s="554"/>
      <c r="T47" s="556"/>
      <c r="U47" s="556"/>
    </row>
    <row r="48" spans="1:21" ht="16.5" hidden="1" customHeight="1" thickTop="1">
      <c r="A48" s="358">
        <v>33</v>
      </c>
      <c r="B48" s="558"/>
      <c r="C48" s="504"/>
      <c r="D48" s="559" t="s">
        <v>189</v>
      </c>
      <c r="E48" s="560"/>
      <c r="F48" s="561" t="s">
        <v>190</v>
      </c>
      <c r="G48" s="562"/>
      <c r="H48" s="563"/>
      <c r="I48" s="564"/>
      <c r="J48" s="565"/>
      <c r="K48" s="563"/>
      <c r="L48" s="564"/>
      <c r="M48" s="533"/>
      <c r="N48" s="562"/>
      <c r="O48" s="563"/>
      <c r="P48" s="566"/>
      <c r="Q48" s="562"/>
      <c r="R48" s="563"/>
      <c r="S48" s="564"/>
      <c r="T48" s="533"/>
      <c r="U48" s="533"/>
    </row>
    <row r="49" spans="1:21" ht="16.5" hidden="1" customHeight="1">
      <c r="A49" s="358">
        <v>34</v>
      </c>
      <c r="B49" s="558"/>
      <c r="C49" s="504"/>
      <c r="D49" s="567"/>
      <c r="E49" s="568"/>
      <c r="F49" s="569" t="s">
        <v>191</v>
      </c>
      <c r="G49" s="562"/>
      <c r="H49" s="563"/>
      <c r="I49" s="564"/>
      <c r="J49" s="565"/>
      <c r="K49" s="563"/>
      <c r="L49" s="564"/>
      <c r="M49" s="533"/>
      <c r="N49" s="562"/>
      <c r="O49" s="563"/>
      <c r="P49" s="566"/>
      <c r="Q49" s="562"/>
      <c r="R49" s="563"/>
      <c r="S49" s="564"/>
      <c r="T49" s="533"/>
      <c r="U49" s="533"/>
    </row>
    <row r="50" spans="1:21" ht="16.5" hidden="1" customHeight="1">
      <c r="B50" s="558"/>
      <c r="C50" s="504"/>
      <c r="D50" s="570"/>
      <c r="E50" s="571"/>
      <c r="F50" s="482" t="s">
        <v>192</v>
      </c>
      <c r="G50" s="562"/>
      <c r="H50" s="563"/>
      <c r="I50" s="564"/>
      <c r="J50" s="565"/>
      <c r="K50" s="563"/>
      <c r="L50" s="564"/>
      <c r="M50" s="533"/>
      <c r="N50" s="562"/>
      <c r="O50" s="563"/>
      <c r="P50" s="566"/>
      <c r="Q50" s="562"/>
      <c r="R50" s="563"/>
      <c r="S50" s="564"/>
      <c r="T50" s="533"/>
      <c r="U50" s="533"/>
    </row>
    <row r="51" spans="1:21" ht="16.5" hidden="1" customHeight="1">
      <c r="A51" s="358">
        <v>34</v>
      </c>
      <c r="B51" s="558"/>
      <c r="C51" s="504"/>
      <c r="D51" s="572" t="s">
        <v>193</v>
      </c>
      <c r="E51" s="572"/>
      <c r="F51" s="462"/>
      <c r="G51" s="573"/>
      <c r="H51" s="574"/>
      <c r="I51" s="575"/>
      <c r="J51" s="576"/>
      <c r="K51" s="574"/>
      <c r="L51" s="575"/>
      <c r="M51" s="577"/>
      <c r="N51" s="573"/>
      <c r="O51" s="574"/>
      <c r="P51" s="578"/>
      <c r="Q51" s="573"/>
      <c r="R51" s="574"/>
      <c r="S51" s="575"/>
      <c r="T51" s="577"/>
      <c r="U51" s="577"/>
    </row>
    <row r="52" spans="1:21" ht="18.75" hidden="1" customHeight="1" thickBot="1">
      <c r="B52" s="558"/>
      <c r="C52" s="489"/>
      <c r="D52" s="579" t="s">
        <v>194</v>
      </c>
      <c r="E52" s="579"/>
      <c r="F52" s="580"/>
      <c r="G52" s="581"/>
      <c r="H52" s="582"/>
      <c r="I52" s="583"/>
      <c r="J52" s="584"/>
      <c r="K52" s="582"/>
      <c r="L52" s="583"/>
      <c r="M52" s="585"/>
      <c r="N52" s="581"/>
      <c r="O52" s="582"/>
      <c r="P52" s="586"/>
      <c r="Q52" s="581"/>
      <c r="R52" s="582"/>
      <c r="S52" s="583"/>
      <c r="T52" s="585">
        <v>0</v>
      </c>
      <c r="U52" s="585">
        <v>0</v>
      </c>
    </row>
    <row r="53" spans="1:21" ht="18.75" hidden="1" customHeight="1">
      <c r="A53" s="358">
        <v>35</v>
      </c>
      <c r="B53" s="558"/>
      <c r="C53" s="494" t="s">
        <v>195</v>
      </c>
      <c r="D53" s="383" t="s">
        <v>196</v>
      </c>
      <c r="E53" s="587"/>
      <c r="F53" s="384"/>
      <c r="G53" s="588"/>
      <c r="H53" s="589"/>
      <c r="I53" s="590"/>
      <c r="J53" s="591"/>
      <c r="K53" s="589"/>
      <c r="L53" s="590"/>
      <c r="M53" s="592"/>
      <c r="N53" s="593"/>
      <c r="O53" s="589"/>
      <c r="P53" s="594"/>
      <c r="Q53" s="593"/>
      <c r="R53" s="589"/>
      <c r="S53" s="590"/>
      <c r="T53" s="592">
        <v>0</v>
      </c>
      <c r="U53" s="592">
        <v>0</v>
      </c>
    </row>
    <row r="54" spans="1:21" ht="18.75" hidden="1" customHeight="1">
      <c r="A54" s="358">
        <v>36</v>
      </c>
      <c r="B54" s="558"/>
      <c r="C54" s="504"/>
      <c r="D54" s="389" t="s">
        <v>197</v>
      </c>
      <c r="E54" s="595"/>
      <c r="F54" s="390"/>
      <c r="G54" s="596"/>
      <c r="H54" s="597"/>
      <c r="I54" s="598"/>
      <c r="J54" s="599"/>
      <c r="K54" s="597"/>
      <c r="L54" s="598"/>
      <c r="M54" s="600"/>
      <c r="N54" s="601"/>
      <c r="O54" s="597"/>
      <c r="P54" s="602"/>
      <c r="Q54" s="601"/>
      <c r="R54" s="597"/>
      <c r="S54" s="598"/>
      <c r="T54" s="600">
        <v>0</v>
      </c>
      <c r="U54" s="600">
        <v>0</v>
      </c>
    </row>
    <row r="55" spans="1:21" ht="18.75" hidden="1" customHeight="1" thickBot="1">
      <c r="B55" s="558"/>
      <c r="C55" s="489"/>
      <c r="D55" s="603"/>
      <c r="E55" s="603"/>
      <c r="F55" s="604" t="s">
        <v>198</v>
      </c>
      <c r="G55" s="605"/>
      <c r="H55" s="606"/>
      <c r="I55" s="607"/>
      <c r="J55" s="608"/>
      <c r="K55" s="606"/>
      <c r="L55" s="607"/>
      <c r="M55" s="609"/>
      <c r="N55" s="605"/>
      <c r="O55" s="606"/>
      <c r="P55" s="610"/>
      <c r="Q55" s="605"/>
      <c r="R55" s="606"/>
      <c r="S55" s="607"/>
      <c r="T55" s="609">
        <v>0</v>
      </c>
      <c r="U55" s="609">
        <v>0</v>
      </c>
    </row>
    <row r="56" spans="1:21" ht="18.75" hidden="1" customHeight="1" thickBot="1">
      <c r="B56" s="611"/>
      <c r="C56" s="612" t="s">
        <v>199</v>
      </c>
      <c r="D56" s="612"/>
      <c r="E56" s="612"/>
      <c r="F56" s="613"/>
      <c r="G56" s="614"/>
      <c r="H56" s="615"/>
      <c r="I56" s="616"/>
      <c r="J56" s="617"/>
      <c r="K56" s="615"/>
      <c r="L56" s="616"/>
      <c r="M56" s="618"/>
      <c r="N56" s="619"/>
      <c r="O56" s="615"/>
      <c r="P56" s="620"/>
      <c r="Q56" s="619"/>
      <c r="R56" s="615"/>
      <c r="S56" s="616"/>
      <c r="T56" s="618">
        <v>0</v>
      </c>
      <c r="U56" s="618">
        <v>0</v>
      </c>
    </row>
    <row r="57" spans="1:21" ht="21" customHeight="1" thickBot="1">
      <c r="B57" s="621"/>
      <c r="C57" s="622" t="s">
        <v>115</v>
      </c>
      <c r="D57" s="623"/>
      <c r="E57" s="623"/>
      <c r="F57" s="624"/>
      <c r="G57" s="759"/>
      <c r="H57" s="628"/>
      <c r="I57" s="760"/>
      <c r="J57" s="628"/>
      <c r="K57" s="628"/>
      <c r="L57" s="628"/>
      <c r="M57" s="629">
        <v>0</v>
      </c>
      <c r="N57" s="628"/>
      <c r="O57" s="631"/>
      <c r="P57" s="631"/>
      <c r="Q57" s="630"/>
      <c r="R57" s="630"/>
      <c r="S57" s="633"/>
      <c r="T57" s="629">
        <v>0</v>
      </c>
      <c r="U57" s="629">
        <v>0</v>
      </c>
    </row>
    <row r="58" spans="1:21" ht="9" customHeight="1"/>
    <row r="59" spans="1:21" ht="19.5" customHeight="1">
      <c r="E59" s="761" t="s">
        <v>116</v>
      </c>
      <c r="F59" s="762"/>
      <c r="G59" s="763"/>
      <c r="U59" s="764"/>
    </row>
    <row r="60" spans="1:21" ht="7.5" customHeight="1"/>
    <row r="61" spans="1:21" ht="19.5" customHeight="1">
      <c r="G61" s="765" t="s">
        <v>200</v>
      </c>
      <c r="H61" s="765" t="s">
        <v>201</v>
      </c>
      <c r="I61" s="765" t="s">
        <v>202</v>
      </c>
      <c r="J61" s="765" t="s">
        <v>203</v>
      </c>
      <c r="K61" s="765" t="s">
        <v>204</v>
      </c>
      <c r="L61" s="765" t="s">
        <v>205</v>
      </c>
      <c r="M61" s="765"/>
      <c r="N61" s="765" t="s">
        <v>206</v>
      </c>
      <c r="O61" s="765" t="s">
        <v>207</v>
      </c>
      <c r="P61" s="765" t="s">
        <v>208</v>
      </c>
      <c r="Q61" s="765" t="s">
        <v>209</v>
      </c>
      <c r="R61" s="765" t="s">
        <v>210</v>
      </c>
      <c r="S61" s="765" t="s">
        <v>211</v>
      </c>
    </row>
    <row r="62" spans="1:21" ht="19.5" customHeight="1">
      <c r="G62" s="766"/>
      <c r="H62" s="766"/>
      <c r="I62" s="766"/>
      <c r="J62" s="766"/>
      <c r="K62" s="766"/>
      <c r="L62" s="766"/>
      <c r="M62" s="767"/>
      <c r="N62" s="766"/>
      <c r="O62" s="766"/>
      <c r="P62" s="766"/>
      <c r="Q62" s="766"/>
      <c r="R62" s="766"/>
      <c r="S62" s="766"/>
    </row>
    <row r="63" spans="1:21">
      <c r="G63" s="766"/>
      <c r="H63" s="766"/>
      <c r="I63" s="766"/>
      <c r="J63" s="766"/>
      <c r="K63" s="766"/>
      <c r="L63" s="766"/>
      <c r="M63" s="767"/>
      <c r="N63" s="766"/>
      <c r="O63" s="766"/>
      <c r="P63" s="766"/>
      <c r="Q63" s="766"/>
      <c r="R63" s="766"/>
      <c r="S63" s="766"/>
    </row>
    <row r="64" spans="1:21">
      <c r="G64" s="768"/>
      <c r="H64" s="768"/>
      <c r="I64" s="768"/>
      <c r="J64" s="768"/>
      <c r="K64" s="768"/>
      <c r="L64" s="768"/>
      <c r="M64" s="768"/>
      <c r="N64" s="768"/>
      <c r="O64" s="768"/>
      <c r="P64" s="768"/>
      <c r="Q64" s="768"/>
      <c r="R64" s="768"/>
      <c r="S64" s="768"/>
    </row>
  </sheetData>
  <sheetProtection algorithmName="SHA-512" hashValue="9U3xGWLK2mFaYsr0144CreArzv6Yq021pql/QhqDN1lgF444UPNXMayo/2OV3T7kHGKwvtE8UfBu6zdD/pII3A==" saltValue="V5MmmZK1cN/xYdGpKC/WSg==" spinCount="100000" sheet="1" objects="1" scenarios="1"/>
  <mergeCells count="21">
    <mergeCell ref="U2:U3"/>
    <mergeCell ref="C4:D6"/>
    <mergeCell ref="D34:F34"/>
    <mergeCell ref="C35:C52"/>
    <mergeCell ref="D35:D47"/>
    <mergeCell ref="E33:F33"/>
    <mergeCell ref="M2:M3"/>
    <mergeCell ref="T2:T3"/>
    <mergeCell ref="E59:G59"/>
    <mergeCell ref="E37:E38"/>
    <mergeCell ref="C53:C55"/>
    <mergeCell ref="C56:F56"/>
    <mergeCell ref="C57:F57"/>
    <mergeCell ref="D52:F52"/>
    <mergeCell ref="D48:E49"/>
    <mergeCell ref="B7:B47"/>
    <mergeCell ref="C7:C34"/>
    <mergeCell ref="D8:D21"/>
    <mergeCell ref="E21:F21"/>
    <mergeCell ref="D22:D33"/>
    <mergeCell ref="E47:F47"/>
  </mergeCells>
  <phoneticPr fontId="3"/>
  <pageMargins left="0.27559055118110237" right="0.27559055118110237" top="0.47244094488188981" bottom="0.39370078740157483" header="0.51181102362204722" footer="0.51181102362204722"/>
  <pageSetup paperSize="9" scale="6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tabSelected="1" showOutlineSymbols="0" zoomScale="65" zoomScaleNormal="65" zoomScaleSheetLayoutView="30" workbookViewId="0"/>
  </sheetViews>
  <sheetFormatPr defaultRowHeight="14.25" outlineLevelCol="1"/>
  <cols>
    <col min="1" max="1" width="9.125" style="769" customWidth="1"/>
    <col min="2" max="4" width="3.625" style="769" customWidth="1"/>
    <col min="5" max="5" width="50.625" style="769" customWidth="1"/>
    <col min="6" max="6" width="17.5" style="769" hidden="1" customWidth="1"/>
    <col min="7" max="7" width="16.625" style="769" customWidth="1"/>
    <col min="8" max="13" width="12.375" style="769" customWidth="1" outlineLevel="1"/>
    <col min="14" max="14" width="12.625" style="769" bestFit="1" customWidth="1" outlineLevel="1"/>
    <col min="15" max="19" width="12.375" style="769" customWidth="1" outlineLevel="1"/>
    <col min="20" max="21" width="17.5" style="769" customWidth="1" outlineLevel="1"/>
    <col min="22" max="22" width="9.125" style="769" customWidth="1"/>
    <col min="23" max="25" width="3.625" style="769" customWidth="1"/>
    <col min="26" max="26" width="41.75" style="769" customWidth="1"/>
    <col min="27" max="38" width="10.75" style="769" customWidth="1" outlineLevel="1"/>
    <col min="39" max="42" width="13.25" style="769" customWidth="1"/>
    <col min="43" max="44" width="14.875" style="769" bestFit="1" customWidth="1"/>
    <col min="45" max="45" width="29" style="769" customWidth="1"/>
    <col min="46" max="46" width="11.125" style="769" bestFit="1" customWidth="1"/>
    <col min="47" max="16384" width="9" style="769"/>
  </cols>
  <sheetData>
    <row r="1" spans="1:49" ht="15" customHeight="1">
      <c r="L1" s="770"/>
      <c r="M1" s="770"/>
      <c r="N1" s="770"/>
      <c r="O1" s="770"/>
      <c r="P1" s="770"/>
      <c r="Q1" s="770"/>
      <c r="R1" s="771">
        <v>44595</v>
      </c>
      <c r="S1" s="772"/>
      <c r="T1" s="770"/>
      <c r="U1" s="770"/>
      <c r="V1" s="770"/>
      <c r="W1" s="770"/>
      <c r="X1" s="770"/>
      <c r="Y1" s="770"/>
      <c r="Z1" s="770"/>
      <c r="AA1" s="770"/>
      <c r="AB1" s="770"/>
      <c r="AC1" s="770"/>
      <c r="AD1" s="770"/>
      <c r="AE1" s="770"/>
      <c r="AF1" s="770"/>
      <c r="AG1" s="770"/>
      <c r="AH1" s="770"/>
      <c r="AI1" s="770"/>
      <c r="AJ1" s="770"/>
      <c r="AK1" s="770"/>
      <c r="AL1" s="770"/>
      <c r="AM1" s="770"/>
      <c r="AN1" s="770"/>
      <c r="AO1" s="771">
        <v>44595</v>
      </c>
      <c r="AP1" s="772"/>
      <c r="AQ1" s="770"/>
      <c r="AR1" s="770"/>
    </row>
    <row r="2" spans="1:49" ht="14.25" customHeight="1">
      <c r="L2" s="770"/>
      <c r="M2" s="770"/>
      <c r="N2" s="770"/>
      <c r="O2" s="770"/>
      <c r="P2" s="770"/>
      <c r="Q2" s="770"/>
      <c r="R2" s="772"/>
      <c r="S2" s="772"/>
      <c r="T2" s="770"/>
      <c r="U2" s="773"/>
      <c r="V2" s="770"/>
      <c r="W2" s="770"/>
      <c r="X2" s="770"/>
      <c r="Y2" s="770"/>
      <c r="Z2" s="770"/>
      <c r="AA2" s="770"/>
      <c r="AB2" s="770"/>
      <c r="AC2" s="770"/>
      <c r="AD2" s="770"/>
      <c r="AE2" s="770"/>
      <c r="AF2" s="770"/>
      <c r="AG2" s="770"/>
      <c r="AH2" s="770"/>
      <c r="AI2" s="770"/>
      <c r="AJ2" s="770"/>
      <c r="AK2" s="770"/>
      <c r="AL2" s="770"/>
      <c r="AM2" s="770"/>
      <c r="AN2" s="770"/>
      <c r="AO2" s="772"/>
      <c r="AP2" s="772"/>
      <c r="AQ2" s="774"/>
      <c r="AR2" s="775"/>
    </row>
    <row r="3" spans="1:49" ht="24.95" customHeight="1">
      <c r="F3" s="776"/>
      <c r="G3" s="777">
        <v>2022</v>
      </c>
      <c r="H3" s="778" t="s">
        <v>29</v>
      </c>
      <c r="I3" s="778"/>
      <c r="J3" s="778"/>
      <c r="K3" s="778"/>
      <c r="L3" s="779"/>
      <c r="M3" s="770"/>
      <c r="N3" s="780" t="s">
        <v>142</v>
      </c>
      <c r="O3" s="780"/>
      <c r="P3" s="781" t="s">
        <v>171</v>
      </c>
      <c r="Q3" s="781"/>
      <c r="R3" s="781"/>
      <c r="S3" s="770"/>
      <c r="T3" s="770"/>
      <c r="U3" s="770"/>
      <c r="V3" s="770"/>
      <c r="W3" s="770"/>
      <c r="X3" s="770"/>
      <c r="Y3" s="770"/>
      <c r="Z3" s="770"/>
      <c r="AA3" s="779"/>
      <c r="AB3" s="779"/>
      <c r="AC3" s="782">
        <v>2022</v>
      </c>
      <c r="AD3" s="783" t="s">
        <v>29</v>
      </c>
      <c r="AE3" s="783"/>
      <c r="AF3" s="783"/>
      <c r="AG3" s="783"/>
      <c r="AH3" s="779"/>
      <c r="AI3" s="770"/>
      <c r="AJ3" s="770"/>
      <c r="AK3" s="780" t="s">
        <v>142</v>
      </c>
      <c r="AL3" s="780"/>
      <c r="AM3" s="781" t="s">
        <v>171</v>
      </c>
      <c r="AN3" s="781"/>
      <c r="AO3" s="781"/>
      <c r="AP3" s="770"/>
      <c r="AQ3" s="770"/>
      <c r="AR3" s="784"/>
    </row>
    <row r="4" spans="1:49" ht="24.95" customHeight="1">
      <c r="L4" s="770"/>
      <c r="M4" s="770"/>
      <c r="N4" s="785" t="s">
        <v>143</v>
      </c>
      <c r="O4" s="785"/>
      <c r="P4" s="786" t="s">
        <v>141</v>
      </c>
      <c r="Q4" s="786"/>
      <c r="R4" s="786"/>
      <c r="S4" s="770"/>
      <c r="T4" s="770"/>
      <c r="U4" s="770"/>
      <c r="V4" s="770"/>
      <c r="W4" s="770"/>
      <c r="X4" s="770"/>
      <c r="Y4" s="770"/>
      <c r="Z4" s="770"/>
      <c r="AA4" s="770"/>
      <c r="AB4" s="770"/>
      <c r="AC4" s="770"/>
      <c r="AD4" s="770"/>
      <c r="AE4" s="770"/>
      <c r="AF4" s="770"/>
      <c r="AG4" s="770"/>
      <c r="AH4" s="770"/>
      <c r="AI4" s="770"/>
      <c r="AJ4" s="770"/>
      <c r="AK4" s="785" t="s">
        <v>143</v>
      </c>
      <c r="AL4" s="785"/>
      <c r="AM4" s="786" t="s">
        <v>141</v>
      </c>
      <c r="AN4" s="786"/>
      <c r="AO4" s="786"/>
      <c r="AP4" s="770"/>
      <c r="AQ4" s="770"/>
      <c r="AR4" s="770"/>
    </row>
    <row r="5" spans="1:49" ht="24.95" customHeight="1">
      <c r="E5" s="787"/>
      <c r="F5" s="788"/>
      <c r="G5" s="788"/>
      <c r="H5" s="789"/>
      <c r="I5" s="790" t="s">
        <v>30</v>
      </c>
      <c r="J5" s="790"/>
      <c r="L5" s="770"/>
      <c r="M5" s="770"/>
      <c r="N5" s="785" t="s">
        <v>144</v>
      </c>
      <c r="O5" s="785"/>
      <c r="P5" s="786" t="s">
        <v>148</v>
      </c>
      <c r="Q5" s="786"/>
      <c r="R5" s="786"/>
      <c r="S5" s="770"/>
      <c r="T5" s="770"/>
      <c r="U5" s="770"/>
      <c r="V5" s="770"/>
      <c r="W5" s="770"/>
      <c r="X5" s="770"/>
      <c r="Y5" s="770"/>
      <c r="Z5" s="770"/>
      <c r="AA5" s="770"/>
      <c r="AB5" s="770"/>
      <c r="AC5" s="770"/>
      <c r="AD5" s="770"/>
      <c r="AE5" s="791" t="s">
        <v>31</v>
      </c>
      <c r="AF5" s="791"/>
      <c r="AG5" s="770"/>
      <c r="AH5" s="770"/>
      <c r="AI5" s="770"/>
      <c r="AJ5" s="770"/>
      <c r="AK5" s="785" t="s">
        <v>144</v>
      </c>
      <c r="AL5" s="785"/>
      <c r="AM5" s="786" t="s">
        <v>148</v>
      </c>
      <c r="AN5" s="786"/>
      <c r="AO5" s="786"/>
      <c r="AP5" s="770"/>
      <c r="AQ5" s="770"/>
      <c r="AR5" s="770"/>
    </row>
    <row r="6" spans="1:49" ht="24.95" customHeight="1">
      <c r="L6" s="770"/>
      <c r="M6" s="770"/>
      <c r="N6" s="785" t="s">
        <v>145</v>
      </c>
      <c r="O6" s="785"/>
      <c r="P6" s="792" t="s">
        <v>149</v>
      </c>
      <c r="Q6" s="786"/>
      <c r="R6" s="786"/>
      <c r="S6" s="770"/>
      <c r="T6" s="770"/>
      <c r="U6" s="770"/>
      <c r="V6" s="770"/>
      <c r="W6" s="770"/>
      <c r="X6" s="770"/>
      <c r="Y6" s="770"/>
      <c r="Z6" s="770"/>
      <c r="AA6" s="770"/>
      <c r="AB6" s="770"/>
      <c r="AC6" s="770"/>
      <c r="AD6" s="770"/>
      <c r="AE6" s="770"/>
      <c r="AF6" s="770"/>
      <c r="AG6" s="770"/>
      <c r="AH6" s="770"/>
      <c r="AI6" s="770"/>
      <c r="AJ6" s="770"/>
      <c r="AK6" s="785" t="s">
        <v>145</v>
      </c>
      <c r="AL6" s="785"/>
      <c r="AM6" s="786" t="s">
        <v>149</v>
      </c>
      <c r="AN6" s="786"/>
      <c r="AO6" s="786"/>
      <c r="AP6" s="770"/>
      <c r="AQ6" s="770"/>
      <c r="AR6" s="770"/>
    </row>
    <row r="7" spans="1:49" ht="24.95" customHeight="1">
      <c r="L7" s="770"/>
      <c r="M7" s="770"/>
      <c r="N7" s="793" t="s">
        <v>146</v>
      </c>
      <c r="O7" s="793"/>
      <c r="P7" s="357" t="s">
        <v>150</v>
      </c>
      <c r="Q7" s="356"/>
      <c r="R7" s="356"/>
      <c r="S7" s="770"/>
      <c r="T7" s="770"/>
      <c r="U7" s="770"/>
      <c r="V7" s="770"/>
      <c r="W7" s="770"/>
      <c r="X7" s="770"/>
      <c r="Y7" s="770"/>
      <c r="Z7" s="770"/>
      <c r="AA7" s="770"/>
      <c r="AB7" s="770"/>
      <c r="AC7" s="770"/>
      <c r="AD7" s="770"/>
      <c r="AE7" s="770"/>
      <c r="AF7" s="770"/>
      <c r="AG7" s="770"/>
      <c r="AH7" s="770"/>
      <c r="AI7" s="770"/>
      <c r="AJ7" s="770"/>
      <c r="AK7" s="793" t="s">
        <v>146</v>
      </c>
      <c r="AL7" s="793"/>
      <c r="AM7" s="356" t="s">
        <v>150</v>
      </c>
      <c r="AN7" s="356"/>
      <c r="AO7" s="356"/>
      <c r="AP7" s="770"/>
      <c r="AQ7" s="770"/>
      <c r="AR7" s="770"/>
    </row>
    <row r="8" spans="1:49" ht="27.75" customHeight="1" thickBot="1">
      <c r="A8" s="794" t="s">
        <v>24</v>
      </c>
      <c r="B8" s="794"/>
      <c r="C8" s="794"/>
      <c r="D8" s="794"/>
      <c r="E8" s="795" t="s">
        <v>140</v>
      </c>
      <c r="F8" s="796"/>
      <c r="G8" s="796"/>
      <c r="H8" s="796"/>
      <c r="I8" s="796"/>
      <c r="J8" s="796"/>
      <c r="K8" s="796"/>
      <c r="L8" s="797"/>
      <c r="M8" s="797"/>
      <c r="N8" s="797"/>
      <c r="O8" s="797"/>
      <c r="P8" s="798"/>
      <c r="Q8" s="798"/>
      <c r="R8" s="799"/>
      <c r="S8" s="797"/>
      <c r="T8" s="797"/>
      <c r="U8" s="797"/>
      <c r="V8" s="800" t="s">
        <v>32</v>
      </c>
      <c r="W8" s="800"/>
      <c r="X8" s="800"/>
      <c r="Y8" s="800"/>
      <c r="Z8" s="795" t="s">
        <v>140</v>
      </c>
      <c r="AA8" s="797"/>
      <c r="AB8" s="797"/>
      <c r="AC8" s="797"/>
      <c r="AD8" s="797"/>
      <c r="AE8" s="797"/>
      <c r="AF8" s="797"/>
      <c r="AG8" s="797"/>
      <c r="AH8" s="797"/>
      <c r="AI8" s="797"/>
      <c r="AJ8" s="797"/>
      <c r="AK8" s="797"/>
      <c r="AL8" s="797"/>
      <c r="AM8" s="797"/>
      <c r="AN8" s="797"/>
      <c r="AO8" s="797"/>
      <c r="AP8" s="797"/>
      <c r="AQ8" s="797"/>
      <c r="AR8" s="797"/>
    </row>
    <row r="9" spans="1:49" ht="20.100000000000001" customHeight="1">
      <c r="A9" s="801" t="s">
        <v>25</v>
      </c>
      <c r="B9" s="802"/>
      <c r="C9" s="802"/>
      <c r="D9" s="802"/>
      <c r="E9" s="802"/>
      <c r="F9" s="803"/>
      <c r="G9" s="803"/>
      <c r="H9" s="803"/>
      <c r="I9" s="803"/>
      <c r="J9" s="803"/>
      <c r="K9" s="803"/>
      <c r="L9" s="803"/>
      <c r="M9" s="803"/>
      <c r="N9" s="803"/>
      <c r="O9" s="803"/>
      <c r="P9" s="803"/>
      <c r="Q9" s="803"/>
      <c r="R9" s="803"/>
      <c r="S9" s="804"/>
      <c r="T9" s="804"/>
      <c r="U9" s="805"/>
      <c r="V9" s="801" t="s">
        <v>25</v>
      </c>
      <c r="W9" s="802"/>
      <c r="X9" s="802"/>
      <c r="Y9" s="802"/>
      <c r="Z9" s="802"/>
      <c r="AA9" s="803"/>
      <c r="AB9" s="803"/>
      <c r="AC9" s="803"/>
      <c r="AD9" s="803"/>
      <c r="AE9" s="803"/>
      <c r="AF9" s="803"/>
      <c r="AG9" s="803"/>
      <c r="AH9" s="803"/>
      <c r="AI9" s="803"/>
      <c r="AJ9" s="803"/>
      <c r="AK9" s="803"/>
      <c r="AL9" s="803"/>
      <c r="AM9" s="803"/>
      <c r="AN9" s="804"/>
      <c r="AO9" s="803"/>
      <c r="AP9" s="803"/>
      <c r="AQ9" s="803"/>
      <c r="AR9" s="805"/>
      <c r="AS9" s="806"/>
      <c r="AT9" s="807" t="s">
        <v>157</v>
      </c>
      <c r="AU9" s="806"/>
    </row>
    <row r="10" spans="1:49" s="818" customFormat="1" ht="21.95" customHeight="1">
      <c r="A10" s="808"/>
      <c r="B10" s="809"/>
      <c r="C10" s="809"/>
      <c r="D10" s="809"/>
      <c r="E10" s="809"/>
      <c r="F10" s="810"/>
      <c r="G10" s="811" t="s">
        <v>180</v>
      </c>
      <c r="H10" s="812" t="s">
        <v>212</v>
      </c>
      <c r="I10" s="812"/>
      <c r="J10" s="812"/>
      <c r="K10" s="812"/>
      <c r="L10" s="812"/>
      <c r="M10" s="812"/>
      <c r="N10" s="812"/>
      <c r="O10" s="812"/>
      <c r="P10" s="812"/>
      <c r="Q10" s="812"/>
      <c r="R10" s="812"/>
      <c r="S10" s="812"/>
      <c r="T10" s="812"/>
      <c r="U10" s="813"/>
      <c r="V10" s="808"/>
      <c r="W10" s="809"/>
      <c r="X10" s="809"/>
      <c r="Y10" s="809"/>
      <c r="Z10" s="809"/>
      <c r="AA10" s="814" t="s">
        <v>212</v>
      </c>
      <c r="AB10" s="812"/>
      <c r="AC10" s="812"/>
      <c r="AD10" s="812"/>
      <c r="AE10" s="812"/>
      <c r="AF10" s="812"/>
      <c r="AG10" s="815" t="s">
        <v>214</v>
      </c>
      <c r="AH10" s="816"/>
      <c r="AI10" s="812"/>
      <c r="AJ10" s="812"/>
      <c r="AK10" s="812"/>
      <c r="AL10" s="812"/>
      <c r="AM10" s="814" t="s">
        <v>215</v>
      </c>
      <c r="AN10" s="812"/>
      <c r="AO10" s="812"/>
      <c r="AP10" s="812"/>
      <c r="AQ10" s="811" t="s">
        <v>214</v>
      </c>
      <c r="AR10" s="817" t="s">
        <v>216</v>
      </c>
      <c r="AS10" s="807"/>
      <c r="AT10" s="807">
        <v>2016</v>
      </c>
      <c r="AU10" s="807">
        <v>2017</v>
      </c>
      <c r="AV10" s="807">
        <v>2018</v>
      </c>
      <c r="AW10" s="807"/>
    </row>
    <row r="11" spans="1:49" s="818" customFormat="1" ht="21.95" customHeight="1">
      <c r="A11" s="819"/>
      <c r="B11" s="794"/>
      <c r="C11" s="794"/>
      <c r="D11" s="794"/>
      <c r="E11" s="794"/>
      <c r="F11" s="820"/>
      <c r="G11" s="821" t="s">
        <v>147</v>
      </c>
      <c r="H11" s="822" t="s">
        <v>0</v>
      </c>
      <c r="I11" s="823"/>
      <c r="J11" s="824">
        <v>5</v>
      </c>
      <c r="K11" s="825"/>
      <c r="L11" s="824">
        <v>6</v>
      </c>
      <c r="M11" s="825"/>
      <c r="N11" s="824">
        <v>7</v>
      </c>
      <c r="O11" s="825"/>
      <c r="P11" s="824">
        <v>8</v>
      </c>
      <c r="Q11" s="825"/>
      <c r="R11" s="824">
        <v>9</v>
      </c>
      <c r="S11" s="826"/>
      <c r="T11" s="827" t="s">
        <v>23</v>
      </c>
      <c r="U11" s="828"/>
      <c r="V11" s="819"/>
      <c r="W11" s="794"/>
      <c r="X11" s="794"/>
      <c r="Y11" s="794"/>
      <c r="Z11" s="794"/>
      <c r="AA11" s="827">
        <v>10</v>
      </c>
      <c r="AB11" s="825"/>
      <c r="AC11" s="824">
        <v>11</v>
      </c>
      <c r="AD11" s="825"/>
      <c r="AE11" s="824">
        <v>12</v>
      </c>
      <c r="AF11" s="825"/>
      <c r="AG11" s="824">
        <v>1</v>
      </c>
      <c r="AH11" s="825"/>
      <c r="AI11" s="824">
        <v>2</v>
      </c>
      <c r="AJ11" s="825"/>
      <c r="AK11" s="824">
        <v>3</v>
      </c>
      <c r="AL11" s="826"/>
      <c r="AM11" s="822" t="s">
        <v>1</v>
      </c>
      <c r="AN11" s="829"/>
      <c r="AO11" s="822" t="s">
        <v>2</v>
      </c>
      <c r="AP11" s="829"/>
      <c r="AQ11" s="830" t="s">
        <v>33</v>
      </c>
      <c r="AR11" s="831" t="s">
        <v>33</v>
      </c>
      <c r="AS11" s="807" t="s">
        <v>163</v>
      </c>
      <c r="AT11" s="807">
        <v>6.49</v>
      </c>
      <c r="AU11" s="807">
        <v>4.9000000000000004</v>
      </c>
      <c r="AV11" s="807">
        <v>4.4000000000000004</v>
      </c>
      <c r="AW11" s="807"/>
    </row>
    <row r="12" spans="1:49" s="818" customFormat="1" ht="21.95" customHeight="1">
      <c r="A12" s="832"/>
      <c r="B12" s="833"/>
      <c r="C12" s="833"/>
      <c r="D12" s="833"/>
      <c r="E12" s="833"/>
      <c r="F12" s="834"/>
      <c r="G12" s="834"/>
      <c r="H12" s="835" t="s">
        <v>28</v>
      </c>
      <c r="I12" s="836" t="s">
        <v>27</v>
      </c>
      <c r="J12" s="836" t="s">
        <v>28</v>
      </c>
      <c r="K12" s="836" t="s">
        <v>27</v>
      </c>
      <c r="L12" s="836" t="s">
        <v>28</v>
      </c>
      <c r="M12" s="836" t="s">
        <v>27</v>
      </c>
      <c r="N12" s="836" t="s">
        <v>28</v>
      </c>
      <c r="O12" s="836" t="s">
        <v>27</v>
      </c>
      <c r="P12" s="836" t="s">
        <v>28</v>
      </c>
      <c r="Q12" s="836" t="s">
        <v>27</v>
      </c>
      <c r="R12" s="836" t="s">
        <v>28</v>
      </c>
      <c r="S12" s="836" t="s">
        <v>27</v>
      </c>
      <c r="T12" s="837" t="s">
        <v>28</v>
      </c>
      <c r="U12" s="838" t="s">
        <v>27</v>
      </c>
      <c r="V12" s="832"/>
      <c r="W12" s="833"/>
      <c r="X12" s="833"/>
      <c r="Y12" s="833"/>
      <c r="Z12" s="833"/>
      <c r="AA12" s="839" t="s">
        <v>28</v>
      </c>
      <c r="AB12" s="836" t="s">
        <v>27</v>
      </c>
      <c r="AC12" s="836" t="s">
        <v>28</v>
      </c>
      <c r="AD12" s="836" t="s">
        <v>27</v>
      </c>
      <c r="AE12" s="836" t="s">
        <v>28</v>
      </c>
      <c r="AF12" s="836" t="s">
        <v>27</v>
      </c>
      <c r="AG12" s="836" t="s">
        <v>28</v>
      </c>
      <c r="AH12" s="836" t="s">
        <v>27</v>
      </c>
      <c r="AI12" s="836" t="s">
        <v>28</v>
      </c>
      <c r="AJ12" s="836" t="s">
        <v>27</v>
      </c>
      <c r="AK12" s="836" t="s">
        <v>28</v>
      </c>
      <c r="AL12" s="836" t="s">
        <v>27</v>
      </c>
      <c r="AM12" s="837" t="s">
        <v>28</v>
      </c>
      <c r="AN12" s="840" t="s">
        <v>27</v>
      </c>
      <c r="AO12" s="841" t="s">
        <v>28</v>
      </c>
      <c r="AP12" s="835" t="s">
        <v>27</v>
      </c>
      <c r="AQ12" s="842"/>
      <c r="AR12" s="843"/>
      <c r="AS12" s="807"/>
      <c r="AT12" s="807"/>
      <c r="AU12" s="807"/>
      <c r="AV12" s="807"/>
      <c r="AW12" s="807"/>
    </row>
    <row r="13" spans="1:49" s="859" customFormat="1" ht="27.75" customHeight="1">
      <c r="A13" s="808" t="s">
        <v>34</v>
      </c>
      <c r="B13" s="844"/>
      <c r="C13" s="844"/>
      <c r="D13" s="845"/>
      <c r="E13" s="845"/>
      <c r="F13" s="846"/>
      <c r="G13" s="847">
        <v>138770</v>
      </c>
      <c r="H13" s="848">
        <v>6334</v>
      </c>
      <c r="I13" s="849">
        <v>0</v>
      </c>
      <c r="J13" s="848">
        <v>7065</v>
      </c>
      <c r="K13" s="849">
        <v>0</v>
      </c>
      <c r="L13" s="848">
        <v>5875</v>
      </c>
      <c r="M13" s="849">
        <v>0</v>
      </c>
      <c r="N13" s="848">
        <v>6520</v>
      </c>
      <c r="O13" s="849">
        <v>0</v>
      </c>
      <c r="P13" s="848">
        <v>6783</v>
      </c>
      <c r="Q13" s="850">
        <v>0</v>
      </c>
      <c r="R13" s="848">
        <v>7102</v>
      </c>
      <c r="S13" s="851">
        <v>0</v>
      </c>
      <c r="T13" s="852">
        <v>39679</v>
      </c>
      <c r="U13" s="853">
        <v>0</v>
      </c>
      <c r="V13" s="808" t="s">
        <v>63</v>
      </c>
      <c r="W13" s="844"/>
      <c r="X13" s="844"/>
      <c r="Y13" s="845"/>
      <c r="Z13" s="845"/>
      <c r="AA13" s="848">
        <v>7586</v>
      </c>
      <c r="AB13" s="849">
        <v>0</v>
      </c>
      <c r="AC13" s="848">
        <v>8504</v>
      </c>
      <c r="AD13" s="849">
        <v>0</v>
      </c>
      <c r="AE13" s="848">
        <v>6616</v>
      </c>
      <c r="AF13" s="849">
        <v>0</v>
      </c>
      <c r="AG13" s="848">
        <v>5218</v>
      </c>
      <c r="AH13" s="849">
        <v>0</v>
      </c>
      <c r="AI13" s="848">
        <v>5706</v>
      </c>
      <c r="AJ13" s="849">
        <v>0</v>
      </c>
      <c r="AK13" s="848">
        <v>7461</v>
      </c>
      <c r="AL13" s="851">
        <v>0</v>
      </c>
      <c r="AM13" s="848">
        <v>41091</v>
      </c>
      <c r="AN13" s="851">
        <v>0</v>
      </c>
      <c r="AO13" s="854">
        <v>80770</v>
      </c>
      <c r="AP13" s="855">
        <v>0</v>
      </c>
      <c r="AQ13" s="856">
        <v>88847.000000000015</v>
      </c>
      <c r="AR13" s="853">
        <v>97731.700000000026</v>
      </c>
      <c r="AS13" s="857" t="s">
        <v>158</v>
      </c>
      <c r="AT13" s="858">
        <v>1.1000000000000001</v>
      </c>
      <c r="AU13" s="857"/>
      <c r="AV13" s="857"/>
      <c r="AW13" s="857"/>
    </row>
    <row r="14" spans="1:49" s="859" customFormat="1" ht="27.75" customHeight="1">
      <c r="A14" s="860"/>
      <c r="B14" s="861"/>
      <c r="C14" s="862" t="s">
        <v>35</v>
      </c>
      <c r="D14" s="863"/>
      <c r="E14" s="863"/>
      <c r="F14" s="864"/>
      <c r="G14" s="865">
        <v>130455</v>
      </c>
      <c r="H14" s="866">
        <v>5844</v>
      </c>
      <c r="I14" s="867">
        <v>0</v>
      </c>
      <c r="J14" s="866">
        <v>6587</v>
      </c>
      <c r="K14" s="868">
        <v>0</v>
      </c>
      <c r="L14" s="866">
        <v>5343</v>
      </c>
      <c r="M14" s="868">
        <v>0</v>
      </c>
      <c r="N14" s="866">
        <v>6016</v>
      </c>
      <c r="O14" s="868">
        <v>0</v>
      </c>
      <c r="P14" s="866">
        <v>6258</v>
      </c>
      <c r="Q14" s="867">
        <v>0</v>
      </c>
      <c r="R14" s="866">
        <v>6552</v>
      </c>
      <c r="S14" s="869">
        <v>0</v>
      </c>
      <c r="T14" s="870">
        <v>36600</v>
      </c>
      <c r="U14" s="871">
        <v>0</v>
      </c>
      <c r="V14" s="860"/>
      <c r="W14" s="861"/>
      <c r="X14" s="862" t="s">
        <v>35</v>
      </c>
      <c r="Y14" s="863"/>
      <c r="Z14" s="863"/>
      <c r="AA14" s="866">
        <v>7029</v>
      </c>
      <c r="AB14" s="867">
        <v>0</v>
      </c>
      <c r="AC14" s="866">
        <v>7890</v>
      </c>
      <c r="AD14" s="868">
        <v>0</v>
      </c>
      <c r="AE14" s="866">
        <v>6015</v>
      </c>
      <c r="AF14" s="868">
        <v>0</v>
      </c>
      <c r="AG14" s="866">
        <v>4817</v>
      </c>
      <c r="AH14" s="868">
        <v>0</v>
      </c>
      <c r="AI14" s="866">
        <v>5266</v>
      </c>
      <c r="AJ14" s="868">
        <v>0</v>
      </c>
      <c r="AK14" s="866">
        <v>6882</v>
      </c>
      <c r="AL14" s="869">
        <v>0</v>
      </c>
      <c r="AM14" s="870">
        <v>37899</v>
      </c>
      <c r="AN14" s="869">
        <v>0</v>
      </c>
      <c r="AO14" s="872">
        <v>74499</v>
      </c>
      <c r="AP14" s="873">
        <v>0</v>
      </c>
      <c r="AQ14" s="865">
        <v>81948.900000000009</v>
      </c>
      <c r="AR14" s="874">
        <v>90143.790000000023</v>
      </c>
      <c r="AS14" s="857" t="s">
        <v>160</v>
      </c>
      <c r="AT14" s="858">
        <v>1.1000000000000001</v>
      </c>
      <c r="AU14" s="857"/>
      <c r="AV14" s="857"/>
      <c r="AW14" s="857"/>
    </row>
    <row r="15" spans="1:49" s="859" customFormat="1" ht="27.75" customHeight="1">
      <c r="A15" s="819"/>
      <c r="B15" s="861"/>
      <c r="C15" s="875" t="s">
        <v>36</v>
      </c>
      <c r="D15" s="876"/>
      <c r="E15" s="876"/>
      <c r="F15" s="877"/>
      <c r="G15" s="878">
        <v>8315</v>
      </c>
      <c r="H15" s="879">
        <v>490</v>
      </c>
      <c r="I15" s="880">
        <v>0</v>
      </c>
      <c r="J15" s="879">
        <v>478</v>
      </c>
      <c r="K15" s="881">
        <v>0</v>
      </c>
      <c r="L15" s="879">
        <v>532</v>
      </c>
      <c r="M15" s="881">
        <v>0</v>
      </c>
      <c r="N15" s="879">
        <v>504</v>
      </c>
      <c r="O15" s="881">
        <v>0</v>
      </c>
      <c r="P15" s="879">
        <v>525</v>
      </c>
      <c r="Q15" s="882">
        <v>0</v>
      </c>
      <c r="R15" s="879">
        <v>550</v>
      </c>
      <c r="S15" s="883">
        <v>0</v>
      </c>
      <c r="T15" s="884">
        <v>3079</v>
      </c>
      <c r="U15" s="885">
        <v>0</v>
      </c>
      <c r="V15" s="819"/>
      <c r="W15" s="861"/>
      <c r="X15" s="875" t="s">
        <v>64</v>
      </c>
      <c r="Y15" s="876"/>
      <c r="Z15" s="876"/>
      <c r="AA15" s="879">
        <v>557</v>
      </c>
      <c r="AB15" s="882">
        <v>0</v>
      </c>
      <c r="AC15" s="879">
        <v>614</v>
      </c>
      <c r="AD15" s="881">
        <v>0</v>
      </c>
      <c r="AE15" s="879">
        <v>601</v>
      </c>
      <c r="AF15" s="881">
        <v>0</v>
      </c>
      <c r="AG15" s="879">
        <v>401</v>
      </c>
      <c r="AH15" s="881">
        <v>0</v>
      </c>
      <c r="AI15" s="879">
        <v>440</v>
      </c>
      <c r="AJ15" s="881">
        <v>0</v>
      </c>
      <c r="AK15" s="879">
        <v>579</v>
      </c>
      <c r="AL15" s="883">
        <v>0</v>
      </c>
      <c r="AM15" s="886">
        <v>3192</v>
      </c>
      <c r="AN15" s="887">
        <v>0</v>
      </c>
      <c r="AO15" s="888">
        <v>6271</v>
      </c>
      <c r="AP15" s="889">
        <v>0</v>
      </c>
      <c r="AQ15" s="878">
        <v>6898.1</v>
      </c>
      <c r="AR15" s="890">
        <v>7587.9100000000008</v>
      </c>
      <c r="AS15" s="857" t="s">
        <v>161</v>
      </c>
      <c r="AT15" s="858">
        <v>1.1000000000000001</v>
      </c>
      <c r="AU15" s="857"/>
      <c r="AV15" s="857"/>
      <c r="AW15" s="857"/>
    </row>
    <row r="16" spans="1:49" s="859" customFormat="1" ht="27.75" customHeight="1">
      <c r="A16" s="891" t="s">
        <v>45</v>
      </c>
      <c r="B16" s="892"/>
      <c r="C16" s="893" t="s">
        <v>37</v>
      </c>
      <c r="D16" s="893"/>
      <c r="E16" s="894"/>
      <c r="F16" s="895"/>
      <c r="G16" s="896">
        <v>0</v>
      </c>
      <c r="H16" s="897"/>
      <c r="I16" s="898">
        <v>0</v>
      </c>
      <c r="J16" s="897"/>
      <c r="K16" s="898">
        <v>0</v>
      </c>
      <c r="L16" s="897"/>
      <c r="M16" s="898">
        <v>0</v>
      </c>
      <c r="N16" s="897"/>
      <c r="O16" s="898">
        <v>0</v>
      </c>
      <c r="P16" s="897"/>
      <c r="Q16" s="899">
        <v>0</v>
      </c>
      <c r="R16" s="897"/>
      <c r="S16" s="898">
        <v>0</v>
      </c>
      <c r="T16" s="900">
        <v>0</v>
      </c>
      <c r="U16" s="898">
        <v>0</v>
      </c>
      <c r="V16" s="891" t="s">
        <v>45</v>
      </c>
      <c r="W16" s="892"/>
      <c r="X16" s="893" t="s">
        <v>37</v>
      </c>
      <c r="Y16" s="893"/>
      <c r="Z16" s="894"/>
      <c r="AA16" s="897"/>
      <c r="AB16" s="898">
        <v>0</v>
      </c>
      <c r="AC16" s="897"/>
      <c r="AD16" s="898">
        <v>0</v>
      </c>
      <c r="AE16" s="897"/>
      <c r="AF16" s="898">
        <v>0</v>
      </c>
      <c r="AG16" s="897"/>
      <c r="AH16" s="898">
        <v>0</v>
      </c>
      <c r="AI16" s="897"/>
      <c r="AJ16" s="898">
        <v>0</v>
      </c>
      <c r="AK16" s="897"/>
      <c r="AL16" s="898">
        <v>0</v>
      </c>
      <c r="AM16" s="900">
        <v>0</v>
      </c>
      <c r="AN16" s="898">
        <v>0</v>
      </c>
      <c r="AO16" s="900">
        <v>0</v>
      </c>
      <c r="AP16" s="898">
        <v>0</v>
      </c>
      <c r="AQ16" s="901">
        <v>0</v>
      </c>
      <c r="AR16" s="902"/>
      <c r="AS16" s="857"/>
      <c r="AT16" s="857"/>
      <c r="AU16" s="857"/>
      <c r="AV16" s="857"/>
      <c r="AW16" s="857"/>
    </row>
    <row r="17" spans="1:49" s="859" customFormat="1" ht="27.75" customHeight="1">
      <c r="A17" s="903"/>
      <c r="B17" s="904" t="s">
        <v>39</v>
      </c>
      <c r="C17" s="905" t="s">
        <v>38</v>
      </c>
      <c r="D17" s="906"/>
      <c r="E17" s="907"/>
      <c r="F17" s="908"/>
      <c r="G17" s="909">
        <v>1435.1905355714712</v>
      </c>
      <c r="H17" s="910">
        <v>77.107491222934783</v>
      </c>
      <c r="I17" s="911">
        <v>0</v>
      </c>
      <c r="J17" s="910">
        <v>88.10024196343285</v>
      </c>
      <c r="K17" s="911">
        <v>0</v>
      </c>
      <c r="L17" s="910">
        <v>53.856101426352083</v>
      </c>
      <c r="M17" s="911">
        <v>0</v>
      </c>
      <c r="N17" s="910">
        <v>75.087654719388581</v>
      </c>
      <c r="O17" s="911">
        <v>0</v>
      </c>
      <c r="P17" s="910">
        <v>75.087654719388581</v>
      </c>
      <c r="Q17" s="912">
        <v>0</v>
      </c>
      <c r="R17" s="910">
        <v>88.723878118905645</v>
      </c>
      <c r="S17" s="911">
        <v>0</v>
      </c>
      <c r="T17" s="909">
        <v>457.96302217040255</v>
      </c>
      <c r="U17" s="911">
        <v>0</v>
      </c>
      <c r="V17" s="903"/>
      <c r="W17" s="904" t="s">
        <v>39</v>
      </c>
      <c r="X17" s="905" t="s">
        <v>65</v>
      </c>
      <c r="Y17" s="906"/>
      <c r="Z17" s="907"/>
      <c r="AA17" s="910">
        <v>103.14197371334383</v>
      </c>
      <c r="AB17" s="911">
        <v>0</v>
      </c>
      <c r="AC17" s="910">
        <v>99.018528685367002</v>
      </c>
      <c r="AD17" s="911">
        <v>0</v>
      </c>
      <c r="AE17" s="910">
        <v>67.725024883881403</v>
      </c>
      <c r="AF17" s="911">
        <v>0</v>
      </c>
      <c r="AG17" s="910">
        <v>63.089639728277639</v>
      </c>
      <c r="AH17" s="911">
        <v>0</v>
      </c>
      <c r="AI17" s="910">
        <v>66.514984582217778</v>
      </c>
      <c r="AJ17" s="911">
        <v>0</v>
      </c>
      <c r="AK17" s="910">
        <v>75.804370898066267</v>
      </c>
      <c r="AL17" s="911">
        <v>0</v>
      </c>
      <c r="AM17" s="909">
        <v>475.29452249115394</v>
      </c>
      <c r="AN17" s="911">
        <v>0</v>
      </c>
      <c r="AO17" s="909">
        <v>933.25754466155649</v>
      </c>
      <c r="AP17" s="911">
        <v>0</v>
      </c>
      <c r="AQ17" s="913">
        <v>1067.6466310928208</v>
      </c>
      <c r="AR17" s="914">
        <v>1221.3877459701871</v>
      </c>
      <c r="AS17" s="857"/>
      <c r="AT17" s="857"/>
      <c r="AU17" s="857"/>
      <c r="AV17" s="857"/>
      <c r="AW17" s="857"/>
    </row>
    <row r="18" spans="1:49" s="859" customFormat="1" ht="27.75" customHeight="1">
      <c r="A18" s="903"/>
      <c r="B18" s="915"/>
      <c r="C18" s="916"/>
      <c r="D18" s="862" t="s">
        <v>40</v>
      </c>
      <c r="E18" s="829"/>
      <c r="F18" s="908"/>
      <c r="G18" s="917">
        <v>1129.62279728466</v>
      </c>
      <c r="H18" s="918">
        <v>77.107491222934783</v>
      </c>
      <c r="I18" s="912">
        <v>0</v>
      </c>
      <c r="J18" s="918">
        <v>88.10024196343285</v>
      </c>
      <c r="K18" s="912">
        <v>0</v>
      </c>
      <c r="L18" s="918">
        <v>53.856101426352083</v>
      </c>
      <c r="M18" s="912">
        <v>0</v>
      </c>
      <c r="N18" s="918">
        <v>75.087654719388581</v>
      </c>
      <c r="O18" s="912">
        <v>0</v>
      </c>
      <c r="P18" s="918">
        <v>75.087654719388581</v>
      </c>
      <c r="Q18" s="912">
        <v>0</v>
      </c>
      <c r="R18" s="918">
        <v>88.723878118905645</v>
      </c>
      <c r="S18" s="912">
        <v>0</v>
      </c>
      <c r="T18" s="909">
        <v>457.96302217040255</v>
      </c>
      <c r="U18" s="912">
        <v>0</v>
      </c>
      <c r="V18" s="903"/>
      <c r="W18" s="915"/>
      <c r="X18" s="916"/>
      <c r="Y18" s="862" t="s">
        <v>40</v>
      </c>
      <c r="Z18" s="829"/>
      <c r="AA18" s="918">
        <v>103.14197371334383</v>
      </c>
      <c r="AB18" s="912">
        <v>0</v>
      </c>
      <c r="AC18" s="918">
        <v>99.018528685367002</v>
      </c>
      <c r="AD18" s="912">
        <v>0</v>
      </c>
      <c r="AE18" s="918">
        <v>67.725024883881403</v>
      </c>
      <c r="AF18" s="912">
        <v>0</v>
      </c>
      <c r="AG18" s="918">
        <v>63.089639728277639</v>
      </c>
      <c r="AH18" s="912">
        <v>0</v>
      </c>
      <c r="AI18" s="918">
        <v>66.514984582217778</v>
      </c>
      <c r="AJ18" s="912">
        <v>0</v>
      </c>
      <c r="AK18" s="918">
        <v>75.804370898066267</v>
      </c>
      <c r="AL18" s="912">
        <v>0</v>
      </c>
      <c r="AM18" s="909">
        <v>475.29452249115394</v>
      </c>
      <c r="AN18" s="912">
        <v>0</v>
      </c>
      <c r="AO18" s="909">
        <v>933.25754466155649</v>
      </c>
      <c r="AP18" s="912">
        <v>0</v>
      </c>
      <c r="AQ18" s="919">
        <v>1067.6466310928208</v>
      </c>
      <c r="AR18" s="920">
        <v>1221.3877459701871</v>
      </c>
      <c r="AS18" s="857"/>
      <c r="AT18" s="857"/>
      <c r="AU18" s="857"/>
      <c r="AV18" s="857"/>
      <c r="AW18" s="857"/>
    </row>
    <row r="19" spans="1:49" s="859" customFormat="1" ht="27.75" customHeight="1">
      <c r="A19" s="903"/>
      <c r="B19" s="915"/>
      <c r="C19" s="916"/>
      <c r="D19" s="862" t="s">
        <v>41</v>
      </c>
      <c r="E19" s="829"/>
      <c r="F19" s="908"/>
      <c r="G19" s="917">
        <v>232.03338343272588</v>
      </c>
      <c r="H19" s="921">
        <v>0</v>
      </c>
      <c r="I19" s="912">
        <v>0</v>
      </c>
      <c r="J19" s="921">
        <v>0</v>
      </c>
      <c r="K19" s="912">
        <v>0</v>
      </c>
      <c r="L19" s="921">
        <v>0</v>
      </c>
      <c r="M19" s="912">
        <v>0</v>
      </c>
      <c r="N19" s="921">
        <v>0</v>
      </c>
      <c r="O19" s="912">
        <v>0</v>
      </c>
      <c r="P19" s="921">
        <v>0</v>
      </c>
      <c r="Q19" s="912">
        <v>0</v>
      </c>
      <c r="R19" s="921">
        <v>0</v>
      </c>
      <c r="S19" s="912">
        <v>0</v>
      </c>
      <c r="T19" s="909">
        <v>0</v>
      </c>
      <c r="U19" s="912">
        <v>0</v>
      </c>
      <c r="V19" s="903"/>
      <c r="W19" s="915"/>
      <c r="X19" s="916"/>
      <c r="Y19" s="862" t="s">
        <v>41</v>
      </c>
      <c r="Z19" s="829"/>
      <c r="AA19" s="921">
        <v>0</v>
      </c>
      <c r="AB19" s="912">
        <v>0</v>
      </c>
      <c r="AC19" s="921">
        <v>0</v>
      </c>
      <c r="AD19" s="912">
        <v>0</v>
      </c>
      <c r="AE19" s="921">
        <v>0</v>
      </c>
      <c r="AF19" s="912">
        <v>0</v>
      </c>
      <c r="AG19" s="921">
        <v>0</v>
      </c>
      <c r="AH19" s="912">
        <v>0</v>
      </c>
      <c r="AI19" s="921">
        <v>0</v>
      </c>
      <c r="AJ19" s="912">
        <v>0</v>
      </c>
      <c r="AK19" s="921">
        <v>0</v>
      </c>
      <c r="AL19" s="912">
        <v>0</v>
      </c>
      <c r="AM19" s="909">
        <v>0</v>
      </c>
      <c r="AN19" s="912">
        <v>0</v>
      </c>
      <c r="AO19" s="909">
        <v>0</v>
      </c>
      <c r="AP19" s="912">
        <v>0</v>
      </c>
      <c r="AQ19" s="919">
        <v>0</v>
      </c>
      <c r="AR19" s="920">
        <v>0</v>
      </c>
      <c r="AS19" s="857" t="s">
        <v>159</v>
      </c>
      <c r="AT19" s="858">
        <v>0.61981676875405345</v>
      </c>
      <c r="AU19" s="857"/>
      <c r="AV19" s="857"/>
      <c r="AW19" s="857"/>
    </row>
    <row r="20" spans="1:49" s="859" customFormat="1" ht="27.75" customHeight="1">
      <c r="A20" s="903"/>
      <c r="B20" s="915"/>
      <c r="C20" s="916"/>
      <c r="D20" s="862" t="s">
        <v>42</v>
      </c>
      <c r="E20" s="829"/>
      <c r="F20" s="908"/>
      <c r="G20" s="917">
        <v>0</v>
      </c>
      <c r="H20" s="918">
        <v>0</v>
      </c>
      <c r="I20" s="912">
        <v>0</v>
      </c>
      <c r="J20" s="918">
        <v>0</v>
      </c>
      <c r="K20" s="912">
        <v>0</v>
      </c>
      <c r="L20" s="918">
        <v>0</v>
      </c>
      <c r="M20" s="912">
        <v>0</v>
      </c>
      <c r="N20" s="918">
        <v>0</v>
      </c>
      <c r="O20" s="912">
        <v>0</v>
      </c>
      <c r="P20" s="918">
        <v>0</v>
      </c>
      <c r="Q20" s="912">
        <v>0</v>
      </c>
      <c r="R20" s="918">
        <v>0</v>
      </c>
      <c r="S20" s="912">
        <v>0</v>
      </c>
      <c r="T20" s="909">
        <v>0</v>
      </c>
      <c r="U20" s="912">
        <v>0</v>
      </c>
      <c r="V20" s="903"/>
      <c r="W20" s="915"/>
      <c r="X20" s="916"/>
      <c r="Y20" s="862" t="s">
        <v>42</v>
      </c>
      <c r="Z20" s="829"/>
      <c r="AA20" s="918">
        <v>0</v>
      </c>
      <c r="AB20" s="912">
        <v>0</v>
      </c>
      <c r="AC20" s="918">
        <v>0</v>
      </c>
      <c r="AD20" s="912">
        <v>0</v>
      </c>
      <c r="AE20" s="918">
        <v>0</v>
      </c>
      <c r="AF20" s="912">
        <v>0</v>
      </c>
      <c r="AG20" s="918">
        <v>0</v>
      </c>
      <c r="AH20" s="912">
        <v>0</v>
      </c>
      <c r="AI20" s="918">
        <v>0</v>
      </c>
      <c r="AJ20" s="912">
        <v>0</v>
      </c>
      <c r="AK20" s="918">
        <v>0</v>
      </c>
      <c r="AL20" s="912">
        <v>0</v>
      </c>
      <c r="AM20" s="909">
        <v>0</v>
      </c>
      <c r="AN20" s="912">
        <v>0</v>
      </c>
      <c r="AO20" s="909">
        <v>0</v>
      </c>
      <c r="AP20" s="912">
        <v>0</v>
      </c>
      <c r="AQ20" s="919">
        <v>0</v>
      </c>
      <c r="AR20" s="920">
        <v>0</v>
      </c>
      <c r="AS20" s="857"/>
      <c r="AT20" s="857"/>
      <c r="AU20" s="857"/>
      <c r="AV20" s="857"/>
      <c r="AW20" s="857"/>
    </row>
    <row r="21" spans="1:49" s="859" customFormat="1" ht="27.75" customHeight="1">
      <c r="A21" s="903"/>
      <c r="B21" s="915"/>
      <c r="C21" s="916"/>
      <c r="D21" s="862" t="s">
        <v>43</v>
      </c>
      <c r="E21" s="829"/>
      <c r="F21" s="908"/>
      <c r="G21" s="917">
        <v>0</v>
      </c>
      <c r="H21" s="918">
        <v>0</v>
      </c>
      <c r="I21" s="912">
        <v>0</v>
      </c>
      <c r="J21" s="918">
        <v>0</v>
      </c>
      <c r="K21" s="912">
        <v>0</v>
      </c>
      <c r="L21" s="918">
        <v>0</v>
      </c>
      <c r="M21" s="912">
        <v>0</v>
      </c>
      <c r="N21" s="918">
        <v>0</v>
      </c>
      <c r="O21" s="912">
        <v>0</v>
      </c>
      <c r="P21" s="918">
        <v>0</v>
      </c>
      <c r="Q21" s="912">
        <v>0</v>
      </c>
      <c r="R21" s="918">
        <v>0</v>
      </c>
      <c r="S21" s="912">
        <v>0</v>
      </c>
      <c r="T21" s="909">
        <v>0</v>
      </c>
      <c r="U21" s="912">
        <v>0</v>
      </c>
      <c r="V21" s="903"/>
      <c r="W21" s="915"/>
      <c r="X21" s="916"/>
      <c r="Y21" s="862" t="s">
        <v>43</v>
      </c>
      <c r="Z21" s="829"/>
      <c r="AA21" s="918">
        <v>0</v>
      </c>
      <c r="AB21" s="912">
        <v>0</v>
      </c>
      <c r="AC21" s="918">
        <v>0</v>
      </c>
      <c r="AD21" s="912">
        <v>0</v>
      </c>
      <c r="AE21" s="918">
        <v>0</v>
      </c>
      <c r="AF21" s="912">
        <v>0</v>
      </c>
      <c r="AG21" s="918">
        <v>0</v>
      </c>
      <c r="AH21" s="912">
        <v>0</v>
      </c>
      <c r="AI21" s="918">
        <v>0</v>
      </c>
      <c r="AJ21" s="912">
        <v>0</v>
      </c>
      <c r="AK21" s="918">
        <v>0</v>
      </c>
      <c r="AL21" s="912">
        <v>0</v>
      </c>
      <c r="AM21" s="909">
        <v>0</v>
      </c>
      <c r="AN21" s="912">
        <v>0</v>
      </c>
      <c r="AO21" s="909">
        <v>0</v>
      </c>
      <c r="AP21" s="912">
        <v>0</v>
      </c>
      <c r="AQ21" s="919">
        <v>0</v>
      </c>
      <c r="AR21" s="920">
        <v>0</v>
      </c>
      <c r="AS21" s="857"/>
      <c r="AT21" s="857"/>
      <c r="AU21" s="857"/>
      <c r="AV21" s="857"/>
      <c r="AW21" s="857"/>
    </row>
    <row r="22" spans="1:49" s="859" customFormat="1" ht="27.75" customHeight="1">
      <c r="A22" s="903"/>
      <c r="B22" s="922"/>
      <c r="C22" s="916"/>
      <c r="D22" s="875" t="s">
        <v>44</v>
      </c>
      <c r="E22" s="923"/>
      <c r="F22" s="908"/>
      <c r="G22" s="917">
        <v>73.534354854085237</v>
      </c>
      <c r="H22" s="924">
        <v>0</v>
      </c>
      <c r="I22" s="912">
        <v>0</v>
      </c>
      <c r="J22" s="924">
        <v>0</v>
      </c>
      <c r="K22" s="912">
        <v>0</v>
      </c>
      <c r="L22" s="924">
        <v>0</v>
      </c>
      <c r="M22" s="912">
        <v>0</v>
      </c>
      <c r="N22" s="924">
        <v>0</v>
      </c>
      <c r="O22" s="912">
        <v>0</v>
      </c>
      <c r="P22" s="924">
        <v>0</v>
      </c>
      <c r="Q22" s="912">
        <v>0</v>
      </c>
      <c r="R22" s="924">
        <v>0</v>
      </c>
      <c r="S22" s="912">
        <v>0</v>
      </c>
      <c r="T22" s="909">
        <v>0</v>
      </c>
      <c r="U22" s="912">
        <v>0</v>
      </c>
      <c r="V22" s="903"/>
      <c r="W22" s="922"/>
      <c r="X22" s="916"/>
      <c r="Y22" s="875" t="s">
        <v>44</v>
      </c>
      <c r="Z22" s="923"/>
      <c r="AA22" s="924">
        <v>0</v>
      </c>
      <c r="AB22" s="912">
        <v>0</v>
      </c>
      <c r="AC22" s="924">
        <v>0</v>
      </c>
      <c r="AD22" s="912">
        <v>0</v>
      </c>
      <c r="AE22" s="924">
        <v>0</v>
      </c>
      <c r="AF22" s="912">
        <v>0</v>
      </c>
      <c r="AG22" s="924">
        <v>0</v>
      </c>
      <c r="AH22" s="912">
        <v>0</v>
      </c>
      <c r="AI22" s="924">
        <v>0</v>
      </c>
      <c r="AJ22" s="912">
        <v>0</v>
      </c>
      <c r="AK22" s="924">
        <v>0</v>
      </c>
      <c r="AL22" s="912">
        <v>0</v>
      </c>
      <c r="AM22" s="909">
        <v>0</v>
      </c>
      <c r="AN22" s="912">
        <v>0</v>
      </c>
      <c r="AO22" s="909">
        <v>0</v>
      </c>
      <c r="AP22" s="912">
        <v>0</v>
      </c>
      <c r="AQ22" s="919">
        <v>0</v>
      </c>
      <c r="AR22" s="920">
        <v>0</v>
      </c>
      <c r="AS22" s="857"/>
      <c r="AT22" s="857"/>
      <c r="AU22" s="857"/>
      <c r="AV22" s="857"/>
      <c r="AW22" s="857"/>
    </row>
    <row r="23" spans="1:49" s="859" customFormat="1" ht="27.75" customHeight="1">
      <c r="A23" s="903"/>
      <c r="B23" s="925" t="s">
        <v>153</v>
      </c>
      <c r="C23" s="926" t="s">
        <v>155</v>
      </c>
      <c r="D23" s="927"/>
      <c r="E23" s="927"/>
      <c r="F23" s="928"/>
      <c r="G23" s="929">
        <v>173685.83574057295</v>
      </c>
      <c r="H23" s="930">
        <v>15643.970970195058</v>
      </c>
      <c r="I23" s="931">
        <v>0</v>
      </c>
      <c r="J23" s="930">
        <v>15179.368175178543</v>
      </c>
      <c r="K23" s="931">
        <v>0</v>
      </c>
      <c r="L23" s="930">
        <v>14184.800979160787</v>
      </c>
      <c r="M23" s="931">
        <v>0</v>
      </c>
      <c r="N23" s="930">
        <v>14437.777262900647</v>
      </c>
      <c r="O23" s="931">
        <v>0</v>
      </c>
      <c r="P23" s="930">
        <v>17955.528369497562</v>
      </c>
      <c r="Q23" s="931">
        <v>0</v>
      </c>
      <c r="R23" s="932">
        <v>17046.593620760104</v>
      </c>
      <c r="S23" s="931">
        <v>0</v>
      </c>
      <c r="T23" s="933">
        <v>94448.039377692709</v>
      </c>
      <c r="U23" s="931">
        <v>0</v>
      </c>
      <c r="V23" s="903"/>
      <c r="W23" s="925" t="s">
        <v>46</v>
      </c>
      <c r="X23" s="926" t="s">
        <v>46</v>
      </c>
      <c r="Y23" s="927"/>
      <c r="Z23" s="927"/>
      <c r="AA23" s="930">
        <v>17213.30975531261</v>
      </c>
      <c r="AB23" s="931">
        <v>0</v>
      </c>
      <c r="AC23" s="930">
        <v>16628.098533284312</v>
      </c>
      <c r="AD23" s="931">
        <v>0</v>
      </c>
      <c r="AE23" s="930">
        <v>14783.950406392687</v>
      </c>
      <c r="AF23" s="931">
        <v>0</v>
      </c>
      <c r="AG23" s="930">
        <v>11930.484758038574</v>
      </c>
      <c r="AH23" s="931">
        <v>0</v>
      </c>
      <c r="AI23" s="930">
        <v>12052.60731596225</v>
      </c>
      <c r="AJ23" s="931">
        <v>0</v>
      </c>
      <c r="AK23" s="930">
        <v>15880.804780382603</v>
      </c>
      <c r="AL23" s="931">
        <v>0</v>
      </c>
      <c r="AM23" s="933">
        <v>88489.255549373047</v>
      </c>
      <c r="AN23" s="931">
        <v>0</v>
      </c>
      <c r="AO23" s="933">
        <v>182937.29492706576</v>
      </c>
      <c r="AP23" s="931">
        <v>0</v>
      </c>
      <c r="AQ23" s="934">
        <v>183178.54245907246</v>
      </c>
      <c r="AR23" s="935">
        <v>179010.24479406347</v>
      </c>
      <c r="AS23" s="857"/>
      <c r="AT23" s="857"/>
      <c r="AU23" s="857"/>
      <c r="AV23" s="857"/>
      <c r="AW23" s="857"/>
    </row>
    <row r="24" spans="1:49" s="859" customFormat="1" ht="27.75" customHeight="1">
      <c r="A24" s="903"/>
      <c r="B24" s="915"/>
      <c r="C24" s="936"/>
      <c r="D24" s="937" t="s">
        <v>47</v>
      </c>
      <c r="E24" s="938"/>
      <c r="F24" s="939"/>
      <c r="G24" s="940">
        <v>6179.07</v>
      </c>
      <c r="H24" s="941">
        <v>331.97862860848886</v>
      </c>
      <c r="I24" s="942">
        <v>0</v>
      </c>
      <c r="J24" s="941">
        <v>379.30682276428621</v>
      </c>
      <c r="K24" s="942">
        <v>0</v>
      </c>
      <c r="L24" s="941">
        <v>231.87208415363548</v>
      </c>
      <c r="M24" s="942">
        <v>0</v>
      </c>
      <c r="N24" s="941">
        <v>323.28242358578945</v>
      </c>
      <c r="O24" s="942">
        <v>0</v>
      </c>
      <c r="P24" s="941">
        <v>323.28242358578945</v>
      </c>
      <c r="Q24" s="942">
        <v>0</v>
      </c>
      <c r="R24" s="941">
        <v>381.99182615839158</v>
      </c>
      <c r="S24" s="942">
        <v>0</v>
      </c>
      <c r="T24" s="943">
        <v>1971.714208856381</v>
      </c>
      <c r="U24" s="942">
        <v>0</v>
      </c>
      <c r="V24" s="903"/>
      <c r="W24" s="915"/>
      <c r="X24" s="936"/>
      <c r="Y24" s="937" t="s">
        <v>47</v>
      </c>
      <c r="Z24" s="938"/>
      <c r="AA24" s="941">
        <v>444.06750164300644</v>
      </c>
      <c r="AB24" s="942">
        <v>0</v>
      </c>
      <c r="AC24" s="941">
        <v>426.31441949989187</v>
      </c>
      <c r="AD24" s="942">
        <v>0</v>
      </c>
      <c r="AE24" s="941">
        <v>291.58335366433664</v>
      </c>
      <c r="AF24" s="942">
        <v>0</v>
      </c>
      <c r="AG24" s="941">
        <v>271.62616425740435</v>
      </c>
      <c r="AH24" s="942">
        <v>0</v>
      </c>
      <c r="AI24" s="941">
        <v>286.37364558622181</v>
      </c>
      <c r="AJ24" s="942">
        <v>0</v>
      </c>
      <c r="AK24" s="941">
        <v>326.36817375513436</v>
      </c>
      <c r="AL24" s="942">
        <v>0</v>
      </c>
      <c r="AM24" s="943">
        <v>2046.3332584059954</v>
      </c>
      <c r="AN24" s="942">
        <v>0</v>
      </c>
      <c r="AO24" s="943">
        <v>4018.0474672623764</v>
      </c>
      <c r="AP24" s="942">
        <v>0</v>
      </c>
      <c r="AQ24" s="944">
        <v>4066.2640368695256</v>
      </c>
      <c r="AR24" s="945">
        <v>4025.601396500831</v>
      </c>
      <c r="AS24" s="857"/>
      <c r="AT24" s="857"/>
      <c r="AU24" s="857"/>
      <c r="AV24" s="857"/>
      <c r="AW24" s="857"/>
    </row>
    <row r="25" spans="1:49" s="859" customFormat="1" ht="27.75" customHeight="1">
      <c r="A25" s="903"/>
      <c r="B25" s="915"/>
      <c r="C25" s="936"/>
      <c r="D25" s="937" t="s">
        <v>48</v>
      </c>
      <c r="E25" s="938"/>
      <c r="F25" s="946"/>
      <c r="G25" s="947">
        <v>161652.31169830295</v>
      </c>
      <c r="H25" s="948">
        <v>14339.314136295339</v>
      </c>
      <c r="I25" s="949">
        <v>0</v>
      </c>
      <c r="J25" s="948">
        <v>13886.251714938677</v>
      </c>
      <c r="K25" s="949">
        <v>0</v>
      </c>
      <c r="L25" s="948">
        <v>13033.783470729235</v>
      </c>
      <c r="M25" s="949">
        <v>0</v>
      </c>
      <c r="N25" s="948">
        <v>13200.685201839278</v>
      </c>
      <c r="O25" s="949">
        <v>0</v>
      </c>
      <c r="P25" s="948">
        <v>16713.100521633856</v>
      </c>
      <c r="Q25" s="949">
        <v>0</v>
      </c>
      <c r="R25" s="950">
        <v>15686.346254150825</v>
      </c>
      <c r="S25" s="949">
        <v>0</v>
      </c>
      <c r="T25" s="951">
        <v>86859.481299587205</v>
      </c>
      <c r="U25" s="949">
        <v>0</v>
      </c>
      <c r="V25" s="903"/>
      <c r="W25" s="915"/>
      <c r="X25" s="936"/>
      <c r="Y25" s="937" t="s">
        <v>48</v>
      </c>
      <c r="Z25" s="938"/>
      <c r="AA25" s="948">
        <v>15039.692169910011</v>
      </c>
      <c r="AB25" s="949">
        <v>0</v>
      </c>
      <c r="AC25" s="948">
        <v>15132.650909479948</v>
      </c>
      <c r="AD25" s="949">
        <v>0</v>
      </c>
      <c r="AE25" s="948">
        <v>13429.647037608565</v>
      </c>
      <c r="AF25" s="949">
        <v>0</v>
      </c>
      <c r="AG25" s="948">
        <v>9818.3968942637002</v>
      </c>
      <c r="AH25" s="949">
        <v>0</v>
      </c>
      <c r="AI25" s="948">
        <v>10892.947725405525</v>
      </c>
      <c r="AJ25" s="949">
        <v>0</v>
      </c>
      <c r="AK25" s="948">
        <v>14771.69186780649</v>
      </c>
      <c r="AL25" s="949">
        <v>0</v>
      </c>
      <c r="AM25" s="951">
        <v>79085.026604474231</v>
      </c>
      <c r="AN25" s="949">
        <v>0</v>
      </c>
      <c r="AO25" s="951">
        <v>165944.50790406144</v>
      </c>
      <c r="AP25" s="949">
        <v>0</v>
      </c>
      <c r="AQ25" s="944">
        <v>166110.45241196553</v>
      </c>
      <c r="AR25" s="952">
        <v>162622.13291131426</v>
      </c>
      <c r="AS25" s="857"/>
      <c r="AT25" s="857"/>
      <c r="AU25" s="857"/>
      <c r="AV25" s="857"/>
      <c r="AW25" s="857"/>
    </row>
    <row r="26" spans="1:49" s="859" customFormat="1" ht="27.75" customHeight="1">
      <c r="A26" s="903"/>
      <c r="B26" s="915"/>
      <c r="C26" s="936"/>
      <c r="D26" s="953" t="s">
        <v>49</v>
      </c>
      <c r="E26" s="954"/>
      <c r="F26" s="908"/>
      <c r="G26" s="940">
        <v>0</v>
      </c>
      <c r="H26" s="950">
        <v>607.6350458912292</v>
      </c>
      <c r="I26" s="942">
        <v>0</v>
      </c>
      <c r="J26" s="950">
        <v>570.87909947557876</v>
      </c>
      <c r="K26" s="942">
        <v>0</v>
      </c>
      <c r="L26" s="950">
        <v>574.309995877917</v>
      </c>
      <c r="M26" s="942">
        <v>0</v>
      </c>
      <c r="N26" s="950">
        <v>570.87909947557876</v>
      </c>
      <c r="O26" s="942">
        <v>0</v>
      </c>
      <c r="P26" s="950">
        <v>574.309995877917</v>
      </c>
      <c r="Q26" s="942">
        <v>0</v>
      </c>
      <c r="R26" s="950">
        <v>611.30749065088719</v>
      </c>
      <c r="S26" s="942">
        <v>0</v>
      </c>
      <c r="T26" s="943">
        <v>3509.3207272491081</v>
      </c>
      <c r="U26" s="942">
        <v>0</v>
      </c>
      <c r="V26" s="903"/>
      <c r="W26" s="915"/>
      <c r="X26" s="936"/>
      <c r="Y26" s="953" t="s">
        <v>49</v>
      </c>
      <c r="Z26" s="954"/>
      <c r="AA26" s="950">
        <v>674.83606755959124</v>
      </c>
      <c r="AB26" s="942">
        <v>0</v>
      </c>
      <c r="AC26" s="950">
        <v>664.0922128044748</v>
      </c>
      <c r="AD26" s="942">
        <v>0</v>
      </c>
      <c r="AE26" s="950">
        <v>663.81132471978583</v>
      </c>
      <c r="AF26" s="942">
        <v>0</v>
      </c>
      <c r="AG26" s="950">
        <v>638.12660451746967</v>
      </c>
      <c r="AH26" s="942">
        <v>0</v>
      </c>
      <c r="AI26" s="950">
        <v>490.35757487050188</v>
      </c>
      <c r="AJ26" s="942">
        <v>0</v>
      </c>
      <c r="AK26" s="950">
        <v>488.26685432097923</v>
      </c>
      <c r="AL26" s="942">
        <v>0</v>
      </c>
      <c r="AM26" s="943">
        <v>3619.4906387928031</v>
      </c>
      <c r="AN26" s="942">
        <v>0</v>
      </c>
      <c r="AO26" s="943">
        <v>7128.8113660419112</v>
      </c>
      <c r="AP26" s="942">
        <v>0</v>
      </c>
      <c r="AQ26" s="944">
        <v>7214.3571024344164</v>
      </c>
      <c r="AR26" s="952">
        <v>7142.2135314100742</v>
      </c>
      <c r="AS26" s="857"/>
      <c r="AT26" s="857"/>
      <c r="AU26" s="857"/>
      <c r="AV26" s="857"/>
      <c r="AW26" s="857"/>
    </row>
    <row r="27" spans="1:49" s="859" customFormat="1" ht="27.75" customHeight="1">
      <c r="A27" s="903"/>
      <c r="B27" s="922"/>
      <c r="C27" s="955"/>
      <c r="D27" s="875" t="s">
        <v>44</v>
      </c>
      <c r="E27" s="923"/>
      <c r="F27" s="908"/>
      <c r="G27" s="917">
        <v>5854.4540422700002</v>
      </c>
      <c r="H27" s="950">
        <v>365.04315939999998</v>
      </c>
      <c r="I27" s="912">
        <v>0</v>
      </c>
      <c r="J27" s="950">
        <v>342.93053799999996</v>
      </c>
      <c r="K27" s="912">
        <v>0</v>
      </c>
      <c r="L27" s="950">
        <v>344.83542840000001</v>
      </c>
      <c r="M27" s="912">
        <v>0</v>
      </c>
      <c r="N27" s="950">
        <v>342.93053799999996</v>
      </c>
      <c r="O27" s="912">
        <v>0</v>
      </c>
      <c r="P27" s="950">
        <v>344.83542840000001</v>
      </c>
      <c r="Q27" s="912">
        <v>0</v>
      </c>
      <c r="R27" s="956">
        <v>366.94804979999998</v>
      </c>
      <c r="S27" s="912">
        <v>0</v>
      </c>
      <c r="T27" s="957">
        <v>2107.523142</v>
      </c>
      <c r="U27" s="912">
        <v>0</v>
      </c>
      <c r="V27" s="903"/>
      <c r="W27" s="922"/>
      <c r="X27" s="955"/>
      <c r="Y27" s="875" t="s">
        <v>44</v>
      </c>
      <c r="Z27" s="923"/>
      <c r="AA27" s="950">
        <v>1054.7140162000001</v>
      </c>
      <c r="AB27" s="912">
        <v>0</v>
      </c>
      <c r="AC27" s="950">
        <v>405.04099149999996</v>
      </c>
      <c r="AD27" s="912">
        <v>0</v>
      </c>
      <c r="AE27" s="950">
        <v>398.90869040000001</v>
      </c>
      <c r="AF27" s="912">
        <v>0</v>
      </c>
      <c r="AG27" s="950">
        <v>1202.3350949999999</v>
      </c>
      <c r="AH27" s="912">
        <v>0</v>
      </c>
      <c r="AI27" s="950">
        <v>382.9283701</v>
      </c>
      <c r="AJ27" s="912">
        <v>0</v>
      </c>
      <c r="AK27" s="950">
        <v>294.47788449999996</v>
      </c>
      <c r="AL27" s="912">
        <v>0</v>
      </c>
      <c r="AM27" s="957">
        <v>3738.4050477000001</v>
      </c>
      <c r="AN27" s="912">
        <v>0</v>
      </c>
      <c r="AO27" s="957">
        <v>5845.9281897000001</v>
      </c>
      <c r="AP27" s="912">
        <v>0</v>
      </c>
      <c r="AQ27" s="958">
        <v>5787.4689078030015</v>
      </c>
      <c r="AR27" s="959">
        <v>5220.2969548383071</v>
      </c>
      <c r="AS27" s="857"/>
      <c r="AT27" s="857"/>
      <c r="AU27" s="857"/>
      <c r="AV27" s="857"/>
      <c r="AW27" s="857"/>
    </row>
    <row r="28" spans="1:49" s="859" customFormat="1" ht="27.75" customHeight="1">
      <c r="A28" s="903"/>
      <c r="B28" s="960"/>
      <c r="C28" s="961" t="s">
        <v>50</v>
      </c>
      <c r="D28" s="927"/>
      <c r="E28" s="927"/>
      <c r="F28" s="928"/>
      <c r="G28" s="933">
        <v>175121.0262761444</v>
      </c>
      <c r="H28" s="962">
        <v>15721.078461417992</v>
      </c>
      <c r="I28" s="963">
        <v>0</v>
      </c>
      <c r="J28" s="930">
        <v>15267.468417141976</v>
      </c>
      <c r="K28" s="963">
        <v>0</v>
      </c>
      <c r="L28" s="930">
        <v>14238.65708058714</v>
      </c>
      <c r="M28" s="963">
        <v>0</v>
      </c>
      <c r="N28" s="930">
        <v>14512.864917620036</v>
      </c>
      <c r="O28" s="963">
        <v>0</v>
      </c>
      <c r="P28" s="930">
        <v>18030.61602421695</v>
      </c>
      <c r="Q28" s="931">
        <v>0</v>
      </c>
      <c r="R28" s="932">
        <v>17135.317498879009</v>
      </c>
      <c r="S28" s="963">
        <v>0</v>
      </c>
      <c r="T28" s="909">
        <v>94906.002399863093</v>
      </c>
      <c r="U28" s="963">
        <v>0</v>
      </c>
      <c r="V28" s="903"/>
      <c r="W28" s="960"/>
      <c r="X28" s="961" t="s">
        <v>50</v>
      </c>
      <c r="Y28" s="927"/>
      <c r="Z28" s="927"/>
      <c r="AA28" s="962">
        <v>17316.451729025954</v>
      </c>
      <c r="AB28" s="963">
        <v>0</v>
      </c>
      <c r="AC28" s="930">
        <v>16727.117061969679</v>
      </c>
      <c r="AD28" s="963">
        <v>0</v>
      </c>
      <c r="AE28" s="930">
        <v>14851.675431276568</v>
      </c>
      <c r="AF28" s="963">
        <v>0</v>
      </c>
      <c r="AG28" s="930">
        <v>11993.574397766852</v>
      </c>
      <c r="AH28" s="963">
        <v>0</v>
      </c>
      <c r="AI28" s="930">
        <v>12119.122300544468</v>
      </c>
      <c r="AJ28" s="963">
        <v>0</v>
      </c>
      <c r="AK28" s="964">
        <v>15956.609151280669</v>
      </c>
      <c r="AL28" s="963">
        <v>0</v>
      </c>
      <c r="AM28" s="933">
        <v>88964.5500718642</v>
      </c>
      <c r="AN28" s="963">
        <v>0</v>
      </c>
      <c r="AO28" s="933">
        <v>183870.55247172731</v>
      </c>
      <c r="AP28" s="963">
        <v>0</v>
      </c>
      <c r="AQ28" s="934">
        <v>184246.18909016528</v>
      </c>
      <c r="AR28" s="935">
        <v>180231.63254003366</v>
      </c>
      <c r="AS28" s="857"/>
      <c r="AT28" s="965"/>
      <c r="AU28" s="857"/>
      <c r="AV28" s="857"/>
      <c r="AW28" s="857"/>
    </row>
    <row r="29" spans="1:49" s="859" customFormat="1" ht="27.75" customHeight="1" thickBot="1">
      <c r="A29" s="966"/>
      <c r="B29" s="967"/>
      <c r="C29" s="968" t="s">
        <v>51</v>
      </c>
      <c r="D29" s="876"/>
      <c r="E29" s="876"/>
      <c r="F29" s="969"/>
      <c r="G29" s="970">
        <v>1.261951619774767E-3</v>
      </c>
      <c r="H29" s="971">
        <v>2.4820142818784323E-3</v>
      </c>
      <c r="I29" s="972" t="e">
        <v>#DIV/0!</v>
      </c>
      <c r="J29" s="972">
        <v>2.1610004836719004E-3</v>
      </c>
      <c r="K29" s="972" t="e">
        <v>#DIV/0!</v>
      </c>
      <c r="L29" s="972">
        <v>2.423601205206322E-3</v>
      </c>
      <c r="M29" s="972" t="e">
        <v>#DIV/0!</v>
      </c>
      <c r="N29" s="972">
        <v>2.225899527242337E-3</v>
      </c>
      <c r="O29" s="972" t="e">
        <v>#DIV/0!</v>
      </c>
      <c r="P29" s="972">
        <v>2.6582066967738389E-3</v>
      </c>
      <c r="Q29" s="973" t="e">
        <v>#DIV/0!</v>
      </c>
      <c r="R29" s="974">
        <v>2.4127453532637299E-3</v>
      </c>
      <c r="S29" s="972" t="e">
        <v>#DIV/0!</v>
      </c>
      <c r="T29" s="971">
        <v>2.3918446130160313E-3</v>
      </c>
      <c r="U29" s="975" t="e">
        <v>#DIV/0!</v>
      </c>
      <c r="V29" s="966"/>
      <c r="W29" s="967"/>
      <c r="X29" s="968" t="s">
        <v>51</v>
      </c>
      <c r="Y29" s="876"/>
      <c r="Z29" s="876"/>
      <c r="AA29" s="971">
        <v>2.2826854375198988E-3</v>
      </c>
      <c r="AB29" s="972" t="e">
        <v>#DIV/0!</v>
      </c>
      <c r="AC29" s="972">
        <v>1.9669704917650139E-3</v>
      </c>
      <c r="AD29" s="972" t="e">
        <v>#DIV/0!</v>
      </c>
      <c r="AE29" s="972">
        <v>2.2448118850176193E-3</v>
      </c>
      <c r="AF29" s="972" t="e">
        <v>#DIV/0!</v>
      </c>
      <c r="AG29" s="972">
        <v>2.2985002678740612E-3</v>
      </c>
      <c r="AH29" s="972" t="e">
        <v>#DIV/0!</v>
      </c>
      <c r="AI29" s="972">
        <v>2.1239260954336605E-3</v>
      </c>
      <c r="AJ29" s="972" t="e">
        <v>#DIV/0!</v>
      </c>
      <c r="AK29" s="972">
        <v>2.1386689654578029E-3</v>
      </c>
      <c r="AL29" s="976" t="e">
        <v>#DIV/0!</v>
      </c>
      <c r="AM29" s="977">
        <v>2.1650616940902924E-3</v>
      </c>
      <c r="AN29" s="978" t="e">
        <v>#DIV/0!</v>
      </c>
      <c r="AO29" s="977">
        <v>2.2764708737368737E-3</v>
      </c>
      <c r="AP29" s="978" t="e">
        <v>#DIV/0!</v>
      </c>
      <c r="AQ29" s="979">
        <v>2.073746880481786E-3</v>
      </c>
      <c r="AR29" s="980">
        <v>1.8441471143961848E-3</v>
      </c>
      <c r="AS29" s="857"/>
      <c r="AT29" s="857"/>
      <c r="AU29" s="857"/>
      <c r="AV29" s="857"/>
      <c r="AW29" s="857"/>
    </row>
    <row r="30" spans="1:49" s="859" customFormat="1" ht="27.75" customHeight="1" thickBot="1">
      <c r="A30" s="981" t="s">
        <v>66</v>
      </c>
      <c r="B30" s="982"/>
      <c r="C30" s="982"/>
      <c r="D30" s="982"/>
      <c r="E30" s="983"/>
      <c r="F30" s="984"/>
      <c r="G30" s="985" t="s">
        <v>168</v>
      </c>
      <c r="H30" s="986"/>
      <c r="I30" s="986"/>
      <c r="J30" s="986"/>
      <c r="K30" s="986"/>
      <c r="L30" s="986"/>
      <c r="M30" s="987"/>
      <c r="N30" s="987"/>
      <c r="O30" s="987"/>
      <c r="P30" s="986"/>
      <c r="Q30" s="986"/>
      <c r="R30" s="987"/>
      <c r="S30" s="987"/>
      <c r="T30" s="987"/>
      <c r="U30" s="987"/>
      <c r="V30" s="981" t="s">
        <v>66</v>
      </c>
      <c r="W30" s="982"/>
      <c r="X30" s="982"/>
      <c r="Y30" s="982"/>
      <c r="Z30" s="983"/>
      <c r="AA30" s="986"/>
      <c r="AB30" s="986"/>
      <c r="AC30" s="986"/>
      <c r="AD30" s="986"/>
      <c r="AE30" s="986"/>
      <c r="AF30" s="986"/>
      <c r="AG30" s="986"/>
      <c r="AH30" s="986"/>
      <c r="AI30" s="986"/>
      <c r="AJ30" s="986"/>
      <c r="AK30" s="986"/>
      <c r="AL30" s="986"/>
      <c r="AM30" s="988"/>
      <c r="AN30" s="989" t="s">
        <v>168</v>
      </c>
      <c r="AO30" s="990">
        <v>0.80392880207497819</v>
      </c>
      <c r="AP30" s="989" t="s">
        <v>168</v>
      </c>
      <c r="AQ30" s="991">
        <v>0.80392880207497819</v>
      </c>
      <c r="AR30" s="992">
        <v>-0.11071735333111589</v>
      </c>
      <c r="AS30" s="857"/>
      <c r="AT30" s="857"/>
      <c r="AU30" s="857"/>
      <c r="AV30" s="857"/>
      <c r="AW30" s="857"/>
    </row>
    <row r="31" spans="1:49" s="859" customFormat="1" ht="24" customHeight="1">
      <c r="A31" s="993"/>
      <c r="B31" s="994"/>
      <c r="C31" s="995"/>
      <c r="D31" s="995"/>
      <c r="E31" s="996"/>
      <c r="F31" s="997"/>
      <c r="G31" s="998" t="s">
        <v>27</v>
      </c>
      <c r="H31" s="999" t="s">
        <v>151</v>
      </c>
      <c r="I31" s="1000" t="s">
        <v>152</v>
      </c>
      <c r="J31" s="1001" t="s">
        <v>28</v>
      </c>
      <c r="K31" s="1001" t="s">
        <v>27</v>
      </c>
      <c r="L31" s="1001" t="s">
        <v>28</v>
      </c>
      <c r="M31" s="1001" t="s">
        <v>27</v>
      </c>
      <c r="N31" s="1001" t="s">
        <v>28</v>
      </c>
      <c r="O31" s="1001" t="s">
        <v>27</v>
      </c>
      <c r="P31" s="1001" t="s">
        <v>28</v>
      </c>
      <c r="Q31" s="1001" t="s">
        <v>27</v>
      </c>
      <c r="R31" s="1001" t="s">
        <v>28</v>
      </c>
      <c r="S31" s="1001" t="s">
        <v>27</v>
      </c>
      <c r="T31" s="1002" t="s">
        <v>28</v>
      </c>
      <c r="U31" s="1003" t="s">
        <v>27</v>
      </c>
      <c r="V31" s="993"/>
      <c r="W31" s="994"/>
      <c r="X31" s="995"/>
      <c r="Y31" s="995"/>
      <c r="Z31" s="996"/>
      <c r="AA31" s="1002" t="s">
        <v>69</v>
      </c>
      <c r="AB31" s="1001" t="s">
        <v>27</v>
      </c>
      <c r="AC31" s="1001" t="s">
        <v>28</v>
      </c>
      <c r="AD31" s="1001" t="s">
        <v>27</v>
      </c>
      <c r="AE31" s="1001" t="s">
        <v>28</v>
      </c>
      <c r="AF31" s="1001" t="s">
        <v>27</v>
      </c>
      <c r="AG31" s="1001" t="s">
        <v>28</v>
      </c>
      <c r="AH31" s="1001" t="s">
        <v>27</v>
      </c>
      <c r="AI31" s="1001" t="s">
        <v>28</v>
      </c>
      <c r="AJ31" s="1001" t="s">
        <v>27</v>
      </c>
      <c r="AK31" s="1001" t="s">
        <v>28</v>
      </c>
      <c r="AL31" s="1001" t="s">
        <v>27</v>
      </c>
      <c r="AM31" s="1002" t="s">
        <v>28</v>
      </c>
      <c r="AN31" s="1004" t="s">
        <v>27</v>
      </c>
      <c r="AO31" s="1002" t="s">
        <v>28</v>
      </c>
      <c r="AP31" s="1004" t="s">
        <v>27</v>
      </c>
      <c r="AQ31" s="1005" t="s">
        <v>33</v>
      </c>
      <c r="AR31" s="1006" t="s">
        <v>33</v>
      </c>
      <c r="AS31" s="857"/>
      <c r="AT31" s="857"/>
      <c r="AU31" s="857"/>
      <c r="AV31" s="857"/>
      <c r="AW31" s="857"/>
    </row>
    <row r="32" spans="1:49" s="859" customFormat="1" ht="27.75" customHeight="1">
      <c r="A32" s="1007" t="s">
        <v>52</v>
      </c>
      <c r="B32" s="1008"/>
      <c r="C32" s="1009" t="s">
        <v>53</v>
      </c>
      <c r="D32" s="961"/>
      <c r="E32" s="1010"/>
      <c r="F32" s="1011"/>
      <c r="G32" s="1012">
        <v>104884</v>
      </c>
      <c r="H32" s="1013">
        <v>8284</v>
      </c>
      <c r="I32" s="1014">
        <v>0</v>
      </c>
      <c r="J32" s="1013">
        <v>9465</v>
      </c>
      <c r="K32" s="1015">
        <v>0</v>
      </c>
      <c r="L32" s="1013">
        <v>5786</v>
      </c>
      <c r="M32" s="1015">
        <v>0</v>
      </c>
      <c r="N32" s="1013">
        <v>8067</v>
      </c>
      <c r="O32" s="1015">
        <v>0</v>
      </c>
      <c r="P32" s="1013">
        <v>8067</v>
      </c>
      <c r="Q32" s="1015">
        <v>0</v>
      </c>
      <c r="R32" s="1013">
        <v>9532</v>
      </c>
      <c r="S32" s="1016">
        <v>0</v>
      </c>
      <c r="T32" s="1017">
        <v>49201</v>
      </c>
      <c r="U32" s="1018">
        <v>0</v>
      </c>
      <c r="V32" s="1007" t="s">
        <v>52</v>
      </c>
      <c r="W32" s="1008"/>
      <c r="X32" s="1009" t="s">
        <v>53</v>
      </c>
      <c r="Y32" s="961"/>
      <c r="Z32" s="1010"/>
      <c r="AA32" s="1013">
        <v>11081</v>
      </c>
      <c r="AB32" s="1015">
        <v>0</v>
      </c>
      <c r="AC32" s="1013">
        <v>10638</v>
      </c>
      <c r="AD32" s="1015">
        <v>0</v>
      </c>
      <c r="AE32" s="1013">
        <v>7276</v>
      </c>
      <c r="AF32" s="1015">
        <v>0</v>
      </c>
      <c r="AG32" s="1013">
        <v>0</v>
      </c>
      <c r="AH32" s="1015">
        <v>0</v>
      </c>
      <c r="AI32" s="1013">
        <v>0</v>
      </c>
      <c r="AJ32" s="1015">
        <v>0</v>
      </c>
      <c r="AK32" s="1013">
        <v>0</v>
      </c>
      <c r="AL32" s="1016">
        <v>0</v>
      </c>
      <c r="AM32" s="1017">
        <v>28995</v>
      </c>
      <c r="AN32" s="1016">
        <v>0</v>
      </c>
      <c r="AO32" s="1017">
        <v>78196</v>
      </c>
      <c r="AP32" s="1016">
        <v>0</v>
      </c>
      <c r="AQ32" s="1019">
        <v>77414.040000000023</v>
      </c>
      <c r="AR32" s="1020">
        <v>85155.444000000032</v>
      </c>
      <c r="AS32" s="857"/>
      <c r="AT32" s="857"/>
      <c r="AU32" s="857"/>
      <c r="AV32" s="857"/>
      <c r="AW32" s="857"/>
    </row>
    <row r="33" spans="1:49" s="859" customFormat="1" ht="39" customHeight="1">
      <c r="A33" s="1021"/>
      <c r="B33" s="1008"/>
      <c r="C33" s="1022" t="s">
        <v>54</v>
      </c>
      <c r="D33" s="1023"/>
      <c r="E33" s="1024"/>
      <c r="F33" s="1025"/>
      <c r="G33" s="1026">
        <v>99504.401958676652</v>
      </c>
      <c r="H33" s="1027">
        <v>6768.9215733419423</v>
      </c>
      <c r="I33" s="1028">
        <v>0</v>
      </c>
      <c r="J33" s="1027">
        <v>7769.664416102898</v>
      </c>
      <c r="K33" s="1028">
        <v>0</v>
      </c>
      <c r="L33" s="1027">
        <v>8560.5644654769694</v>
      </c>
      <c r="M33" s="1028">
        <v>0</v>
      </c>
      <c r="N33" s="1027">
        <v>7684.7294003651969</v>
      </c>
      <c r="O33" s="1028">
        <v>0</v>
      </c>
      <c r="P33" s="1027">
        <v>7783.638361412799</v>
      </c>
      <c r="Q33" s="1028">
        <v>0</v>
      </c>
      <c r="R33" s="1027">
        <v>8282.3887072639518</v>
      </c>
      <c r="S33" s="1028">
        <v>0</v>
      </c>
      <c r="T33" s="1029">
        <v>46849.906923963761</v>
      </c>
      <c r="U33" s="1028">
        <v>0</v>
      </c>
      <c r="V33" s="1021"/>
      <c r="W33" s="1008"/>
      <c r="X33" s="1022" t="s">
        <v>54</v>
      </c>
      <c r="Y33" s="1023"/>
      <c r="Z33" s="1024"/>
      <c r="AA33" s="1027">
        <v>7916.9188230139816</v>
      </c>
      <c r="AB33" s="1028">
        <v>0</v>
      </c>
      <c r="AC33" s="1027">
        <v>9622.5911824644991</v>
      </c>
      <c r="AD33" s="1028">
        <v>0</v>
      </c>
      <c r="AE33" s="1027">
        <v>21189.322560991885</v>
      </c>
      <c r="AF33" s="1028">
        <v>0</v>
      </c>
      <c r="AG33" s="1027">
        <v>0</v>
      </c>
      <c r="AH33" s="1028">
        <v>0</v>
      </c>
      <c r="AI33" s="1027">
        <v>0</v>
      </c>
      <c r="AJ33" s="1028">
        <v>0</v>
      </c>
      <c r="AK33" s="1027">
        <v>0</v>
      </c>
      <c r="AL33" s="1028">
        <v>0</v>
      </c>
      <c r="AM33" s="1029">
        <v>38728.832566470366</v>
      </c>
      <c r="AN33" s="1028">
        <v>0</v>
      </c>
      <c r="AO33" s="1029">
        <v>85578.73949043412</v>
      </c>
      <c r="AP33" s="1028">
        <v>0</v>
      </c>
      <c r="AQ33" s="1030">
        <v>84722.952095529792</v>
      </c>
      <c r="AR33" s="1031">
        <v>93195.247305082783</v>
      </c>
      <c r="AS33" s="857"/>
      <c r="AT33" s="857"/>
      <c r="AU33" s="857"/>
      <c r="AV33" s="857"/>
      <c r="AW33" s="857"/>
    </row>
    <row r="34" spans="1:49" s="859" customFormat="1" ht="27.75" customHeight="1" thickBot="1">
      <c r="A34" s="1032"/>
      <c r="B34" s="1033"/>
      <c r="C34" s="1034" t="s">
        <v>55</v>
      </c>
      <c r="D34" s="1035"/>
      <c r="E34" s="1036"/>
      <c r="F34" s="1037"/>
      <c r="G34" s="1038">
        <v>9.4870906867278756E-4</v>
      </c>
      <c r="H34" s="974">
        <v>8.171078673758984E-4</v>
      </c>
      <c r="I34" s="1039" t="e">
        <v>#DIV/0!</v>
      </c>
      <c r="J34" s="1039">
        <v>8.2088372066591627E-4</v>
      </c>
      <c r="K34" s="1039" t="e">
        <v>#DIV/0!</v>
      </c>
      <c r="L34" s="1039">
        <v>1.4795306715307585E-3</v>
      </c>
      <c r="M34" s="1039" t="e">
        <v>#DIV/0!</v>
      </c>
      <c r="N34" s="1039">
        <v>9.5261304082870917E-4</v>
      </c>
      <c r="O34" s="1039" t="e">
        <v>#DIV/0!</v>
      </c>
      <c r="P34" s="1039">
        <v>9.6487397563069276E-4</v>
      </c>
      <c r="Q34" s="1039" t="e">
        <v>#DIV/0!</v>
      </c>
      <c r="R34" s="1039">
        <v>8.6890355720351984E-4</v>
      </c>
      <c r="S34" s="1039" t="e">
        <v>#DIV/0!</v>
      </c>
      <c r="T34" s="974">
        <v>9.5221452661457622E-4</v>
      </c>
      <c r="U34" s="1040" t="e">
        <v>#DIV/0!</v>
      </c>
      <c r="V34" s="1032"/>
      <c r="W34" s="1033"/>
      <c r="X34" s="1034" t="s">
        <v>55</v>
      </c>
      <c r="Y34" s="1035"/>
      <c r="Z34" s="1036"/>
      <c r="AA34" s="974">
        <v>7.1445887762963472E-4</v>
      </c>
      <c r="AB34" s="1039" t="e">
        <v>#DIV/0!</v>
      </c>
      <c r="AC34" s="1039">
        <v>9.0454889852082158E-4</v>
      </c>
      <c r="AD34" s="1039" t="e">
        <v>#DIV/0!</v>
      </c>
      <c r="AE34" s="1039">
        <v>2.9122213525277466E-3</v>
      </c>
      <c r="AF34" s="1039" t="e">
        <v>#DIV/0!</v>
      </c>
      <c r="AG34" s="1039" t="e">
        <v>#DIV/0!</v>
      </c>
      <c r="AH34" s="1039" t="e">
        <v>#DIV/0!</v>
      </c>
      <c r="AI34" s="1039" t="e">
        <v>#DIV/0!</v>
      </c>
      <c r="AJ34" s="1039" t="e">
        <v>#DIV/0!</v>
      </c>
      <c r="AK34" s="1039" t="e">
        <v>#DIV/0!</v>
      </c>
      <c r="AL34" s="1039" t="e">
        <v>#DIV/0!</v>
      </c>
      <c r="AM34" s="974">
        <v>1.335707279409221E-3</v>
      </c>
      <c r="AN34" s="1041" t="e">
        <v>#DIV/0!</v>
      </c>
      <c r="AO34" s="974">
        <v>1.094413262704411E-3</v>
      </c>
      <c r="AP34" s="1041" t="e">
        <v>#DIV/0!</v>
      </c>
      <c r="AQ34" s="970">
        <v>1.0944132627044108E-3</v>
      </c>
      <c r="AR34" s="1042">
        <v>1.094413262704411E-3</v>
      </c>
      <c r="AS34" s="857"/>
      <c r="AT34" s="857"/>
      <c r="AU34" s="857"/>
      <c r="AV34" s="857"/>
      <c r="AW34" s="857"/>
    </row>
    <row r="35" spans="1:49" s="859" customFormat="1" ht="27.75" customHeight="1" thickBot="1">
      <c r="A35" s="860" t="s">
        <v>56</v>
      </c>
      <c r="B35" s="796"/>
      <c r="C35" s="1043"/>
      <c r="D35" s="1044"/>
      <c r="E35" s="1045"/>
      <c r="F35" s="1046"/>
      <c r="G35" s="1047">
        <v>274625.42823482107</v>
      </c>
      <c r="H35" s="1048">
        <v>22490.000034759934</v>
      </c>
      <c r="I35" s="1049">
        <v>0</v>
      </c>
      <c r="J35" s="1048">
        <v>23037.132833244876</v>
      </c>
      <c r="K35" s="1049">
        <v>0</v>
      </c>
      <c r="L35" s="1048">
        <v>22799.221546064109</v>
      </c>
      <c r="M35" s="1049">
        <v>0</v>
      </c>
      <c r="N35" s="1048">
        <v>22197.594317985233</v>
      </c>
      <c r="O35" s="1049">
        <v>0</v>
      </c>
      <c r="P35" s="1048">
        <v>25814.254385629749</v>
      </c>
      <c r="Q35" s="1049">
        <v>0</v>
      </c>
      <c r="R35" s="1048">
        <v>25417.706206142961</v>
      </c>
      <c r="S35" s="1049">
        <v>0</v>
      </c>
      <c r="T35" s="1048">
        <v>141755.90932382687</v>
      </c>
      <c r="U35" s="1050">
        <v>0</v>
      </c>
      <c r="V35" s="860" t="s">
        <v>67</v>
      </c>
      <c r="W35" s="796"/>
      <c r="X35" s="1043"/>
      <c r="Y35" s="1044"/>
      <c r="Z35" s="1045"/>
      <c r="AA35" s="1051">
        <v>25233.370552039934</v>
      </c>
      <c r="AB35" s="1049">
        <v>0</v>
      </c>
      <c r="AC35" s="1051">
        <v>26349.70824443418</v>
      </c>
      <c r="AD35" s="1049">
        <v>0</v>
      </c>
      <c r="AE35" s="1051">
        <v>36040.997992268451</v>
      </c>
      <c r="AF35" s="1052">
        <v>0</v>
      </c>
      <c r="AG35" s="1051">
        <v>11993.574397766852</v>
      </c>
      <c r="AH35" s="1052">
        <v>0</v>
      </c>
      <c r="AI35" s="1051">
        <v>12119.122300544468</v>
      </c>
      <c r="AJ35" s="1052">
        <v>0</v>
      </c>
      <c r="AK35" s="1051">
        <v>15956.609151280669</v>
      </c>
      <c r="AL35" s="1052">
        <v>0</v>
      </c>
      <c r="AM35" s="1047">
        <v>127693.38263833456</v>
      </c>
      <c r="AN35" s="1053">
        <v>0</v>
      </c>
      <c r="AO35" s="1054">
        <v>269449.29196216143</v>
      </c>
      <c r="AP35" s="1055">
        <v>0</v>
      </c>
      <c r="AQ35" s="1056">
        <v>268969.14118569507</v>
      </c>
      <c r="AR35" s="1057">
        <v>273426.87984511646</v>
      </c>
      <c r="AS35" s="857"/>
      <c r="AT35" s="857"/>
      <c r="AU35" s="857"/>
      <c r="AV35" s="857"/>
      <c r="AW35" s="857"/>
    </row>
    <row r="36" spans="1:49" s="859" customFormat="1" ht="24" customHeight="1">
      <c r="A36" s="1058"/>
      <c r="B36" s="1059"/>
      <c r="C36" s="1060"/>
      <c r="D36" s="1060"/>
      <c r="E36" s="1060"/>
      <c r="F36" s="1005"/>
      <c r="G36" s="1061" t="s">
        <v>27</v>
      </c>
      <c r="H36" s="1062" t="s">
        <v>27</v>
      </c>
      <c r="I36" s="1063"/>
      <c r="J36" s="1064" t="s">
        <v>27</v>
      </c>
      <c r="K36" s="1063"/>
      <c r="L36" s="1064" t="s">
        <v>27</v>
      </c>
      <c r="M36" s="1063"/>
      <c r="N36" s="1064" t="s">
        <v>27</v>
      </c>
      <c r="O36" s="1063"/>
      <c r="P36" s="1064" t="s">
        <v>27</v>
      </c>
      <c r="Q36" s="1063"/>
      <c r="R36" s="1064" t="s">
        <v>27</v>
      </c>
      <c r="S36" s="1065"/>
      <c r="T36" s="1002" t="s">
        <v>28</v>
      </c>
      <c r="U36" s="1003" t="s">
        <v>27</v>
      </c>
      <c r="V36" s="1058"/>
      <c r="W36" s="1059"/>
      <c r="X36" s="1060"/>
      <c r="Y36" s="1060"/>
      <c r="Z36" s="1060"/>
      <c r="AA36" s="1066" t="s">
        <v>27</v>
      </c>
      <c r="AB36" s="1067"/>
      <c r="AC36" s="1068" t="s">
        <v>27</v>
      </c>
      <c r="AD36" s="1069"/>
      <c r="AE36" s="1068" t="s">
        <v>27</v>
      </c>
      <c r="AF36" s="1069"/>
      <c r="AG36" s="1068" t="s">
        <v>27</v>
      </c>
      <c r="AH36" s="1069"/>
      <c r="AI36" s="1068" t="s">
        <v>27</v>
      </c>
      <c r="AJ36" s="1069"/>
      <c r="AK36" s="1068" t="s">
        <v>27</v>
      </c>
      <c r="AL36" s="1070"/>
      <c r="AM36" s="1071" t="s">
        <v>28</v>
      </c>
      <c r="AN36" s="1072" t="s">
        <v>27</v>
      </c>
      <c r="AO36" s="1073" t="s">
        <v>28</v>
      </c>
      <c r="AP36" s="1074" t="s">
        <v>27</v>
      </c>
      <c r="AQ36" s="1074" t="s">
        <v>33</v>
      </c>
      <c r="AR36" s="1075" t="s">
        <v>33</v>
      </c>
      <c r="AS36" s="857"/>
      <c r="AT36" s="857"/>
      <c r="AU36" s="857"/>
      <c r="AV36" s="857"/>
      <c r="AW36" s="857"/>
    </row>
    <row r="37" spans="1:49" s="859" customFormat="1" ht="27.75" customHeight="1">
      <c r="A37" s="1076" t="s">
        <v>57</v>
      </c>
      <c r="B37" s="1077"/>
      <c r="C37" s="1009" t="s">
        <v>58</v>
      </c>
      <c r="D37" s="1078"/>
      <c r="E37" s="1079"/>
      <c r="F37" s="1080"/>
      <c r="G37" s="1081">
        <v>253182000</v>
      </c>
      <c r="H37" s="1082">
        <v>31351000</v>
      </c>
      <c r="I37" s="1083"/>
      <c r="J37" s="1083">
        <v>30140000</v>
      </c>
      <c r="K37" s="1083"/>
      <c r="L37" s="1083">
        <v>29594000</v>
      </c>
      <c r="M37" s="1083"/>
      <c r="N37" s="1083">
        <v>25390000</v>
      </c>
      <c r="O37" s="1083"/>
      <c r="P37" s="1083">
        <v>25027000</v>
      </c>
      <c r="Q37" s="1083"/>
      <c r="R37" s="1083">
        <v>27432000</v>
      </c>
      <c r="S37" s="1084"/>
      <c r="T37" s="1085"/>
      <c r="U37" s="1086">
        <v>168934000</v>
      </c>
      <c r="V37" s="1076" t="s">
        <v>57</v>
      </c>
      <c r="W37" s="1077"/>
      <c r="X37" s="1009" t="s">
        <v>58</v>
      </c>
      <c r="Y37" s="1078"/>
      <c r="Z37" s="1079"/>
      <c r="AA37" s="1087">
        <v>26377000</v>
      </c>
      <c r="AB37" s="1088"/>
      <c r="AC37" s="1088">
        <v>27172000</v>
      </c>
      <c r="AD37" s="1088"/>
      <c r="AE37" s="1088"/>
      <c r="AF37" s="1088"/>
      <c r="AG37" s="1088"/>
      <c r="AH37" s="1088"/>
      <c r="AI37" s="1088"/>
      <c r="AJ37" s="1088"/>
      <c r="AK37" s="1088"/>
      <c r="AL37" s="1089"/>
      <c r="AM37" s="1090"/>
      <c r="AN37" s="1091">
        <v>53549000</v>
      </c>
      <c r="AO37" s="1090"/>
      <c r="AP37" s="1092">
        <v>222483000</v>
      </c>
      <c r="AQ37" s="1093">
        <v>244731300.00000003</v>
      </c>
      <c r="AR37" s="1094">
        <v>269204430.00000006</v>
      </c>
      <c r="AS37" s="857" t="s">
        <v>162</v>
      </c>
      <c r="AT37" s="858">
        <v>0.67</v>
      </c>
      <c r="AU37" s="857">
        <v>0.6</v>
      </c>
      <c r="AV37" s="857"/>
      <c r="AW37" s="857"/>
    </row>
    <row r="38" spans="1:49" s="859" customFormat="1" ht="27.75" customHeight="1">
      <c r="A38" s="1095"/>
      <c r="B38" s="1077"/>
      <c r="C38" s="1096" t="s">
        <v>59</v>
      </c>
      <c r="D38" s="1097"/>
      <c r="E38" s="1098"/>
      <c r="F38" s="1099"/>
      <c r="G38" s="1100">
        <v>253182000</v>
      </c>
      <c r="H38" s="1101">
        <v>274436000</v>
      </c>
      <c r="I38" s="1102"/>
      <c r="J38" s="1102">
        <v>286728000</v>
      </c>
      <c r="K38" s="1102"/>
      <c r="L38" s="1102">
        <v>295076000</v>
      </c>
      <c r="M38" s="1102"/>
      <c r="N38" s="1102">
        <v>291137000</v>
      </c>
      <c r="O38" s="1102"/>
      <c r="P38" s="1102">
        <v>288033000</v>
      </c>
      <c r="Q38" s="1102"/>
      <c r="R38" s="1102">
        <v>286606000</v>
      </c>
      <c r="S38" s="1103"/>
      <c r="T38" s="1104"/>
      <c r="U38" s="1105">
        <v>168934000</v>
      </c>
      <c r="V38" s="1095"/>
      <c r="W38" s="1077"/>
      <c r="X38" s="1096" t="s">
        <v>59</v>
      </c>
      <c r="Y38" s="1097"/>
      <c r="Z38" s="1098"/>
      <c r="AA38" s="1101">
        <v>281237000</v>
      </c>
      <c r="AB38" s="1102"/>
      <c r="AC38" s="1102">
        <v>276857000</v>
      </c>
      <c r="AD38" s="1102"/>
      <c r="AE38" s="1102">
        <v>248774000</v>
      </c>
      <c r="AF38" s="1102"/>
      <c r="AG38" s="1102">
        <v>218695000</v>
      </c>
      <c r="AH38" s="1102"/>
      <c r="AI38" s="1102">
        <v>190796000</v>
      </c>
      <c r="AJ38" s="1102"/>
      <c r="AK38" s="1102">
        <v>165423000</v>
      </c>
      <c r="AL38" s="1103"/>
      <c r="AM38" s="1106"/>
      <c r="AN38" s="1107">
        <v>53549000</v>
      </c>
      <c r="AO38" s="1106"/>
      <c r="AP38" s="1108">
        <v>222483000</v>
      </c>
      <c r="AQ38" s="1109">
        <v>244731300.00000003</v>
      </c>
      <c r="AR38" s="1110">
        <v>269204430.00000006</v>
      </c>
      <c r="AS38" s="857"/>
      <c r="AT38" s="857"/>
      <c r="AU38" s="857"/>
      <c r="AV38" s="857"/>
      <c r="AW38" s="857"/>
    </row>
    <row r="39" spans="1:49" s="859" customFormat="1" ht="27.75" customHeight="1">
      <c r="A39" s="1095"/>
      <c r="B39" s="1077"/>
      <c r="C39" s="822" t="s">
        <v>60</v>
      </c>
      <c r="D39" s="1111"/>
      <c r="E39" s="1112"/>
      <c r="F39" s="1113"/>
      <c r="G39" s="865">
        <v>1</v>
      </c>
      <c r="H39" s="1101">
        <v>0</v>
      </c>
      <c r="I39" s="1102"/>
      <c r="J39" s="1102">
        <v>1</v>
      </c>
      <c r="K39" s="1102"/>
      <c r="L39" s="1102">
        <v>0</v>
      </c>
      <c r="M39" s="1102"/>
      <c r="N39" s="1102">
        <v>0</v>
      </c>
      <c r="O39" s="1102"/>
      <c r="P39" s="1102">
        <v>0</v>
      </c>
      <c r="Q39" s="1102"/>
      <c r="R39" s="1102">
        <v>0</v>
      </c>
      <c r="S39" s="1103"/>
      <c r="T39" s="1106"/>
      <c r="U39" s="1105">
        <v>1</v>
      </c>
      <c r="V39" s="1095"/>
      <c r="W39" s="1077"/>
      <c r="X39" s="822" t="s">
        <v>60</v>
      </c>
      <c r="Y39" s="1111"/>
      <c r="Z39" s="1112"/>
      <c r="AA39" s="1101">
        <v>0</v>
      </c>
      <c r="AB39" s="1102"/>
      <c r="AC39" s="1102">
        <v>0</v>
      </c>
      <c r="AD39" s="1102"/>
      <c r="AE39" s="1102"/>
      <c r="AF39" s="1102"/>
      <c r="AG39" s="1102"/>
      <c r="AH39" s="1102"/>
      <c r="AI39" s="1102"/>
      <c r="AJ39" s="1102"/>
      <c r="AK39" s="1102"/>
      <c r="AL39" s="1103"/>
      <c r="AM39" s="1106"/>
      <c r="AN39" s="1107">
        <v>0</v>
      </c>
      <c r="AO39" s="1106"/>
      <c r="AP39" s="1108">
        <v>1</v>
      </c>
      <c r="AQ39" s="1114">
        <v>0</v>
      </c>
      <c r="AR39" s="1115">
        <v>0</v>
      </c>
      <c r="AS39" s="857"/>
      <c r="AT39" s="857"/>
      <c r="AU39" s="857"/>
      <c r="AV39" s="857"/>
      <c r="AW39" s="857"/>
    </row>
    <row r="40" spans="1:49" s="859" customFormat="1" ht="27.75" customHeight="1" thickBot="1">
      <c r="A40" s="1116"/>
      <c r="B40" s="1117"/>
      <c r="C40" s="1118" t="s">
        <v>61</v>
      </c>
      <c r="D40" s="1119"/>
      <c r="E40" s="1120"/>
      <c r="F40" s="1121"/>
      <c r="G40" s="970">
        <v>3.9497278637501878E-3</v>
      </c>
      <c r="H40" s="1122">
        <v>0</v>
      </c>
      <c r="I40" s="1123" t="e">
        <v>#DIV/0!</v>
      </c>
      <c r="J40" s="1122">
        <v>4.1851510839541306E-2</v>
      </c>
      <c r="K40" s="1123" t="e">
        <v>#DIV/0!</v>
      </c>
      <c r="L40" s="1122">
        <v>0</v>
      </c>
      <c r="M40" s="1123" t="e">
        <v>#DIV/0!</v>
      </c>
      <c r="N40" s="1122">
        <v>0</v>
      </c>
      <c r="O40" s="1123" t="e">
        <v>#DIV/0!</v>
      </c>
      <c r="P40" s="1122">
        <v>0</v>
      </c>
      <c r="Q40" s="1123" t="e">
        <v>#DIV/0!</v>
      </c>
      <c r="R40" s="1122">
        <v>0</v>
      </c>
      <c r="S40" s="1124" t="e">
        <v>#DIV/0!</v>
      </c>
      <c r="T40" s="1125"/>
      <c r="U40" s="1126">
        <v>5.9194715095836241E-9</v>
      </c>
      <c r="V40" s="1116"/>
      <c r="W40" s="1117"/>
      <c r="X40" s="1118" t="s">
        <v>68</v>
      </c>
      <c r="Y40" s="1119"/>
      <c r="Z40" s="1120"/>
      <c r="AA40" s="1122">
        <v>0</v>
      </c>
      <c r="AB40" s="1123" t="e">
        <v>#DIV/0!</v>
      </c>
      <c r="AC40" s="1122">
        <v>0</v>
      </c>
      <c r="AD40" s="1123" t="e">
        <v>#DIV/0!</v>
      </c>
      <c r="AE40" s="1122">
        <v>0</v>
      </c>
      <c r="AF40" s="1123" t="e">
        <v>#DIV/0!</v>
      </c>
      <c r="AG40" s="1122">
        <v>0</v>
      </c>
      <c r="AH40" s="1123" t="e">
        <v>#DIV/0!</v>
      </c>
      <c r="AI40" s="1122">
        <v>0</v>
      </c>
      <c r="AJ40" s="1123" t="e">
        <v>#DIV/0!</v>
      </c>
      <c r="AK40" s="1122">
        <v>0</v>
      </c>
      <c r="AL40" s="1124" t="e">
        <v>#DIV/0!</v>
      </c>
      <c r="AM40" s="1125"/>
      <c r="AN40" s="1127">
        <v>0</v>
      </c>
      <c r="AO40" s="1125"/>
      <c r="AP40" s="1127">
        <v>4.4947254396965159E-3</v>
      </c>
      <c r="AQ40" s="1127">
        <v>0</v>
      </c>
      <c r="AR40" s="1127">
        <v>0</v>
      </c>
      <c r="AS40" s="857"/>
      <c r="AT40" s="857"/>
      <c r="AU40" s="857"/>
      <c r="AV40" s="857"/>
      <c r="AW40" s="857"/>
    </row>
    <row r="41" spans="1:49" ht="8.4499999999999993" customHeight="1" thickBot="1">
      <c r="A41" s="1128"/>
      <c r="B41" s="1128"/>
      <c r="C41" s="1128"/>
      <c r="D41" s="1128"/>
      <c r="E41" s="1128"/>
      <c r="F41" s="1129"/>
      <c r="G41" s="1129"/>
      <c r="H41" s="1129"/>
      <c r="I41" s="1129"/>
      <c r="J41" s="1129"/>
      <c r="K41" s="1129"/>
      <c r="L41" s="1129"/>
      <c r="M41" s="1129"/>
      <c r="N41" s="1129"/>
      <c r="O41" s="1129"/>
      <c r="P41" s="1129"/>
      <c r="Q41" s="1129"/>
      <c r="R41" s="1129"/>
      <c r="S41" s="1129"/>
      <c r="T41" s="1129"/>
      <c r="U41" s="1129"/>
      <c r="V41" s="1128"/>
      <c r="W41" s="1128"/>
      <c r="X41" s="1128"/>
      <c r="Y41" s="1128"/>
      <c r="Z41" s="1128"/>
      <c r="AA41" s="1129"/>
      <c r="AB41" s="1129"/>
      <c r="AC41" s="1129"/>
      <c r="AD41" s="1129"/>
      <c r="AE41" s="1129"/>
      <c r="AF41" s="1129"/>
      <c r="AG41" s="1129"/>
      <c r="AH41" s="1129"/>
      <c r="AI41" s="1129"/>
      <c r="AJ41" s="1129"/>
      <c r="AK41" s="1129"/>
      <c r="AL41" s="1129"/>
      <c r="AM41" s="1129"/>
      <c r="AN41" s="1129"/>
      <c r="AO41" s="1129"/>
      <c r="AP41" s="1129"/>
      <c r="AQ41" s="1129"/>
      <c r="AR41" s="1129"/>
      <c r="AS41" s="1130"/>
      <c r="AT41" s="1130"/>
      <c r="AU41" s="1130"/>
      <c r="AV41" s="1130"/>
    </row>
    <row r="42" spans="1:49" ht="24" customHeight="1">
      <c r="A42" s="1131" t="s">
        <v>62</v>
      </c>
      <c r="B42" s="1132"/>
      <c r="C42" s="1132"/>
      <c r="D42" s="1132"/>
      <c r="E42" s="1132"/>
      <c r="F42" s="1132"/>
      <c r="G42" s="1132"/>
      <c r="H42" s="1133"/>
      <c r="I42" s="1133"/>
      <c r="J42" s="1132"/>
      <c r="K42" s="1132"/>
      <c r="L42" s="1132"/>
      <c r="M42" s="1132"/>
      <c r="N42" s="1132"/>
      <c r="O42" s="1132"/>
      <c r="P42" s="1132"/>
      <c r="Q42" s="1132"/>
      <c r="R42" s="1132"/>
      <c r="S42" s="1132"/>
      <c r="T42" s="1132"/>
      <c r="U42" s="1132"/>
      <c r="V42" s="1131" t="s">
        <v>70</v>
      </c>
      <c r="W42" s="1134"/>
      <c r="X42" s="1134"/>
      <c r="Y42" s="1134"/>
      <c r="Z42" s="1134"/>
      <c r="AA42" s="1134"/>
      <c r="AB42" s="1134"/>
      <c r="AC42" s="1134"/>
      <c r="AD42" s="1134"/>
      <c r="AE42" s="1134"/>
      <c r="AF42" s="1134"/>
      <c r="AG42" s="1134"/>
      <c r="AH42" s="1134"/>
      <c r="AI42" s="1134"/>
      <c r="AJ42" s="1134"/>
      <c r="AK42" s="1134"/>
      <c r="AL42" s="1134"/>
      <c r="AM42" s="1134"/>
      <c r="AN42" s="1134"/>
      <c r="AO42" s="1134"/>
      <c r="AP42" s="1134"/>
      <c r="AQ42" s="1134"/>
      <c r="AR42" s="1135"/>
      <c r="AS42" s="1130"/>
      <c r="AT42" s="1130"/>
      <c r="AU42" s="1130"/>
      <c r="AV42" s="1130"/>
    </row>
    <row r="43" spans="1:49" ht="24" customHeight="1">
      <c r="A43" s="860"/>
      <c r="B43" s="818"/>
      <c r="C43" s="818"/>
      <c r="D43" s="818" t="s">
        <v>177</v>
      </c>
      <c r="E43" s="818"/>
      <c r="F43" s="818"/>
      <c r="G43" s="818"/>
      <c r="H43" s="1136"/>
      <c r="I43" s="1137"/>
      <c r="J43" s="818"/>
      <c r="K43" s="1138"/>
      <c r="L43" s="1138"/>
      <c r="M43" s="818"/>
      <c r="N43" s="818"/>
      <c r="O43" s="818"/>
      <c r="P43" s="818"/>
      <c r="Q43" s="818"/>
      <c r="R43" s="818"/>
      <c r="S43" s="818"/>
      <c r="T43" s="818"/>
      <c r="U43" s="818"/>
      <c r="V43" s="1139"/>
      <c r="W43" s="1140"/>
      <c r="X43" s="1140"/>
      <c r="Y43" s="1140"/>
      <c r="Z43" s="1140"/>
      <c r="AA43" s="1140"/>
      <c r="AB43" s="1140"/>
      <c r="AC43" s="1140"/>
      <c r="AD43" s="1140"/>
      <c r="AE43" s="1140"/>
      <c r="AF43" s="1140"/>
      <c r="AG43" s="1140"/>
      <c r="AH43" s="1140"/>
      <c r="AI43" s="1140"/>
      <c r="AJ43" s="1140"/>
      <c r="AK43" s="1140"/>
      <c r="AL43" s="1140"/>
      <c r="AM43" s="1140"/>
      <c r="AN43" s="1140"/>
      <c r="AO43" s="1140"/>
      <c r="AP43" s="1140"/>
      <c r="AQ43" s="1140"/>
      <c r="AR43" s="1141"/>
      <c r="AS43" s="1130"/>
      <c r="AT43" s="1130"/>
      <c r="AU43" s="1130"/>
      <c r="AV43" s="1130"/>
    </row>
    <row r="44" spans="1:49" ht="24" customHeight="1">
      <c r="A44" s="860"/>
      <c r="B44" s="818"/>
      <c r="C44" s="818"/>
      <c r="D44" s="818"/>
      <c r="E44" s="818"/>
      <c r="F44" s="818"/>
      <c r="G44" s="818"/>
      <c r="H44" s="1136"/>
      <c r="I44" s="1137"/>
      <c r="J44" s="818"/>
      <c r="K44" s="1138"/>
      <c r="L44" s="818"/>
      <c r="M44" s="818"/>
      <c r="N44" s="818"/>
      <c r="O44" s="818"/>
      <c r="P44" s="818"/>
      <c r="Q44" s="818"/>
      <c r="R44" s="818"/>
      <c r="S44" s="818"/>
      <c r="T44" s="818"/>
      <c r="U44" s="818"/>
      <c r="V44" s="1139"/>
      <c r="W44" s="1140"/>
      <c r="X44" s="1140"/>
      <c r="Y44" s="1140"/>
      <c r="Z44" s="1140"/>
      <c r="AA44" s="1140"/>
      <c r="AB44" s="1140"/>
      <c r="AC44" s="1140"/>
      <c r="AD44" s="1140"/>
      <c r="AE44" s="1140"/>
      <c r="AF44" s="1140"/>
      <c r="AG44" s="1140"/>
      <c r="AH44" s="1140"/>
      <c r="AI44" s="1140"/>
      <c r="AJ44" s="1140"/>
      <c r="AK44" s="1140"/>
      <c r="AL44" s="1140"/>
      <c r="AM44" s="1140"/>
      <c r="AN44" s="1140"/>
      <c r="AO44" s="1140"/>
      <c r="AP44" s="1140"/>
      <c r="AQ44" s="1140"/>
      <c r="AR44" s="1141"/>
      <c r="AS44" s="1130"/>
      <c r="AT44" s="1130"/>
      <c r="AU44" s="1130"/>
      <c r="AV44" s="1130"/>
    </row>
    <row r="45" spans="1:49" ht="24" customHeight="1">
      <c r="B45" s="818"/>
      <c r="C45" s="818"/>
      <c r="D45" s="818"/>
      <c r="E45" s="818"/>
      <c r="F45" s="818"/>
      <c r="G45" s="818"/>
      <c r="H45" s="1136"/>
      <c r="I45" s="1137"/>
      <c r="J45" s="818"/>
      <c r="K45" s="1142"/>
      <c r="L45" s="818"/>
      <c r="M45" s="818"/>
      <c r="N45" s="1143"/>
      <c r="O45" s="818"/>
      <c r="P45" s="818"/>
      <c r="Q45" s="818"/>
      <c r="R45" s="818"/>
      <c r="S45" s="818"/>
      <c r="T45" s="818"/>
      <c r="U45" s="818"/>
      <c r="V45" s="1139"/>
      <c r="W45" s="1140"/>
      <c r="X45" s="1140"/>
      <c r="Y45" s="1140"/>
      <c r="Z45" s="1140"/>
      <c r="AA45" s="1140"/>
      <c r="AB45" s="1140"/>
      <c r="AC45" s="1140"/>
      <c r="AD45" s="1140"/>
      <c r="AE45" s="1140"/>
      <c r="AF45" s="1140"/>
      <c r="AG45" s="1140"/>
      <c r="AH45" s="1140"/>
      <c r="AI45" s="1140"/>
      <c r="AJ45" s="1140"/>
      <c r="AK45" s="1140"/>
      <c r="AL45" s="1140"/>
      <c r="AM45" s="1140"/>
      <c r="AN45" s="1140"/>
      <c r="AO45" s="1140"/>
      <c r="AP45" s="1140"/>
      <c r="AQ45" s="1140"/>
      <c r="AR45" s="1141"/>
      <c r="AS45" s="1130"/>
      <c r="AT45" s="1130"/>
      <c r="AU45" s="1130"/>
      <c r="AV45" s="1130"/>
    </row>
    <row r="46" spans="1:49" s="859" customFormat="1" ht="25.15" customHeight="1" thickBot="1">
      <c r="A46" s="1144"/>
      <c r="B46" s="1145"/>
      <c r="C46" s="1145"/>
      <c r="D46" s="1145"/>
      <c r="E46" s="1145"/>
      <c r="F46" s="1145"/>
      <c r="G46" s="1145"/>
      <c r="H46" s="1145"/>
      <c r="I46" s="1145"/>
      <c r="J46" s="1145"/>
      <c r="K46" s="1145"/>
      <c r="L46" s="1145"/>
      <c r="M46" s="1145"/>
      <c r="N46" s="1145"/>
      <c r="O46" s="1145"/>
      <c r="P46" s="1145"/>
      <c r="Q46" s="1145"/>
      <c r="R46" s="1145"/>
      <c r="S46" s="1145"/>
      <c r="T46" s="1145"/>
      <c r="U46" s="1145"/>
      <c r="V46" s="1146"/>
      <c r="W46" s="1147"/>
      <c r="X46" s="1147"/>
      <c r="Y46" s="1147"/>
      <c r="Z46" s="1147"/>
      <c r="AA46" s="1147"/>
      <c r="AB46" s="1147"/>
      <c r="AC46" s="1147"/>
      <c r="AD46" s="1147"/>
      <c r="AE46" s="1147"/>
      <c r="AF46" s="1147"/>
      <c r="AG46" s="1147"/>
      <c r="AH46" s="1147"/>
      <c r="AI46" s="1147"/>
      <c r="AJ46" s="1147"/>
      <c r="AK46" s="1147"/>
      <c r="AL46" s="1147"/>
      <c r="AM46" s="1147"/>
      <c r="AN46" s="1147"/>
      <c r="AO46" s="1147"/>
      <c r="AP46" s="1147"/>
      <c r="AQ46" s="1147"/>
      <c r="AR46" s="1148"/>
      <c r="AS46" s="1149"/>
      <c r="AT46" s="1149"/>
      <c r="AU46" s="1149"/>
      <c r="AV46" s="1149"/>
    </row>
    <row r="47" spans="1:49" ht="11.1" customHeight="1">
      <c r="AS47" s="1130"/>
      <c r="AT47" s="1130"/>
      <c r="AU47" s="1130"/>
      <c r="AV47" s="1130"/>
    </row>
    <row r="48" spans="1:49">
      <c r="K48" s="1150"/>
      <c r="M48" s="1150"/>
      <c r="AO48" s="1151"/>
    </row>
    <row r="49" spans="7:26" ht="45.75" customHeight="1">
      <c r="G49" s="1152"/>
      <c r="N49" s="1153"/>
    </row>
    <row r="50" spans="7:26">
      <c r="I50" s="1154"/>
    </row>
    <row r="51" spans="7:26">
      <c r="H51" s="1155">
        <v>-100</v>
      </c>
    </row>
    <row r="54" spans="7:26">
      <c r="Z54" s="1156"/>
    </row>
  </sheetData>
  <sheetProtection algorithmName="SHA-512" hashValue="4IvZ6HhacX2mq0AqUk19K4raMYvxKnQ4B2pGMipceHSmalkKZMA3HjwPB5ypZZZGyTe8yO6AnYAR90zIYkgGSg==" saltValue="mQtiNAmlFgZ7RdBG1Dlc5w==" spinCount="100000" sheet="1" objects="1" scenarios="1"/>
  <mergeCells count="159">
    <mergeCell ref="Y22:Z22"/>
    <mergeCell ref="Y18:Z18"/>
    <mergeCell ref="N11:O11"/>
    <mergeCell ref="P11:Q11"/>
    <mergeCell ref="A16:A29"/>
    <mergeCell ref="B17:B22"/>
    <mergeCell ref="C14:E14"/>
    <mergeCell ref="X15:Z15"/>
    <mergeCell ref="X17:Z17"/>
    <mergeCell ref="C28:E28"/>
    <mergeCell ref="D18:E18"/>
    <mergeCell ref="D26:E26"/>
    <mergeCell ref="V16:V29"/>
    <mergeCell ref="W17:W22"/>
    <mergeCell ref="Y21:Z21"/>
    <mergeCell ref="X23:Z23"/>
    <mergeCell ref="Y25:Z25"/>
    <mergeCell ref="Y20:Z20"/>
    <mergeCell ref="X28:Z28"/>
    <mergeCell ref="B23:B27"/>
    <mergeCell ref="D24:E24"/>
    <mergeCell ref="C17:E17"/>
    <mergeCell ref="D19:E19"/>
    <mergeCell ref="AO11:AP11"/>
    <mergeCell ref="AE36:AF36"/>
    <mergeCell ref="AE11:AF11"/>
    <mergeCell ref="R11:S11"/>
    <mergeCell ref="T11:U11"/>
    <mergeCell ref="AG11:AH11"/>
    <mergeCell ref="C15:E15"/>
    <mergeCell ref="AI11:AJ11"/>
    <mergeCell ref="AK11:AL11"/>
    <mergeCell ref="AM11:AN11"/>
    <mergeCell ref="C34:E34"/>
    <mergeCell ref="AK36:AL36"/>
    <mergeCell ref="AG36:AH36"/>
    <mergeCell ref="AI36:AJ36"/>
    <mergeCell ref="J11:K11"/>
    <mergeCell ref="L11:M11"/>
    <mergeCell ref="J36:K36"/>
    <mergeCell ref="L36:M36"/>
    <mergeCell ref="AA11:AB11"/>
    <mergeCell ref="AC11:AD11"/>
    <mergeCell ref="X16:Z16"/>
    <mergeCell ref="X14:Z14"/>
    <mergeCell ref="Y24:Z24"/>
    <mergeCell ref="Y19:Z19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C38:E38"/>
    <mergeCell ref="C37:E37"/>
    <mergeCell ref="R1:S2"/>
    <mergeCell ref="C29:E29"/>
    <mergeCell ref="D27:E27"/>
    <mergeCell ref="C33:E33"/>
    <mergeCell ref="C32:E32"/>
    <mergeCell ref="D25:E25"/>
    <mergeCell ref="D21:E21"/>
    <mergeCell ref="D22:E22"/>
    <mergeCell ref="A30:E30"/>
    <mergeCell ref="H36:I36"/>
    <mergeCell ref="H37:I37"/>
    <mergeCell ref="C23:E23"/>
    <mergeCell ref="A37:B40"/>
    <mergeCell ref="C40:E40"/>
    <mergeCell ref="A32:B34"/>
    <mergeCell ref="C16:E16"/>
    <mergeCell ref="D20:E20"/>
    <mergeCell ref="C39:E39"/>
    <mergeCell ref="P40:Q40"/>
    <mergeCell ref="N40:O40"/>
    <mergeCell ref="L37:M37"/>
    <mergeCell ref="H11:I11"/>
    <mergeCell ref="X39:Z39"/>
    <mergeCell ref="X38:Z38"/>
    <mergeCell ref="N37:O37"/>
    <mergeCell ref="P38:Q38"/>
    <mergeCell ref="AC36:AD36"/>
    <mergeCell ref="Y27:Z27"/>
    <mergeCell ref="Y26:Z26"/>
    <mergeCell ref="X34:Z34"/>
    <mergeCell ref="X33:Z33"/>
    <mergeCell ref="X32:Z32"/>
    <mergeCell ref="X29:Z29"/>
    <mergeCell ref="V32:W34"/>
    <mergeCell ref="V30:Z30"/>
    <mergeCell ref="R39:S39"/>
    <mergeCell ref="W23:W27"/>
    <mergeCell ref="R37:S37"/>
    <mergeCell ref="P36:Q36"/>
    <mergeCell ref="N36:O36"/>
    <mergeCell ref="R36:S36"/>
    <mergeCell ref="AA36:AB36"/>
    <mergeCell ref="N38:O38"/>
    <mergeCell ref="AK37:AL37"/>
    <mergeCell ref="AA37:AB37"/>
    <mergeCell ref="AC37:AD37"/>
    <mergeCell ref="AE37:AF37"/>
    <mergeCell ref="N39:O39"/>
    <mergeCell ref="X40:Z40"/>
    <mergeCell ref="R40:S40"/>
    <mergeCell ref="R38:S38"/>
    <mergeCell ref="X37:Z37"/>
    <mergeCell ref="P37:Q37"/>
    <mergeCell ref="V37:W40"/>
    <mergeCell ref="AG38:AH38"/>
    <mergeCell ref="AG39:AH39"/>
    <mergeCell ref="AI38:AJ38"/>
    <mergeCell ref="AI37:AJ37"/>
    <mergeCell ref="AA38:AB38"/>
    <mergeCell ref="P39:Q39"/>
    <mergeCell ref="AK38:AL38"/>
    <mergeCell ref="AK39:AL39"/>
    <mergeCell ref="AE39:AF39"/>
    <mergeCell ref="AE38:AF38"/>
    <mergeCell ref="AI39:AJ39"/>
    <mergeCell ref="AA39:AB39"/>
    <mergeCell ref="AG37:AH37"/>
    <mergeCell ref="AE40:AF40"/>
    <mergeCell ref="AC40:AD40"/>
    <mergeCell ref="AK40:AL40"/>
    <mergeCell ref="AI40:AJ40"/>
    <mergeCell ref="AG40:AH40"/>
    <mergeCell ref="AA40:AB40"/>
    <mergeCell ref="AC39:AD39"/>
    <mergeCell ref="AC38:AD38"/>
    <mergeCell ref="H3:K3"/>
    <mergeCell ref="N4:O4"/>
    <mergeCell ref="N5:O5"/>
    <mergeCell ref="N6:O6"/>
    <mergeCell ref="N7:O7"/>
    <mergeCell ref="I5:J5"/>
    <mergeCell ref="H40:I40"/>
    <mergeCell ref="H39:I39"/>
    <mergeCell ref="J38:K38"/>
    <mergeCell ref="L38:M38"/>
    <mergeCell ref="J39:K39"/>
    <mergeCell ref="L39:M39"/>
    <mergeCell ref="J40:K40"/>
    <mergeCell ref="L40:M40"/>
    <mergeCell ref="H38:I38"/>
    <mergeCell ref="J37:K37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D1" zoomScale="90" zoomScaleNormal="90" zoomScaleSheetLayoutView="75" workbookViewId="0">
      <selection activeCell="Y10" sqref="Y10"/>
    </sheetView>
  </sheetViews>
  <sheetFormatPr defaultRowHeight="14.25"/>
  <cols>
    <col min="1" max="1" width="3.125" style="1" customWidth="1"/>
    <col min="2" max="2" width="5.125" style="2" customWidth="1"/>
    <col min="3" max="3" width="5.625" style="3" customWidth="1"/>
    <col min="4" max="4" width="6.625" style="4" customWidth="1"/>
    <col min="5" max="5" width="12.625" style="4" customWidth="1"/>
    <col min="6" max="6" width="46.75" style="4" customWidth="1"/>
    <col min="7" max="7" width="9.875" style="2" bestFit="1" customWidth="1"/>
    <col min="8" max="14" width="9.125" style="2" customWidth="1"/>
    <col min="15" max="15" width="10.625" style="2" customWidth="1"/>
    <col min="16" max="23" width="9.125" style="2" customWidth="1"/>
    <col min="24" max="25" width="10.625" style="2" customWidth="1"/>
    <col min="26" max="16384" width="9" style="2"/>
  </cols>
  <sheetData>
    <row r="1" spans="1:25" ht="13.5" customHeight="1" thickBot="1"/>
    <row r="2" spans="1:25" s="13" customFormat="1" ht="21" customHeight="1">
      <c r="A2" s="5"/>
      <c r="B2" s="6"/>
      <c r="C2" s="7"/>
      <c r="D2" s="8"/>
      <c r="E2" s="9" t="s">
        <v>3</v>
      </c>
      <c r="F2" s="10" t="s">
        <v>26</v>
      </c>
      <c r="G2" s="11"/>
      <c r="H2" s="11" t="s">
        <v>4</v>
      </c>
      <c r="I2" s="11"/>
      <c r="J2" s="282" t="s">
        <v>172</v>
      </c>
      <c r="K2" s="11"/>
      <c r="L2" s="11" t="s">
        <v>5</v>
      </c>
      <c r="M2" s="11"/>
      <c r="N2" s="282" t="s">
        <v>174</v>
      </c>
      <c r="O2" s="324" t="s">
        <v>6</v>
      </c>
      <c r="P2" s="11"/>
      <c r="Q2" s="11" t="s">
        <v>7</v>
      </c>
      <c r="R2" s="12"/>
      <c r="S2" s="282" t="s">
        <v>175</v>
      </c>
      <c r="T2" s="11"/>
      <c r="U2" s="11" t="s">
        <v>8</v>
      </c>
      <c r="V2" s="11"/>
      <c r="W2" s="282" t="s">
        <v>176</v>
      </c>
      <c r="X2" s="324" t="s">
        <v>9</v>
      </c>
      <c r="Y2" s="324" t="s">
        <v>164</v>
      </c>
    </row>
    <row r="3" spans="1:25" s="13" customFormat="1" ht="21" customHeight="1" thickBot="1">
      <c r="A3" s="5"/>
      <c r="B3" s="14"/>
      <c r="C3" s="15"/>
      <c r="D3" s="16"/>
      <c r="E3" s="17" t="s">
        <v>10</v>
      </c>
      <c r="F3" s="224" t="s">
        <v>72</v>
      </c>
      <c r="G3" s="18" t="s">
        <v>11</v>
      </c>
      <c r="H3" s="19" t="s">
        <v>12</v>
      </c>
      <c r="I3" s="20" t="s">
        <v>13</v>
      </c>
      <c r="J3" s="283" t="s">
        <v>173</v>
      </c>
      <c r="K3" s="18" t="s">
        <v>14</v>
      </c>
      <c r="L3" s="19" t="s">
        <v>15</v>
      </c>
      <c r="M3" s="20" t="s">
        <v>16</v>
      </c>
      <c r="N3" s="283" t="s">
        <v>173</v>
      </c>
      <c r="O3" s="325"/>
      <c r="P3" s="18" t="s">
        <v>17</v>
      </c>
      <c r="Q3" s="19" t="s">
        <v>18</v>
      </c>
      <c r="R3" s="21" t="s">
        <v>19</v>
      </c>
      <c r="S3" s="283" t="s">
        <v>173</v>
      </c>
      <c r="T3" s="18" t="s">
        <v>20</v>
      </c>
      <c r="U3" s="19" t="s">
        <v>21</v>
      </c>
      <c r="V3" s="20" t="s">
        <v>22</v>
      </c>
      <c r="W3" s="283" t="s">
        <v>173</v>
      </c>
      <c r="X3" s="325"/>
      <c r="Y3" s="325"/>
    </row>
    <row r="4" spans="1:25" s="13" customFormat="1" ht="18.75" customHeight="1">
      <c r="A4" s="5"/>
      <c r="B4" s="22"/>
      <c r="C4" s="328" t="s">
        <v>34</v>
      </c>
      <c r="D4" s="329"/>
      <c r="E4" s="225" t="s">
        <v>35</v>
      </c>
      <c r="F4" s="23"/>
      <c r="G4" s="24">
        <f>'Detail Table(Forecast)'!G4</f>
        <v>7712</v>
      </c>
      <c r="H4" s="25">
        <f>'Detail Table(Forecast)'!H4</f>
        <v>8895</v>
      </c>
      <c r="I4" s="26">
        <f>'Detail Table(Forecast)'!I4</f>
        <v>5220</v>
      </c>
      <c r="J4" s="284">
        <f>SUM(G4:I4)</f>
        <v>21827</v>
      </c>
      <c r="K4" s="24">
        <f>'Detail Table(Forecast)'!J4</f>
        <v>7481</v>
      </c>
      <c r="L4" s="25">
        <f>'Detail Table(Forecast)'!K4</f>
        <v>7481</v>
      </c>
      <c r="M4" s="26">
        <f>'Detail Table(Forecast)'!L4</f>
        <v>8840</v>
      </c>
      <c r="N4" s="284">
        <f>SUM(K4:M4)</f>
        <v>23802</v>
      </c>
      <c r="O4" s="27">
        <f t="shared" ref="O4:O33" si="0">J4+N4</f>
        <v>45629</v>
      </c>
      <c r="P4" s="24">
        <f>'Detail Table(Forecast)'!N4</f>
        <v>10374</v>
      </c>
      <c r="Q4" s="25">
        <f>'Detail Table(Forecast)'!O4</f>
        <v>9931</v>
      </c>
      <c r="R4" s="28">
        <f>'Detail Table(Forecast)'!P4</f>
        <v>6583</v>
      </c>
      <c r="S4" s="284">
        <f>SUM(P4:R4)</f>
        <v>26888</v>
      </c>
      <c r="T4" s="24">
        <f>'Detail Table(Forecast)'!Q4</f>
        <v>6287</v>
      </c>
      <c r="U4" s="261">
        <f>'Detail Table(Forecast)'!R4</f>
        <v>6646</v>
      </c>
      <c r="V4" s="262">
        <f>'Detail Table(Forecast)'!S4</f>
        <v>7536</v>
      </c>
      <c r="W4" s="284">
        <f>SUM(T4:V4)</f>
        <v>20469</v>
      </c>
      <c r="X4" s="27">
        <f t="shared" ref="X4:X33" si="1">S4+W4</f>
        <v>47357</v>
      </c>
      <c r="Y4" s="27">
        <f>O4+X4</f>
        <v>92986</v>
      </c>
    </row>
    <row r="5" spans="1:25" s="13" customFormat="1" ht="18.75" customHeight="1">
      <c r="A5" s="5"/>
      <c r="B5" s="22"/>
      <c r="C5" s="330"/>
      <c r="D5" s="331"/>
      <c r="E5" s="226" t="s">
        <v>36</v>
      </c>
      <c r="F5" s="29"/>
      <c r="G5" s="30">
        <f>'Detail Table(Forecast)'!G5</f>
        <v>572</v>
      </c>
      <c r="H5" s="31">
        <f>'Detail Table(Forecast)'!H5</f>
        <v>570</v>
      </c>
      <c r="I5" s="32">
        <f>'Detail Table(Forecast)'!I5</f>
        <v>566</v>
      </c>
      <c r="J5" s="285">
        <f>SUM(G5:I5)</f>
        <v>1708</v>
      </c>
      <c r="K5" s="30">
        <f>'Detail Table(Forecast)'!J5</f>
        <v>586</v>
      </c>
      <c r="L5" s="31">
        <f>'Detail Table(Forecast)'!K5</f>
        <v>586</v>
      </c>
      <c r="M5" s="32">
        <f>'Detail Table(Forecast)'!L5</f>
        <v>692</v>
      </c>
      <c r="N5" s="285">
        <f>SUM(K5:M5)</f>
        <v>1864</v>
      </c>
      <c r="O5" s="33">
        <f t="shared" si="0"/>
        <v>3572</v>
      </c>
      <c r="P5" s="30">
        <f>'Detail Table(Forecast)'!N5</f>
        <v>707</v>
      </c>
      <c r="Q5" s="31">
        <f>'Detail Table(Forecast)'!O5</f>
        <v>707</v>
      </c>
      <c r="R5" s="34">
        <f>'Detail Table(Forecast)'!P5</f>
        <v>693</v>
      </c>
      <c r="S5" s="285">
        <f>SUM(P5:R5)</f>
        <v>2107</v>
      </c>
      <c r="T5" s="30">
        <f>'Detail Table(Forecast)'!Q5</f>
        <v>491</v>
      </c>
      <c r="U5" s="263">
        <f>'Detail Table(Forecast)'!R5</f>
        <v>500</v>
      </c>
      <c r="V5" s="264">
        <f>'Detail Table(Forecast)'!S5</f>
        <v>608</v>
      </c>
      <c r="W5" s="285">
        <f>SUM(T5:V5)</f>
        <v>1599</v>
      </c>
      <c r="X5" s="33">
        <f t="shared" si="1"/>
        <v>3706</v>
      </c>
      <c r="Y5" s="33">
        <f>O5+X5</f>
        <v>7278</v>
      </c>
    </row>
    <row r="6" spans="1:25" s="13" customFormat="1" ht="21" customHeight="1" thickBot="1">
      <c r="A6" s="5"/>
      <c r="B6" s="22"/>
      <c r="C6" s="332"/>
      <c r="D6" s="333"/>
      <c r="E6" s="35"/>
      <c r="F6" s="227"/>
      <c r="G6" s="36">
        <f>'Detail Table(Forecast)'!G6</f>
        <v>8284</v>
      </c>
      <c r="H6" s="36">
        <f>'Detail Table(Forecast)'!H6</f>
        <v>9465</v>
      </c>
      <c r="I6" s="277">
        <f>'Detail Table(Forecast)'!I6</f>
        <v>5786</v>
      </c>
      <c r="J6" s="37">
        <f>SUM(G6:I6)</f>
        <v>23535</v>
      </c>
      <c r="K6" s="36">
        <f>'Detail Table(Forecast)'!J6</f>
        <v>8067</v>
      </c>
      <c r="L6" s="36">
        <f>'Detail Table(Forecast)'!K6</f>
        <v>8067</v>
      </c>
      <c r="M6" s="36">
        <f>'Detail Table(Forecast)'!L6</f>
        <v>9532</v>
      </c>
      <c r="N6" s="37">
        <f>SUM(K6:M6)</f>
        <v>25666</v>
      </c>
      <c r="O6" s="37">
        <f t="shared" si="0"/>
        <v>49201</v>
      </c>
      <c r="P6" s="36">
        <f>'Detail Table(Forecast)'!N6</f>
        <v>11081</v>
      </c>
      <c r="Q6" s="36">
        <f>'Detail Table(Forecast)'!O6</f>
        <v>10638</v>
      </c>
      <c r="R6" s="36">
        <f>'Detail Table(Forecast)'!P6</f>
        <v>7276</v>
      </c>
      <c r="S6" s="37">
        <f>SUM(P6:R6)</f>
        <v>28995</v>
      </c>
      <c r="T6" s="36">
        <f>'Detail Table(Forecast)'!Q6</f>
        <v>6778</v>
      </c>
      <c r="U6" s="36">
        <f>'Detail Table(Forecast)'!R6</f>
        <v>7146</v>
      </c>
      <c r="V6" s="36">
        <f>'Detail Table(Forecast)'!S6</f>
        <v>8144</v>
      </c>
      <c r="W6" s="37">
        <f>SUM(T6:V6)</f>
        <v>22068</v>
      </c>
      <c r="X6" s="37">
        <f t="shared" si="1"/>
        <v>51063</v>
      </c>
      <c r="Y6" s="37">
        <f>O6+X6</f>
        <v>100264</v>
      </c>
    </row>
    <row r="7" spans="1:25" ht="21" customHeight="1" thickBot="1">
      <c r="A7" s="38">
        <v>1</v>
      </c>
      <c r="B7" s="314" t="s">
        <v>71</v>
      </c>
      <c r="C7" s="315" t="s">
        <v>156</v>
      </c>
      <c r="D7" s="228" t="s">
        <v>73</v>
      </c>
      <c r="E7" s="229"/>
      <c r="F7" s="39"/>
      <c r="G7" s="40">
        <f>'Detail Table(Forecast)'!G7</f>
        <v>0</v>
      </c>
      <c r="H7" s="41">
        <f>'Detail Table(Forecast)'!H7</f>
        <v>0</v>
      </c>
      <c r="I7" s="42">
        <f>'Detail Table(Forecast)'!I7</f>
        <v>0</v>
      </c>
      <c r="J7" s="286"/>
      <c r="K7" s="40">
        <f>'Detail Table(Forecast)'!J7</f>
        <v>0</v>
      </c>
      <c r="L7" s="41">
        <f>'Detail Table(Forecast)'!K7</f>
        <v>0</v>
      </c>
      <c r="M7" s="42">
        <f>'Detail Table(Forecast)'!L7</f>
        <v>0</v>
      </c>
      <c r="N7" s="286"/>
      <c r="O7" s="43">
        <f t="shared" si="0"/>
        <v>0</v>
      </c>
      <c r="P7" s="40">
        <f>'Detail Table(Forecast)'!N7</f>
        <v>0</v>
      </c>
      <c r="Q7" s="41">
        <f>'Detail Table(Forecast)'!O7</f>
        <v>0</v>
      </c>
      <c r="R7" s="44">
        <f>'Detail Table(Forecast)'!P7</f>
        <v>0</v>
      </c>
      <c r="S7" s="286"/>
      <c r="T7" s="40">
        <f>'Detail Table(Forecast)'!Q7</f>
        <v>0</v>
      </c>
      <c r="U7" s="41">
        <f>'Detail Table(Forecast)'!R7</f>
        <v>0</v>
      </c>
      <c r="V7" s="42">
        <f>'Detail Table(Forecast)'!S7</f>
        <v>0</v>
      </c>
      <c r="W7" s="286"/>
      <c r="X7" s="43">
        <f t="shared" si="1"/>
        <v>0</v>
      </c>
      <c r="Y7" s="43">
        <f>O7+X7</f>
        <v>0</v>
      </c>
    </row>
    <row r="8" spans="1:25" ht="16.5" customHeight="1" thickTop="1">
      <c r="A8" s="38">
        <v>2</v>
      </c>
      <c r="B8" s="314"/>
      <c r="C8" s="316"/>
      <c r="D8" s="318" t="s">
        <v>74</v>
      </c>
      <c r="E8" s="83" t="s">
        <v>75</v>
      </c>
      <c r="F8" s="230" t="s">
        <v>78</v>
      </c>
      <c r="G8" s="45">
        <f>'Detail Table(Forecast)'!G8</f>
        <v>0</v>
      </c>
      <c r="H8" s="46">
        <f>'Detail Table(Forecast)'!H8</f>
        <v>0</v>
      </c>
      <c r="I8" s="47">
        <f>'Detail Table(Forecast)'!I8</f>
        <v>0</v>
      </c>
      <c r="J8" s="287"/>
      <c r="K8" s="45">
        <f>'Detail Table(Forecast)'!J8</f>
        <v>0</v>
      </c>
      <c r="L8" s="46">
        <f>'Detail Table(Forecast)'!K8</f>
        <v>0</v>
      </c>
      <c r="M8" s="47">
        <f>'Detail Table(Forecast)'!L8</f>
        <v>0</v>
      </c>
      <c r="N8" s="287"/>
      <c r="O8" s="48">
        <f t="shared" si="0"/>
        <v>0</v>
      </c>
      <c r="P8" s="49">
        <f>'Detail Table(Forecast)'!N8</f>
        <v>0</v>
      </c>
      <c r="Q8" s="50">
        <f>'Detail Table(Forecast)'!O8</f>
        <v>0</v>
      </c>
      <c r="R8" s="51">
        <f>'Detail Table(Forecast)'!P8</f>
        <v>0</v>
      </c>
      <c r="S8" s="287"/>
      <c r="T8" s="49">
        <f>'Detail Table(Forecast)'!Q8</f>
        <v>0</v>
      </c>
      <c r="U8" s="50">
        <f>'Detail Table(Forecast)'!R8</f>
        <v>0</v>
      </c>
      <c r="V8" s="52">
        <f>'Detail Table(Forecast)'!S8</f>
        <v>0</v>
      </c>
      <c r="W8" s="287"/>
      <c r="X8" s="48">
        <f t="shared" si="1"/>
        <v>0</v>
      </c>
      <c r="Y8" s="48"/>
    </row>
    <row r="9" spans="1:25" ht="16.5" customHeight="1">
      <c r="A9" s="38">
        <v>3</v>
      </c>
      <c r="B9" s="314"/>
      <c r="C9" s="316"/>
      <c r="D9" s="318"/>
      <c r="E9" s="83" t="s">
        <v>76</v>
      </c>
      <c r="F9" s="231" t="s">
        <v>79</v>
      </c>
      <c r="G9" s="53">
        <f>'Detail Table(Forecast)'!G9</f>
        <v>0</v>
      </c>
      <c r="H9" s="54">
        <f>'Detail Table(Forecast)'!H9</f>
        <v>0</v>
      </c>
      <c r="I9" s="55">
        <f>'Detail Table(Forecast)'!I9</f>
        <v>0</v>
      </c>
      <c r="J9" s="288"/>
      <c r="K9" s="53">
        <f>'Detail Table(Forecast)'!J9</f>
        <v>0</v>
      </c>
      <c r="L9" s="54">
        <f>'Detail Table(Forecast)'!K9</f>
        <v>0</v>
      </c>
      <c r="M9" s="55">
        <f>'Detail Table(Forecast)'!L9</f>
        <v>0</v>
      </c>
      <c r="N9" s="288"/>
      <c r="O9" s="56">
        <f t="shared" si="0"/>
        <v>0</v>
      </c>
      <c r="P9" s="57">
        <f>'Detail Table(Forecast)'!N9</f>
        <v>0</v>
      </c>
      <c r="Q9" s="58">
        <f>'Detail Table(Forecast)'!O9</f>
        <v>0</v>
      </c>
      <c r="R9" s="59">
        <f>'Detail Table(Forecast)'!P9</f>
        <v>0</v>
      </c>
      <c r="S9" s="288"/>
      <c r="T9" s="57">
        <f>'Detail Table(Forecast)'!Q9</f>
        <v>0</v>
      </c>
      <c r="U9" s="58">
        <f>'Detail Table(Forecast)'!R9</f>
        <v>0</v>
      </c>
      <c r="V9" s="60">
        <f>'Detail Table(Forecast)'!S9</f>
        <v>0</v>
      </c>
      <c r="W9" s="288"/>
      <c r="X9" s="56">
        <f t="shared" si="1"/>
        <v>0</v>
      </c>
      <c r="Y9" s="56"/>
    </row>
    <row r="10" spans="1:25" ht="16.5" customHeight="1">
      <c r="A10" s="38">
        <v>4</v>
      </c>
      <c r="B10" s="314"/>
      <c r="C10" s="316"/>
      <c r="D10" s="318"/>
      <c r="E10" s="61" t="s">
        <v>77</v>
      </c>
      <c r="F10" s="232" t="s">
        <v>80</v>
      </c>
      <c r="G10" s="62">
        <f>'Detail Table(Forecast)'!G10</f>
        <v>77.107491222934783</v>
      </c>
      <c r="H10" s="62">
        <f>'Detail Table(Forecast)'!H10</f>
        <v>88.10024196343285</v>
      </c>
      <c r="I10" s="276">
        <f>'Detail Table(Forecast)'!I10</f>
        <v>53.856101426352083</v>
      </c>
      <c r="J10" s="289">
        <f>SUM(G10:I10)</f>
        <v>219.06383461271975</v>
      </c>
      <c r="K10" s="62">
        <f>'Detail Table(Forecast)'!J10</f>
        <v>75.087654719388581</v>
      </c>
      <c r="L10" s="62">
        <f>'Detail Table(Forecast)'!K10</f>
        <v>75.087654719388581</v>
      </c>
      <c r="M10" s="62">
        <f>'Detail Table(Forecast)'!L10</f>
        <v>88.723878118905645</v>
      </c>
      <c r="N10" s="289">
        <f>SUM(K10:M10)</f>
        <v>238.89918755768281</v>
      </c>
      <c r="O10" s="65">
        <f t="shared" si="0"/>
        <v>457.96302217040255</v>
      </c>
      <c r="P10" s="62">
        <f>'Detail Table(Forecast)'!N10</f>
        <v>103.14197371334383</v>
      </c>
      <c r="Q10" s="62">
        <f>'Detail Table(Forecast)'!O10</f>
        <v>99.018528685367002</v>
      </c>
      <c r="R10" s="62">
        <f>'Detail Table(Forecast)'!P10</f>
        <v>67.725024883881403</v>
      </c>
      <c r="S10" s="289">
        <f>SUM(P10:R10)</f>
        <v>269.88552728259225</v>
      </c>
      <c r="T10" s="62">
        <f>'Detail Table(Forecast)'!Q10</f>
        <v>63.089639728277639</v>
      </c>
      <c r="U10" s="62">
        <f>'Detail Table(Forecast)'!R10</f>
        <v>66.514984582217778</v>
      </c>
      <c r="V10" s="62">
        <f>'Detail Table(Forecast)'!S10</f>
        <v>75.804370898066267</v>
      </c>
      <c r="W10" s="289">
        <f>SUM(T10:V10)</f>
        <v>205.40899520856169</v>
      </c>
      <c r="X10" s="65">
        <f t="shared" si="1"/>
        <v>475.29452249115394</v>
      </c>
      <c r="Y10" s="65">
        <f>O10+X10</f>
        <v>933.25754466155649</v>
      </c>
    </row>
    <row r="11" spans="1:25" ht="19.5" customHeight="1">
      <c r="B11" s="314"/>
      <c r="C11" s="316"/>
      <c r="D11" s="318"/>
      <c r="E11" s="67"/>
      <c r="F11" s="233" t="s">
        <v>81</v>
      </c>
      <c r="G11" s="68">
        <f>'Detail Table(Forecast)'!G11</f>
        <v>77.107491222934783</v>
      </c>
      <c r="H11" s="69">
        <f>'Detail Table(Forecast)'!H11</f>
        <v>88.10024196343285</v>
      </c>
      <c r="I11" s="70">
        <f>'Detail Table(Forecast)'!I11</f>
        <v>53.856101426352083</v>
      </c>
      <c r="J11" s="290">
        <f>SUM(G11:I11)</f>
        <v>219.06383461271975</v>
      </c>
      <c r="K11" s="68">
        <f>'Detail Table(Forecast)'!J11</f>
        <v>75.087654719388581</v>
      </c>
      <c r="L11" s="69">
        <f>'Detail Table(Forecast)'!K11</f>
        <v>75.087654719388581</v>
      </c>
      <c r="M11" s="70">
        <f>'Detail Table(Forecast)'!L11</f>
        <v>88.723878118905645</v>
      </c>
      <c r="N11" s="290">
        <f>SUM(K11:M11)</f>
        <v>238.89918755768281</v>
      </c>
      <c r="O11" s="71">
        <f t="shared" si="0"/>
        <v>457.96302217040255</v>
      </c>
      <c r="P11" s="68">
        <f>'Detail Table(Forecast)'!N11</f>
        <v>103.14197371334383</v>
      </c>
      <c r="Q11" s="69">
        <f>'Detail Table(Forecast)'!O11</f>
        <v>99.018528685367002</v>
      </c>
      <c r="R11" s="72">
        <f>'Detail Table(Forecast)'!P11</f>
        <v>67.725024883881403</v>
      </c>
      <c r="S11" s="290">
        <f>SUM(P11:R11)</f>
        <v>269.88552728259225</v>
      </c>
      <c r="T11" s="68">
        <f>'Detail Table(Forecast)'!Q11</f>
        <v>63.089639728277639</v>
      </c>
      <c r="U11" s="69">
        <f>'Detail Table(Forecast)'!R11</f>
        <v>66.514984582217778</v>
      </c>
      <c r="V11" s="70">
        <f>'Detail Table(Forecast)'!S11</f>
        <v>75.804370898066267</v>
      </c>
      <c r="W11" s="290">
        <f>SUM(T11:V11)</f>
        <v>205.40899520856169</v>
      </c>
      <c r="X11" s="71">
        <f t="shared" si="1"/>
        <v>475.29452249115394</v>
      </c>
      <c r="Y11" s="71">
        <f>O11+X11</f>
        <v>933.25754466155649</v>
      </c>
    </row>
    <row r="12" spans="1:25" ht="16.5" customHeight="1">
      <c r="A12" s="38">
        <v>5</v>
      </c>
      <c r="B12" s="314"/>
      <c r="C12" s="316"/>
      <c r="D12" s="318"/>
      <c r="E12" s="83" t="s">
        <v>82</v>
      </c>
      <c r="F12" s="256" t="s">
        <v>84</v>
      </c>
      <c r="G12" s="73">
        <f>'Detail Table(Forecast)'!G12</f>
        <v>0</v>
      </c>
      <c r="H12" s="74">
        <f>'Detail Table(Forecast)'!H12</f>
        <v>0</v>
      </c>
      <c r="I12" s="75">
        <f>'Detail Table(Forecast)'!I12</f>
        <v>0</v>
      </c>
      <c r="J12" s="291"/>
      <c r="K12" s="73">
        <f>'Detail Table(Forecast)'!J12</f>
        <v>0</v>
      </c>
      <c r="L12" s="74">
        <f>'Detail Table(Forecast)'!K12</f>
        <v>0</v>
      </c>
      <c r="M12" s="75">
        <f>'Detail Table(Forecast)'!L12</f>
        <v>0</v>
      </c>
      <c r="N12" s="291"/>
      <c r="O12" s="76">
        <f t="shared" si="0"/>
        <v>0</v>
      </c>
      <c r="P12" s="73">
        <f>'Detail Table(Forecast)'!N12</f>
        <v>0</v>
      </c>
      <c r="Q12" s="74">
        <f>'Detail Table(Forecast)'!O12</f>
        <v>0</v>
      </c>
      <c r="R12" s="77">
        <f>'Detail Table(Forecast)'!P12</f>
        <v>0</v>
      </c>
      <c r="S12" s="291"/>
      <c r="T12" s="73">
        <f>'Detail Table(Forecast)'!Q12</f>
        <v>0</v>
      </c>
      <c r="U12" s="74">
        <f>'Detail Table(Forecast)'!R12</f>
        <v>0</v>
      </c>
      <c r="V12" s="75">
        <f>'Detail Table(Forecast)'!S12</f>
        <v>0</v>
      </c>
      <c r="W12" s="291"/>
      <c r="X12" s="76">
        <f t="shared" si="1"/>
        <v>0</v>
      </c>
      <c r="Y12" s="76">
        <f t="shared" ref="Y12:Y20" si="2">O12+X12</f>
        <v>0</v>
      </c>
    </row>
    <row r="13" spans="1:25" ht="16.5" customHeight="1">
      <c r="A13" s="38">
        <v>6</v>
      </c>
      <c r="B13" s="314"/>
      <c r="C13" s="316"/>
      <c r="D13" s="318"/>
      <c r="E13" s="83" t="s">
        <v>83</v>
      </c>
      <c r="F13" s="235" t="s">
        <v>85</v>
      </c>
      <c r="G13" s="81">
        <f>'Detail Table(Forecast)'!G13</f>
        <v>0</v>
      </c>
      <c r="H13" s="78">
        <f>'Detail Table(Forecast)'!H13</f>
        <v>0</v>
      </c>
      <c r="I13" s="79">
        <f>'Detail Table(Forecast)'!I13</f>
        <v>0</v>
      </c>
      <c r="J13" s="292"/>
      <c r="K13" s="81">
        <f>'Detail Table(Forecast)'!J13</f>
        <v>0</v>
      </c>
      <c r="L13" s="78">
        <f>'Detail Table(Forecast)'!K13</f>
        <v>0</v>
      </c>
      <c r="M13" s="79">
        <f>'Detail Table(Forecast)'!L13</f>
        <v>0</v>
      </c>
      <c r="N13" s="292"/>
      <c r="O13" s="80">
        <f t="shared" si="0"/>
        <v>0</v>
      </c>
      <c r="P13" s="81">
        <f>'Detail Table(Forecast)'!N13</f>
        <v>0</v>
      </c>
      <c r="Q13" s="78">
        <f>'Detail Table(Forecast)'!O13</f>
        <v>0</v>
      </c>
      <c r="R13" s="82">
        <f>'Detail Table(Forecast)'!P13</f>
        <v>0</v>
      </c>
      <c r="S13" s="292"/>
      <c r="T13" s="81">
        <f>'Detail Table(Forecast)'!Q13</f>
        <v>0</v>
      </c>
      <c r="U13" s="78">
        <f>'Detail Table(Forecast)'!R13</f>
        <v>0</v>
      </c>
      <c r="V13" s="79">
        <f>'Detail Table(Forecast)'!S13</f>
        <v>0</v>
      </c>
      <c r="W13" s="292"/>
      <c r="X13" s="80">
        <f t="shared" si="1"/>
        <v>0</v>
      </c>
      <c r="Y13" s="80">
        <f t="shared" si="2"/>
        <v>0</v>
      </c>
    </row>
    <row r="14" spans="1:25" ht="16.5" customHeight="1">
      <c r="A14" s="38">
        <v>7</v>
      </c>
      <c r="B14" s="314"/>
      <c r="C14" s="316"/>
      <c r="D14" s="318"/>
      <c r="E14" s="83"/>
      <c r="F14" s="260" t="s">
        <v>86</v>
      </c>
      <c r="G14" s="84">
        <f>'Detail Table(Forecast)'!G14</f>
        <v>0</v>
      </c>
      <c r="H14" s="85">
        <f>'Detail Table(Forecast)'!H14</f>
        <v>0</v>
      </c>
      <c r="I14" s="86">
        <f>'Detail Table(Forecast)'!I14</f>
        <v>0</v>
      </c>
      <c r="J14" s="293"/>
      <c r="K14" s="84">
        <f>'Detail Table(Forecast)'!J14</f>
        <v>0</v>
      </c>
      <c r="L14" s="85">
        <f>'Detail Table(Forecast)'!K14</f>
        <v>0</v>
      </c>
      <c r="M14" s="86">
        <f>'Detail Table(Forecast)'!L14</f>
        <v>0</v>
      </c>
      <c r="N14" s="293"/>
      <c r="O14" s="87">
        <f t="shared" si="0"/>
        <v>0</v>
      </c>
      <c r="P14" s="84">
        <f>'Detail Table(Forecast)'!N14</f>
        <v>0</v>
      </c>
      <c r="Q14" s="85">
        <f>'Detail Table(Forecast)'!O14</f>
        <v>0</v>
      </c>
      <c r="R14" s="88">
        <f>'Detail Table(Forecast)'!P14</f>
        <v>0</v>
      </c>
      <c r="S14" s="293"/>
      <c r="T14" s="84">
        <f>'Detail Table(Forecast)'!Q14</f>
        <v>0</v>
      </c>
      <c r="U14" s="85">
        <f>'Detail Table(Forecast)'!R14</f>
        <v>0</v>
      </c>
      <c r="V14" s="86">
        <f>'Detail Table(Forecast)'!S14</f>
        <v>0</v>
      </c>
      <c r="W14" s="293"/>
      <c r="X14" s="87">
        <f t="shared" si="1"/>
        <v>0</v>
      </c>
      <c r="Y14" s="87"/>
    </row>
    <row r="15" spans="1:25" ht="16.5" customHeight="1">
      <c r="A15" s="38">
        <v>8</v>
      </c>
      <c r="B15" s="314"/>
      <c r="C15" s="316"/>
      <c r="D15" s="318"/>
      <c r="E15" s="83"/>
      <c r="F15" s="259" t="s">
        <v>87</v>
      </c>
      <c r="G15" s="81">
        <f>'Detail Table(Forecast)'!G15</f>
        <v>0</v>
      </c>
      <c r="H15" s="78">
        <f>'Detail Table(Forecast)'!H15</f>
        <v>0</v>
      </c>
      <c r="I15" s="79">
        <f>'Detail Table(Forecast)'!I15</f>
        <v>0</v>
      </c>
      <c r="J15" s="292"/>
      <c r="K15" s="81">
        <f>'Detail Table(Forecast)'!J15</f>
        <v>0</v>
      </c>
      <c r="L15" s="78">
        <f>'Detail Table(Forecast)'!K15</f>
        <v>0</v>
      </c>
      <c r="M15" s="79">
        <f>'Detail Table(Forecast)'!L15</f>
        <v>0</v>
      </c>
      <c r="N15" s="292"/>
      <c r="O15" s="80">
        <f t="shared" si="0"/>
        <v>0</v>
      </c>
      <c r="P15" s="81">
        <f>'Detail Table(Forecast)'!N15</f>
        <v>0</v>
      </c>
      <c r="Q15" s="78">
        <f>'Detail Table(Forecast)'!O15</f>
        <v>0</v>
      </c>
      <c r="R15" s="82">
        <f>'Detail Table(Forecast)'!P15</f>
        <v>0</v>
      </c>
      <c r="S15" s="292"/>
      <c r="T15" s="81">
        <f>'Detail Table(Forecast)'!Q15</f>
        <v>0</v>
      </c>
      <c r="U15" s="78">
        <f>'Detail Table(Forecast)'!R15</f>
        <v>0</v>
      </c>
      <c r="V15" s="79">
        <f>'Detail Table(Forecast)'!S15</f>
        <v>0</v>
      </c>
      <c r="W15" s="292"/>
      <c r="X15" s="80">
        <f t="shared" si="1"/>
        <v>0</v>
      </c>
      <c r="Y15" s="80">
        <f t="shared" si="2"/>
        <v>0</v>
      </c>
    </row>
    <row r="16" spans="1:25" ht="16.5" customHeight="1">
      <c r="A16" s="38">
        <v>9</v>
      </c>
      <c r="B16" s="314"/>
      <c r="C16" s="316"/>
      <c r="D16" s="318"/>
      <c r="E16" s="83"/>
      <c r="F16" s="234" t="s">
        <v>118</v>
      </c>
      <c r="G16" s="62">
        <f>'Detail Table(Forecast)'!G16</f>
        <v>0</v>
      </c>
      <c r="H16" s="62">
        <f>'Detail Table(Forecast)'!H16</f>
        <v>0</v>
      </c>
      <c r="I16" s="64">
        <f>'Detail Table(Forecast)'!I16</f>
        <v>0</v>
      </c>
      <c r="J16" s="289"/>
      <c r="K16" s="276">
        <f>'Detail Table(Forecast)'!J16</f>
        <v>0</v>
      </c>
      <c r="L16" s="63">
        <f>'Detail Table(Forecast)'!K16</f>
        <v>0</v>
      </c>
      <c r="M16" s="63">
        <f>'Detail Table(Forecast)'!L16</f>
        <v>0</v>
      </c>
      <c r="N16" s="289"/>
      <c r="O16" s="89">
        <f t="shared" si="0"/>
        <v>0</v>
      </c>
      <c r="P16" s="63">
        <f>'Detail Table(Forecast)'!N16</f>
        <v>0</v>
      </c>
      <c r="Q16" s="63">
        <f>'Detail Table(Forecast)'!O16</f>
        <v>0</v>
      </c>
      <c r="R16" s="66">
        <f>'Detail Table(Forecast)'!P16</f>
        <v>0</v>
      </c>
      <c r="S16" s="289"/>
      <c r="T16" s="62">
        <f>'Detail Table(Forecast)'!Q16</f>
        <v>0</v>
      </c>
      <c r="U16" s="63">
        <f>'Detail Table(Forecast)'!R16</f>
        <v>0</v>
      </c>
      <c r="V16" s="64">
        <f>'Detail Table(Forecast)'!S16</f>
        <v>0</v>
      </c>
      <c r="W16" s="289"/>
      <c r="X16" s="89">
        <f t="shared" si="1"/>
        <v>0</v>
      </c>
      <c r="Y16" s="89">
        <f t="shared" si="2"/>
        <v>0</v>
      </c>
    </row>
    <row r="17" spans="1:25" ht="19.5" customHeight="1">
      <c r="B17" s="314"/>
      <c r="C17" s="316"/>
      <c r="D17" s="318"/>
      <c r="E17" s="83"/>
      <c r="F17" s="233" t="s">
        <v>88</v>
      </c>
      <c r="G17" s="220">
        <f>'Detail Table(Forecast)'!G17</f>
        <v>0</v>
      </c>
      <c r="H17" s="91">
        <f>'Detail Table(Forecast)'!H17</f>
        <v>0</v>
      </c>
      <c r="I17" s="92">
        <f>'Detail Table(Forecast)'!I17</f>
        <v>0</v>
      </c>
      <c r="J17" s="294">
        <f>SUM(G17:I17)</f>
        <v>0</v>
      </c>
      <c r="K17" s="90">
        <f>'Detail Table(Forecast)'!J17</f>
        <v>0</v>
      </c>
      <c r="L17" s="91">
        <f>'Detail Table(Forecast)'!K17</f>
        <v>0</v>
      </c>
      <c r="M17" s="92">
        <f>'Detail Table(Forecast)'!L17</f>
        <v>0</v>
      </c>
      <c r="N17" s="294">
        <f>SUM(K17:M17)</f>
        <v>0</v>
      </c>
      <c r="O17" s="65">
        <f t="shared" si="0"/>
        <v>0</v>
      </c>
      <c r="P17" s="90">
        <f>'Detail Table(Forecast)'!N17</f>
        <v>0</v>
      </c>
      <c r="Q17" s="91">
        <f>'Detail Table(Forecast)'!O17</f>
        <v>0</v>
      </c>
      <c r="R17" s="93">
        <f>'Detail Table(Forecast)'!P17</f>
        <v>0</v>
      </c>
      <c r="S17" s="294">
        <f>SUM(P17:R17)</f>
        <v>0</v>
      </c>
      <c r="T17" s="90">
        <f>'Detail Table(Forecast)'!Q17</f>
        <v>0</v>
      </c>
      <c r="U17" s="91">
        <f>'Detail Table(Forecast)'!R17</f>
        <v>0</v>
      </c>
      <c r="V17" s="92">
        <f>'Detail Table(Forecast)'!S17</f>
        <v>0</v>
      </c>
      <c r="W17" s="294">
        <f>SUM(T17:V17)</f>
        <v>0</v>
      </c>
      <c r="X17" s="65">
        <f t="shared" si="1"/>
        <v>0</v>
      </c>
      <c r="Y17" s="65">
        <f t="shared" si="2"/>
        <v>0</v>
      </c>
    </row>
    <row r="18" spans="1:25" ht="19.5" customHeight="1">
      <c r="A18" s="38">
        <v>10</v>
      </c>
      <c r="B18" s="314"/>
      <c r="C18" s="316"/>
      <c r="D18" s="318"/>
      <c r="E18" s="236" t="s">
        <v>89</v>
      </c>
      <c r="F18" s="94"/>
      <c r="G18" s="95">
        <f>'Detail Table(Forecast)'!G18</f>
        <v>0</v>
      </c>
      <c r="H18" s="96">
        <f>'Detail Table(Forecast)'!H18</f>
        <v>0</v>
      </c>
      <c r="I18" s="97">
        <f>'Detail Table(Forecast)'!I18</f>
        <v>0</v>
      </c>
      <c r="J18" s="295"/>
      <c r="K18" s="95">
        <f>'Detail Table(Forecast)'!J18</f>
        <v>0</v>
      </c>
      <c r="L18" s="96">
        <f>'Detail Table(Forecast)'!K18</f>
        <v>0</v>
      </c>
      <c r="M18" s="97">
        <f>'Detail Table(Forecast)'!L18</f>
        <v>0</v>
      </c>
      <c r="N18" s="295"/>
      <c r="O18" s="98">
        <f t="shared" si="0"/>
        <v>0</v>
      </c>
      <c r="P18" s="95">
        <f>'Detail Table(Forecast)'!N18</f>
        <v>0</v>
      </c>
      <c r="Q18" s="96">
        <f>'Detail Table(Forecast)'!O18</f>
        <v>0</v>
      </c>
      <c r="R18" s="99">
        <f>'Detail Table(Forecast)'!P18</f>
        <v>0</v>
      </c>
      <c r="S18" s="295"/>
      <c r="T18" s="95">
        <f>'Detail Table(Forecast)'!Q18</f>
        <v>0</v>
      </c>
      <c r="U18" s="96">
        <f>'Detail Table(Forecast)'!R18</f>
        <v>0</v>
      </c>
      <c r="V18" s="97">
        <f>'Detail Table(Forecast)'!S18</f>
        <v>0</v>
      </c>
      <c r="W18" s="295"/>
      <c r="X18" s="98">
        <f t="shared" si="1"/>
        <v>0</v>
      </c>
      <c r="Y18" s="98">
        <f t="shared" si="2"/>
        <v>0</v>
      </c>
    </row>
    <row r="19" spans="1:25" ht="19.5" customHeight="1">
      <c r="A19" s="38">
        <v>11</v>
      </c>
      <c r="B19" s="314"/>
      <c r="C19" s="316"/>
      <c r="D19" s="318"/>
      <c r="E19" s="236" t="s">
        <v>90</v>
      </c>
      <c r="F19" s="94"/>
      <c r="G19" s="95">
        <f>'Detail Table(Forecast)'!G19</f>
        <v>0</v>
      </c>
      <c r="H19" s="96">
        <f>'Detail Table(Forecast)'!H19</f>
        <v>0</v>
      </c>
      <c r="I19" s="97">
        <f>'Detail Table(Forecast)'!I19</f>
        <v>0</v>
      </c>
      <c r="J19" s="295"/>
      <c r="K19" s="95">
        <f>'Detail Table(Forecast)'!J19</f>
        <v>0</v>
      </c>
      <c r="L19" s="96">
        <f>'Detail Table(Forecast)'!K19</f>
        <v>0</v>
      </c>
      <c r="M19" s="97">
        <f>'Detail Table(Forecast)'!L19</f>
        <v>0</v>
      </c>
      <c r="N19" s="295"/>
      <c r="O19" s="98">
        <f t="shared" si="0"/>
        <v>0</v>
      </c>
      <c r="P19" s="95">
        <f>'Detail Table(Forecast)'!N19</f>
        <v>0</v>
      </c>
      <c r="Q19" s="96">
        <f>'Detail Table(Forecast)'!O19</f>
        <v>0</v>
      </c>
      <c r="R19" s="99">
        <f>'Detail Table(Forecast)'!P19</f>
        <v>0</v>
      </c>
      <c r="S19" s="295"/>
      <c r="T19" s="95">
        <f>'Detail Table(Forecast)'!Q19</f>
        <v>0</v>
      </c>
      <c r="U19" s="96">
        <f>'Detail Table(Forecast)'!R19</f>
        <v>0</v>
      </c>
      <c r="V19" s="97">
        <f>'Detail Table(Forecast)'!S19</f>
        <v>0</v>
      </c>
      <c r="W19" s="295"/>
      <c r="X19" s="98">
        <f t="shared" si="1"/>
        <v>0</v>
      </c>
      <c r="Y19" s="98">
        <f t="shared" si="2"/>
        <v>0</v>
      </c>
    </row>
    <row r="20" spans="1:25" ht="19.5" customHeight="1">
      <c r="A20" s="38">
        <v>12</v>
      </c>
      <c r="B20" s="314"/>
      <c r="C20" s="316"/>
      <c r="D20" s="318"/>
      <c r="E20" s="236" t="s">
        <v>91</v>
      </c>
      <c r="F20" s="100"/>
      <c r="G20" s="95">
        <f>'Detail Table(Forecast)'!G20</f>
        <v>0</v>
      </c>
      <c r="H20" s="96">
        <f>'Detail Table(Forecast)'!H20</f>
        <v>0</v>
      </c>
      <c r="I20" s="97">
        <f>'Detail Table(Forecast)'!I20</f>
        <v>0</v>
      </c>
      <c r="J20" s="295"/>
      <c r="K20" s="95">
        <f>'Detail Table(Forecast)'!J20</f>
        <v>0</v>
      </c>
      <c r="L20" s="96">
        <f>'Detail Table(Forecast)'!K20</f>
        <v>0</v>
      </c>
      <c r="M20" s="97">
        <f>'Detail Table(Forecast)'!L20</f>
        <v>0</v>
      </c>
      <c r="N20" s="295"/>
      <c r="O20" s="98">
        <f t="shared" si="0"/>
        <v>0</v>
      </c>
      <c r="P20" s="95">
        <f>'Detail Table(Forecast)'!N20</f>
        <v>0</v>
      </c>
      <c r="Q20" s="96">
        <f>'Detail Table(Forecast)'!O20</f>
        <v>0</v>
      </c>
      <c r="R20" s="99">
        <f>'Detail Table(Forecast)'!P20</f>
        <v>0</v>
      </c>
      <c r="S20" s="295"/>
      <c r="T20" s="95">
        <f>'Detail Table(Forecast)'!Q20</f>
        <v>0</v>
      </c>
      <c r="U20" s="96">
        <f>'Detail Table(Forecast)'!R20</f>
        <v>0</v>
      </c>
      <c r="V20" s="97">
        <f>'Detail Table(Forecast)'!S20</f>
        <v>0</v>
      </c>
      <c r="W20" s="295"/>
      <c r="X20" s="98">
        <f t="shared" si="1"/>
        <v>0</v>
      </c>
      <c r="Y20" s="98">
        <f t="shared" si="2"/>
        <v>0</v>
      </c>
    </row>
    <row r="21" spans="1:25" ht="21" customHeight="1" thickBot="1">
      <c r="B21" s="314"/>
      <c r="C21" s="316"/>
      <c r="D21" s="319"/>
      <c r="E21" s="320" t="s">
        <v>92</v>
      </c>
      <c r="F21" s="321"/>
      <c r="G21" s="101">
        <f>'Detail Table(Forecast)'!G21</f>
        <v>77.107491222934783</v>
      </c>
      <c r="H21" s="102">
        <f>'Detail Table(Forecast)'!H21</f>
        <v>88.10024196343285</v>
      </c>
      <c r="I21" s="103">
        <f>'Detail Table(Forecast)'!I21</f>
        <v>53.856101426352083</v>
      </c>
      <c r="J21" s="296">
        <f>SUM(G21:I21)</f>
        <v>219.06383461271975</v>
      </c>
      <c r="K21" s="105">
        <f>'Detail Table(Forecast)'!J21</f>
        <v>75.087654719388581</v>
      </c>
      <c r="L21" s="102">
        <f>'Detail Table(Forecast)'!K21</f>
        <v>75.087654719388581</v>
      </c>
      <c r="M21" s="103">
        <f>'Detail Table(Forecast)'!L21</f>
        <v>88.723878118905645</v>
      </c>
      <c r="N21" s="296">
        <f>SUM(K21:M21)</f>
        <v>238.89918755768281</v>
      </c>
      <c r="O21" s="104">
        <f t="shared" si="0"/>
        <v>457.96302217040255</v>
      </c>
      <c r="P21" s="101">
        <f>'Detail Table(Forecast)'!N21</f>
        <v>103.14197371334383</v>
      </c>
      <c r="Q21" s="222">
        <f>'Detail Table(Forecast)'!O21</f>
        <v>99.018528685367002</v>
      </c>
      <c r="R21" s="106">
        <f>'Detail Table(Forecast)'!P21</f>
        <v>67.725024883881403</v>
      </c>
      <c r="S21" s="296">
        <f>SUM(P21:R21)</f>
        <v>269.88552728259225</v>
      </c>
      <c r="T21" s="105">
        <f>'Detail Table(Forecast)'!Q21</f>
        <v>63.089639728277639</v>
      </c>
      <c r="U21" s="102">
        <f>'Detail Table(Forecast)'!R21</f>
        <v>66.514984582217778</v>
      </c>
      <c r="V21" s="103">
        <f>'Detail Table(Forecast)'!S21</f>
        <v>75.804370898066267</v>
      </c>
      <c r="W21" s="296">
        <f>SUM(T21:V21)</f>
        <v>205.40899520856169</v>
      </c>
      <c r="X21" s="104">
        <f t="shared" si="1"/>
        <v>475.29452249115394</v>
      </c>
      <c r="Y21" s="104">
        <f>O21+X21</f>
        <v>933.25754466155649</v>
      </c>
    </row>
    <row r="22" spans="1:25" ht="18" customHeight="1" thickTop="1">
      <c r="A22" s="38">
        <v>13</v>
      </c>
      <c r="B22" s="314"/>
      <c r="C22" s="316"/>
      <c r="D22" s="322" t="s">
        <v>153</v>
      </c>
      <c r="E22" s="237" t="s">
        <v>93</v>
      </c>
      <c r="F22" s="107"/>
      <c r="G22" s="266">
        <f>'Detail Table(Forecast)'!G22</f>
        <v>331.97862860848886</v>
      </c>
      <c r="H22" s="266">
        <f>'Detail Table(Forecast)'!H22</f>
        <v>379.30682276428621</v>
      </c>
      <c r="I22" s="278">
        <f>'Detail Table(Forecast)'!I22</f>
        <v>231.87208415363548</v>
      </c>
      <c r="J22" s="297">
        <f>SUM(G22:I22)</f>
        <v>943.15753552641047</v>
      </c>
      <c r="K22" s="266">
        <f>'Detail Table(Forecast)'!J22</f>
        <v>323.28242358578945</v>
      </c>
      <c r="L22" s="266">
        <f>'Detail Table(Forecast)'!K22</f>
        <v>323.28242358578945</v>
      </c>
      <c r="M22" s="266">
        <f>'Detail Table(Forecast)'!L22</f>
        <v>381.99182615839158</v>
      </c>
      <c r="N22" s="297">
        <f>SUM(K22:M22)</f>
        <v>1028.5566733299704</v>
      </c>
      <c r="O22" s="108">
        <f t="shared" si="0"/>
        <v>1971.714208856381</v>
      </c>
      <c r="P22" s="266">
        <f>'Detail Table(Forecast)'!N22</f>
        <v>444.06750164300644</v>
      </c>
      <c r="Q22" s="266">
        <f>'Detail Table(Forecast)'!O22</f>
        <v>426.31441949989187</v>
      </c>
      <c r="R22" s="266">
        <f>'Detail Table(Forecast)'!P22</f>
        <v>291.58335366433664</v>
      </c>
      <c r="S22" s="297">
        <f>SUM(P22:R22)</f>
        <v>1161.9652748072349</v>
      </c>
      <c r="T22" s="266">
        <f>'Detail Table(Forecast)'!Q22</f>
        <v>271.62616425740435</v>
      </c>
      <c r="U22" s="266">
        <f>'Detail Table(Forecast)'!R22</f>
        <v>286.37364558622181</v>
      </c>
      <c r="V22" s="266">
        <f>'Detail Table(Forecast)'!S22</f>
        <v>326.36817375513436</v>
      </c>
      <c r="W22" s="297">
        <f>SUM(T22:V22)</f>
        <v>884.36798359876047</v>
      </c>
      <c r="X22" s="108">
        <f t="shared" si="1"/>
        <v>2046.3332584059954</v>
      </c>
      <c r="Y22" s="108">
        <f>O22+X22</f>
        <v>4018.0474672623764</v>
      </c>
    </row>
    <row r="23" spans="1:25" ht="16.5" customHeight="1">
      <c r="A23" s="38">
        <v>14</v>
      </c>
      <c r="B23" s="314"/>
      <c r="C23" s="316"/>
      <c r="D23" s="323"/>
      <c r="E23" s="238" t="s">
        <v>94</v>
      </c>
      <c r="F23" s="258" t="s">
        <v>96</v>
      </c>
      <c r="G23" s="73">
        <f>'Detail Table(Forecast)'!G23</f>
        <v>19837.03077442315</v>
      </c>
      <c r="H23" s="73">
        <f>'Detail Table(Forecast)'!H23</f>
        <v>19051.410546327297</v>
      </c>
      <c r="I23" s="275">
        <f>'Detail Table(Forecast)'!I23</f>
        <v>18229.984119673263</v>
      </c>
      <c r="J23" s="291">
        <f>SUM(G23:I23)</f>
        <v>57118.425440423714</v>
      </c>
      <c r="K23" s="73">
        <f>'Detail Table(Forecast)'!J23</f>
        <v>18365.844033227899</v>
      </c>
      <c r="L23" s="73">
        <f>'Detail Table(Forecast)'!K23</f>
        <v>18693.864902787973</v>
      </c>
      <c r="M23" s="73">
        <f>'Detail Table(Forecast)'!L23</f>
        <v>21217.290173677728</v>
      </c>
      <c r="N23" s="291">
        <f>SUM(K23:M23)</f>
        <v>58276.999109693599</v>
      </c>
      <c r="O23" s="76">
        <f t="shared" si="0"/>
        <v>115395.42455011731</v>
      </c>
      <c r="P23" s="73">
        <f>'Detail Table(Forecast)'!N23</f>
        <v>21145.42537558695</v>
      </c>
      <c r="Q23" s="73">
        <f>'Detail Table(Forecast)'!O23</f>
        <v>21141.176639313886</v>
      </c>
      <c r="R23" s="73">
        <f>'Detail Table(Forecast)'!P23</f>
        <v>19435.63136844472</v>
      </c>
      <c r="S23" s="291">
        <f>SUM(P23:R23)</f>
        <v>61722.233383345563</v>
      </c>
      <c r="T23" s="73">
        <f>'Detail Table(Forecast)'!Q23</f>
        <v>15591.992862123161</v>
      </c>
      <c r="U23" s="73">
        <f>'Detail Table(Forecast)'!R23</f>
        <v>15329.569701419952</v>
      </c>
      <c r="V23" s="73">
        <f>'Detail Table(Forecast)'!S23</f>
        <v>19189.397572897262</v>
      </c>
      <c r="W23" s="291">
        <f>SUM(T23:V23)</f>
        <v>50110.960136440379</v>
      </c>
      <c r="X23" s="76">
        <f t="shared" si="1"/>
        <v>111833.19351978594</v>
      </c>
      <c r="Y23" s="76">
        <f>O23+X23</f>
        <v>227228.61806990326</v>
      </c>
    </row>
    <row r="24" spans="1:25" ht="16.5" customHeight="1">
      <c r="A24" s="38">
        <v>15</v>
      </c>
      <c r="B24" s="314"/>
      <c r="C24" s="316"/>
      <c r="D24" s="323"/>
      <c r="E24" s="61" t="s">
        <v>95</v>
      </c>
      <c r="F24" s="231" t="s">
        <v>97</v>
      </c>
      <c r="G24" s="84">
        <f>'Detail Table(Forecast)'!G24</f>
        <v>0</v>
      </c>
      <c r="H24" s="85">
        <f>'Detail Table(Forecast)'!H24</f>
        <v>0</v>
      </c>
      <c r="I24" s="86">
        <f>'Detail Table(Forecast)'!I24</f>
        <v>0</v>
      </c>
      <c r="J24" s="293"/>
      <c r="K24" s="84">
        <f>'Detail Table(Forecast)'!J24</f>
        <v>0</v>
      </c>
      <c r="L24" s="85">
        <f>'Detail Table(Forecast)'!K24</f>
        <v>0</v>
      </c>
      <c r="M24" s="86">
        <f>'Detail Table(Forecast)'!L24</f>
        <v>0</v>
      </c>
      <c r="N24" s="293"/>
      <c r="O24" s="87">
        <f t="shared" si="0"/>
        <v>0</v>
      </c>
      <c r="P24" s="84">
        <f>'Detail Table(Forecast)'!N24</f>
        <v>0</v>
      </c>
      <c r="Q24" s="85">
        <f>'Detail Table(Forecast)'!O24</f>
        <v>0</v>
      </c>
      <c r="R24" s="88">
        <f>'Detail Table(Forecast)'!P24</f>
        <v>0</v>
      </c>
      <c r="S24" s="293"/>
      <c r="T24" s="84">
        <f>'Detail Table(Forecast)'!Q24</f>
        <v>0</v>
      </c>
      <c r="U24" s="85">
        <f>'Detail Table(Forecast)'!R24</f>
        <v>0</v>
      </c>
      <c r="V24" s="86">
        <f>'Detail Table(Forecast)'!S24</f>
        <v>0</v>
      </c>
      <c r="W24" s="293"/>
      <c r="X24" s="87">
        <f t="shared" si="1"/>
        <v>0</v>
      </c>
      <c r="Y24" s="87"/>
    </row>
    <row r="25" spans="1:25" ht="16.5" customHeight="1">
      <c r="A25" s="38">
        <v>16</v>
      </c>
      <c r="B25" s="314"/>
      <c r="C25" s="316"/>
      <c r="D25" s="323"/>
      <c r="E25" s="61"/>
      <c r="F25" s="257" t="s">
        <v>98</v>
      </c>
      <c r="G25" s="81">
        <f>'Detail Table(Forecast)'!G25</f>
        <v>0</v>
      </c>
      <c r="H25" s="78">
        <f>'Detail Table(Forecast)'!H25</f>
        <v>0</v>
      </c>
      <c r="I25" s="79">
        <f>'Detail Table(Forecast)'!I25</f>
        <v>0</v>
      </c>
      <c r="J25" s="292"/>
      <c r="K25" s="81">
        <f>'Detail Table(Forecast)'!J25</f>
        <v>0</v>
      </c>
      <c r="L25" s="78">
        <f>'Detail Table(Forecast)'!K25</f>
        <v>0</v>
      </c>
      <c r="M25" s="79">
        <f>'Detail Table(Forecast)'!L25</f>
        <v>0</v>
      </c>
      <c r="N25" s="292"/>
      <c r="O25" s="80">
        <f t="shared" si="0"/>
        <v>0</v>
      </c>
      <c r="P25" s="81">
        <f>'Detail Table(Forecast)'!N25</f>
        <v>0</v>
      </c>
      <c r="Q25" s="78">
        <f>'Detail Table(Forecast)'!O25</f>
        <v>0</v>
      </c>
      <c r="R25" s="82">
        <f>'Detail Table(Forecast)'!P25</f>
        <v>0</v>
      </c>
      <c r="S25" s="292"/>
      <c r="T25" s="81">
        <f>'Detail Table(Forecast)'!Q25</f>
        <v>0</v>
      </c>
      <c r="U25" s="78">
        <f>'Detail Table(Forecast)'!R25</f>
        <v>0</v>
      </c>
      <c r="V25" s="79">
        <f>'Detail Table(Forecast)'!S25</f>
        <v>0</v>
      </c>
      <c r="W25" s="292"/>
      <c r="X25" s="80">
        <f t="shared" si="1"/>
        <v>0</v>
      </c>
      <c r="Y25" s="80">
        <f>O25+X25</f>
        <v>0</v>
      </c>
    </row>
    <row r="26" spans="1:25" ht="16.5" customHeight="1">
      <c r="A26" s="38">
        <v>17</v>
      </c>
      <c r="B26" s="314"/>
      <c r="C26" s="316"/>
      <c r="D26" s="323"/>
      <c r="E26" s="61"/>
      <c r="F26" s="231" t="s">
        <v>99</v>
      </c>
      <c r="G26" s="84">
        <f>'Detail Table(Forecast)'!G26</f>
        <v>0</v>
      </c>
      <c r="H26" s="85">
        <f>'Detail Table(Forecast)'!H26</f>
        <v>0</v>
      </c>
      <c r="I26" s="86">
        <f>'Detail Table(Forecast)'!I26</f>
        <v>0</v>
      </c>
      <c r="J26" s="293"/>
      <c r="K26" s="84">
        <f>'Detail Table(Forecast)'!J26</f>
        <v>0</v>
      </c>
      <c r="L26" s="85">
        <f>'Detail Table(Forecast)'!K26</f>
        <v>0</v>
      </c>
      <c r="M26" s="86">
        <f>'Detail Table(Forecast)'!L26</f>
        <v>0</v>
      </c>
      <c r="N26" s="293"/>
      <c r="O26" s="87">
        <f t="shared" si="0"/>
        <v>0</v>
      </c>
      <c r="P26" s="84">
        <f>'Detail Table(Forecast)'!N26</f>
        <v>0</v>
      </c>
      <c r="Q26" s="85">
        <f>'Detail Table(Forecast)'!O26</f>
        <v>0</v>
      </c>
      <c r="R26" s="88">
        <f>'Detail Table(Forecast)'!P26</f>
        <v>0</v>
      </c>
      <c r="S26" s="293"/>
      <c r="T26" s="84">
        <f>'Detail Table(Forecast)'!Q26</f>
        <v>0</v>
      </c>
      <c r="U26" s="85">
        <f>'Detail Table(Forecast)'!R26</f>
        <v>0</v>
      </c>
      <c r="V26" s="86">
        <f>'Detail Table(Forecast)'!S26</f>
        <v>0</v>
      </c>
      <c r="W26" s="293"/>
      <c r="X26" s="87">
        <f t="shared" si="1"/>
        <v>0</v>
      </c>
      <c r="Y26" s="87"/>
    </row>
    <row r="27" spans="1:25" ht="16.5" customHeight="1">
      <c r="A27" s="38">
        <v>18</v>
      </c>
      <c r="B27" s="314"/>
      <c r="C27" s="316"/>
      <c r="D27" s="323"/>
      <c r="E27" s="109"/>
      <c r="F27" s="239" t="s">
        <v>44</v>
      </c>
      <c r="G27" s="62">
        <f>'Detail Table(Forecast)'!G27</f>
        <v>-5497.7166381278103</v>
      </c>
      <c r="H27" s="62">
        <f>'Detail Table(Forecast)'!H27</f>
        <v>-5165.1588313886195</v>
      </c>
      <c r="I27" s="64">
        <f>'Detail Table(Forecast)'!I27</f>
        <v>-5196.2006489440282</v>
      </c>
      <c r="J27" s="289"/>
      <c r="K27" s="62">
        <f>'Detail Table(Forecast)'!J27</f>
        <v>-5165.1588313886195</v>
      </c>
      <c r="L27" s="63">
        <f>'Detail Table(Forecast)'!K27</f>
        <v>-1980.7643811541157</v>
      </c>
      <c r="M27" s="64">
        <f>'Detail Table(Forecast)'!L27</f>
        <v>-5530.9439195269024</v>
      </c>
      <c r="N27" s="289"/>
      <c r="O27" s="89">
        <f t="shared" si="0"/>
        <v>0</v>
      </c>
      <c r="P27" s="62">
        <f>'Detail Table(Forecast)'!N27</f>
        <v>-6105.7332056769392</v>
      </c>
      <c r="Q27" s="63">
        <f>'Detail Table(Forecast)'!O27</f>
        <v>-6008.5257298339384</v>
      </c>
      <c r="R27" s="66">
        <f>'Detail Table(Forecast)'!P27</f>
        <v>-6005.9843308361542</v>
      </c>
      <c r="S27" s="289"/>
      <c r="T27" s="62">
        <f>'Detail Table(Forecast)'!Q27</f>
        <v>-5773.5959678594609</v>
      </c>
      <c r="U27" s="63">
        <f>'Detail Table(Forecast)'!R27</f>
        <v>-4436.6219760144268</v>
      </c>
      <c r="V27" s="64">
        <f>'Detail Table(Forecast)'!S27</f>
        <v>-4417.7057050907724</v>
      </c>
      <c r="W27" s="289"/>
      <c r="X27" s="89">
        <f t="shared" si="1"/>
        <v>0</v>
      </c>
      <c r="Y27" s="89">
        <f t="shared" ref="Y27:Y34" si="3">O27+X27</f>
        <v>0</v>
      </c>
    </row>
    <row r="28" spans="1:25" ht="18" customHeight="1">
      <c r="B28" s="314"/>
      <c r="C28" s="316"/>
      <c r="D28" s="323"/>
      <c r="E28" s="110"/>
      <c r="F28" s="240" t="s">
        <v>100</v>
      </c>
      <c r="G28" s="68">
        <f>'Detail Table(Forecast)'!G28</f>
        <v>14339.314136295339</v>
      </c>
      <c r="H28" s="69">
        <f>'Detail Table(Forecast)'!H28</f>
        <v>13886.251714938677</v>
      </c>
      <c r="I28" s="70">
        <f>'Detail Table(Forecast)'!I28</f>
        <v>13033.783470729235</v>
      </c>
      <c r="J28" s="290">
        <f>SUM(G28:I28)</f>
        <v>41259.349321963251</v>
      </c>
      <c r="K28" s="68">
        <f>'Detail Table(Forecast)'!J28</f>
        <v>13200.685201839278</v>
      </c>
      <c r="L28" s="69">
        <f>'Detail Table(Forecast)'!K28</f>
        <v>16713.100521633856</v>
      </c>
      <c r="M28" s="70">
        <f>'Detail Table(Forecast)'!L28</f>
        <v>15686.346254150825</v>
      </c>
      <c r="N28" s="290">
        <f>SUM(K28:M28)</f>
        <v>45600.131977623962</v>
      </c>
      <c r="O28" s="71">
        <f t="shared" si="0"/>
        <v>86859.481299587205</v>
      </c>
      <c r="P28" s="68">
        <f>'Detail Table(Forecast)'!N28</f>
        <v>15039.692169910011</v>
      </c>
      <c r="Q28" s="69">
        <f>'Detail Table(Forecast)'!O28</f>
        <v>15132.650909479948</v>
      </c>
      <c r="R28" s="72">
        <f>'Detail Table(Forecast)'!P28</f>
        <v>13429.647037608565</v>
      </c>
      <c r="S28" s="290">
        <f>SUM(P28:R28)</f>
        <v>43601.990116998524</v>
      </c>
      <c r="T28" s="68">
        <f>'Detail Table(Forecast)'!Q28</f>
        <v>9818.3968942637002</v>
      </c>
      <c r="U28" s="69">
        <f>'Detail Table(Forecast)'!R28</f>
        <v>10892.947725405525</v>
      </c>
      <c r="V28" s="70">
        <f>'Detail Table(Forecast)'!S28</f>
        <v>14771.69186780649</v>
      </c>
      <c r="W28" s="290">
        <f>SUM(T28:V28)</f>
        <v>35483.036487475714</v>
      </c>
      <c r="X28" s="71">
        <f t="shared" si="1"/>
        <v>79085.026604474231</v>
      </c>
      <c r="Y28" s="71">
        <f t="shared" si="3"/>
        <v>165944.50790406144</v>
      </c>
    </row>
    <row r="29" spans="1:25" ht="16.5" customHeight="1">
      <c r="A29" s="38">
        <v>19</v>
      </c>
      <c r="B29" s="314"/>
      <c r="C29" s="316"/>
      <c r="D29" s="323"/>
      <c r="E29" s="238" t="s">
        <v>101</v>
      </c>
      <c r="F29" s="258" t="s">
        <v>103</v>
      </c>
      <c r="G29" s="214">
        <f>'Detail Table(Forecast)'!G29</f>
        <v>607.6350458912292</v>
      </c>
      <c r="H29" s="214">
        <f>'Detail Table(Forecast)'!H29</f>
        <v>570.87909947557876</v>
      </c>
      <c r="I29" s="279">
        <f>'Detail Table(Forecast)'!I29</f>
        <v>574.309995877917</v>
      </c>
      <c r="J29" s="298">
        <f>SUM(G29:I29)</f>
        <v>1752.8241412447251</v>
      </c>
      <c r="K29" s="214">
        <f>'Detail Table(Forecast)'!J29</f>
        <v>570.87909947557876</v>
      </c>
      <c r="L29" s="214">
        <f>'Detail Table(Forecast)'!K29</f>
        <v>574.309995877917</v>
      </c>
      <c r="M29" s="214">
        <f>'Detail Table(Forecast)'!L29</f>
        <v>611.30749065088719</v>
      </c>
      <c r="N29" s="298">
        <f>SUM(K29:M29)</f>
        <v>1756.4965860043831</v>
      </c>
      <c r="O29" s="76">
        <f t="shared" si="0"/>
        <v>3509.3207272491081</v>
      </c>
      <c r="P29" s="214">
        <f>'Detail Table(Forecast)'!N29</f>
        <v>674.83606755959124</v>
      </c>
      <c r="Q29" s="214">
        <f>'Detail Table(Forecast)'!O29</f>
        <v>664.0922128044748</v>
      </c>
      <c r="R29" s="214">
        <f>'Detail Table(Forecast)'!P29</f>
        <v>663.81132471978583</v>
      </c>
      <c r="S29" s="298">
        <f>SUM(P29:R29)</f>
        <v>2002.739605083852</v>
      </c>
      <c r="T29" s="214">
        <f>'Detail Table(Forecast)'!Q29</f>
        <v>638.12660451746967</v>
      </c>
      <c r="U29" s="214">
        <f>'Detail Table(Forecast)'!R29</f>
        <v>490.35757487050188</v>
      </c>
      <c r="V29" s="214">
        <f>'Detail Table(Forecast)'!S29</f>
        <v>488.26685432097923</v>
      </c>
      <c r="W29" s="298">
        <f>SUM(T29:V29)</f>
        <v>1616.7510337089509</v>
      </c>
      <c r="X29" s="76">
        <f t="shared" si="1"/>
        <v>3619.4906387928031</v>
      </c>
      <c r="Y29" s="76">
        <f t="shared" si="3"/>
        <v>7128.8113660419112</v>
      </c>
    </row>
    <row r="30" spans="1:25" ht="16.5" customHeight="1">
      <c r="A30" s="38">
        <v>20</v>
      </c>
      <c r="B30" s="314"/>
      <c r="C30" s="316"/>
      <c r="D30" s="323"/>
      <c r="E30" s="61" t="s">
        <v>102</v>
      </c>
      <c r="F30" s="235" t="s">
        <v>119</v>
      </c>
      <c r="G30" s="215">
        <f>'Detail Table(Forecast)'!G30</f>
        <v>0</v>
      </c>
      <c r="H30" s="216">
        <f>'Detail Table(Forecast)'!H30</f>
        <v>0</v>
      </c>
      <c r="I30" s="217">
        <f>'Detail Table(Forecast)'!I30</f>
        <v>0</v>
      </c>
      <c r="J30" s="299"/>
      <c r="K30" s="219">
        <f>'Detail Table(Forecast)'!J30</f>
        <v>0</v>
      </c>
      <c r="L30" s="216">
        <f>'Detail Table(Forecast)'!K30</f>
        <v>0</v>
      </c>
      <c r="M30" s="217">
        <f>'Detail Table(Forecast)'!L30</f>
        <v>0</v>
      </c>
      <c r="N30" s="299"/>
      <c r="O30" s="111">
        <f t="shared" si="0"/>
        <v>0</v>
      </c>
      <c r="P30" s="217">
        <f>'Detail Table(Forecast)'!N30</f>
        <v>0</v>
      </c>
      <c r="Q30" s="216">
        <f>'Detail Table(Forecast)'!O30</f>
        <v>0</v>
      </c>
      <c r="R30" s="218">
        <f>'Detail Table(Forecast)'!P30</f>
        <v>0</v>
      </c>
      <c r="S30" s="299"/>
      <c r="T30" s="219">
        <f>'Detail Table(Forecast)'!Q30</f>
        <v>0</v>
      </c>
      <c r="U30" s="216">
        <f>'Detail Table(Forecast)'!R30</f>
        <v>0</v>
      </c>
      <c r="V30" s="217">
        <f>'Detail Table(Forecast)'!S30</f>
        <v>0</v>
      </c>
      <c r="W30" s="299"/>
      <c r="X30" s="111">
        <f t="shared" si="1"/>
        <v>0</v>
      </c>
      <c r="Y30" s="111">
        <f t="shared" si="3"/>
        <v>0</v>
      </c>
    </row>
    <row r="31" spans="1:25" ht="18" customHeight="1">
      <c r="B31" s="314"/>
      <c r="C31" s="316"/>
      <c r="D31" s="318"/>
      <c r="E31" s="67"/>
      <c r="F31" s="240" t="s">
        <v>104</v>
      </c>
      <c r="G31" s="90">
        <f>'Detail Table(Forecast)'!G31</f>
        <v>607.6350458912292</v>
      </c>
      <c r="H31" s="91">
        <f>'Detail Table(Forecast)'!H31</f>
        <v>570.87909947557876</v>
      </c>
      <c r="I31" s="92">
        <f>'Detail Table(Forecast)'!I31</f>
        <v>574.309995877917</v>
      </c>
      <c r="J31" s="294">
        <f>SUM(G31:I31)</f>
        <v>1752.8241412447251</v>
      </c>
      <c r="K31" s="90">
        <f>'Detail Table(Forecast)'!J31</f>
        <v>570.87909947557876</v>
      </c>
      <c r="L31" s="91">
        <f>'Detail Table(Forecast)'!K31</f>
        <v>574.309995877917</v>
      </c>
      <c r="M31" s="92">
        <f>'Detail Table(Forecast)'!L31</f>
        <v>611.30749065088719</v>
      </c>
      <c r="N31" s="294">
        <f>SUM(K31:M31)</f>
        <v>1756.4965860043831</v>
      </c>
      <c r="O31" s="65">
        <f t="shared" si="0"/>
        <v>3509.3207272491081</v>
      </c>
      <c r="P31" s="90">
        <f>'Detail Table(Forecast)'!N31</f>
        <v>674.83606755959124</v>
      </c>
      <c r="Q31" s="91">
        <f>'Detail Table(Forecast)'!O31</f>
        <v>664.0922128044748</v>
      </c>
      <c r="R31" s="93">
        <f>'Detail Table(Forecast)'!P31</f>
        <v>663.81132471978583</v>
      </c>
      <c r="S31" s="294">
        <f>SUM(P31:R31)</f>
        <v>2002.739605083852</v>
      </c>
      <c r="T31" s="90">
        <f>'Detail Table(Forecast)'!Q31</f>
        <v>638.12660451746967</v>
      </c>
      <c r="U31" s="91">
        <f>'Detail Table(Forecast)'!R31</f>
        <v>490.35757487050188</v>
      </c>
      <c r="V31" s="92">
        <f>'Detail Table(Forecast)'!S31</f>
        <v>488.26685432097923</v>
      </c>
      <c r="W31" s="294">
        <f>SUM(T31:V31)</f>
        <v>1616.7510337089509</v>
      </c>
      <c r="X31" s="65">
        <f t="shared" si="1"/>
        <v>3619.4906387928031</v>
      </c>
      <c r="Y31" s="65">
        <f t="shared" si="3"/>
        <v>7128.8113660419112</v>
      </c>
    </row>
    <row r="32" spans="1:25" ht="18" customHeight="1">
      <c r="A32" s="38">
        <v>21</v>
      </c>
      <c r="B32" s="314"/>
      <c r="C32" s="316"/>
      <c r="D32" s="318"/>
      <c r="E32" s="236" t="s">
        <v>105</v>
      </c>
      <c r="F32" s="100"/>
      <c r="G32" s="265">
        <f>'Detail Table(Forecast)'!G32</f>
        <v>365.04315939999998</v>
      </c>
      <c r="H32" s="265">
        <f>'Detail Table(Forecast)'!H32</f>
        <v>342.93053799999996</v>
      </c>
      <c r="I32" s="280">
        <f>'Detail Table(Forecast)'!I32</f>
        <v>344.83542840000001</v>
      </c>
      <c r="J32" s="300">
        <f>SUM(G32:I32)</f>
        <v>1052.8091257999999</v>
      </c>
      <c r="K32" s="265">
        <f>'Detail Table(Forecast)'!J32</f>
        <v>342.93053799999996</v>
      </c>
      <c r="L32" s="265">
        <f>'Detail Table(Forecast)'!K32</f>
        <v>344.83542840000001</v>
      </c>
      <c r="M32" s="265">
        <f>'Detail Table(Forecast)'!L32</f>
        <v>366.94804979999998</v>
      </c>
      <c r="N32" s="300">
        <f>SUM(K32:M32)</f>
        <v>1054.7140162000001</v>
      </c>
      <c r="O32" s="89">
        <f t="shared" si="0"/>
        <v>2107.523142</v>
      </c>
      <c r="P32" s="265">
        <f>'Detail Table(Forecast)'!N32</f>
        <v>1054.7140162000001</v>
      </c>
      <c r="Q32" s="265">
        <f>'Detail Table(Forecast)'!O32</f>
        <v>405.04099149999996</v>
      </c>
      <c r="R32" s="265">
        <f>'Detail Table(Forecast)'!P32</f>
        <v>398.90869040000001</v>
      </c>
      <c r="S32" s="300">
        <f>SUM(P32:R32)</f>
        <v>1858.6636981000001</v>
      </c>
      <c r="T32" s="265">
        <f>'Detail Table(Forecast)'!Q32</f>
        <v>1202.3350949999999</v>
      </c>
      <c r="U32" s="265">
        <f>'Detail Table(Forecast)'!R32</f>
        <v>382.9283701</v>
      </c>
      <c r="V32" s="265">
        <f>'Detail Table(Forecast)'!S32</f>
        <v>294.47788449999996</v>
      </c>
      <c r="W32" s="300">
        <f>SUM(T32:V32)</f>
        <v>1879.7413495999999</v>
      </c>
      <c r="X32" s="89">
        <f t="shared" si="1"/>
        <v>3738.4050477000001</v>
      </c>
      <c r="Y32" s="89">
        <f t="shared" si="3"/>
        <v>5845.9281897000001</v>
      </c>
    </row>
    <row r="33" spans="1:25" ht="21" customHeight="1" thickBot="1">
      <c r="B33" s="314"/>
      <c r="C33" s="316"/>
      <c r="D33" s="319"/>
      <c r="E33" s="320" t="s">
        <v>106</v>
      </c>
      <c r="F33" s="321"/>
      <c r="G33" s="105">
        <f>'Detail Table(Forecast)'!G33</f>
        <v>15643.970970195058</v>
      </c>
      <c r="H33" s="102">
        <f>'Detail Table(Forecast)'!H33</f>
        <v>15179.368175178543</v>
      </c>
      <c r="I33" s="103">
        <f>'Detail Table(Forecast)'!I33</f>
        <v>14184.800979160786</v>
      </c>
      <c r="J33" s="296">
        <f>SUM(G33:I33)</f>
        <v>45008.140124534388</v>
      </c>
      <c r="K33" s="105">
        <f>'Detail Table(Forecast)'!J33</f>
        <v>14437.777262900645</v>
      </c>
      <c r="L33" s="102">
        <f>'Detail Table(Forecast)'!K33</f>
        <v>17955.528369497562</v>
      </c>
      <c r="M33" s="103">
        <f>'Detail Table(Forecast)'!L33</f>
        <v>17046.593620760104</v>
      </c>
      <c r="N33" s="296">
        <f>SUM(K33:M33)</f>
        <v>49439.899253158314</v>
      </c>
      <c r="O33" s="104">
        <f t="shared" si="0"/>
        <v>94448.039377692709</v>
      </c>
      <c r="P33" s="105">
        <f>'Detail Table(Forecast)'!N33</f>
        <v>17213.30975531261</v>
      </c>
      <c r="Q33" s="102">
        <f>'Detail Table(Forecast)'!O33</f>
        <v>16628.098533284316</v>
      </c>
      <c r="R33" s="106">
        <f>'Detail Table(Forecast)'!P33</f>
        <v>14783.950406392687</v>
      </c>
      <c r="S33" s="296">
        <f>SUM(P33:R33)</f>
        <v>48625.358694989613</v>
      </c>
      <c r="T33" s="105">
        <f>'Detail Table(Forecast)'!Q33</f>
        <v>11930.484758038574</v>
      </c>
      <c r="U33" s="102">
        <f>'Detail Table(Forecast)'!R33</f>
        <v>12052.60731596225</v>
      </c>
      <c r="V33" s="103">
        <f>'Detail Table(Forecast)'!S33</f>
        <v>15880.804780382603</v>
      </c>
      <c r="W33" s="296">
        <f>SUM(T33:V33)</f>
        <v>39863.896854383427</v>
      </c>
      <c r="X33" s="104">
        <f t="shared" si="1"/>
        <v>88489.255549373047</v>
      </c>
      <c r="Y33" s="104">
        <f t="shared" si="3"/>
        <v>182937.29492706576</v>
      </c>
    </row>
    <row r="34" spans="1:25" ht="21" customHeight="1" thickTop="1" thickBot="1">
      <c r="B34" s="314"/>
      <c r="C34" s="317"/>
      <c r="D34" s="344" t="s">
        <v>107</v>
      </c>
      <c r="E34" s="344"/>
      <c r="F34" s="345"/>
      <c r="G34" s="112">
        <f>'Detail Table(Forecast)'!G34</f>
        <v>15721.078461417992</v>
      </c>
      <c r="H34" s="113">
        <f>'Detail Table(Forecast)'!H34</f>
        <v>15267.468417141974</v>
      </c>
      <c r="I34" s="114">
        <f>'Detail Table(Forecast)'!I34</f>
        <v>14238.65708058714</v>
      </c>
      <c r="J34" s="301">
        <f>SUM(G34:I34)</f>
        <v>45227.203959147104</v>
      </c>
      <c r="K34" s="112">
        <f>'Detail Table(Forecast)'!J34</f>
        <v>14512.864917620036</v>
      </c>
      <c r="L34" s="113">
        <f>'Detail Table(Forecast)'!K34</f>
        <v>18030.616024216954</v>
      </c>
      <c r="M34" s="114">
        <f>'Detail Table(Forecast)'!L34</f>
        <v>17135.317498879009</v>
      </c>
      <c r="N34" s="301">
        <f>SUM(K34:M34)</f>
        <v>49678.798440715997</v>
      </c>
      <c r="O34" s="115">
        <f>J34+N34</f>
        <v>94906.002399863093</v>
      </c>
      <c r="P34" s="112">
        <f>'Detail Table(Forecast)'!N34</f>
        <v>17316.451729025954</v>
      </c>
      <c r="Q34" s="113">
        <f>'Detail Table(Forecast)'!O34</f>
        <v>16727.117061969682</v>
      </c>
      <c r="R34" s="116">
        <f>'Detail Table(Forecast)'!P34</f>
        <v>14851.67543127657</v>
      </c>
      <c r="S34" s="301">
        <f>SUM(P34:R34)</f>
        <v>48895.244222272202</v>
      </c>
      <c r="T34" s="112">
        <f>'Detail Table(Forecast)'!Q34</f>
        <v>11993.574397766852</v>
      </c>
      <c r="U34" s="113">
        <f>'Detail Table(Forecast)'!R34</f>
        <v>12119.122300544468</v>
      </c>
      <c r="V34" s="114">
        <f>'Detail Table(Forecast)'!S34</f>
        <v>15956.609151280669</v>
      </c>
      <c r="W34" s="301">
        <f>SUM(T34:V34)</f>
        <v>40069.30584959199</v>
      </c>
      <c r="X34" s="115">
        <f>S34+W34</f>
        <v>88964.550071864185</v>
      </c>
      <c r="Y34" s="115">
        <f t="shared" si="3"/>
        <v>183870.55247172728</v>
      </c>
    </row>
    <row r="35" spans="1:25" ht="16.5" customHeight="1">
      <c r="A35" s="1">
        <v>22</v>
      </c>
      <c r="B35" s="314"/>
      <c r="C35" s="346" t="s">
        <v>52</v>
      </c>
      <c r="D35" s="348" t="s">
        <v>108</v>
      </c>
      <c r="E35" s="241" t="s">
        <v>109</v>
      </c>
      <c r="F35" s="242" t="s">
        <v>110</v>
      </c>
      <c r="G35" s="117">
        <f>'Detail Table(Forecast)'!G35</f>
        <v>0</v>
      </c>
      <c r="H35" s="118">
        <f>'Detail Table(Forecast)'!H35</f>
        <v>0</v>
      </c>
      <c r="I35" s="119">
        <f>'Detail Table(Forecast)'!I35</f>
        <v>0</v>
      </c>
      <c r="J35" s="302"/>
      <c r="K35" s="117">
        <f>'Detail Table(Forecast)'!J35</f>
        <v>0</v>
      </c>
      <c r="L35" s="118">
        <f>'Detail Table(Forecast)'!K35</f>
        <v>0</v>
      </c>
      <c r="M35" s="119">
        <f>'Detail Table(Forecast)'!L35</f>
        <v>0</v>
      </c>
      <c r="N35" s="302"/>
      <c r="O35" s="120"/>
      <c r="P35" s="117">
        <f>'Detail Table(Forecast)'!N35</f>
        <v>0</v>
      </c>
      <c r="Q35" s="118">
        <f>'Detail Table(Forecast)'!O35</f>
        <v>0</v>
      </c>
      <c r="R35" s="121">
        <f>'Detail Table(Forecast)'!P35</f>
        <v>0</v>
      </c>
      <c r="S35" s="302"/>
      <c r="T35" s="117">
        <f>'Detail Table(Forecast)'!Q35</f>
        <v>0</v>
      </c>
      <c r="U35" s="118">
        <f>'Detail Table(Forecast)'!R35</f>
        <v>0</v>
      </c>
      <c r="V35" s="119">
        <f>'Detail Table(Forecast)'!S35</f>
        <v>0</v>
      </c>
      <c r="W35" s="302"/>
      <c r="X35" s="120"/>
      <c r="Y35" s="120"/>
    </row>
    <row r="36" spans="1:25" ht="16.5" customHeight="1">
      <c r="A36" s="1">
        <v>23</v>
      </c>
      <c r="B36" s="314"/>
      <c r="C36" s="347"/>
      <c r="D36" s="349"/>
      <c r="E36" s="122"/>
      <c r="F36" s="243" t="s">
        <v>111</v>
      </c>
      <c r="G36" s="123">
        <f>'Detail Table(Forecast)'!G36</f>
        <v>0</v>
      </c>
      <c r="H36" s="124">
        <f>'Detail Table(Forecast)'!H36</f>
        <v>0</v>
      </c>
      <c r="I36" s="125">
        <f>'Detail Table(Forecast)'!I36</f>
        <v>0</v>
      </c>
      <c r="J36" s="303"/>
      <c r="K36" s="123">
        <f>'Detail Table(Forecast)'!J36</f>
        <v>0</v>
      </c>
      <c r="L36" s="124">
        <f>'Detail Table(Forecast)'!K36</f>
        <v>0</v>
      </c>
      <c r="M36" s="125">
        <f>'Detail Table(Forecast)'!L36</f>
        <v>0</v>
      </c>
      <c r="N36" s="303"/>
      <c r="O36" s="126"/>
      <c r="P36" s="123">
        <f>'Detail Table(Forecast)'!N36</f>
        <v>0</v>
      </c>
      <c r="Q36" s="124">
        <f>'Detail Table(Forecast)'!O36</f>
        <v>0</v>
      </c>
      <c r="R36" s="127">
        <f>'Detail Table(Forecast)'!P36</f>
        <v>0</v>
      </c>
      <c r="S36" s="303"/>
      <c r="T36" s="123">
        <f>'Detail Table(Forecast)'!Q36</f>
        <v>0</v>
      </c>
      <c r="U36" s="124">
        <f>'Detail Table(Forecast)'!R36</f>
        <v>0</v>
      </c>
      <c r="V36" s="125">
        <f>'Detail Table(Forecast)'!S36</f>
        <v>0</v>
      </c>
      <c r="W36" s="303"/>
      <c r="X36" s="126"/>
      <c r="Y36" s="126"/>
    </row>
    <row r="37" spans="1:25" ht="16.5" customHeight="1">
      <c r="A37" s="1">
        <v>24</v>
      </c>
      <c r="B37" s="314"/>
      <c r="C37" s="347"/>
      <c r="D37" s="349"/>
      <c r="E37" s="351" t="s">
        <v>117</v>
      </c>
      <c r="F37" s="243" t="s">
        <v>120</v>
      </c>
      <c r="G37" s="128">
        <f>'Detail Table(Forecast)'!G37</f>
        <v>560.21492849069989</v>
      </c>
      <c r="H37" s="128">
        <f>'Detail Table(Forecast)'!H37</f>
        <v>526.32743297494983</v>
      </c>
      <c r="I37" s="281">
        <f>'Detail Table(Forecast)'!I37</f>
        <v>529.49058065000838</v>
      </c>
      <c r="J37" s="304">
        <f>SUM(G37:I37)</f>
        <v>1616.032942115658</v>
      </c>
      <c r="K37" s="128">
        <f>'Detail Table(Forecast)'!J37</f>
        <v>529.49058065000838</v>
      </c>
      <c r="L37" s="128">
        <f>'Detail Table(Forecast)'!K37</f>
        <v>563.60077397859516</v>
      </c>
      <c r="M37" s="128">
        <f>'Detail Table(Forecast)'!L37</f>
        <v>539.80626253451783</v>
      </c>
      <c r="N37" s="304">
        <f>SUM(K37:M37)</f>
        <v>1632.8976171631214</v>
      </c>
      <c r="O37" s="129">
        <f>J37+N37</f>
        <v>3248.9305592787796</v>
      </c>
      <c r="P37" s="128">
        <f>'Detail Table(Forecast)'!N37</f>
        <v>539.80626253451783</v>
      </c>
      <c r="Q37" s="128">
        <f>'Detail Table(Forecast)'!O37</f>
        <v>622.17155163646646</v>
      </c>
      <c r="R37" s="128">
        <f>'Detail Table(Forecast)'!P37</f>
        <v>612.26615222928763</v>
      </c>
      <c r="S37" s="304">
        <f>SUM(P37:R37)</f>
        <v>1774.243966400272</v>
      </c>
      <c r="T37" s="128">
        <f>'Detail Table(Forecast)'!Q37</f>
        <v>588.32691191047627</v>
      </c>
      <c r="U37" s="128">
        <f>'Detail Table(Forecast)'!R37</f>
        <v>452.08984504512176</v>
      </c>
      <c r="V37" s="128">
        <f>'Detail Table(Forecast)'!S37</f>
        <v>450.16228528525477</v>
      </c>
      <c r="W37" s="304">
        <f>SUM(T37:V37)</f>
        <v>1490.5790422408527</v>
      </c>
      <c r="X37" s="129">
        <f>S37+W37</f>
        <v>3264.8230086411249</v>
      </c>
      <c r="Y37" s="129">
        <f>O37+X37</f>
        <v>6513.7535679199045</v>
      </c>
    </row>
    <row r="38" spans="1:25" ht="16.5" customHeight="1">
      <c r="A38" s="1">
        <v>25</v>
      </c>
      <c r="B38" s="314"/>
      <c r="C38" s="347"/>
      <c r="D38" s="349"/>
      <c r="E38" s="351"/>
      <c r="F38" s="243" t="s">
        <v>112</v>
      </c>
      <c r="G38" s="128">
        <f>'Detail Table(Forecast)'!G38</f>
        <v>6768.9215733419423</v>
      </c>
      <c r="H38" s="128">
        <f>'Detail Table(Forecast)'!H38</f>
        <v>7769.664416102898</v>
      </c>
      <c r="I38" s="281">
        <f>'Detail Table(Forecast)'!I38</f>
        <v>8560.5644654769694</v>
      </c>
      <c r="J38" s="304">
        <f>SUM(G38:I38)</f>
        <v>23099.150454921808</v>
      </c>
      <c r="K38" s="128">
        <f>'Detail Table(Forecast)'!J38</f>
        <v>7684.7294003651969</v>
      </c>
      <c r="L38" s="128">
        <f>'Detail Table(Forecast)'!K38</f>
        <v>7783.638361412799</v>
      </c>
      <c r="M38" s="128">
        <f>'Detail Table(Forecast)'!L38</f>
        <v>8282.3887072639518</v>
      </c>
      <c r="N38" s="304">
        <f>SUM(K38:M38)</f>
        <v>23750.756469041946</v>
      </c>
      <c r="O38" s="129">
        <f>J38+N38</f>
        <v>46849.906923963754</v>
      </c>
      <c r="P38" s="128">
        <f>'Detail Table(Forecast)'!N38</f>
        <v>7916.9188230139816</v>
      </c>
      <c r="Q38" s="128">
        <f>'Detail Table(Forecast)'!O38</f>
        <v>9622.5911824644991</v>
      </c>
      <c r="R38" s="128">
        <f>'Detail Table(Forecast)'!P38</f>
        <v>21189.322560991885</v>
      </c>
      <c r="S38" s="304">
        <f>SUM(P38:R38)</f>
        <v>38728.832566470366</v>
      </c>
      <c r="T38" s="128">
        <f>'Detail Table(Forecast)'!Q38</f>
        <v>14948.195232846663</v>
      </c>
      <c r="U38" s="128">
        <f>'Detail Table(Forecast)'!R38</f>
        <v>8289.5432769814397</v>
      </c>
      <c r="V38" s="128">
        <f>'Detail Table(Forecast)'!S38</f>
        <v>11949.016485675622</v>
      </c>
      <c r="W38" s="304">
        <f>SUM(T38:V38)</f>
        <v>35186.754995503725</v>
      </c>
      <c r="X38" s="129">
        <f>S38+W38</f>
        <v>73915.587561974098</v>
      </c>
      <c r="Y38" s="129">
        <f>O38+X38</f>
        <v>120765.49448593784</v>
      </c>
    </row>
    <row r="39" spans="1:25" ht="16.5" customHeight="1">
      <c r="A39" s="1">
        <v>26</v>
      </c>
      <c r="B39" s="314"/>
      <c r="C39" s="347"/>
      <c r="D39" s="349"/>
      <c r="E39" s="122"/>
      <c r="F39" s="243" t="s">
        <v>113</v>
      </c>
      <c r="G39" s="123">
        <f>'Detail Table(Forecast)'!G39</f>
        <v>0</v>
      </c>
      <c r="H39" s="124">
        <f>'Detail Table(Forecast)'!H39</f>
        <v>0</v>
      </c>
      <c r="I39" s="125">
        <f>'Detail Table(Forecast)'!I39</f>
        <v>0</v>
      </c>
      <c r="J39" s="303"/>
      <c r="K39" s="123">
        <f>'Detail Table(Forecast)'!J39</f>
        <v>0</v>
      </c>
      <c r="L39" s="124">
        <f>'Detail Table(Forecast)'!K39</f>
        <v>0</v>
      </c>
      <c r="M39" s="125">
        <f>'Detail Table(Forecast)'!L39</f>
        <v>0</v>
      </c>
      <c r="N39" s="303"/>
      <c r="O39" s="126"/>
      <c r="P39" s="123">
        <f>'Detail Table(Forecast)'!N39</f>
        <v>0</v>
      </c>
      <c r="Q39" s="124">
        <f>'Detail Table(Forecast)'!O39</f>
        <v>0</v>
      </c>
      <c r="R39" s="127">
        <f>'Detail Table(Forecast)'!P39</f>
        <v>0</v>
      </c>
      <c r="S39" s="303"/>
      <c r="T39" s="123">
        <f>'Detail Table(Forecast)'!Q39</f>
        <v>0</v>
      </c>
      <c r="U39" s="124">
        <f>'Detail Table(Forecast)'!R39</f>
        <v>0</v>
      </c>
      <c r="V39" s="125">
        <f>'Detail Table(Forecast)'!S39</f>
        <v>0</v>
      </c>
      <c r="W39" s="303"/>
      <c r="X39" s="126"/>
      <c r="Y39" s="126"/>
    </row>
    <row r="40" spans="1:25" ht="16.5" customHeight="1">
      <c r="A40" s="1">
        <v>27</v>
      </c>
      <c r="B40" s="314"/>
      <c r="C40" s="347"/>
      <c r="D40" s="349"/>
      <c r="E40" s="130"/>
      <c r="F40" s="244" t="s">
        <v>44</v>
      </c>
      <c r="G40" s="131">
        <f>'Detail Table(Forecast)'!G40</f>
        <v>0</v>
      </c>
      <c r="H40" s="132">
        <f>'Detail Table(Forecast)'!H40</f>
        <v>0</v>
      </c>
      <c r="I40" s="133">
        <f>'Detail Table(Forecast)'!I40</f>
        <v>0</v>
      </c>
      <c r="J40" s="305"/>
      <c r="K40" s="131">
        <f>'Detail Table(Forecast)'!J40</f>
        <v>0</v>
      </c>
      <c r="L40" s="132">
        <f>'Detail Table(Forecast)'!K40</f>
        <v>0</v>
      </c>
      <c r="M40" s="133">
        <f>'Detail Table(Forecast)'!L40</f>
        <v>0</v>
      </c>
      <c r="N40" s="305"/>
      <c r="O40" s="134">
        <f>SUM(G40:M40)</f>
        <v>0</v>
      </c>
      <c r="P40" s="131">
        <f>'Detail Table(Forecast)'!N40</f>
        <v>0</v>
      </c>
      <c r="Q40" s="132">
        <f>'Detail Table(Forecast)'!O40</f>
        <v>0</v>
      </c>
      <c r="R40" s="135">
        <f>'Detail Table(Forecast)'!P40</f>
        <v>0</v>
      </c>
      <c r="S40" s="305"/>
      <c r="T40" s="131">
        <f>'Detail Table(Forecast)'!Q40</f>
        <v>0</v>
      </c>
      <c r="U40" s="132">
        <f>'Detail Table(Forecast)'!R40</f>
        <v>0</v>
      </c>
      <c r="V40" s="133">
        <f>'Detail Table(Forecast)'!S40</f>
        <v>0</v>
      </c>
      <c r="W40" s="305"/>
      <c r="X40" s="134">
        <f>SUM(P40:V40)</f>
        <v>0</v>
      </c>
      <c r="Y40" s="134">
        <f>O40+X40</f>
        <v>0</v>
      </c>
    </row>
    <row r="41" spans="1:25" ht="18" customHeight="1" thickBot="1">
      <c r="B41" s="314"/>
      <c r="C41" s="347"/>
      <c r="D41" s="349"/>
      <c r="E41" s="136"/>
      <c r="F41" s="240" t="s">
        <v>114</v>
      </c>
      <c r="G41" s="137">
        <f>'Detail Table(Forecast)'!G41</f>
        <v>7329.1365018326424</v>
      </c>
      <c r="H41" s="138">
        <f>'Detail Table(Forecast)'!H41</f>
        <v>8295.9918490778473</v>
      </c>
      <c r="I41" s="139">
        <f>'Detail Table(Forecast)'!I41</f>
        <v>9090.0550461269777</v>
      </c>
      <c r="J41" s="140">
        <f t="shared" ref="J41:J57" si="4">SUM(G41:I41)</f>
        <v>24715.183397037468</v>
      </c>
      <c r="K41" s="137">
        <f>'Detail Table(Forecast)'!J41</f>
        <v>8214.2199810152051</v>
      </c>
      <c r="L41" s="138">
        <f>'Detail Table(Forecast)'!K41</f>
        <v>8347.2391353913936</v>
      </c>
      <c r="M41" s="139">
        <f>'Detail Table(Forecast)'!L41</f>
        <v>8822.1949697984692</v>
      </c>
      <c r="N41" s="140">
        <f t="shared" ref="N41:N57" si="5">SUM(K41:M41)</f>
        <v>25383.654086205068</v>
      </c>
      <c r="O41" s="140">
        <f>SUM(G41:M41)</f>
        <v>74814.020880280004</v>
      </c>
      <c r="P41" s="137">
        <f>'Detail Table(Forecast)'!N41</f>
        <v>8456.7250855484999</v>
      </c>
      <c r="Q41" s="138">
        <f>'Detail Table(Forecast)'!O41</f>
        <v>10244.762734100965</v>
      </c>
      <c r="R41" s="141">
        <f>'Detail Table(Forecast)'!P41</f>
        <v>21801.588713221172</v>
      </c>
      <c r="S41" s="140">
        <f t="shared" ref="S41:S57" si="6">SUM(P41:R41)</f>
        <v>40503.076532870633</v>
      </c>
      <c r="T41" s="137">
        <f>'Detail Table(Forecast)'!Q41</f>
        <v>15536.52214475714</v>
      </c>
      <c r="U41" s="138">
        <f>'Detail Table(Forecast)'!R41</f>
        <v>8741.633122026562</v>
      </c>
      <c r="V41" s="139">
        <f>'Detail Table(Forecast)'!S41</f>
        <v>12399.178770960876</v>
      </c>
      <c r="W41" s="140">
        <f t="shared" ref="W41:W57" si="7">SUM(T41:V41)</f>
        <v>36677.334037744578</v>
      </c>
      <c r="X41" s="140">
        <f>S41+W41</f>
        <v>77180.410570615204</v>
      </c>
      <c r="Y41" s="140">
        <f>O41+X41</f>
        <v>151994.43145089521</v>
      </c>
    </row>
    <row r="42" spans="1:25" ht="16.5" hidden="1" customHeight="1">
      <c r="A42" s="1">
        <v>29</v>
      </c>
      <c r="B42" s="314"/>
      <c r="C42" s="347"/>
      <c r="D42" s="349"/>
      <c r="E42" s="245" t="s">
        <v>121</v>
      </c>
      <c r="F42" s="246"/>
      <c r="G42" s="142">
        <f>'Detail Table(Forecast)'!G42</f>
        <v>0</v>
      </c>
      <c r="H42" s="143">
        <f>'Detail Table(Forecast)'!H42</f>
        <v>0</v>
      </c>
      <c r="I42" s="144">
        <f>'Detail Table(Forecast)'!I42</f>
        <v>0</v>
      </c>
      <c r="J42" s="148">
        <f t="shared" si="4"/>
        <v>0</v>
      </c>
      <c r="K42" s="142">
        <f>'Detail Table(Forecast)'!J42</f>
        <v>0</v>
      </c>
      <c r="L42" s="143">
        <f>'Detail Table(Forecast)'!K42</f>
        <v>0</v>
      </c>
      <c r="M42" s="144">
        <f>'Detail Table(Forecast)'!L42</f>
        <v>0</v>
      </c>
      <c r="N42" s="148">
        <f t="shared" si="5"/>
        <v>0</v>
      </c>
      <c r="O42" s="146"/>
      <c r="P42" s="142">
        <f>'Detail Table(Forecast)'!N42</f>
        <v>0</v>
      </c>
      <c r="Q42" s="143">
        <f>'Detail Table(Forecast)'!O42</f>
        <v>0</v>
      </c>
      <c r="R42" s="147">
        <f>'Detail Table(Forecast)'!P42</f>
        <v>0</v>
      </c>
      <c r="S42" s="148">
        <f t="shared" si="6"/>
        <v>0</v>
      </c>
      <c r="T42" s="142">
        <f>'Detail Table(Forecast)'!Q42</f>
        <v>0</v>
      </c>
      <c r="U42" s="143">
        <f>'Detail Table(Forecast)'!R42</f>
        <v>0</v>
      </c>
      <c r="V42" s="144">
        <f>'Detail Table(Forecast)'!S42</f>
        <v>0</v>
      </c>
      <c r="W42" s="148">
        <f t="shared" si="7"/>
        <v>0</v>
      </c>
      <c r="X42" s="146"/>
      <c r="Y42" s="148"/>
    </row>
    <row r="43" spans="1:25" ht="16.5" hidden="1" customHeight="1">
      <c r="A43" s="1">
        <v>30</v>
      </c>
      <c r="B43" s="314"/>
      <c r="C43" s="347"/>
      <c r="D43" s="349"/>
      <c r="E43" s="122" t="s">
        <v>122</v>
      </c>
      <c r="F43" s="247" t="s">
        <v>123</v>
      </c>
      <c r="G43" s="149">
        <f>'Detail Table(Forecast)'!G43</f>
        <v>0</v>
      </c>
      <c r="H43" s="150">
        <f>'Detail Table(Forecast)'!H43</f>
        <v>0</v>
      </c>
      <c r="I43" s="151">
        <f>'Detail Table(Forecast)'!I43</f>
        <v>0</v>
      </c>
      <c r="J43" s="306">
        <f t="shared" si="4"/>
        <v>0</v>
      </c>
      <c r="K43" s="149">
        <f>'Detail Table(Forecast)'!J43</f>
        <v>0</v>
      </c>
      <c r="L43" s="150">
        <f>'Detail Table(Forecast)'!K43</f>
        <v>0</v>
      </c>
      <c r="M43" s="151">
        <f>'Detail Table(Forecast)'!L43</f>
        <v>0</v>
      </c>
      <c r="N43" s="306">
        <f t="shared" si="5"/>
        <v>0</v>
      </c>
      <c r="O43" s="152"/>
      <c r="P43" s="149">
        <f>'Detail Table(Forecast)'!N43</f>
        <v>0</v>
      </c>
      <c r="Q43" s="150">
        <f>'Detail Table(Forecast)'!O43</f>
        <v>0</v>
      </c>
      <c r="R43" s="153">
        <f>'Detail Table(Forecast)'!P43</f>
        <v>0</v>
      </c>
      <c r="S43" s="306">
        <f t="shared" si="6"/>
        <v>0</v>
      </c>
      <c r="T43" s="149">
        <f>'Detail Table(Forecast)'!Q43</f>
        <v>0</v>
      </c>
      <c r="U43" s="150">
        <f>'Detail Table(Forecast)'!R43</f>
        <v>0</v>
      </c>
      <c r="V43" s="151">
        <f>'Detail Table(Forecast)'!S43</f>
        <v>0</v>
      </c>
      <c r="W43" s="306">
        <f t="shared" si="7"/>
        <v>0</v>
      </c>
      <c r="X43" s="152"/>
      <c r="Y43" s="154"/>
    </row>
    <row r="44" spans="1:25" ht="16.5" hidden="1" customHeight="1">
      <c r="A44" s="1">
        <v>31</v>
      </c>
      <c r="B44" s="314"/>
      <c r="C44" s="347"/>
      <c r="D44" s="349"/>
      <c r="E44" s="122" t="s">
        <v>124</v>
      </c>
      <c r="F44" s="243" t="s">
        <v>125</v>
      </c>
      <c r="G44" s="155">
        <f>'Detail Table(Forecast)'!G44</f>
        <v>0</v>
      </c>
      <c r="H44" s="156">
        <f>'Detail Table(Forecast)'!H44</f>
        <v>0</v>
      </c>
      <c r="I44" s="157">
        <f>'Detail Table(Forecast)'!I44</f>
        <v>0</v>
      </c>
      <c r="J44" s="152">
        <f t="shared" si="4"/>
        <v>0</v>
      </c>
      <c r="K44" s="155">
        <f>'Detail Table(Forecast)'!J44</f>
        <v>0</v>
      </c>
      <c r="L44" s="156">
        <f>'Detail Table(Forecast)'!K44</f>
        <v>0</v>
      </c>
      <c r="M44" s="157">
        <f>'Detail Table(Forecast)'!L44</f>
        <v>0</v>
      </c>
      <c r="N44" s="152">
        <f t="shared" si="5"/>
        <v>0</v>
      </c>
      <c r="O44" s="152"/>
      <c r="P44" s="155">
        <f>'Detail Table(Forecast)'!N44</f>
        <v>0</v>
      </c>
      <c r="Q44" s="156">
        <f>'Detail Table(Forecast)'!O44</f>
        <v>0</v>
      </c>
      <c r="R44" s="158">
        <f>'Detail Table(Forecast)'!P44</f>
        <v>0</v>
      </c>
      <c r="S44" s="152">
        <f t="shared" si="6"/>
        <v>0</v>
      </c>
      <c r="T44" s="155">
        <f>'Detail Table(Forecast)'!Q44</f>
        <v>0</v>
      </c>
      <c r="U44" s="156">
        <f>'Detail Table(Forecast)'!R44</f>
        <v>0</v>
      </c>
      <c r="V44" s="157">
        <f>'Detail Table(Forecast)'!S44</f>
        <v>0</v>
      </c>
      <c r="W44" s="152">
        <f t="shared" si="7"/>
        <v>0</v>
      </c>
      <c r="X44" s="152"/>
      <c r="Y44" s="152"/>
    </row>
    <row r="45" spans="1:25" ht="16.5" hidden="1" customHeight="1">
      <c r="A45" s="1">
        <v>32</v>
      </c>
      <c r="B45" s="314"/>
      <c r="C45" s="347"/>
      <c r="D45" s="349"/>
      <c r="E45" s="122"/>
      <c r="F45" s="248" t="s">
        <v>126</v>
      </c>
      <c r="G45" s="149">
        <f>'Detail Table(Forecast)'!G45</f>
        <v>0</v>
      </c>
      <c r="H45" s="150">
        <f>'Detail Table(Forecast)'!H45</f>
        <v>0</v>
      </c>
      <c r="I45" s="151">
        <f>'Detail Table(Forecast)'!I45</f>
        <v>0</v>
      </c>
      <c r="J45" s="306">
        <f t="shared" si="4"/>
        <v>0</v>
      </c>
      <c r="K45" s="149">
        <f>'Detail Table(Forecast)'!J45</f>
        <v>0</v>
      </c>
      <c r="L45" s="150">
        <f>'Detail Table(Forecast)'!K45</f>
        <v>0</v>
      </c>
      <c r="M45" s="151">
        <f>'Detail Table(Forecast)'!L45</f>
        <v>0</v>
      </c>
      <c r="N45" s="306">
        <f t="shared" si="5"/>
        <v>0</v>
      </c>
      <c r="O45" s="159"/>
      <c r="P45" s="149">
        <f>'Detail Table(Forecast)'!N45</f>
        <v>0</v>
      </c>
      <c r="Q45" s="150">
        <f>'Detail Table(Forecast)'!O45</f>
        <v>0</v>
      </c>
      <c r="R45" s="153">
        <f>'Detail Table(Forecast)'!P45</f>
        <v>0</v>
      </c>
      <c r="S45" s="306">
        <f t="shared" si="6"/>
        <v>0</v>
      </c>
      <c r="T45" s="149">
        <f>'Detail Table(Forecast)'!Q45</f>
        <v>0</v>
      </c>
      <c r="U45" s="150">
        <f>'Detail Table(Forecast)'!R45</f>
        <v>0</v>
      </c>
      <c r="V45" s="151">
        <f>'Detail Table(Forecast)'!S45</f>
        <v>0</v>
      </c>
      <c r="W45" s="306">
        <f t="shared" si="7"/>
        <v>0</v>
      </c>
      <c r="X45" s="159"/>
      <c r="Y45" s="159"/>
    </row>
    <row r="46" spans="1:25" ht="16.5" hidden="1" customHeight="1">
      <c r="B46" s="314"/>
      <c r="C46" s="347"/>
      <c r="D46" s="349"/>
      <c r="E46" s="122"/>
      <c r="F46" s="240" t="s">
        <v>127</v>
      </c>
      <c r="G46" s="142">
        <f>'Detail Table(Forecast)'!G46</f>
        <v>0</v>
      </c>
      <c r="H46" s="143">
        <f>'Detail Table(Forecast)'!H46</f>
        <v>0</v>
      </c>
      <c r="I46" s="144">
        <f>'Detail Table(Forecast)'!I46</f>
        <v>0</v>
      </c>
      <c r="J46" s="148">
        <f t="shared" si="4"/>
        <v>0</v>
      </c>
      <c r="K46" s="142">
        <f>'Detail Table(Forecast)'!J46</f>
        <v>0</v>
      </c>
      <c r="L46" s="143">
        <f>'Detail Table(Forecast)'!K46</f>
        <v>0</v>
      </c>
      <c r="M46" s="144">
        <f>'Detail Table(Forecast)'!L46</f>
        <v>0</v>
      </c>
      <c r="N46" s="148">
        <f t="shared" si="5"/>
        <v>0</v>
      </c>
      <c r="O46" s="146"/>
      <c r="P46" s="142">
        <f>'Detail Table(Forecast)'!N46</f>
        <v>0</v>
      </c>
      <c r="Q46" s="143">
        <f>'Detail Table(Forecast)'!O46</f>
        <v>0</v>
      </c>
      <c r="R46" s="144">
        <f>'Detail Table(Forecast)'!P46</f>
        <v>0</v>
      </c>
      <c r="S46" s="148">
        <f t="shared" si="6"/>
        <v>0</v>
      </c>
      <c r="T46" s="145">
        <f>'Detail Table(Forecast)'!Q46</f>
        <v>0</v>
      </c>
      <c r="U46" s="143">
        <f>'Detail Table(Forecast)'!R46</f>
        <v>0</v>
      </c>
      <c r="V46" s="144">
        <f>'Detail Table(Forecast)'!S46</f>
        <v>0</v>
      </c>
      <c r="W46" s="148">
        <f t="shared" si="7"/>
        <v>0</v>
      </c>
      <c r="X46" s="146"/>
      <c r="Y46" s="146"/>
    </row>
    <row r="47" spans="1:25" ht="18.75" hidden="1" customHeight="1" thickBot="1">
      <c r="B47" s="314"/>
      <c r="C47" s="347"/>
      <c r="D47" s="350"/>
      <c r="E47" s="334" t="s">
        <v>128</v>
      </c>
      <c r="F47" s="335"/>
      <c r="G47" s="160">
        <f>'Detail Table(Forecast)'!G47</f>
        <v>0</v>
      </c>
      <c r="H47" s="161">
        <f>'Detail Table(Forecast)'!H47</f>
        <v>0</v>
      </c>
      <c r="I47" s="162">
        <f>'Detail Table(Forecast)'!I47</f>
        <v>0</v>
      </c>
      <c r="J47" s="163">
        <f t="shared" si="4"/>
        <v>0</v>
      </c>
      <c r="K47" s="160">
        <f>'Detail Table(Forecast)'!J47</f>
        <v>0</v>
      </c>
      <c r="L47" s="161">
        <f>'Detail Table(Forecast)'!K47</f>
        <v>0</v>
      </c>
      <c r="M47" s="162">
        <f>'Detail Table(Forecast)'!L47</f>
        <v>0</v>
      </c>
      <c r="N47" s="163">
        <f t="shared" si="5"/>
        <v>0</v>
      </c>
      <c r="O47" s="163"/>
      <c r="P47" s="160">
        <f>'Detail Table(Forecast)'!N47</f>
        <v>0</v>
      </c>
      <c r="Q47" s="161">
        <f>'Detail Table(Forecast)'!O47</f>
        <v>0</v>
      </c>
      <c r="R47" s="164">
        <f>'Detail Table(Forecast)'!P47</f>
        <v>0</v>
      </c>
      <c r="S47" s="163">
        <f t="shared" si="6"/>
        <v>0</v>
      </c>
      <c r="T47" s="160">
        <f>'Detail Table(Forecast)'!Q47</f>
        <v>0</v>
      </c>
      <c r="U47" s="161">
        <f>'Detail Table(Forecast)'!R47</f>
        <v>0</v>
      </c>
      <c r="V47" s="162">
        <f>'Detail Table(Forecast)'!S47</f>
        <v>0</v>
      </c>
      <c r="W47" s="163">
        <f t="shared" si="7"/>
        <v>0</v>
      </c>
      <c r="X47" s="163"/>
      <c r="Y47" s="163"/>
    </row>
    <row r="48" spans="1:25" ht="16.5" hidden="1" customHeight="1" thickTop="1">
      <c r="A48" s="1">
        <v>33</v>
      </c>
      <c r="B48" s="165"/>
      <c r="C48" s="347"/>
      <c r="D48" s="352" t="s">
        <v>129</v>
      </c>
      <c r="E48" s="353"/>
      <c r="F48" s="249" t="s">
        <v>130</v>
      </c>
      <c r="G48" s="166">
        <f>'Detail Table(Forecast)'!G48</f>
        <v>0</v>
      </c>
      <c r="H48" s="167">
        <f>'Detail Table(Forecast)'!H48</f>
        <v>0</v>
      </c>
      <c r="I48" s="168">
        <f>'Detail Table(Forecast)'!I48</f>
        <v>0</v>
      </c>
      <c r="J48" s="146">
        <f t="shared" si="4"/>
        <v>0</v>
      </c>
      <c r="K48" s="166">
        <f>'Detail Table(Forecast)'!J48</f>
        <v>0</v>
      </c>
      <c r="L48" s="167">
        <f>'Detail Table(Forecast)'!K48</f>
        <v>0</v>
      </c>
      <c r="M48" s="168">
        <f>'Detail Table(Forecast)'!L48</f>
        <v>0</v>
      </c>
      <c r="N48" s="146">
        <f t="shared" si="5"/>
        <v>0</v>
      </c>
      <c r="O48" s="146"/>
      <c r="P48" s="166">
        <f>'Detail Table(Forecast)'!N48</f>
        <v>0</v>
      </c>
      <c r="Q48" s="167">
        <f>'Detail Table(Forecast)'!O48</f>
        <v>0</v>
      </c>
      <c r="R48" s="169">
        <f>'Detail Table(Forecast)'!P48</f>
        <v>0</v>
      </c>
      <c r="S48" s="146">
        <f t="shared" si="6"/>
        <v>0</v>
      </c>
      <c r="T48" s="166">
        <f>'Detail Table(Forecast)'!Q48</f>
        <v>0</v>
      </c>
      <c r="U48" s="167">
        <f>'Detail Table(Forecast)'!R48</f>
        <v>0</v>
      </c>
      <c r="V48" s="168">
        <f>'Detail Table(Forecast)'!S48</f>
        <v>0</v>
      </c>
      <c r="W48" s="146">
        <f t="shared" si="7"/>
        <v>0</v>
      </c>
      <c r="X48" s="146"/>
      <c r="Y48" s="146"/>
    </row>
    <row r="49" spans="1:25" ht="16.5" hidden="1" customHeight="1">
      <c r="A49" s="1">
        <v>34</v>
      </c>
      <c r="B49" s="165"/>
      <c r="C49" s="347"/>
      <c r="D49" s="354"/>
      <c r="E49" s="355"/>
      <c r="F49" s="250" t="s">
        <v>131</v>
      </c>
      <c r="G49" s="166">
        <f>'Detail Table(Forecast)'!G49</f>
        <v>0</v>
      </c>
      <c r="H49" s="167">
        <f>'Detail Table(Forecast)'!H49</f>
        <v>0</v>
      </c>
      <c r="I49" s="168">
        <f>'Detail Table(Forecast)'!I49</f>
        <v>0</v>
      </c>
      <c r="J49" s="146">
        <f t="shared" si="4"/>
        <v>0</v>
      </c>
      <c r="K49" s="166">
        <f>'Detail Table(Forecast)'!J49</f>
        <v>0</v>
      </c>
      <c r="L49" s="167">
        <f>'Detail Table(Forecast)'!K49</f>
        <v>0</v>
      </c>
      <c r="M49" s="168">
        <f>'Detail Table(Forecast)'!L49</f>
        <v>0</v>
      </c>
      <c r="N49" s="146">
        <f t="shared" si="5"/>
        <v>0</v>
      </c>
      <c r="O49" s="146"/>
      <c r="P49" s="166">
        <f>'Detail Table(Forecast)'!N49</f>
        <v>0</v>
      </c>
      <c r="Q49" s="167">
        <f>'Detail Table(Forecast)'!O49</f>
        <v>0</v>
      </c>
      <c r="R49" s="169">
        <f>'Detail Table(Forecast)'!P49</f>
        <v>0</v>
      </c>
      <c r="S49" s="146">
        <f t="shared" si="6"/>
        <v>0</v>
      </c>
      <c r="T49" s="166">
        <f>'Detail Table(Forecast)'!Q49</f>
        <v>0</v>
      </c>
      <c r="U49" s="167">
        <f>'Detail Table(Forecast)'!R49</f>
        <v>0</v>
      </c>
      <c r="V49" s="168">
        <f>'Detail Table(Forecast)'!S49</f>
        <v>0</v>
      </c>
      <c r="W49" s="146">
        <f t="shared" si="7"/>
        <v>0</v>
      </c>
      <c r="X49" s="146"/>
      <c r="Y49" s="146"/>
    </row>
    <row r="50" spans="1:25" ht="16.5" hidden="1" customHeight="1">
      <c r="B50" s="165"/>
      <c r="C50" s="347"/>
      <c r="D50" s="251"/>
      <c r="E50" s="252"/>
      <c r="F50" s="240" t="s">
        <v>132</v>
      </c>
      <c r="G50" s="166">
        <f>'Detail Table(Forecast)'!G50</f>
        <v>0</v>
      </c>
      <c r="H50" s="167">
        <f>'Detail Table(Forecast)'!H50</f>
        <v>0</v>
      </c>
      <c r="I50" s="168">
        <f>'Detail Table(Forecast)'!I50</f>
        <v>0</v>
      </c>
      <c r="J50" s="146">
        <f t="shared" si="4"/>
        <v>0</v>
      </c>
      <c r="K50" s="166">
        <f>'Detail Table(Forecast)'!J50</f>
        <v>0</v>
      </c>
      <c r="L50" s="167">
        <f>'Detail Table(Forecast)'!K50</f>
        <v>0</v>
      </c>
      <c r="M50" s="168">
        <f>'Detail Table(Forecast)'!L50</f>
        <v>0</v>
      </c>
      <c r="N50" s="146">
        <f t="shared" si="5"/>
        <v>0</v>
      </c>
      <c r="O50" s="146"/>
      <c r="P50" s="166">
        <f>'Detail Table(Forecast)'!N50</f>
        <v>0</v>
      </c>
      <c r="Q50" s="167">
        <f>'Detail Table(Forecast)'!O50</f>
        <v>0</v>
      </c>
      <c r="R50" s="169">
        <f>'Detail Table(Forecast)'!P50</f>
        <v>0</v>
      </c>
      <c r="S50" s="146">
        <f t="shared" si="6"/>
        <v>0</v>
      </c>
      <c r="T50" s="166">
        <f>'Detail Table(Forecast)'!Q50</f>
        <v>0</v>
      </c>
      <c r="U50" s="167">
        <f>'Detail Table(Forecast)'!R50</f>
        <v>0</v>
      </c>
      <c r="V50" s="168">
        <f>'Detail Table(Forecast)'!S50</f>
        <v>0</v>
      </c>
      <c r="W50" s="146">
        <f t="shared" si="7"/>
        <v>0</v>
      </c>
      <c r="X50" s="146"/>
      <c r="Y50" s="146"/>
    </row>
    <row r="51" spans="1:25" ht="16.5" hidden="1" customHeight="1">
      <c r="A51" s="1">
        <v>34</v>
      </c>
      <c r="B51" s="165"/>
      <c r="C51" s="347"/>
      <c r="D51" s="170" t="s">
        <v>133</v>
      </c>
      <c r="E51" s="170"/>
      <c r="F51" s="100"/>
      <c r="G51" s="171">
        <f>'Detail Table(Forecast)'!G51</f>
        <v>0</v>
      </c>
      <c r="H51" s="172">
        <f>'Detail Table(Forecast)'!H51</f>
        <v>0</v>
      </c>
      <c r="I51" s="173">
        <f>'Detail Table(Forecast)'!I51</f>
        <v>0</v>
      </c>
      <c r="J51" s="174">
        <f t="shared" si="4"/>
        <v>0</v>
      </c>
      <c r="K51" s="171">
        <f>'Detail Table(Forecast)'!J51</f>
        <v>0</v>
      </c>
      <c r="L51" s="172">
        <f>'Detail Table(Forecast)'!K51</f>
        <v>0</v>
      </c>
      <c r="M51" s="173">
        <f>'Detail Table(Forecast)'!L51</f>
        <v>0</v>
      </c>
      <c r="N51" s="174">
        <f t="shared" si="5"/>
        <v>0</v>
      </c>
      <c r="O51" s="174"/>
      <c r="P51" s="171">
        <f>'Detail Table(Forecast)'!N51</f>
        <v>0</v>
      </c>
      <c r="Q51" s="172">
        <f>'Detail Table(Forecast)'!O51</f>
        <v>0</v>
      </c>
      <c r="R51" s="175">
        <f>'Detail Table(Forecast)'!P51</f>
        <v>0</v>
      </c>
      <c r="S51" s="174">
        <f t="shared" si="6"/>
        <v>0</v>
      </c>
      <c r="T51" s="171">
        <f>'Detail Table(Forecast)'!Q51</f>
        <v>0</v>
      </c>
      <c r="U51" s="172">
        <f>'Detail Table(Forecast)'!R51</f>
        <v>0</v>
      </c>
      <c r="V51" s="173">
        <f>'Detail Table(Forecast)'!S51</f>
        <v>0</v>
      </c>
      <c r="W51" s="174">
        <f t="shared" si="7"/>
        <v>0</v>
      </c>
      <c r="X51" s="174"/>
      <c r="Y51" s="174"/>
    </row>
    <row r="52" spans="1:25" ht="18.75" hidden="1" customHeight="1" thickBot="1">
      <c r="B52" s="165"/>
      <c r="C52" s="317"/>
      <c r="D52" s="336" t="s">
        <v>134</v>
      </c>
      <c r="E52" s="336"/>
      <c r="F52" s="337"/>
      <c r="G52" s="176">
        <f>'Detail Table(Forecast)'!G52</f>
        <v>0</v>
      </c>
      <c r="H52" s="177">
        <f>'Detail Table(Forecast)'!H52</f>
        <v>0</v>
      </c>
      <c r="I52" s="178">
        <f>'Detail Table(Forecast)'!I52</f>
        <v>0</v>
      </c>
      <c r="J52" s="179">
        <f t="shared" si="4"/>
        <v>0</v>
      </c>
      <c r="K52" s="176">
        <f>'Detail Table(Forecast)'!J52</f>
        <v>0</v>
      </c>
      <c r="L52" s="177">
        <f>'Detail Table(Forecast)'!K52</f>
        <v>0</v>
      </c>
      <c r="M52" s="178">
        <f>'Detail Table(Forecast)'!L52</f>
        <v>0</v>
      </c>
      <c r="N52" s="179">
        <f t="shared" si="5"/>
        <v>0</v>
      </c>
      <c r="O52" s="179"/>
      <c r="P52" s="176">
        <f>'Detail Table(Forecast)'!N52</f>
        <v>0</v>
      </c>
      <c r="Q52" s="177">
        <f>'Detail Table(Forecast)'!O52</f>
        <v>0</v>
      </c>
      <c r="R52" s="180">
        <f>'Detail Table(Forecast)'!P52</f>
        <v>0</v>
      </c>
      <c r="S52" s="179">
        <f t="shared" si="6"/>
        <v>0</v>
      </c>
      <c r="T52" s="176">
        <f>'Detail Table(Forecast)'!Q52</f>
        <v>0</v>
      </c>
      <c r="U52" s="177">
        <f>'Detail Table(Forecast)'!R52</f>
        <v>0</v>
      </c>
      <c r="V52" s="178">
        <f>'Detail Table(Forecast)'!S52</f>
        <v>0</v>
      </c>
      <c r="W52" s="179">
        <f t="shared" si="7"/>
        <v>0</v>
      </c>
      <c r="X52" s="179">
        <f>SUM(X41:X41)</f>
        <v>77180.410570615204</v>
      </c>
      <c r="Y52" s="179">
        <f>SUM(Y41:Y41)</f>
        <v>151994.43145089521</v>
      </c>
    </row>
    <row r="53" spans="1:25" ht="18.75" hidden="1" customHeight="1">
      <c r="A53" s="1">
        <v>35</v>
      </c>
      <c r="B53" s="165"/>
      <c r="C53" s="346" t="s">
        <v>135</v>
      </c>
      <c r="D53" s="225" t="s">
        <v>136</v>
      </c>
      <c r="E53" s="253"/>
      <c r="F53" s="23"/>
      <c r="G53" s="181">
        <f>'Detail Table(Forecast)'!G53</f>
        <v>0</v>
      </c>
      <c r="H53" s="182">
        <f>'Detail Table(Forecast)'!H53</f>
        <v>0</v>
      </c>
      <c r="I53" s="183">
        <f>'Detail Table(Forecast)'!I53</f>
        <v>0</v>
      </c>
      <c r="J53" s="184">
        <f t="shared" si="4"/>
        <v>0</v>
      </c>
      <c r="K53" s="185">
        <f>'Detail Table(Forecast)'!J53</f>
        <v>0</v>
      </c>
      <c r="L53" s="182">
        <f>'Detail Table(Forecast)'!K53</f>
        <v>0</v>
      </c>
      <c r="M53" s="183">
        <f>'Detail Table(Forecast)'!L53</f>
        <v>0</v>
      </c>
      <c r="N53" s="184">
        <f t="shared" si="5"/>
        <v>0</v>
      </c>
      <c r="O53" s="184"/>
      <c r="P53" s="185">
        <f>'Detail Table(Forecast)'!N53</f>
        <v>0</v>
      </c>
      <c r="Q53" s="182">
        <f>'Detail Table(Forecast)'!O53</f>
        <v>0</v>
      </c>
      <c r="R53" s="186">
        <f>'Detail Table(Forecast)'!P53</f>
        <v>0</v>
      </c>
      <c r="S53" s="184">
        <f t="shared" si="6"/>
        <v>0</v>
      </c>
      <c r="T53" s="185">
        <f>'Detail Table(Forecast)'!Q53</f>
        <v>0</v>
      </c>
      <c r="U53" s="182">
        <f>'Detail Table(Forecast)'!R53</f>
        <v>0</v>
      </c>
      <c r="V53" s="183">
        <f>'Detail Table(Forecast)'!S53</f>
        <v>0</v>
      </c>
      <c r="W53" s="184">
        <f t="shared" si="7"/>
        <v>0</v>
      </c>
      <c r="X53" s="184">
        <f>SUM(P53:V53)</f>
        <v>0</v>
      </c>
      <c r="Y53" s="184">
        <f>O53+X53</f>
        <v>0</v>
      </c>
    </row>
    <row r="54" spans="1:25" ht="18.75" hidden="1" customHeight="1">
      <c r="A54" s="1">
        <v>36</v>
      </c>
      <c r="B54" s="165"/>
      <c r="C54" s="347"/>
      <c r="D54" s="226" t="s">
        <v>137</v>
      </c>
      <c r="E54" s="254"/>
      <c r="F54" s="29"/>
      <c r="G54" s="187">
        <f>'Detail Table(Forecast)'!G54</f>
        <v>0</v>
      </c>
      <c r="H54" s="188">
        <f>'Detail Table(Forecast)'!H54</f>
        <v>0</v>
      </c>
      <c r="I54" s="189">
        <f>'Detail Table(Forecast)'!I54</f>
        <v>0</v>
      </c>
      <c r="J54" s="190">
        <f t="shared" si="4"/>
        <v>0</v>
      </c>
      <c r="K54" s="191">
        <f>'Detail Table(Forecast)'!J54</f>
        <v>0</v>
      </c>
      <c r="L54" s="188">
        <f>'Detail Table(Forecast)'!K54</f>
        <v>0</v>
      </c>
      <c r="M54" s="189">
        <f>'Detail Table(Forecast)'!L54</f>
        <v>0</v>
      </c>
      <c r="N54" s="190">
        <f t="shared" si="5"/>
        <v>0</v>
      </c>
      <c r="O54" s="190"/>
      <c r="P54" s="191">
        <f>'Detail Table(Forecast)'!N54</f>
        <v>0</v>
      </c>
      <c r="Q54" s="188">
        <f>'Detail Table(Forecast)'!O54</f>
        <v>0</v>
      </c>
      <c r="R54" s="192">
        <f>'Detail Table(Forecast)'!P54</f>
        <v>0</v>
      </c>
      <c r="S54" s="190">
        <f t="shared" si="6"/>
        <v>0</v>
      </c>
      <c r="T54" s="191">
        <f>'Detail Table(Forecast)'!Q54</f>
        <v>0</v>
      </c>
      <c r="U54" s="188">
        <f>'Detail Table(Forecast)'!R54</f>
        <v>0</v>
      </c>
      <c r="V54" s="189">
        <f>'Detail Table(Forecast)'!S54</f>
        <v>0</v>
      </c>
      <c r="W54" s="190">
        <f t="shared" si="7"/>
        <v>0</v>
      </c>
      <c r="X54" s="190">
        <f>SUM(P54:V54)</f>
        <v>0</v>
      </c>
      <c r="Y54" s="190">
        <f>O54+X54</f>
        <v>0</v>
      </c>
    </row>
    <row r="55" spans="1:25" ht="18.75" hidden="1" customHeight="1" thickBot="1">
      <c r="B55" s="165"/>
      <c r="C55" s="317"/>
      <c r="D55" s="223"/>
      <c r="E55" s="223"/>
      <c r="F55" s="255" t="s">
        <v>138</v>
      </c>
      <c r="G55" s="193">
        <f>'Detail Table(Forecast)'!G55</f>
        <v>0</v>
      </c>
      <c r="H55" s="194">
        <f>'Detail Table(Forecast)'!H55</f>
        <v>0</v>
      </c>
      <c r="I55" s="195">
        <f>'Detail Table(Forecast)'!I55</f>
        <v>0</v>
      </c>
      <c r="J55" s="196">
        <f t="shared" si="4"/>
        <v>0</v>
      </c>
      <c r="K55" s="193">
        <f>'Detail Table(Forecast)'!J55</f>
        <v>0</v>
      </c>
      <c r="L55" s="194">
        <f>'Detail Table(Forecast)'!K55</f>
        <v>0</v>
      </c>
      <c r="M55" s="195">
        <f>'Detail Table(Forecast)'!L55</f>
        <v>0</v>
      </c>
      <c r="N55" s="196">
        <f t="shared" si="5"/>
        <v>0</v>
      </c>
      <c r="O55" s="196"/>
      <c r="P55" s="193">
        <f>'Detail Table(Forecast)'!N55</f>
        <v>0</v>
      </c>
      <c r="Q55" s="194">
        <f>'Detail Table(Forecast)'!O55</f>
        <v>0</v>
      </c>
      <c r="R55" s="197">
        <f>'Detail Table(Forecast)'!P55</f>
        <v>0</v>
      </c>
      <c r="S55" s="196">
        <f t="shared" si="6"/>
        <v>0</v>
      </c>
      <c r="T55" s="193">
        <f>'Detail Table(Forecast)'!Q55</f>
        <v>0</v>
      </c>
      <c r="U55" s="194">
        <f>'Detail Table(Forecast)'!R55</f>
        <v>0</v>
      </c>
      <c r="V55" s="195">
        <f>'Detail Table(Forecast)'!S55</f>
        <v>0</v>
      </c>
      <c r="W55" s="196">
        <f t="shared" si="7"/>
        <v>0</v>
      </c>
      <c r="X55" s="196">
        <f>SUM(X53:X54)</f>
        <v>0</v>
      </c>
      <c r="Y55" s="196">
        <f>SUM(Y53:Y54)</f>
        <v>0</v>
      </c>
    </row>
    <row r="56" spans="1:25" ht="18.75" hidden="1" customHeight="1" thickBot="1">
      <c r="B56" s="198"/>
      <c r="C56" s="326" t="s">
        <v>139</v>
      </c>
      <c r="D56" s="326"/>
      <c r="E56" s="326"/>
      <c r="F56" s="327"/>
      <c r="G56" s="199">
        <f>'Detail Table(Forecast)'!G56</f>
        <v>0</v>
      </c>
      <c r="H56" s="200">
        <f>'Detail Table(Forecast)'!H56</f>
        <v>0</v>
      </c>
      <c r="I56" s="201">
        <f>'Detail Table(Forecast)'!I56</f>
        <v>0</v>
      </c>
      <c r="J56" s="307">
        <f t="shared" si="4"/>
        <v>0</v>
      </c>
      <c r="K56" s="203">
        <f>'Detail Table(Forecast)'!J56</f>
        <v>0</v>
      </c>
      <c r="L56" s="200">
        <f>'Detail Table(Forecast)'!K56</f>
        <v>0</v>
      </c>
      <c r="M56" s="201">
        <f>'Detail Table(Forecast)'!L56</f>
        <v>0</v>
      </c>
      <c r="N56" s="307">
        <f t="shared" si="5"/>
        <v>0</v>
      </c>
      <c r="O56" s="202"/>
      <c r="P56" s="203">
        <f>'Detail Table(Forecast)'!N56</f>
        <v>0</v>
      </c>
      <c r="Q56" s="200">
        <f>'Detail Table(Forecast)'!O56</f>
        <v>0</v>
      </c>
      <c r="R56" s="204">
        <f>'Detail Table(Forecast)'!P56</f>
        <v>0</v>
      </c>
      <c r="S56" s="307">
        <f t="shared" si="6"/>
        <v>0</v>
      </c>
      <c r="T56" s="203">
        <f>'Detail Table(Forecast)'!Q56</f>
        <v>0</v>
      </c>
      <c r="U56" s="200">
        <f>'Detail Table(Forecast)'!R56</f>
        <v>0</v>
      </c>
      <c r="V56" s="201">
        <f>'Detail Table(Forecast)'!S56</f>
        <v>0</v>
      </c>
      <c r="W56" s="307">
        <f t="shared" si="7"/>
        <v>0</v>
      </c>
      <c r="X56" s="202">
        <f>X34+X52+X55</f>
        <v>166144.96064247939</v>
      </c>
      <c r="Y56" s="202">
        <f>Y34+Y52+Y55</f>
        <v>335864.98392262252</v>
      </c>
    </row>
    <row r="57" spans="1:25" ht="21" customHeight="1" thickBot="1">
      <c r="B57" s="205"/>
      <c r="C57" s="338" t="s">
        <v>115</v>
      </c>
      <c r="D57" s="339"/>
      <c r="E57" s="339"/>
      <c r="F57" s="340"/>
      <c r="G57" s="206">
        <f>'Detail Table(Forecast)'!G57</f>
        <v>8284</v>
      </c>
      <c r="H57" s="207">
        <f>'Detail Table(Forecast)'!H57</f>
        <v>9465</v>
      </c>
      <c r="I57" s="208">
        <f>'Detail Table(Forecast)'!I57</f>
        <v>5786</v>
      </c>
      <c r="J57" s="308">
        <f t="shared" si="4"/>
        <v>23535</v>
      </c>
      <c r="K57" s="210">
        <f>'Detail Table(Forecast)'!J57</f>
        <v>8067</v>
      </c>
      <c r="L57" s="207">
        <f>'Detail Table(Forecast)'!K57</f>
        <v>8067</v>
      </c>
      <c r="M57" s="208">
        <f>'Detail Table(Forecast)'!L57</f>
        <v>9532</v>
      </c>
      <c r="N57" s="308">
        <f t="shared" si="5"/>
        <v>25666</v>
      </c>
      <c r="O57" s="209">
        <f>SUM(G57:M57)</f>
        <v>72736</v>
      </c>
      <c r="P57" s="210">
        <f>'Detail Table(Forecast)'!N57</f>
        <v>11081</v>
      </c>
      <c r="Q57" s="207">
        <f>'Detail Table(Forecast)'!O57</f>
        <v>10638</v>
      </c>
      <c r="R57" s="211">
        <f>'Detail Table(Forecast)'!P57</f>
        <v>7276</v>
      </c>
      <c r="S57" s="308">
        <f t="shared" si="6"/>
        <v>28995</v>
      </c>
      <c r="T57" s="210">
        <f>'Detail Table(Forecast)'!Q57</f>
        <v>6778</v>
      </c>
      <c r="U57" s="212">
        <f>'Detail Table(Forecast)'!R57</f>
        <v>7146</v>
      </c>
      <c r="V57" s="213">
        <f>'Detail Table(Forecast)'!S57</f>
        <v>8144</v>
      </c>
      <c r="W57" s="308">
        <f t="shared" si="7"/>
        <v>22068</v>
      </c>
      <c r="X57" s="209">
        <f>SUM(P57:V57)</f>
        <v>80058</v>
      </c>
      <c r="Y57" s="209">
        <f>O57+X57</f>
        <v>152794</v>
      </c>
    </row>
    <row r="58" spans="1:25" ht="9" customHeight="1"/>
    <row r="59" spans="1:25" ht="19.5" customHeight="1">
      <c r="E59" s="341" t="s">
        <v>116</v>
      </c>
      <c r="F59" s="342"/>
      <c r="G59" s="343"/>
      <c r="J59" s="309">
        <v>0.9962125838369924</v>
      </c>
      <c r="N59" s="309">
        <v>1.1891230068680416</v>
      </c>
      <c r="S59" s="309">
        <v>1.0223689981424056</v>
      </c>
      <c r="W59" s="309">
        <v>1.0850706109673147</v>
      </c>
      <c r="Y59" s="310">
        <v>1.0675420751926068</v>
      </c>
    </row>
    <row r="60" spans="1:25" ht="7.5" customHeight="1"/>
    <row r="61" spans="1:25" ht="19.5" customHeight="1">
      <c r="L61" s="221"/>
      <c r="O61" s="221"/>
    </row>
    <row r="62" spans="1:25" ht="19.5" customHeight="1">
      <c r="F62" s="267"/>
      <c r="G62" s="268">
        <v>21578702.015999995</v>
      </c>
      <c r="H62" s="268">
        <v>24410110.176000003</v>
      </c>
      <c r="I62" s="268">
        <v>25542673.440000001</v>
      </c>
      <c r="J62" s="268"/>
      <c r="K62" s="268">
        <v>25542673.440000001</v>
      </c>
      <c r="L62" s="268">
        <v>24693250.991999999</v>
      </c>
      <c r="M62" s="268">
        <v>24693250.991999999</v>
      </c>
      <c r="N62" s="268"/>
      <c r="O62" s="269"/>
      <c r="P62" s="268">
        <v>26675236.704000004</v>
      </c>
      <c r="Q62" s="268">
        <v>25259532.623999998</v>
      </c>
      <c r="R62" s="268">
        <v>24126969.359999999</v>
      </c>
      <c r="S62" s="268"/>
      <c r="T62" s="268">
        <v>19879857.120000001</v>
      </c>
      <c r="U62" s="268">
        <v>19879857.120000001</v>
      </c>
      <c r="V62" s="268">
        <v>21578702.015999995</v>
      </c>
      <c r="W62" s="268"/>
    </row>
    <row r="63" spans="1:25">
      <c r="F63" s="267"/>
      <c r="G63" s="268">
        <v>6266907.7879999988</v>
      </c>
      <c r="H63" s="268">
        <v>7091500.9179999996</v>
      </c>
      <c r="I63" s="268">
        <v>7421338.1699999999</v>
      </c>
      <c r="J63" s="268"/>
      <c r="K63" s="268">
        <v>6650419.1699999999</v>
      </c>
      <c r="L63" s="268">
        <v>7944879.2309999987</v>
      </c>
      <c r="M63" s="268">
        <v>7173960.2309999987</v>
      </c>
      <c r="N63" s="268"/>
      <c r="O63" s="269"/>
      <c r="P63" s="268">
        <v>7751175.4220000003</v>
      </c>
      <c r="Q63" s="268">
        <v>7338878.8569999998</v>
      </c>
      <c r="R63" s="268">
        <v>7009041.6050000004</v>
      </c>
      <c r="S63" s="268"/>
      <c r="T63" s="268">
        <v>5772151.9100000001</v>
      </c>
      <c r="U63" s="268">
        <v>5772151.9100000001</v>
      </c>
      <c r="V63" s="268">
        <v>6266907.7879999988</v>
      </c>
      <c r="W63" s="268"/>
    </row>
    <row r="64" spans="1:25">
      <c r="F64" s="267" t="s">
        <v>169</v>
      </c>
      <c r="G64" s="270">
        <f>SUM(G62:G63)</f>
        <v>27845609.803999994</v>
      </c>
      <c r="H64" s="270">
        <f t="shared" ref="H64:V64" si="8">SUM(H62:H63)</f>
        <v>31501611.094000004</v>
      </c>
      <c r="I64" s="270">
        <f t="shared" si="8"/>
        <v>32964011.609999999</v>
      </c>
      <c r="J64" s="270"/>
      <c r="K64" s="270">
        <f t="shared" si="8"/>
        <v>32193092.609999999</v>
      </c>
      <c r="L64" s="270">
        <f t="shared" si="8"/>
        <v>32638130.222999997</v>
      </c>
      <c r="M64" s="270">
        <f t="shared" si="8"/>
        <v>31867211.222999997</v>
      </c>
      <c r="N64" s="270"/>
      <c r="O64" s="270"/>
      <c r="P64" s="270">
        <f t="shared" si="8"/>
        <v>34426412.126000002</v>
      </c>
      <c r="Q64" s="270">
        <f t="shared" si="8"/>
        <v>32598411.480999999</v>
      </c>
      <c r="R64" s="270">
        <f t="shared" si="8"/>
        <v>31136010.965</v>
      </c>
      <c r="S64" s="270"/>
      <c r="T64" s="270">
        <f t="shared" si="8"/>
        <v>25652009.030000001</v>
      </c>
      <c r="U64" s="270">
        <f t="shared" si="8"/>
        <v>25652009.030000001</v>
      </c>
      <c r="V64" s="270">
        <f t="shared" si="8"/>
        <v>27845609.803999994</v>
      </c>
      <c r="W64" s="270"/>
    </row>
    <row r="65" spans="6:23">
      <c r="F65" s="267" t="s">
        <v>170</v>
      </c>
      <c r="G65" s="271">
        <v>0.98</v>
      </c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</row>
    <row r="66" spans="6:23">
      <c r="F66" s="267" t="s">
        <v>165</v>
      </c>
      <c r="G66" s="272">
        <v>0.01</v>
      </c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</row>
    <row r="67" spans="6:23">
      <c r="F67" s="267" t="s">
        <v>163</v>
      </c>
      <c r="G67" s="272">
        <v>3.9399999999999998E-2</v>
      </c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</row>
    <row r="68" spans="6:23">
      <c r="F68" s="267" t="s">
        <v>166</v>
      </c>
      <c r="G68" s="273">
        <v>3.4</v>
      </c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</row>
    <row r="69" spans="6:23">
      <c r="F69" s="267" t="s">
        <v>167</v>
      </c>
      <c r="G69" s="274">
        <v>0.1</v>
      </c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</row>
    <row r="70" spans="6:23">
      <c r="F70" s="267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</row>
    <row r="71" spans="6:23">
      <c r="F71" s="267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X2:X3"/>
    <mergeCell ref="C56:F56"/>
    <mergeCell ref="Y2:Y3"/>
    <mergeCell ref="C4:D6"/>
    <mergeCell ref="O2:O3"/>
    <mergeCell ref="E47:F47"/>
    <mergeCell ref="D52:F52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2021 Quality Business Plan</vt:lpstr>
      <vt:lpstr>Mn - Asawa-san </vt:lpstr>
      <vt:lpstr>'2021 Quality Business Plan'!Area_de_impressao</vt:lpstr>
      <vt:lpstr>'Detail Table(Forecast)'!Area_de_impressao</vt:lpstr>
      <vt:lpstr>'Detail Table(Input this !)'!Area_de_impressao</vt:lpstr>
      <vt:lpstr>'Mn - Asawa-san 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2021-07-21T18:51:13Z</cp:lastPrinted>
  <dcterms:created xsi:type="dcterms:W3CDTF">1997-01-14T06:45:54Z</dcterms:created>
  <dcterms:modified xsi:type="dcterms:W3CDTF">2022-02-03T18:53:12Z</dcterms:modified>
</cp:coreProperties>
</file>