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85976E8E-515F-431B-8425-9D9206A2FD8E}" xr6:coauthVersionLast="47" xr6:coauthVersionMax="47" xr10:uidLastSave="{00000000-0000-0000-0000-000000000000}"/>
  <bookViews>
    <workbookView xWindow="-20610" yWindow="795" windowWidth="20730" windowHeight="11760" tabRatio="603" activeTab="3" xr2:uid="{00000000-000D-0000-FFFF-FFFF00000000}"/>
  </bookViews>
  <sheets>
    <sheet name="Configuration" sheetId="13" r:id="rId1"/>
    <sheet name="Detail Table(Forecast)" sheetId="10" r:id="rId2"/>
    <sheet name="Detail Table(Input this !)" sheetId="8" r:id="rId3"/>
    <sheet name="2021 Quality Business Plan" sheetId="7" r:id="rId4"/>
    <sheet name="Quarter Results" sheetId="12" state="hidden" r:id="rId5"/>
  </sheets>
  <definedNames>
    <definedName name="_xlnm.Print_Area" localSheetId="3">'2021 Quality Business Plan'!$A$1:$AR$46</definedName>
    <definedName name="_xlnm.Print_Area" localSheetId="1">'Detail Table(Forecast)'!$A$1:$U$60</definedName>
    <definedName name="_xlnm.Print_Area" localSheetId="2">'Detail Table(Input this !)'!$A$1:$U$60</definedName>
    <definedName name="_xlnm.Print_Area" localSheetId="4">'Quarter Results'!$A$1:$Y$60</definedName>
    <definedName name="Target">Configuration!$E$10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12" l="1"/>
  <c r="V27" i="12"/>
  <c r="P27" i="12"/>
  <c r="M27" i="12"/>
  <c r="H27" i="12"/>
  <c r="V40" i="12"/>
  <c r="U40" i="12"/>
  <c r="T40" i="12"/>
  <c r="R40" i="12"/>
  <c r="Q40" i="12"/>
  <c r="M40" i="12"/>
  <c r="K40" i="12"/>
  <c r="H40" i="12"/>
  <c r="G40" i="12"/>
  <c r="U30" i="12"/>
  <c r="R30" i="12"/>
  <c r="P30" i="12"/>
  <c r="L30" i="12"/>
  <c r="K30" i="12"/>
  <c r="I30" i="12"/>
  <c r="H30" i="12"/>
  <c r="G30" i="12"/>
  <c r="V25" i="12"/>
  <c r="U25" i="12"/>
  <c r="T25" i="12"/>
  <c r="R25" i="12"/>
  <c r="Q25" i="12"/>
  <c r="M25" i="12"/>
  <c r="L25" i="12"/>
  <c r="K25" i="12"/>
  <c r="I25" i="12"/>
  <c r="H25" i="12"/>
  <c r="G25" i="12"/>
  <c r="V20" i="12"/>
  <c r="T20" i="12"/>
  <c r="R20" i="12"/>
  <c r="Q20" i="12"/>
  <c r="M20" i="12"/>
  <c r="L20" i="12"/>
  <c r="K20" i="12"/>
  <c r="T19" i="12"/>
  <c r="R19" i="12"/>
  <c r="L19" i="12"/>
  <c r="I19" i="12"/>
  <c r="M18" i="12"/>
  <c r="L18" i="12"/>
  <c r="V16" i="12"/>
  <c r="U16" i="12"/>
  <c r="T16" i="12"/>
  <c r="Q16" i="12"/>
  <c r="L16" i="12"/>
  <c r="H16" i="12"/>
  <c r="V15" i="12"/>
  <c r="U15" i="12"/>
  <c r="R15" i="12"/>
  <c r="P15" i="12"/>
  <c r="M15" i="12"/>
  <c r="L15" i="12"/>
  <c r="K17" i="12"/>
  <c r="K15" i="12"/>
  <c r="H15" i="12"/>
  <c r="G15" i="12"/>
  <c r="T13" i="12"/>
  <c r="R13" i="12"/>
  <c r="P13" i="12"/>
  <c r="L13" i="12"/>
  <c r="K13" i="12"/>
  <c r="G13" i="12"/>
  <c r="U12" i="12"/>
  <c r="P12" i="12"/>
  <c r="M12" i="12"/>
  <c r="L17" i="12"/>
  <c r="K12" i="12"/>
  <c r="G17" i="12"/>
  <c r="Q7" i="12"/>
  <c r="M7" i="12"/>
  <c r="K7" i="12"/>
  <c r="H7" i="12"/>
  <c r="T26" i="12"/>
  <c r="R26" i="12"/>
  <c r="Q26" i="12"/>
  <c r="P26" i="12"/>
  <c r="T24" i="12"/>
  <c r="R24" i="12"/>
  <c r="P24" i="12"/>
  <c r="V14" i="12"/>
  <c r="T14" i="12"/>
  <c r="Q14" i="12"/>
  <c r="P14" i="12"/>
  <c r="V9" i="12"/>
  <c r="U9" i="12"/>
  <c r="R9" i="12"/>
  <c r="V8" i="12"/>
  <c r="U8" i="12"/>
  <c r="T8" i="12"/>
  <c r="Q8" i="12"/>
  <c r="M26" i="12"/>
  <c r="I26" i="12"/>
  <c r="H26" i="12"/>
  <c r="M24" i="12"/>
  <c r="K24" i="12"/>
  <c r="H24" i="12"/>
  <c r="M14" i="12"/>
  <c r="L14" i="12"/>
  <c r="K14" i="12"/>
  <c r="H14" i="12"/>
  <c r="M9" i="12"/>
  <c r="K9" i="12"/>
  <c r="I9" i="12"/>
  <c r="H9" i="12"/>
  <c r="M8" i="12"/>
  <c r="L8" i="12"/>
  <c r="K8" i="12"/>
  <c r="H8" i="12"/>
  <c r="G26" i="12"/>
  <c r="G24" i="12"/>
  <c r="G16" i="12"/>
  <c r="G14" i="12"/>
  <c r="G9" i="12"/>
  <c r="G8" i="12"/>
  <c r="G35" i="12"/>
  <c r="H35" i="12"/>
  <c r="I35" i="12"/>
  <c r="G36" i="12"/>
  <c r="H36" i="12"/>
  <c r="I36" i="12"/>
  <c r="G39" i="12"/>
  <c r="H39" i="12"/>
  <c r="I39" i="12"/>
  <c r="G42" i="12"/>
  <c r="H42" i="12"/>
  <c r="I42" i="12"/>
  <c r="J42" i="12" s="1"/>
  <c r="O42" i="12" s="1"/>
  <c r="G43" i="12"/>
  <c r="H43" i="12"/>
  <c r="J43" i="12"/>
  <c r="I43" i="12"/>
  <c r="G44" i="12"/>
  <c r="H44" i="12"/>
  <c r="J44" i="12"/>
  <c r="I44" i="12"/>
  <c r="G45" i="12"/>
  <c r="H45" i="12"/>
  <c r="J45" i="12"/>
  <c r="I45" i="12"/>
  <c r="G46" i="12"/>
  <c r="J46" i="12" s="1"/>
  <c r="O46" i="12" s="1"/>
  <c r="H46" i="12"/>
  <c r="I46" i="12"/>
  <c r="G47" i="12"/>
  <c r="J47" i="12" s="1"/>
  <c r="O47" i="12" s="1"/>
  <c r="H47" i="12"/>
  <c r="I47" i="12"/>
  <c r="G48" i="12"/>
  <c r="H48" i="12"/>
  <c r="I48" i="12"/>
  <c r="G49" i="12"/>
  <c r="J49" i="12" s="1"/>
  <c r="H49" i="12"/>
  <c r="I49" i="12"/>
  <c r="G50" i="12"/>
  <c r="J50" i="12"/>
  <c r="H50" i="12"/>
  <c r="I50" i="12"/>
  <c r="G51" i="12"/>
  <c r="J51" i="12" s="1"/>
  <c r="O51" i="12" s="1"/>
  <c r="H51" i="12"/>
  <c r="I51" i="12"/>
  <c r="G52" i="12"/>
  <c r="J52" i="12" s="1"/>
  <c r="O52" i="12" s="1"/>
  <c r="H52" i="12"/>
  <c r="I52" i="12"/>
  <c r="G53" i="12"/>
  <c r="J53" i="12" s="1"/>
  <c r="H53" i="12"/>
  <c r="I53" i="12"/>
  <c r="G54" i="12"/>
  <c r="H54" i="12"/>
  <c r="I54" i="12"/>
  <c r="J54" i="12" s="1"/>
  <c r="G55" i="12"/>
  <c r="J55" i="12" s="1"/>
  <c r="O55" i="12" s="1"/>
  <c r="H55" i="12"/>
  <c r="I55" i="12"/>
  <c r="G56" i="12"/>
  <c r="H56" i="12"/>
  <c r="J56" i="12" s="1"/>
  <c r="O56" i="12" s="1"/>
  <c r="I56" i="12"/>
  <c r="K35" i="12"/>
  <c r="L35" i="12"/>
  <c r="M35" i="12"/>
  <c r="K36" i="12"/>
  <c r="L36" i="12"/>
  <c r="M36" i="12"/>
  <c r="K39" i="12"/>
  <c r="L39" i="12"/>
  <c r="M39" i="12"/>
  <c r="K42" i="12"/>
  <c r="L42" i="12"/>
  <c r="N42" i="12"/>
  <c r="M42" i="12"/>
  <c r="K43" i="12"/>
  <c r="L43" i="12"/>
  <c r="N43" i="12" s="1"/>
  <c r="O43" i="12" s="1"/>
  <c r="M43" i="12"/>
  <c r="K44" i="12"/>
  <c r="L44" i="12"/>
  <c r="N44" i="12"/>
  <c r="M44" i="12"/>
  <c r="K45" i="12"/>
  <c r="L45" i="12"/>
  <c r="N45" i="12" s="1"/>
  <c r="M45" i="12"/>
  <c r="K46" i="12"/>
  <c r="L46" i="12"/>
  <c r="N46" i="12"/>
  <c r="M46" i="12"/>
  <c r="K47" i="12"/>
  <c r="L47" i="12"/>
  <c r="N47" i="12" s="1"/>
  <c r="M47" i="12"/>
  <c r="K48" i="12"/>
  <c r="N48" i="12" s="1"/>
  <c r="L48" i="12"/>
  <c r="M48" i="12"/>
  <c r="K49" i="12"/>
  <c r="L49" i="12"/>
  <c r="N49" i="12" s="1"/>
  <c r="M49" i="12"/>
  <c r="K50" i="12"/>
  <c r="L50" i="12"/>
  <c r="N50" i="12" s="1"/>
  <c r="M50" i="12"/>
  <c r="K51" i="12"/>
  <c r="L51" i="12"/>
  <c r="N51" i="12" s="1"/>
  <c r="M51" i="12"/>
  <c r="K52" i="12"/>
  <c r="L52" i="12"/>
  <c r="M52" i="12"/>
  <c r="N52" i="12" s="1"/>
  <c r="K53" i="12"/>
  <c r="L53" i="12"/>
  <c r="N53" i="12" s="1"/>
  <c r="M53" i="12"/>
  <c r="K54" i="12"/>
  <c r="L54" i="12"/>
  <c r="N54" i="12" s="1"/>
  <c r="M54" i="12"/>
  <c r="K55" i="12"/>
  <c r="L55" i="12"/>
  <c r="N55" i="12" s="1"/>
  <c r="M55" i="12"/>
  <c r="K56" i="12"/>
  <c r="L56" i="12"/>
  <c r="M56" i="12"/>
  <c r="N56" i="12"/>
  <c r="P8" i="12"/>
  <c r="Q9" i="12"/>
  <c r="P35" i="12"/>
  <c r="Q35" i="12"/>
  <c r="R35" i="12"/>
  <c r="P36" i="12"/>
  <c r="Q36" i="12"/>
  <c r="R36" i="12"/>
  <c r="P39" i="12"/>
  <c r="Q39" i="12"/>
  <c r="R39" i="12"/>
  <c r="P42" i="12"/>
  <c r="S42" i="12" s="1"/>
  <c r="X42" i="12" s="1"/>
  <c r="Q42" i="12"/>
  <c r="R42" i="12"/>
  <c r="P43" i="12"/>
  <c r="Q43" i="12"/>
  <c r="R43" i="12"/>
  <c r="S43" i="12" s="1"/>
  <c r="P44" i="12"/>
  <c r="Q44" i="12"/>
  <c r="R44" i="12"/>
  <c r="P45" i="12"/>
  <c r="S45" i="12" s="1"/>
  <c r="X45" i="12" s="1"/>
  <c r="Q45" i="12"/>
  <c r="R45" i="12"/>
  <c r="P46" i="12"/>
  <c r="S46" i="12" s="1"/>
  <c r="X46" i="12" s="1"/>
  <c r="Q46" i="12"/>
  <c r="R46" i="12"/>
  <c r="P47" i="12"/>
  <c r="S47" i="12" s="1"/>
  <c r="X47" i="12" s="1"/>
  <c r="Q47" i="12"/>
  <c r="R47" i="12"/>
  <c r="P48" i="12"/>
  <c r="Q48" i="12"/>
  <c r="S48" i="12" s="1"/>
  <c r="R48" i="12"/>
  <c r="P49" i="12"/>
  <c r="Q49" i="12"/>
  <c r="S49" i="12"/>
  <c r="X49" i="12" s="1"/>
  <c r="R49" i="12"/>
  <c r="P50" i="12"/>
  <c r="S50" i="12"/>
  <c r="Q50" i="12"/>
  <c r="R50" i="12"/>
  <c r="P51" i="12"/>
  <c r="S51" i="12" s="1"/>
  <c r="X51" i="12" s="1"/>
  <c r="Q51" i="12"/>
  <c r="R51" i="12"/>
  <c r="P52" i="12"/>
  <c r="S52" i="12" s="1"/>
  <c r="X52" i="12" s="1"/>
  <c r="Q52" i="12"/>
  <c r="R52" i="12"/>
  <c r="P53" i="12"/>
  <c r="Q53" i="12"/>
  <c r="R53" i="12"/>
  <c r="S53" i="12"/>
  <c r="P54" i="12"/>
  <c r="Q54" i="12"/>
  <c r="R54" i="12"/>
  <c r="P55" i="12"/>
  <c r="S55" i="12" s="1"/>
  <c r="X55" i="12" s="1"/>
  <c r="Q55" i="12"/>
  <c r="R55" i="12"/>
  <c r="P56" i="12"/>
  <c r="S56" i="12" s="1"/>
  <c r="X56" i="12" s="1"/>
  <c r="Q56" i="12"/>
  <c r="R56" i="12"/>
  <c r="X7" i="12"/>
  <c r="X8" i="12"/>
  <c r="X9" i="12"/>
  <c r="U24" i="12"/>
  <c r="T35" i="12"/>
  <c r="U35" i="12"/>
  <c r="V35" i="12"/>
  <c r="T36" i="12"/>
  <c r="U36" i="12"/>
  <c r="V36" i="12"/>
  <c r="T39" i="12"/>
  <c r="U39" i="12"/>
  <c r="V39" i="12"/>
  <c r="T42" i="12"/>
  <c r="U42" i="12"/>
  <c r="W42" i="12" s="1"/>
  <c r="V42" i="12"/>
  <c r="T43" i="12"/>
  <c r="U43" i="12"/>
  <c r="W43" i="12" s="1"/>
  <c r="V43" i="12"/>
  <c r="T44" i="12"/>
  <c r="U44" i="12"/>
  <c r="W44" i="12" s="1"/>
  <c r="X44" i="12" s="1"/>
  <c r="V44" i="12"/>
  <c r="T45" i="12"/>
  <c r="U45" i="12"/>
  <c r="W45" i="12" s="1"/>
  <c r="V45" i="12"/>
  <c r="T46" i="12"/>
  <c r="U46" i="12"/>
  <c r="W46" i="12" s="1"/>
  <c r="V46" i="12"/>
  <c r="T47" i="12"/>
  <c r="U47" i="12"/>
  <c r="W47" i="12"/>
  <c r="V47" i="12"/>
  <c r="T48" i="12"/>
  <c r="U48" i="12"/>
  <c r="W48" i="12" s="1"/>
  <c r="V48" i="12"/>
  <c r="T49" i="12"/>
  <c r="U49" i="12"/>
  <c r="W49" i="12"/>
  <c r="V49" i="12"/>
  <c r="T50" i="12"/>
  <c r="U50" i="12"/>
  <c r="W50" i="12" s="1"/>
  <c r="V50" i="12"/>
  <c r="T51" i="12"/>
  <c r="W51" i="12"/>
  <c r="U51" i="12"/>
  <c r="V51" i="12"/>
  <c r="T52" i="12"/>
  <c r="W52" i="12"/>
  <c r="U52" i="12"/>
  <c r="V52" i="12"/>
  <c r="T53" i="12"/>
  <c r="W53" i="12"/>
  <c r="U53" i="12"/>
  <c r="V53" i="12"/>
  <c r="T54" i="12"/>
  <c r="W54" i="12"/>
  <c r="U54" i="12"/>
  <c r="V54" i="12"/>
  <c r="T55" i="12"/>
  <c r="W55" i="12"/>
  <c r="U55" i="12"/>
  <c r="V55" i="12"/>
  <c r="T56" i="12"/>
  <c r="W56" i="12" s="1"/>
  <c r="U56" i="12"/>
  <c r="V56" i="12"/>
  <c r="S54" i="12"/>
  <c r="X54" i="12" s="1"/>
  <c r="X40" i="12"/>
  <c r="X39" i="12"/>
  <c r="X36" i="12"/>
  <c r="X35" i="12"/>
  <c r="X32" i="12"/>
  <c r="X30" i="12"/>
  <c r="X27" i="12"/>
  <c r="X26" i="12"/>
  <c r="X25" i="12"/>
  <c r="X24" i="12"/>
  <c r="X20" i="12"/>
  <c r="Y20" i="12"/>
  <c r="X19" i="12"/>
  <c r="Y19" i="12"/>
  <c r="X18" i="12"/>
  <c r="X16" i="12"/>
  <c r="Y16" i="12"/>
  <c r="X15" i="12"/>
  <c r="X14" i="12"/>
  <c r="X13" i="12"/>
  <c r="X12" i="12"/>
  <c r="O40" i="12"/>
  <c r="Y40" i="12"/>
  <c r="O39" i="12"/>
  <c r="O36" i="12"/>
  <c r="O35" i="12"/>
  <c r="O32" i="12"/>
  <c r="O30" i="12"/>
  <c r="O27" i="12"/>
  <c r="O26" i="12"/>
  <c r="O25" i="12"/>
  <c r="Y25" i="12"/>
  <c r="O24" i="12"/>
  <c r="O20" i="12"/>
  <c r="O19" i="12"/>
  <c r="O18" i="12"/>
  <c r="O16" i="12"/>
  <c r="O15" i="12"/>
  <c r="O14" i="12"/>
  <c r="O13" i="12"/>
  <c r="Y13" i="12"/>
  <c r="O12" i="12"/>
  <c r="Y12" i="12"/>
  <c r="O9" i="12"/>
  <c r="O8" i="12"/>
  <c r="O7" i="12"/>
  <c r="Y7" i="12"/>
  <c r="J48" i="12"/>
  <c r="O48" i="12" s="1"/>
  <c r="V64" i="12"/>
  <c r="U64" i="12"/>
  <c r="T64" i="12"/>
  <c r="R64" i="12"/>
  <c r="Q64" i="12"/>
  <c r="P64" i="12"/>
  <c r="M64" i="12"/>
  <c r="L64" i="12"/>
  <c r="K64" i="12"/>
  <c r="I64" i="12"/>
  <c r="H64" i="12"/>
  <c r="G64" i="12"/>
  <c r="Y15" i="12"/>
  <c r="Y27" i="12"/>
  <c r="Y30" i="12"/>
  <c r="Y18" i="12"/>
  <c r="Y32" i="12"/>
  <c r="U14" i="12"/>
  <c r="L26" i="12"/>
  <c r="P9" i="12"/>
  <c r="I8" i="12"/>
  <c r="Q24" i="12"/>
  <c r="I14" i="12"/>
  <c r="I24" i="12"/>
  <c r="V24" i="12"/>
  <c r="K26" i="12"/>
  <c r="R14" i="12"/>
  <c r="L9" i="12"/>
  <c r="T9" i="12"/>
  <c r="L24" i="12"/>
  <c r="U26" i="12"/>
  <c r="V26" i="12"/>
  <c r="R8" i="12"/>
  <c r="X53" i="12"/>
  <c r="S44" i="12"/>
  <c r="O44" i="12"/>
  <c r="T30" i="12"/>
  <c r="K18" i="12"/>
  <c r="K19" i="12"/>
  <c r="M16" i="12"/>
  <c r="V18" i="12"/>
  <c r="M13" i="12"/>
  <c r="I18" i="12"/>
  <c r="I7" i="12"/>
  <c r="U20" i="12"/>
  <c r="P20" i="12"/>
  <c r="V30" i="12"/>
  <c r="V13" i="12"/>
  <c r="Q18" i="12"/>
  <c r="Q19" i="12"/>
  <c r="I15" i="12"/>
  <c r="T12" i="12"/>
  <c r="M19" i="12"/>
  <c r="G20" i="12"/>
  <c r="L7" i="12"/>
  <c r="P18" i="12"/>
  <c r="Q30" i="12"/>
  <c r="P40" i="12"/>
  <c r="T7" i="12"/>
  <c r="V19" i="12"/>
  <c r="H13" i="12"/>
  <c r="T18" i="12"/>
  <c r="U13" i="12"/>
  <c r="U18" i="12"/>
  <c r="K27" i="12"/>
  <c r="L12" i="12"/>
  <c r="M17" i="12"/>
  <c r="U19" i="12"/>
  <c r="I13" i="12"/>
  <c r="P19" i="12"/>
  <c r="I16" i="12"/>
  <c r="R16" i="12"/>
  <c r="M30" i="12"/>
  <c r="V12" i="12"/>
  <c r="K16" i="12"/>
  <c r="V7" i="12"/>
  <c r="I20" i="12"/>
  <c r="T15" i="12"/>
  <c r="P7" i="12"/>
  <c r="G12" i="12"/>
  <c r="I40" i="12"/>
  <c r="G7" i="12"/>
  <c r="Q12" i="12"/>
  <c r="Q17" i="12"/>
  <c r="Q13" i="12"/>
  <c r="R12" i="12"/>
  <c r="Q15" i="12"/>
  <c r="R7" i="12"/>
  <c r="H20" i="12"/>
  <c r="L40" i="12"/>
  <c r="H18" i="12"/>
  <c r="H19" i="12"/>
  <c r="P25" i="12"/>
  <c r="P16" i="12"/>
  <c r="G19" i="12"/>
  <c r="U7" i="12"/>
  <c r="R18" i="12"/>
  <c r="H12" i="12"/>
  <c r="I12" i="12"/>
  <c r="G18" i="12"/>
  <c r="X43" i="12" l="1"/>
  <c r="O54" i="12"/>
  <c r="Y54" i="12" s="1"/>
  <c r="X48" i="12"/>
  <c r="X50" i="12"/>
  <c r="O49" i="12"/>
  <c r="O53" i="12"/>
  <c r="Y53" i="12" s="1"/>
  <c r="O45" i="12"/>
  <c r="O50" i="12"/>
  <c r="I17" i="12"/>
  <c r="T17" i="12"/>
  <c r="H17" i="12"/>
  <c r="U17" i="12"/>
  <c r="V17" i="12"/>
  <c r="R17" i="12"/>
  <c r="P17" i="12"/>
  <c r="N17" i="12"/>
  <c r="L27" i="12"/>
  <c r="Q27" i="12"/>
  <c r="I27" i="12"/>
  <c r="U27" i="12"/>
  <c r="R27" i="12"/>
  <c r="G27" i="12"/>
  <c r="Y55" i="12" l="1"/>
  <c r="J17" i="12"/>
  <c r="O17" i="12" s="1"/>
  <c r="W17" i="12"/>
  <c r="S17" i="12"/>
  <c r="X17" i="12" l="1"/>
  <c r="Y17" i="12" s="1"/>
  <c r="R23" i="12" l="1"/>
  <c r="L23" i="12"/>
  <c r="V23" i="12"/>
  <c r="K23" i="12"/>
  <c r="U23" i="12"/>
  <c r="I23" i="12"/>
  <c r="M23" i="12"/>
  <c r="T23" i="12"/>
  <c r="H23" i="12"/>
  <c r="G23" i="12"/>
  <c r="Q23" i="12"/>
  <c r="W23" i="12" l="1"/>
  <c r="G28" i="12"/>
  <c r="I28" i="12"/>
  <c r="N23" i="12"/>
  <c r="L28" i="12"/>
  <c r="P23" i="12"/>
  <c r="S23" i="12" s="1"/>
  <c r="H28" i="12"/>
  <c r="V28" i="12"/>
  <c r="Q28" i="12"/>
  <c r="M28" i="12"/>
  <c r="U28" i="12"/>
  <c r="K28" i="12"/>
  <c r="T28" i="12"/>
  <c r="J23" i="12"/>
  <c r="R28" i="12"/>
  <c r="X23" i="12" l="1"/>
  <c r="W28" i="12"/>
  <c r="P28" i="12"/>
  <c r="S28" i="12" s="1"/>
  <c r="O23" i="12"/>
  <c r="J28" i="12"/>
  <c r="N28" i="12"/>
  <c r="Y23" i="12" l="1"/>
  <c r="X28" i="12"/>
  <c r="O28" i="12"/>
  <c r="Y28" i="12" l="1"/>
  <c r="G29" i="12" l="1"/>
  <c r="I29" i="12"/>
  <c r="L29" i="12"/>
  <c r="P29" i="12"/>
  <c r="R29" i="12"/>
  <c r="U29" i="12"/>
  <c r="G37" i="12"/>
  <c r="I37" i="12"/>
  <c r="L37" i="12"/>
  <c r="P37" i="12"/>
  <c r="R37" i="12"/>
  <c r="U37" i="12"/>
  <c r="H29" i="12"/>
  <c r="K29" i="12"/>
  <c r="M29" i="12"/>
  <c r="Q29" i="12"/>
  <c r="T29" i="12"/>
  <c r="V29" i="12"/>
  <c r="H37" i="12"/>
  <c r="K37" i="12"/>
  <c r="M37" i="12"/>
  <c r="Q37" i="12"/>
  <c r="T37" i="12"/>
  <c r="V37" i="12"/>
  <c r="W29" i="12" l="1"/>
  <c r="W37" i="12"/>
  <c r="V31" i="12"/>
  <c r="K31" i="12"/>
  <c r="S37" i="12"/>
  <c r="P31" i="12"/>
  <c r="L31" i="12"/>
  <c r="N37" i="12"/>
  <c r="T31" i="12"/>
  <c r="Q31" i="12"/>
  <c r="M31" i="12"/>
  <c r="N29" i="12"/>
  <c r="H31" i="12"/>
  <c r="J37" i="12"/>
  <c r="U31" i="12"/>
  <c r="R31" i="12"/>
  <c r="S29" i="12"/>
  <c r="I31" i="12"/>
  <c r="G31" i="12"/>
  <c r="J29" i="12"/>
  <c r="X29" i="12" l="1"/>
  <c r="O29" i="12"/>
  <c r="X37" i="12"/>
  <c r="O37" i="12"/>
  <c r="J31" i="12"/>
  <c r="W31" i="12"/>
  <c r="S31" i="12"/>
  <c r="N31" i="12"/>
  <c r="Y29" i="12" l="1"/>
  <c r="Y37" i="12"/>
  <c r="O31" i="12"/>
  <c r="X31" i="12"/>
  <c r="Y31" i="12" l="1"/>
  <c r="U38" i="12" l="1"/>
  <c r="V38" i="12"/>
  <c r="L32" i="12"/>
  <c r="K32" i="12" l="1"/>
  <c r="V32" i="12"/>
  <c r="R32" i="12"/>
  <c r="I32" i="12"/>
  <c r="V41" i="12"/>
  <c r="U41" i="12"/>
  <c r="H32" i="12"/>
  <c r="U32" i="12"/>
  <c r="M32" i="12"/>
  <c r="H38" i="12" l="1"/>
  <c r="G32" i="12"/>
  <c r="Q32" i="12"/>
  <c r="T32" i="12"/>
  <c r="I38" i="12"/>
  <c r="P32" i="12"/>
  <c r="K38" i="12" l="1"/>
  <c r="L38" i="12"/>
  <c r="H41" i="12"/>
  <c r="Q38" i="12"/>
  <c r="G38" i="12"/>
  <c r="J38" i="12" s="1"/>
  <c r="M38" i="12"/>
  <c r="I41" i="12"/>
  <c r="M41" i="12" l="1"/>
  <c r="G41" i="12"/>
  <c r="J41" i="12" s="1"/>
  <c r="L41" i="12"/>
  <c r="K41" i="12"/>
  <c r="P38" i="12"/>
  <c r="Q41" i="12"/>
  <c r="N38" i="12"/>
  <c r="O38" i="12" s="1"/>
  <c r="P41" i="12" l="1"/>
  <c r="N41" i="12"/>
  <c r="O41" i="12" s="1"/>
  <c r="R38" i="12" l="1"/>
  <c r="S38" i="12" s="1"/>
  <c r="R41" i="12" l="1"/>
  <c r="S41" i="12" s="1"/>
  <c r="T38" i="12"/>
  <c r="W38" i="12" s="1"/>
  <c r="X38" i="12" s="1"/>
  <c r="Y38" i="12" s="1"/>
  <c r="T41" i="12" l="1"/>
  <c r="W41" i="12" s="1"/>
  <c r="X41" i="12" s="1"/>
  <c r="Y41" i="12" s="1"/>
  <c r="Y52" i="12" s="1"/>
  <c r="H5" i="12" l="1"/>
  <c r="G4" i="12"/>
  <c r="I5" i="12"/>
  <c r="U4" i="12"/>
  <c r="T4" i="12"/>
  <c r="G5" i="12"/>
  <c r="K5" i="12"/>
  <c r="V4" i="12"/>
  <c r="P5" i="12"/>
  <c r="H4" i="12"/>
  <c r="H6" i="12" s="1"/>
  <c r="L5" i="12"/>
  <c r="I4" i="12"/>
  <c r="I6" i="12" s="1"/>
  <c r="M5" i="12"/>
  <c r="Q5" i="12"/>
  <c r="R5" i="12"/>
  <c r="P4" i="12"/>
  <c r="L4" i="12"/>
  <c r="Q4" i="12"/>
  <c r="T5" i="12"/>
  <c r="K4" i="12"/>
  <c r="M4" i="12"/>
  <c r="R4" i="12"/>
  <c r="U5" i="12"/>
  <c r="V5" i="12"/>
  <c r="L6" i="12" l="1"/>
  <c r="R6" i="12"/>
  <c r="J5" i="12"/>
  <c r="M6" i="12"/>
  <c r="V6" i="12"/>
  <c r="Q6" i="12"/>
  <c r="S5" i="12"/>
  <c r="W4" i="12"/>
  <c r="T6" i="12"/>
  <c r="N4" i="12"/>
  <c r="K6" i="12"/>
  <c r="W5" i="12"/>
  <c r="P6" i="12"/>
  <c r="S4" i="12"/>
  <c r="J4" i="12"/>
  <c r="G6" i="12"/>
  <c r="J6" i="12" s="1"/>
  <c r="N5" i="12"/>
  <c r="U6" i="12"/>
  <c r="O5" i="12" l="1"/>
  <c r="N6" i="12"/>
  <c r="O6" i="12" s="1"/>
  <c r="S6" i="12"/>
  <c r="X5" i="12"/>
  <c r="Y5" i="12" s="1"/>
  <c r="O4" i="12"/>
  <c r="X4" i="12"/>
  <c r="W6" i="12"/>
  <c r="X6" i="12" l="1"/>
  <c r="Y6" i="12" s="1"/>
  <c r="Y4" i="12"/>
  <c r="P57" i="12" l="1"/>
  <c r="V57" i="12"/>
  <c r="M57" i="12"/>
  <c r="Q57" i="12" l="1"/>
  <c r="T57" i="12"/>
  <c r="U57" i="12"/>
  <c r="L57" i="12"/>
  <c r="R57" i="12"/>
  <c r="S57" i="12" s="1"/>
  <c r="G57" i="12"/>
  <c r="I57" i="12"/>
  <c r="K57" i="12"/>
  <c r="H57" i="12"/>
  <c r="J57" i="12" l="1"/>
  <c r="W57" i="12"/>
  <c r="X57" i="12" s="1"/>
  <c r="N57" i="12"/>
  <c r="O57" i="12" l="1"/>
  <c r="Y57" i="12" s="1"/>
  <c r="V21" i="12" l="1"/>
  <c r="V10" i="12"/>
  <c r="T10" i="12"/>
  <c r="T21" i="12"/>
  <c r="M10" i="12" l="1"/>
  <c r="U10" i="12"/>
  <c r="U21" i="12"/>
  <c r="W21" i="12" s="1"/>
  <c r="Q22" i="12"/>
  <c r="Q33" i="12"/>
  <c r="K21" i="12"/>
  <c r="K10" i="12"/>
  <c r="R10" i="12"/>
  <c r="I10" i="12"/>
  <c r="I21" i="12"/>
  <c r="W10" i="12"/>
  <c r="H22" i="12"/>
  <c r="H33" i="12"/>
  <c r="H10" i="12"/>
  <c r="H21" i="12"/>
  <c r="U22" i="12"/>
  <c r="U33" i="12"/>
  <c r="P10" i="12"/>
  <c r="T11" i="12"/>
  <c r="G22" i="12"/>
  <c r="R33" i="12"/>
  <c r="R22" i="12"/>
  <c r="P22" i="12"/>
  <c r="G10" i="12"/>
  <c r="J10" i="12" s="1"/>
  <c r="L33" i="12"/>
  <c r="L22" i="12"/>
  <c r="M22" i="12"/>
  <c r="M33" i="12"/>
  <c r="Q10" i="12"/>
  <c r="Q21" i="12"/>
  <c r="V22" i="12"/>
  <c r="V33" i="12"/>
  <c r="L10" i="12"/>
  <c r="I22" i="12"/>
  <c r="I33" i="12"/>
  <c r="K33" i="12"/>
  <c r="K22" i="12"/>
  <c r="T22" i="12"/>
  <c r="V11" i="12"/>
  <c r="W22" i="12" l="1"/>
  <c r="L21" i="12"/>
  <c r="S22" i="12"/>
  <c r="X22" i="12"/>
  <c r="N22" i="12"/>
  <c r="G33" i="12"/>
  <c r="J33" i="12" s="1"/>
  <c r="Q11" i="12"/>
  <c r="G11" i="12"/>
  <c r="R21" i="12"/>
  <c r="R11" i="12"/>
  <c r="L11" i="12"/>
  <c r="U11" i="12"/>
  <c r="W11" i="12" s="1"/>
  <c r="V34" i="12"/>
  <c r="V61" i="12" s="1"/>
  <c r="N33" i="12"/>
  <c r="N10" i="12"/>
  <c r="O10" i="12" s="1"/>
  <c r="K11" i="12"/>
  <c r="T33" i="12"/>
  <c r="W33" i="12" s="1"/>
  <c r="J22" i="12"/>
  <c r="S10" i="12"/>
  <c r="X10" i="12" s="1"/>
  <c r="H11" i="12"/>
  <c r="I11" i="12"/>
  <c r="M11" i="12"/>
  <c r="P33" i="12"/>
  <c r="S33" i="12" s="1"/>
  <c r="P11" i="12"/>
  <c r="Y10" i="12" l="1"/>
  <c r="P34" i="12"/>
  <c r="P21" i="12"/>
  <c r="S21" i="12" s="1"/>
  <c r="X21" i="12" s="1"/>
  <c r="O22" i="12"/>
  <c r="Y22" i="12" s="1"/>
  <c r="R34" i="12"/>
  <c r="R61" i="12" s="1"/>
  <c r="H34" i="12"/>
  <c r="G21" i="12"/>
  <c r="J21" i="12" s="1"/>
  <c r="P61" i="12"/>
  <c r="K34" i="12"/>
  <c r="S11" i="12"/>
  <c r="X11" i="12" s="1"/>
  <c r="T34" i="12"/>
  <c r="N11" i="12"/>
  <c r="X33" i="12"/>
  <c r="U34" i="12"/>
  <c r="U61" i="12" s="1"/>
  <c r="M21" i="12"/>
  <c r="N21" i="12" s="1"/>
  <c r="Q34" i="12"/>
  <c r="Q61" i="12" s="1"/>
  <c r="O33" i="12"/>
  <c r="I34" i="12"/>
  <c r="J11" i="12"/>
  <c r="Y33" i="12" l="1"/>
  <c r="L34" i="12"/>
  <c r="L61" i="12" s="1"/>
  <c r="O11" i="12"/>
  <c r="Y11" i="12" s="1"/>
  <c r="G34" i="12"/>
  <c r="J34" i="12" s="1"/>
  <c r="M34" i="12"/>
  <c r="M61" i="12" s="1"/>
  <c r="T61" i="12"/>
  <c r="W34" i="12"/>
  <c r="W61" i="12" s="1"/>
  <c r="O21" i="12"/>
  <c r="Y21" i="12" s="1"/>
  <c r="K61" i="12"/>
  <c r="S34" i="12"/>
  <c r="S61" i="12" l="1"/>
  <c r="X34" i="12"/>
  <c r="J61" i="12"/>
  <c r="N34" i="12"/>
  <c r="N61" i="12" s="1"/>
  <c r="O34" i="12" l="1"/>
  <c r="O61" i="12" s="1"/>
  <c r="Y34" i="12" l="1"/>
  <c r="Y56" i="12" s="1"/>
  <c r="Y61" i="12" l="1"/>
</calcChain>
</file>

<file path=xl/sharedStrings.xml><?xml version="1.0" encoding="utf-8"?>
<sst xmlns="http://schemas.openxmlformats.org/spreadsheetml/2006/main" count="527" uniqueCount="215">
  <si>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</si>
  <si>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</si>
  <si>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</si>
  <si>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</si>
  <si>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</si>
  <si>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</si>
  <si>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</si>
  <si>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</si>
  <si>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</si>
  <si>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</si>
  <si>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</si>
  <si>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</si>
  <si>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</si>
  <si>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</si>
  <si>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</si>
  <si>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</si>
  <si>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</si>
  <si>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</si>
  <si>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</si>
  <si>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</si>
  <si>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</si>
  <si>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</si>
  <si>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</si>
  <si>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</si>
  <si>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</si>
  <si>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</si>
  <si>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</si>
  <si>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</si>
  <si>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</si>
  <si>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</si>
  <si>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</si>
  <si>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</si>
  <si>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</si>
  <si>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</si>
  <si>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</si>
  <si>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</si>
  <si>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</si>
  <si>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</si>
  <si>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</si>
  <si>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</si>
  <si>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</si>
  <si>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</si>
  <si>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</si>
  <si>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</si>
  <si>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</si>
  <si>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</si>
  <si>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</si>
  <si>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</si>
  <si>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</si>
  <si>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</si>
  <si>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</si>
  <si>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</si>
  <si>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</si>
  <si>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</si>
  <si>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</si>
  <si>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</si>
  <si>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</si>
  <si>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</si>
  <si>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</si>
  <si>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</si>
  <si>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</si>
  <si>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</si>
  <si>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</si>
  <si>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</si>
  <si>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</si>
  <si>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</si>
  <si>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</si>
  <si>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</si>
  <si>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</si>
  <si>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</si>
  <si>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</si>
  <si>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</si>
  <si>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</si>
  <si>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</si>
  <si>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</si>
  <si>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</si>
  <si>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</si>
  <si>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</si>
  <si>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</si>
  <si>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</si>
  <si>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</si>
  <si>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</si>
  <si>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</si>
  <si>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</si>
  <si>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</si>
  <si>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</si>
  <si>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</si>
  <si>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</si>
  <si>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</si>
  <si>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</si>
  <si>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</si>
  <si>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</si>
  <si>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</si>
  <si>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</si>
  <si>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</si>
  <si>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</si>
  <si>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</si>
  <si>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</si>
  <si>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</si>
  <si>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</si>
  <si>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</si>
  <si>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</si>
  <si>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</si>
  <si>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</si>
  <si>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</si>
  <si>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</si>
  <si>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</si>
  <si>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</si>
  <si>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</si>
  <si>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</si>
  <si>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</si>
  <si>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</si>
  <si>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</si>
  <si>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</si>
  <si>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</si>
  <si>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</si>
  <si>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</si>
  <si>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</si>
  <si>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</si>
  <si>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</si>
  <si>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</si>
  <si>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</si>
  <si>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</si>
  <si>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</si>
  <si>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</si>
  <si>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</si>
  <si>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</si>
  <si>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</si>
  <si>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</si>
  <si>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</si>
  <si>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</si>
  <si>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</si>
  <si>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</si>
  <si>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</si>
  <si>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</si>
  <si>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</si>
  <si>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</si>
  <si>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</si>
  <si>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</si>
  <si>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</si>
  <si>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</si>
  <si>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</si>
  <si>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</si>
  <si>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</si>
  <si>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</si>
  <si>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</si>
  <si>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</si>
  <si>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</si>
  <si>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</si>
  <si>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</si>
  <si>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</si>
  <si>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</si>
  <si>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</si>
  <si>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</si>
  <si>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</si>
  <si>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</si>
  <si>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</si>
  <si>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</si>
  <si>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</si>
  <si>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</si>
  <si>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</si>
  <si>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</si>
  <si>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</si>
  <si>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</si>
  <si>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</si>
  <si>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</si>
  <si>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</si>
  <si>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</si>
  <si>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</si>
  <si>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TOTAL</t>
  </si>
  <si>
    <t>+55-12-3935-9073</t>
  </si>
  <si>
    <t>1Q</t>
  </si>
  <si>
    <t>Result</t>
  </si>
  <si>
    <t>2Q</t>
  </si>
  <si>
    <t>3Q</t>
  </si>
  <si>
    <t>4Q</t>
  </si>
  <si>
    <t>Others (Recuperado c/ venda de sucata)</t>
  </si>
  <si>
    <t>FY2021</t>
  </si>
  <si>
    <t>Others (Recuperado com venda de recicláveis)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</si>
  <si>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</si>
  <si>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</si>
  <si>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</si>
  <si>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</si>
  <si>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</si>
  <si>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</si>
  <si>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</si>
  <si>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</si>
  <si>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</si>
  <si>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</si>
  <si>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</si>
  <si>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</si>
  <si>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4/'21</t>
  </si>
  <si>
    <t>5/'21</t>
  </si>
  <si>
    <t>6/'21</t>
  </si>
  <si>
    <t>7/'21</t>
  </si>
  <si>
    <t>8/'21</t>
  </si>
  <si>
    <t>9/'21</t>
  </si>
  <si>
    <t>10/'21</t>
  </si>
  <si>
    <t>11/'21</t>
  </si>
  <si>
    <t>12/'21</t>
  </si>
  <si>
    <t>1/'22</t>
  </si>
  <si>
    <t>2/'22</t>
  </si>
  <si>
    <t>3/'22</t>
  </si>
  <si>
    <t>FY
2022</t>
  </si>
  <si>
    <t>FY2022</t>
  </si>
  <si>
    <t>Configuração</t>
  </si>
  <si>
    <t>Meses</t>
  </si>
  <si>
    <t>Itens</t>
  </si>
  <si>
    <t>Targets</t>
  </si>
  <si>
    <t>FY22</t>
  </si>
  <si>
    <t>Results</t>
  </si>
  <si>
    <t>LY</t>
  </si>
  <si>
    <t>FY2023</t>
  </si>
  <si>
    <t>Resutl FY2022</t>
  </si>
  <si>
    <t>FY2024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</si>
</sst>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0.00000"/>
    <numFmt numFmtId="170" formatCode="#,##0.0"/>
    <numFmt numFmtId="171" formatCode="0.0"/>
    <numFmt numFmtId="172" formatCode="0.0_ "/>
    <numFmt numFmtId="173" formatCode="0.00_ "/>
    <numFmt numFmtId="174" formatCode="0.000_ "/>
    <numFmt numFmtId="175" formatCode="#,##0.000"/>
    <numFmt numFmtId="176" formatCode="0.000\ &quot;ppm&quot;"/>
    <numFmt numFmtId="177" formatCode="##,##0.000\ &quot;ppm&quot;"/>
    <numFmt numFmtId="178" formatCode="#,##0.000,"/>
    <numFmt numFmtId="179" formatCode=";;;"/>
    <numFmt numFmtId="180" formatCode="#,##0.00000"/>
    <numFmt numFmtId="181" formatCode="0.000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i/>
      <sz val="10"/>
      <color rgb="FF0070C0"/>
      <name val="Arial"/>
      <family val="2"/>
    </font>
    <font>
      <i/>
      <sz val="9"/>
      <color rgb="FF0070C0"/>
      <name val="Arial"/>
      <family val="2"/>
    </font>
    <font>
      <sz val="11"/>
      <color rgb="FFFF0000"/>
      <name val="Arial"/>
      <family val="2"/>
    </font>
    <font>
      <sz val="11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i/>
      <sz val="11"/>
      <color rgb="FF0070C0"/>
      <name val="Arial"/>
      <family val="2"/>
    </font>
    <font>
      <sz val="8"/>
      <color rgb="FFFF0000"/>
      <name val="Arial"/>
      <family val="2"/>
    </font>
    <font>
      <sz val="11"/>
      <color theme="0" tint="-0.34998626667073579"/>
      <name val="Calibri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34">
    <xf numFmtId="0" fontId="0" fillId="0" borderId="0" xfId="0"/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9" fillId="0" borderId="34" xfId="7" applyNumberFormat="1" applyFont="1" applyBorder="1" applyAlignment="1">
      <alignment horizontal="right" vertical="center"/>
    </xf>
    <xf numFmtId="0" fontId="6" fillId="0" borderId="35" xfId="9" applyFont="1" applyBorder="1" applyAlignment="1">
      <alignment horizontal="center" vertical="center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165" fontId="18" fillId="3" borderId="37" xfId="7" applyNumberFormat="1" applyFont="1" applyFill="1" applyBorder="1" applyAlignment="1" applyProtection="1">
      <alignment horizontal="right" vertical="center"/>
      <protection locked="0"/>
    </xf>
    <xf numFmtId="165" fontId="19" fillId="0" borderId="38" xfId="7" applyNumberFormat="1" applyFont="1" applyBorder="1" applyAlignment="1">
      <alignment horizontal="right" vertical="center"/>
    </xf>
    <xf numFmtId="0" fontId="6" fillId="0" borderId="39" xfId="9" applyFont="1" applyBorder="1" applyAlignment="1">
      <alignment horizontal="right" vertical="center"/>
    </xf>
    <xf numFmtId="165" fontId="19" fillId="0" borderId="40" xfId="7" applyNumberFormat="1" applyFont="1" applyBorder="1" applyAlignment="1">
      <alignment horizontal="right" vertical="center"/>
    </xf>
    <xf numFmtId="165" fontId="19" fillId="0" borderId="41" xfId="7" applyNumberFormat="1" applyFont="1" applyBorder="1" applyAlignment="1">
      <alignment horizontal="right" vertical="center"/>
    </xf>
    <xf numFmtId="165" fontId="19" fillId="0" borderId="42" xfId="7" applyNumberFormat="1" applyFont="1" applyBorder="1" applyAlignment="1">
      <alignment horizontal="right" vertical="center"/>
    </xf>
    <xf numFmtId="165" fontId="19" fillId="0" borderId="43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5" xfId="9" applyFont="1" applyBorder="1">
      <alignment vertical="center"/>
    </xf>
    <xf numFmtId="173" fontId="13" fillId="3" borderId="46" xfId="7" applyNumberFormat="1" applyFont="1" applyFill="1" applyBorder="1" applyProtection="1">
      <alignment vertical="center"/>
      <protection locked="0"/>
    </xf>
    <xf numFmtId="173" fontId="13" fillId="3" borderId="47" xfId="7" applyNumberFormat="1" applyFont="1" applyFill="1" applyBorder="1" applyProtection="1">
      <alignment vertical="center"/>
      <protection locked="0"/>
    </xf>
    <xf numFmtId="173" fontId="13" fillId="3" borderId="48" xfId="7" applyNumberFormat="1" applyFont="1" applyFill="1" applyBorder="1" applyProtection="1">
      <alignment vertical="center"/>
      <protection locked="0"/>
    </xf>
    <xf numFmtId="173" fontId="16" fillId="0" borderId="50" xfId="7" applyNumberFormat="1" applyFont="1" applyBorder="1" applyAlignment="1">
      <alignment horizontal="right" vertical="center"/>
    </xf>
    <xf numFmtId="173" fontId="13" fillId="3" borderId="51" xfId="7" applyNumberFormat="1" applyFont="1" applyFill="1" applyBorder="1" applyProtection="1">
      <alignment vertical="center"/>
      <protection locked="0"/>
    </xf>
    <xf numFmtId="172" fontId="13" fillId="1" borderId="40" xfId="7" applyNumberFormat="1" applyFont="1" applyFill="1" applyBorder="1">
      <alignment vertical="center"/>
    </xf>
    <xf numFmtId="172" fontId="13" fillId="1" borderId="41" xfId="7" applyNumberFormat="1" applyFont="1" applyFill="1" applyBorder="1">
      <alignment vertical="center"/>
    </xf>
    <xf numFmtId="172" fontId="13" fillId="1" borderId="42" xfId="7" applyNumberFormat="1" applyFont="1" applyFill="1" applyBorder="1">
      <alignment vertical="center"/>
    </xf>
    <xf numFmtId="173" fontId="16" fillId="1" borderId="43" xfId="7" applyNumberFormat="1" applyFont="1" applyFill="1" applyBorder="1" applyAlignment="1">
      <alignment horizontal="right" vertical="center"/>
    </xf>
    <xf numFmtId="173" fontId="13" fillId="1" borderId="40" xfId="7" applyNumberFormat="1" applyFont="1" applyFill="1" applyBorder="1">
      <alignment vertical="center"/>
    </xf>
    <xf numFmtId="173" fontId="13" fillId="1" borderId="41" xfId="7" applyNumberFormat="1" applyFont="1" applyFill="1" applyBorder="1">
      <alignment vertical="center"/>
    </xf>
    <xf numFmtId="173" fontId="13" fillId="1" borderId="44" xfId="7" applyNumberFormat="1" applyFont="1" applyFill="1" applyBorder="1">
      <alignment vertical="center"/>
    </xf>
    <xf numFmtId="172" fontId="13" fillId="1" borderId="53" xfId="7" applyNumberFormat="1" applyFont="1" applyFill="1" applyBorder="1">
      <alignment vertical="center"/>
    </xf>
    <xf numFmtId="172" fontId="13" fillId="1" borderId="54" xfId="7" applyNumberFormat="1" applyFont="1" applyFill="1" applyBorder="1">
      <alignment vertical="center"/>
    </xf>
    <xf numFmtId="172" fontId="13" fillId="1" borderId="55" xfId="7" applyNumberFormat="1" applyFont="1" applyFill="1" applyBorder="1">
      <alignment vertical="center"/>
    </xf>
    <xf numFmtId="173" fontId="16" fillId="1" borderId="57" xfId="7" applyNumberFormat="1" applyFont="1" applyFill="1" applyBorder="1" applyAlignment="1">
      <alignment horizontal="right" vertical="center"/>
    </xf>
    <xf numFmtId="173" fontId="13" fillId="1" borderId="53" xfId="7" applyNumberFormat="1" applyFont="1" applyFill="1" applyBorder="1">
      <alignment vertical="center"/>
    </xf>
    <xf numFmtId="173" fontId="13" fillId="1" borderId="54" xfId="7" applyNumberFormat="1" applyFont="1" applyFill="1" applyBorder="1">
      <alignment vertical="center"/>
    </xf>
    <xf numFmtId="173" fontId="13" fillId="1" borderId="58" xfId="7" applyNumberFormat="1" applyFont="1" applyFill="1" applyBorder="1">
      <alignment vertical="center"/>
    </xf>
    <xf numFmtId="0" fontId="6" fillId="0" borderId="59" xfId="9" applyFont="1" applyBorder="1">
      <alignment vertical="center"/>
    </xf>
    <xf numFmtId="173" fontId="12" fillId="3" borderId="36" xfId="7" applyNumberFormat="1" applyFont="1" applyFill="1" applyBorder="1" applyProtection="1">
      <alignment vertical="center"/>
      <protection locked="0"/>
    </xf>
    <xf numFmtId="173" fontId="12" fillId="3" borderId="37" xfId="7" applyNumberFormat="1" applyFont="1" applyFill="1" applyBorder="1" applyProtection="1">
      <alignment vertical="center"/>
      <protection locked="0"/>
    </xf>
    <xf numFmtId="173" fontId="12" fillId="3" borderId="60" xfId="7" applyNumberFormat="1" applyFont="1" applyFill="1" applyBorder="1" applyProtection="1">
      <alignment vertical="center"/>
      <protection locked="0"/>
    </xf>
    <xf numFmtId="173" fontId="16" fillId="0" borderId="38" xfId="7" applyNumberFormat="1" applyFont="1" applyBorder="1" applyAlignment="1">
      <alignment horizontal="right" vertical="center"/>
    </xf>
    <xf numFmtId="173" fontId="12" fillId="3" borderId="61" xfId="7" applyNumberFormat="1" applyFont="1" applyFill="1" applyBorder="1" applyProtection="1">
      <alignment vertical="center"/>
      <protection locked="0"/>
    </xf>
    <xf numFmtId="0" fontId="6" fillId="0" borderId="62" xfId="9" applyFont="1" applyBorder="1">
      <alignment vertical="center"/>
    </xf>
    <xf numFmtId="173" fontId="20" fillId="0" borderId="40" xfId="7" applyNumberFormat="1" applyFont="1" applyBorder="1">
      <alignment vertical="center"/>
    </xf>
    <xf numFmtId="173" fontId="20" fillId="0" borderId="41" xfId="7" applyNumberFormat="1" applyFont="1" applyBorder="1">
      <alignment vertical="center"/>
    </xf>
    <xf numFmtId="173" fontId="20" fillId="0" borderId="42" xfId="7" applyNumberFormat="1" applyFont="1" applyBorder="1">
      <alignment vertical="center"/>
    </xf>
    <xf numFmtId="173" fontId="16" fillId="0" borderId="43" xfId="7" applyNumberFormat="1" applyFont="1" applyBorder="1" applyAlignment="1">
      <alignment horizontal="right" vertical="center"/>
    </xf>
    <xf numFmtId="173" fontId="20" fillId="0" borderId="44" xfId="7" applyNumberFormat="1" applyFont="1" applyBorder="1">
      <alignment vertical="center"/>
    </xf>
    <xf numFmtId="173" fontId="12" fillId="3" borderId="63" xfId="7" applyNumberFormat="1" applyFont="1" applyFill="1" applyBorder="1" applyProtection="1">
      <alignment vertical="center"/>
      <protection locked="0"/>
    </xf>
    <xf numFmtId="173" fontId="12" fillId="3" borderId="64" xfId="7" applyNumberFormat="1" applyFont="1" applyFill="1" applyBorder="1" applyProtection="1">
      <alignment vertical="center"/>
      <protection locked="0"/>
    </xf>
    <xf numFmtId="173" fontId="12" fillId="3" borderId="65" xfId="7" applyNumberFormat="1" applyFont="1" applyFill="1" applyBorder="1" applyProtection="1">
      <alignment vertical="center"/>
      <protection locked="0"/>
    </xf>
    <xf numFmtId="173" fontId="20" fillId="0" borderId="67" xfId="7" applyNumberFormat="1" applyFont="1" applyBorder="1" applyAlignment="1">
      <alignment horizontal="right" vertical="center"/>
    </xf>
    <xf numFmtId="173" fontId="12" fillId="3" borderId="68" xfId="7" applyNumberFormat="1" applyFont="1" applyFill="1" applyBorder="1" applyProtection="1">
      <alignment vertical="center"/>
      <protection locked="0"/>
    </xf>
    <xf numFmtId="173" fontId="12" fillId="3" borderId="54" xfId="7" applyNumberFormat="1" applyFont="1" applyFill="1" applyBorder="1" applyProtection="1">
      <alignment vertical="center"/>
      <protection locked="0"/>
    </xf>
    <xf numFmtId="173" fontId="12" fillId="3" borderId="55" xfId="7" applyNumberFormat="1" applyFont="1" applyFill="1" applyBorder="1" applyProtection="1">
      <alignment vertical="center"/>
      <protection locked="0"/>
    </xf>
    <xf numFmtId="173" fontId="20" fillId="0" borderId="57" xfId="7" applyNumberFormat="1" applyFont="1" applyBorder="1" applyAlignment="1">
      <alignment horizontal="right" vertical="center"/>
    </xf>
    <xf numFmtId="173" fontId="12" fillId="3" borderId="53" xfId="7" applyNumberFormat="1" applyFont="1" applyFill="1" applyBorder="1" applyProtection="1">
      <alignment vertical="center"/>
      <protection locked="0"/>
    </xf>
    <xf numFmtId="173" fontId="12" fillId="3" borderId="58" xfId="7" applyNumberFormat="1" applyFont="1" applyFill="1" applyBorder="1" applyProtection="1">
      <alignment vertical="center"/>
      <protection locked="0"/>
    </xf>
    <xf numFmtId="0" fontId="6" fillId="0" borderId="69" xfId="9" applyFont="1" applyBorder="1">
      <alignment vertical="center"/>
    </xf>
    <xf numFmtId="173" fontId="12" fillId="1" borderId="53" xfId="7" applyNumberFormat="1" applyFont="1" applyFill="1" applyBorder="1">
      <alignment vertical="center"/>
    </xf>
    <xf numFmtId="173" fontId="12" fillId="1" borderId="54" xfId="7" applyNumberFormat="1" applyFont="1" applyFill="1" applyBorder="1">
      <alignment vertical="center"/>
    </xf>
    <xf numFmtId="173" fontId="12" fillId="1" borderId="55" xfId="7" applyNumberFormat="1" applyFont="1" applyFill="1" applyBorder="1">
      <alignment vertical="center"/>
    </xf>
    <xf numFmtId="173" fontId="20" fillId="1" borderId="57" xfId="7" applyNumberFormat="1" applyFont="1" applyFill="1" applyBorder="1" applyAlignment="1">
      <alignment horizontal="right" vertical="center"/>
    </xf>
    <xf numFmtId="173" fontId="12" fillId="1" borderId="58" xfId="7" applyNumberFormat="1" applyFont="1" applyFill="1" applyBorder="1">
      <alignment vertical="center"/>
    </xf>
    <xf numFmtId="173" fontId="20" fillId="0" borderId="38" xfId="7" applyNumberFormat="1" applyFont="1" applyBorder="1" applyAlignment="1">
      <alignment horizontal="right" vertical="center"/>
    </xf>
    <xf numFmtId="173" fontId="20" fillId="0" borderId="36" xfId="7" applyNumberFormat="1" applyFont="1" applyBorder="1">
      <alignment vertical="center"/>
    </xf>
    <xf numFmtId="173" fontId="20" fillId="0" borderId="37" xfId="7" applyNumberFormat="1" applyFont="1" applyBorder="1">
      <alignment vertical="center"/>
    </xf>
    <xf numFmtId="173" fontId="20" fillId="0" borderId="61" xfId="7" applyNumberFormat="1" applyFont="1" applyBorder="1">
      <alignment vertical="center"/>
    </xf>
    <xf numFmtId="0" fontId="6" fillId="0" borderId="70" xfId="9" applyFont="1" applyBorder="1">
      <alignment vertical="center"/>
    </xf>
    <xf numFmtId="173" fontId="19" fillId="3" borderId="71" xfId="7" applyNumberFormat="1" applyFont="1" applyFill="1" applyBorder="1" applyProtection="1">
      <alignment vertical="center"/>
      <protection locked="0"/>
    </xf>
    <xf numFmtId="173" fontId="19" fillId="3" borderId="72" xfId="7" applyNumberFormat="1" applyFont="1" applyFill="1" applyBorder="1" applyProtection="1">
      <alignment vertical="center"/>
      <protection locked="0"/>
    </xf>
    <xf numFmtId="173" fontId="19" fillId="3" borderId="73" xfId="7" applyNumberFormat="1" applyFont="1" applyFill="1" applyBorder="1" applyProtection="1">
      <alignment vertical="center"/>
      <protection locked="0"/>
    </xf>
    <xf numFmtId="173" fontId="20" fillId="0" borderId="75" xfId="7" applyNumberFormat="1" applyFont="1" applyBorder="1" applyAlignment="1">
      <alignment horizontal="right" vertical="center"/>
    </xf>
    <xf numFmtId="173" fontId="19" fillId="3" borderId="76" xfId="7" applyNumberFormat="1" applyFont="1" applyFill="1" applyBorder="1" applyProtection="1">
      <alignment vertical="center"/>
      <protection locked="0"/>
    </xf>
    <xf numFmtId="0" fontId="6" fillId="0" borderId="35" xfId="9" applyFont="1" applyBorder="1">
      <alignment vertical="center"/>
    </xf>
    <xf numFmtId="174" fontId="20" fillId="0" borderId="77" xfId="7" applyNumberFormat="1" applyFont="1" applyBorder="1">
      <alignment vertical="center"/>
    </xf>
    <xf numFmtId="173" fontId="20" fillId="0" borderId="78" xfId="7" applyNumberFormat="1" applyFont="1" applyBorder="1">
      <alignment vertical="center"/>
    </xf>
    <xf numFmtId="173" fontId="16" fillId="0" borderId="79" xfId="7" applyNumberFormat="1" applyFont="1" applyBorder="1" applyAlignment="1">
      <alignment horizontal="right" vertical="center"/>
    </xf>
    <xf numFmtId="173" fontId="20" fillId="0" borderId="77" xfId="7" applyNumberFormat="1" applyFont="1" applyBorder="1">
      <alignment vertical="center"/>
    </xf>
    <xf numFmtId="173" fontId="20" fillId="0" borderId="80" xfId="7" applyNumberFormat="1" applyFont="1" applyBorder="1">
      <alignment vertical="center"/>
    </xf>
    <xf numFmtId="0" fontId="6" fillId="0" borderId="81" xfId="9" applyFont="1" applyBorder="1">
      <alignment vertical="center"/>
    </xf>
    <xf numFmtId="173" fontId="16" fillId="0" borderId="82" xfId="7" applyNumberFormat="1" applyFont="1" applyBorder="1" applyAlignment="1">
      <alignment horizontal="right" vertical="center"/>
    </xf>
    <xf numFmtId="173" fontId="6" fillId="0" borderId="59" xfId="9" applyNumberFormat="1" applyFont="1" applyBorder="1">
      <alignment vertical="center"/>
    </xf>
    <xf numFmtId="173" fontId="6" fillId="0" borderId="69" xfId="9" applyNumberFormat="1" applyFont="1" applyBorder="1">
      <alignment vertical="center"/>
    </xf>
    <xf numFmtId="173" fontId="20" fillId="0" borderId="83" xfId="7" applyNumberFormat="1" applyFont="1" applyBorder="1" applyAlignment="1">
      <alignment horizontal="right" vertical="center"/>
    </xf>
    <xf numFmtId="173" fontId="20" fillId="3" borderId="36" xfId="7" applyNumberFormat="1" applyFont="1" applyFill="1" applyBorder="1" applyProtection="1">
      <alignment vertical="center"/>
      <protection locked="0"/>
    </xf>
    <xf numFmtId="173" fontId="16" fillId="0" borderId="84" xfId="7" applyNumberFormat="1" applyFont="1" applyBorder="1">
      <alignment vertical="center"/>
    </xf>
    <xf numFmtId="173" fontId="16" fillId="0" borderId="85" xfId="7" applyNumberFormat="1" applyFont="1" applyBorder="1">
      <alignment vertical="center"/>
    </xf>
    <xf numFmtId="173" fontId="16" fillId="0" borderId="86" xfId="7" applyNumberFormat="1" applyFont="1" applyBorder="1" applyAlignment="1">
      <alignment horizontal="right" vertical="center"/>
    </xf>
    <xf numFmtId="173" fontId="16" fillId="0" borderId="87" xfId="7" applyNumberFormat="1" applyFont="1" applyBorder="1">
      <alignment vertical="center"/>
    </xf>
    <xf numFmtId="0" fontId="13" fillId="1" borderId="88" xfId="10" applyFont="1" applyFill="1" applyBorder="1">
      <alignment vertical="center"/>
    </xf>
    <xf numFmtId="0" fontId="13" fillId="1" borderId="89" xfId="10" applyFont="1" applyFill="1" applyBorder="1">
      <alignment vertical="center"/>
    </xf>
    <xf numFmtId="0" fontId="13" fillId="1" borderId="90" xfId="10" applyFont="1" applyFill="1" applyBorder="1">
      <alignment vertical="center"/>
    </xf>
    <xf numFmtId="173" fontId="13" fillId="1" borderId="91" xfId="10" applyNumberFormat="1" applyFont="1" applyFill="1" applyBorder="1">
      <alignment vertical="center"/>
    </xf>
    <xf numFmtId="0" fontId="13" fillId="1" borderId="92" xfId="10" applyFont="1" applyFill="1" applyBorder="1">
      <alignment vertical="center"/>
    </xf>
    <xf numFmtId="0" fontId="6" fillId="0" borderId="69" xfId="10" applyFont="1" applyBorder="1">
      <alignment vertical="center"/>
    </xf>
    <xf numFmtId="0" fontId="13" fillId="1" borderId="53" xfId="7" applyFont="1" applyFill="1" applyBorder="1">
      <alignment vertical="center"/>
    </xf>
    <xf numFmtId="0" fontId="13" fillId="1" borderId="54" xfId="7" applyFont="1" applyFill="1" applyBorder="1">
      <alignment vertical="center"/>
    </xf>
    <xf numFmtId="0" fontId="13" fillId="1" borderId="55" xfId="7" applyFont="1" applyFill="1" applyBorder="1">
      <alignment vertical="center"/>
    </xf>
    <xf numFmtId="173" fontId="13" fillId="1" borderId="57" xfId="7" applyNumberFormat="1" applyFont="1" applyFill="1" applyBorder="1">
      <alignment vertical="center"/>
    </xf>
    <xf numFmtId="0" fontId="13" fillId="1" borderId="58" xfId="7" applyFont="1" applyFill="1" applyBorder="1">
      <alignment vertical="center"/>
    </xf>
    <xf numFmtId="173" fontId="13" fillId="3" borderId="53" xfId="7" applyNumberFormat="1" applyFont="1" applyFill="1" applyBorder="1" applyProtection="1">
      <alignment vertical="center"/>
      <protection locked="0"/>
    </xf>
    <xf numFmtId="173" fontId="13" fillId="0" borderId="57" xfId="7" applyNumberFormat="1" applyFont="1" applyBorder="1">
      <alignment vertical="center"/>
    </xf>
    <xf numFmtId="0" fontId="6" fillId="0" borderId="59" xfId="10" applyFont="1" applyBorder="1">
      <alignment vertical="center"/>
    </xf>
    <xf numFmtId="0" fontId="13" fillId="3" borderId="93" xfId="7" applyFont="1" applyFill="1" applyBorder="1" applyProtection="1">
      <alignment vertical="center"/>
      <protection locked="0"/>
    </xf>
    <xf numFmtId="0" fontId="13" fillId="3" borderId="94" xfId="7" applyFont="1" applyFill="1" applyBorder="1" applyProtection="1">
      <alignment vertical="center"/>
      <protection locked="0"/>
    </xf>
    <xf numFmtId="0" fontId="13" fillId="3" borderId="95" xfId="7" applyFont="1" applyFill="1" applyBorder="1" applyProtection="1">
      <alignment vertical="center"/>
      <protection locked="0"/>
    </xf>
    <xf numFmtId="173" fontId="13" fillId="0" borderId="83" xfId="7" applyNumberFormat="1" applyFont="1" applyBorder="1">
      <alignment vertical="center"/>
    </xf>
    <xf numFmtId="0" fontId="13" fillId="3" borderId="96" xfId="7" applyFont="1" applyFill="1" applyBorder="1" applyProtection="1">
      <alignment vertical="center"/>
      <protection locked="0"/>
    </xf>
    <xf numFmtId="0" fontId="6" fillId="0" borderId="62" xfId="10" applyFont="1" applyBorder="1">
      <alignment vertical="center"/>
    </xf>
    <xf numFmtId="173" fontId="16" fillId="0" borderId="36" xfId="7" applyNumberFormat="1" applyFont="1" applyBorder="1">
      <alignment vertical="center"/>
    </xf>
    <xf numFmtId="173" fontId="16" fillId="0" borderId="37" xfId="7" applyNumberFormat="1" applyFont="1" applyBorder="1">
      <alignment vertical="center"/>
    </xf>
    <xf numFmtId="173" fontId="16" fillId="0" borderId="60" xfId="7" applyNumberFormat="1" applyFont="1" applyBorder="1">
      <alignment vertical="center"/>
    </xf>
    <xf numFmtId="173" fontId="16" fillId="0" borderId="38" xfId="7" applyNumberFormat="1" applyFont="1" applyBorder="1">
      <alignment vertical="center"/>
    </xf>
    <xf numFmtId="173" fontId="16" fillId="0" borderId="61" xfId="7" applyNumberFormat="1" applyFont="1" applyBorder="1">
      <alignment vertical="center"/>
    </xf>
    <xf numFmtId="0" fontId="13" fillId="0" borderId="71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76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13" fillId="0" borderId="44" xfId="7" applyFont="1" applyBorder="1" applyProtection="1">
      <alignment vertical="center"/>
      <protection locked="0"/>
    </xf>
    <xf numFmtId="0" fontId="13" fillId="0" borderId="43" xfId="10" applyFont="1" applyBorder="1" applyProtection="1">
      <alignment vertical="center"/>
      <protection locked="0"/>
    </xf>
    <xf numFmtId="0" fontId="13" fillId="0" borderId="53" xfId="7" applyFont="1" applyBorder="1" applyProtection="1">
      <alignment vertical="center"/>
      <protection locked="0"/>
    </xf>
    <xf numFmtId="0" fontId="13" fillId="0" borderId="54" xfId="7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8" xfId="7" applyFont="1" applyBorder="1" applyProtection="1">
      <alignment vertical="center"/>
      <protection locked="0"/>
    </xf>
    <xf numFmtId="0" fontId="13" fillId="0" borderId="83" xfId="7" applyFont="1" applyBorder="1" applyProtection="1">
      <alignment vertical="center"/>
      <protection locked="0"/>
    </xf>
    <xf numFmtId="0" fontId="13" fillId="0" borderId="77" xfId="7" applyFont="1" applyBorder="1" applyProtection="1">
      <alignment vertical="center"/>
      <protection locked="0"/>
    </xf>
    <xf numFmtId="0" fontId="13" fillId="0" borderId="78" xfId="7" applyFont="1" applyBorder="1" applyProtection="1">
      <alignment vertical="center"/>
      <protection locked="0"/>
    </xf>
    <xf numFmtId="0" fontId="13" fillId="0" borderId="97" xfId="7" applyFont="1" applyBorder="1" applyProtection="1">
      <alignment vertical="center"/>
      <protection locked="0"/>
    </xf>
    <xf numFmtId="0" fontId="13" fillId="0" borderId="79" xfId="7" applyFont="1" applyBorder="1" applyProtection="1">
      <alignment vertical="center"/>
      <protection locked="0"/>
    </xf>
    <xf numFmtId="0" fontId="13" fillId="0" borderId="80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6" xfId="7" applyFont="1" applyBorder="1" applyProtection="1">
      <alignment vertical="center"/>
      <protection locked="0"/>
    </xf>
    <xf numFmtId="0" fontId="13" fillId="0" borderId="37" xfId="7" applyFont="1" applyBorder="1" applyProtection="1">
      <alignment vertical="center"/>
      <protection locked="0"/>
    </xf>
    <xf numFmtId="0" fontId="13" fillId="0" borderId="60" xfId="7" applyFont="1" applyBorder="1" applyProtection="1">
      <alignment vertical="center"/>
      <protection locked="0"/>
    </xf>
    <xf numFmtId="0" fontId="13" fillId="0" borderId="61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71" xfId="10" applyFont="1" applyBorder="1" applyProtection="1">
      <alignment vertical="center"/>
      <protection locked="0"/>
    </xf>
    <xf numFmtId="0" fontId="13" fillId="0" borderId="72" xfId="10" applyFont="1" applyBorder="1" applyProtection="1">
      <alignment vertical="center"/>
      <protection locked="0"/>
    </xf>
    <xf numFmtId="0" fontId="13" fillId="0" borderId="73" xfId="10" applyFont="1" applyBorder="1" applyProtection="1">
      <alignment vertical="center"/>
      <protection locked="0"/>
    </xf>
    <xf numFmtId="0" fontId="13" fillId="0" borderId="75" xfId="10" applyFont="1" applyBorder="1" applyProtection="1">
      <alignment vertical="center"/>
      <protection locked="0"/>
    </xf>
    <xf numFmtId="0" fontId="13" fillId="0" borderId="76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98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99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34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101" xfId="10" applyFont="1" applyBorder="1" applyProtection="1">
      <alignment vertical="center"/>
      <protection locked="0"/>
    </xf>
    <xf numFmtId="0" fontId="13" fillId="0" borderId="102" xfId="10" applyFont="1" applyBorder="1" applyProtection="1">
      <alignment vertical="center"/>
      <protection locked="0"/>
    </xf>
    <xf numFmtId="0" fontId="13" fillId="0" borderId="37" xfId="10" applyFont="1" applyBorder="1" applyProtection="1">
      <alignment vertical="center"/>
      <protection locked="0"/>
    </xf>
    <xf numFmtId="0" fontId="13" fillId="0" borderId="60" xfId="10" applyFont="1" applyBorder="1" applyProtection="1">
      <alignment vertical="center"/>
      <protection locked="0"/>
    </xf>
    <xf numFmtId="0" fontId="13" fillId="0" borderId="38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61" xfId="10" applyFont="1" applyBorder="1" applyProtection="1">
      <alignment vertical="center"/>
      <protection locked="0"/>
    </xf>
    <xf numFmtId="0" fontId="13" fillId="0" borderId="84" xfId="10" applyFont="1" applyBorder="1" applyProtection="1">
      <alignment vertical="center"/>
      <protection locked="0"/>
    </xf>
    <xf numFmtId="0" fontId="13" fillId="0" borderId="85" xfId="10" applyFont="1" applyBorder="1" applyProtection="1">
      <alignment vertical="center"/>
      <protection locked="0"/>
    </xf>
    <xf numFmtId="0" fontId="13" fillId="0" borderId="103" xfId="10" applyFont="1" applyBorder="1" applyProtection="1">
      <alignment vertical="center"/>
      <protection locked="0"/>
    </xf>
    <xf numFmtId="0" fontId="13" fillId="0" borderId="86" xfId="10" applyFont="1" applyBorder="1" applyProtection="1">
      <alignment vertical="center"/>
      <protection locked="0"/>
    </xf>
    <xf numFmtId="0" fontId="13" fillId="0" borderId="87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2" fontId="13" fillId="4" borderId="84" xfId="7" applyNumberFormat="1" applyFont="1" applyFill="1" applyBorder="1" applyProtection="1">
      <alignment vertical="center"/>
      <protection locked="0"/>
    </xf>
    <xf numFmtId="0" fontId="13" fillId="4" borderId="85" xfId="7" applyFont="1" applyFill="1" applyBorder="1" applyProtection="1">
      <alignment vertical="center"/>
      <protection locked="0"/>
    </xf>
    <xf numFmtId="0" fontId="13" fillId="4" borderId="103" xfId="7" applyFont="1" applyFill="1" applyBorder="1" applyProtection="1">
      <alignment vertical="center"/>
      <protection locked="0"/>
    </xf>
    <xf numFmtId="173" fontId="13" fillId="4" borderId="86" xfId="7" applyNumberFormat="1" applyFont="1" applyFill="1" applyBorder="1" applyProtection="1">
      <alignment vertical="center"/>
      <protection locked="0"/>
    </xf>
    <xf numFmtId="0" fontId="13" fillId="4" borderId="84" xfId="7" applyFont="1" applyFill="1" applyBorder="1" applyProtection="1">
      <alignment vertical="center"/>
      <protection locked="0"/>
    </xf>
    <xf numFmtId="0" fontId="13" fillId="4" borderId="87" xfId="7" applyFont="1" applyFill="1" applyBorder="1" applyProtection="1">
      <alignment vertical="center"/>
      <protection locked="0"/>
    </xf>
    <xf numFmtId="0" fontId="6" fillId="0" borderId="104" xfId="7" applyFont="1" applyBorder="1" applyAlignment="1" applyProtection="1">
      <alignment horizontal="center" vertical="center" textRotation="90"/>
      <protection locked="0"/>
    </xf>
    <xf numFmtId="165" fontId="13" fillId="3" borderId="105" xfId="7" applyNumberFormat="1" applyFont="1" applyFill="1" applyBorder="1" applyProtection="1">
      <alignment vertical="center"/>
      <protection locked="0"/>
    </xf>
    <xf numFmtId="165" fontId="13" fillId="3" borderId="106" xfId="7" applyNumberFormat="1" applyFont="1" applyFill="1" applyBorder="1" applyProtection="1">
      <alignment vertical="center"/>
      <protection locked="0"/>
    </xf>
    <xf numFmtId="165" fontId="13" fillId="3" borderId="107" xfId="7" applyNumberFormat="1" applyFont="1" applyFill="1" applyBorder="1" applyProtection="1">
      <alignment vertical="center"/>
      <protection locked="0"/>
    </xf>
    <xf numFmtId="172" fontId="13" fillId="0" borderId="104" xfId="7" applyNumberFormat="1" applyFont="1" applyBorder="1">
      <alignment vertical="center"/>
    </xf>
    <xf numFmtId="165" fontId="13" fillId="3" borderId="108" xfId="7" applyNumberFormat="1" applyFont="1" applyFill="1" applyBorder="1" applyProtection="1">
      <alignment vertical="center"/>
      <protection locked="0"/>
    </xf>
    <xf numFmtId="165" fontId="13" fillId="3" borderId="109" xfId="7" applyNumberFormat="1" applyFont="1" applyFill="1" applyBorder="1" applyProtection="1">
      <alignment vertical="center"/>
      <protection locked="0"/>
    </xf>
    <xf numFmtId="173" fontId="12" fillId="5" borderId="63" xfId="7" applyNumberFormat="1" applyFont="1" applyFill="1" applyBorder="1" applyProtection="1">
      <alignment vertical="center"/>
      <protection locked="0"/>
    </xf>
    <xf numFmtId="173" fontId="12" fillId="5" borderId="110" xfId="7" applyNumberFormat="1" applyFont="1" applyFill="1" applyBorder="1" applyProtection="1">
      <alignment vertical="center"/>
      <protection locked="0"/>
    </xf>
    <xf numFmtId="173" fontId="12" fillId="5" borderId="94" xfId="7" applyNumberFormat="1" applyFont="1" applyFill="1" applyBorder="1" applyProtection="1">
      <alignment vertical="center"/>
      <protection locked="0"/>
    </xf>
    <xf numFmtId="173" fontId="12" fillId="5" borderId="95" xfId="7" applyNumberFormat="1" applyFont="1" applyFill="1" applyBorder="1" applyProtection="1">
      <alignment vertical="center"/>
      <protection locked="0"/>
    </xf>
    <xf numFmtId="173" fontId="12" fillId="5" borderId="96" xfId="7" applyNumberFormat="1" applyFont="1" applyFill="1" applyBorder="1" applyProtection="1">
      <alignment vertical="center"/>
      <protection locked="0"/>
    </xf>
    <xf numFmtId="173" fontId="12" fillId="5" borderId="93" xfId="7" applyNumberFormat="1" applyFont="1" applyFill="1" applyBorder="1" applyProtection="1">
      <alignment vertical="center"/>
      <protection locked="0"/>
    </xf>
    <xf numFmtId="173" fontId="20" fillId="5" borderId="60" xfId="7" applyNumberFormat="1" applyFont="1" applyFill="1" applyBorder="1" applyProtection="1">
      <alignment vertical="center"/>
      <protection locked="0"/>
    </xf>
    <xf numFmtId="173" fontId="20" fillId="5" borderId="37" xfId="7" applyNumberFormat="1" applyFont="1" applyFill="1" applyBorder="1" applyProtection="1">
      <alignment vertical="center"/>
      <protection locked="0"/>
    </xf>
    <xf numFmtId="174" fontId="20" fillId="0" borderId="36" xfId="7" applyNumberFormat="1" applyFont="1" applyBorder="1">
      <alignment vertical="center"/>
    </xf>
    <xf numFmtId="0" fontId="6" fillId="0" borderId="25" xfId="9" applyFont="1" applyBorder="1" applyAlignment="1">
      <alignment horizontal="center" vertical="center"/>
    </xf>
    <xf numFmtId="0" fontId="5" fillId="3" borderId="158" xfId="9" applyFont="1" applyFill="1" applyBorder="1" applyAlignment="1" applyProtection="1">
      <alignment horizontal="left" vertical="center"/>
      <protection locked="0"/>
    </xf>
    <xf numFmtId="0" fontId="6" fillId="0" borderId="160" xfId="9" applyFont="1" applyBorder="1" applyAlignment="1">
      <alignment horizontal="left" vertical="center"/>
    </xf>
    <xf numFmtId="0" fontId="6" fillId="0" borderId="62" xfId="9" applyFont="1" applyBorder="1" applyAlignment="1">
      <alignment horizontal="left" vertical="center"/>
    </xf>
    <xf numFmtId="0" fontId="6" fillId="0" borderId="157" xfId="9" applyFont="1" applyBorder="1" applyAlignment="1">
      <alignment horizontal="center" vertical="center"/>
    </xf>
    <xf numFmtId="0" fontId="6" fillId="0" borderId="161" xfId="9" applyFont="1" applyBorder="1">
      <alignment vertical="center"/>
    </xf>
    <xf numFmtId="0" fontId="6" fillId="0" borderId="162" xfId="9" applyFont="1" applyBorder="1">
      <alignment vertical="center"/>
    </xf>
    <xf numFmtId="0" fontId="6" fillId="1" borderId="163" xfId="9" applyFont="1" applyFill="1" applyBorder="1">
      <alignment vertical="center"/>
    </xf>
    <xf numFmtId="0" fontId="6" fillId="1" borderId="164" xfId="9" applyFont="1" applyFill="1" applyBorder="1">
      <alignment vertical="center"/>
    </xf>
    <xf numFmtId="0" fontId="6" fillId="0" borderId="165" xfId="9" applyFont="1" applyBorder="1">
      <alignment vertical="center"/>
    </xf>
    <xf numFmtId="0" fontId="6" fillId="0" borderId="70" xfId="9" applyFont="1" applyBorder="1" applyAlignment="1">
      <alignment horizontal="left" vertical="center" indent="1"/>
    </xf>
    <xf numFmtId="0" fontId="6" fillId="0" borderId="163" xfId="9" applyFont="1" applyBorder="1">
      <alignment vertical="center"/>
    </xf>
    <xf numFmtId="0" fontId="6" fillId="0" borderId="164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66" xfId="9" applyFont="1" applyBorder="1">
      <alignment vertical="center"/>
    </xf>
    <xf numFmtId="0" fontId="6" fillId="0" borderId="167" xfId="9" applyFont="1" applyBorder="1">
      <alignment vertical="center"/>
    </xf>
    <xf numFmtId="173" fontId="6" fillId="0" borderId="35" xfId="9" applyNumberFormat="1" applyFont="1" applyBorder="1">
      <alignment vertical="center"/>
    </xf>
    <xf numFmtId="173" fontId="6" fillId="0" borderId="70" xfId="9" applyNumberFormat="1" applyFont="1" applyBorder="1" applyAlignment="1">
      <alignment horizontal="left" vertical="center" indent="1"/>
    </xf>
    <xf numFmtId="0" fontId="6" fillId="0" borderId="168" xfId="7" applyFont="1" applyBorder="1">
      <alignment vertical="center"/>
    </xf>
    <xf numFmtId="0" fontId="6" fillId="0" borderId="169" xfId="7" applyFont="1" applyBorder="1">
      <alignment vertical="center"/>
    </xf>
    <xf numFmtId="0" fontId="6" fillId="0" borderId="164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70" xfId="10" applyFont="1" applyBorder="1">
      <alignment vertical="center"/>
    </xf>
    <xf numFmtId="0" fontId="6" fillId="0" borderId="171" xfId="10" applyFont="1" applyBorder="1">
      <alignment vertical="center"/>
    </xf>
    <xf numFmtId="0" fontId="6" fillId="0" borderId="163" xfId="10" applyFont="1" applyBorder="1">
      <alignment vertical="center"/>
    </xf>
    <xf numFmtId="0" fontId="6" fillId="0" borderId="172" xfId="10" applyFont="1" applyBorder="1">
      <alignment vertical="center"/>
    </xf>
    <xf numFmtId="0" fontId="6" fillId="0" borderId="165" xfId="10" applyFont="1" applyBorder="1">
      <alignment vertical="center"/>
    </xf>
    <xf numFmtId="0" fontId="6" fillId="0" borderId="62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7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58" xfId="9" applyFont="1" applyBorder="1" applyAlignment="1">
      <alignment horizontal="left" vertical="center" indent="1"/>
    </xf>
    <xf numFmtId="0" fontId="29" fillId="0" borderId="163" xfId="9" applyFont="1" applyBorder="1">
      <alignment vertical="center"/>
    </xf>
    <xf numFmtId="0" fontId="29" fillId="0" borderId="164" xfId="9" applyFont="1" applyBorder="1">
      <alignment vertical="center"/>
    </xf>
    <xf numFmtId="0" fontId="29" fillId="0" borderId="174" xfId="9" applyFont="1" applyBorder="1">
      <alignment vertical="center"/>
    </xf>
    <xf numFmtId="0" fontId="23" fillId="0" borderId="164" xfId="9" applyFont="1" applyBorder="1">
      <alignment vertical="center"/>
    </xf>
    <xf numFmtId="0" fontId="23" fillId="1" borderId="164" xfId="9" applyFont="1" applyFill="1" applyBorder="1">
      <alignment vertical="center"/>
    </xf>
    <xf numFmtId="173" fontId="13" fillId="3" borderId="36" xfId="7" applyNumberFormat="1" applyFont="1" applyFill="1" applyBorder="1" applyProtection="1">
      <alignment vertical="center"/>
      <protection locked="0"/>
    </xf>
    <xf numFmtId="173" fontId="13" fillId="3" borderId="190" xfId="7" applyNumberFormat="1" applyFont="1" applyFill="1" applyBorder="1" applyProtection="1">
      <alignment vertical="center"/>
      <protection locked="0"/>
    </xf>
    <xf numFmtId="0" fontId="37" fillId="0" borderId="0" xfId="9" applyFont="1" applyProtection="1">
      <alignment vertical="center"/>
      <protection locked="0"/>
    </xf>
    <xf numFmtId="3" fontId="43" fillId="0" borderId="0" xfId="7" applyNumberFormat="1" applyFont="1" applyProtection="1">
      <alignment vertical="center"/>
      <protection locked="0"/>
    </xf>
    <xf numFmtId="3" fontId="44" fillId="0" borderId="0" xfId="7" applyNumberFormat="1" applyFont="1" applyProtection="1">
      <alignment vertical="center"/>
      <protection locked="0"/>
    </xf>
    <xf numFmtId="0" fontId="37" fillId="0" borderId="0" xfId="7" applyFont="1" applyProtection="1">
      <alignment vertical="center"/>
      <protection locked="0"/>
    </xf>
    <xf numFmtId="10" fontId="37" fillId="0" borderId="0" xfId="3" applyNumberFormat="1" applyFont="1" applyAlignment="1" applyProtection="1">
      <alignment vertical="center"/>
      <protection locked="0"/>
    </xf>
    <xf numFmtId="2" fontId="37" fillId="0" borderId="0" xfId="3" applyNumberFormat="1" applyFont="1" applyAlignment="1" applyProtection="1">
      <alignment vertical="center"/>
      <protection locked="0"/>
    </xf>
    <xf numFmtId="168" fontId="37" fillId="0" borderId="0" xfId="3" applyNumberFormat="1" applyFont="1" applyAlignment="1" applyProtection="1">
      <alignment vertical="center"/>
      <protection locked="0"/>
    </xf>
    <xf numFmtId="173" fontId="20" fillId="5" borderId="36" xfId="7" applyNumberFormat="1" applyFont="1" applyFill="1" applyBorder="1" applyProtection="1">
      <alignment vertical="center"/>
      <protection locked="0"/>
    </xf>
    <xf numFmtId="173" fontId="20" fillId="5" borderId="61" xfId="7" applyNumberFormat="1" applyFont="1" applyFill="1" applyBorder="1" applyProtection="1">
      <alignment vertical="center"/>
      <protection locked="0"/>
    </xf>
    <xf numFmtId="0" fontId="47" fillId="0" borderId="0" xfId="7" applyFont="1" applyProtection="1">
      <alignment vertical="center"/>
      <protection locked="0"/>
    </xf>
    <xf numFmtId="0" fontId="48" fillId="0" borderId="0" xfId="7" applyFont="1" applyProtection="1">
      <alignment vertical="center"/>
      <protection locked="0"/>
    </xf>
    <xf numFmtId="3" fontId="49" fillId="0" borderId="0" xfId="7" applyNumberFormat="1" applyFont="1" applyProtection="1">
      <alignment vertical="center"/>
      <protection locked="0"/>
    </xf>
    <xf numFmtId="173" fontId="12" fillId="3" borderId="11" xfId="7" applyNumberFormat="1" applyFont="1" applyFill="1" applyBorder="1" applyProtection="1">
      <alignment vertical="center"/>
      <protection locked="0"/>
    </xf>
    <xf numFmtId="173" fontId="12" fillId="3" borderId="14" xfId="7" applyNumberFormat="1" applyFont="1" applyFill="1" applyBorder="1" applyProtection="1">
      <alignment vertical="center"/>
      <protection locked="0"/>
    </xf>
    <xf numFmtId="173" fontId="20" fillId="0" borderId="0" xfId="7" applyNumberFormat="1" applyFont="1">
      <alignment vertical="center"/>
    </xf>
    <xf numFmtId="165" fontId="19" fillId="0" borderId="0" xfId="7" applyNumberFormat="1" applyFont="1" applyAlignment="1">
      <alignment horizontal="right" vertical="center"/>
    </xf>
    <xf numFmtId="174" fontId="20" fillId="0" borderId="14" xfId="7" applyNumberFormat="1" applyFont="1" applyBorder="1">
      <alignment vertical="center"/>
    </xf>
    <xf numFmtId="174" fontId="20" fillId="0" borderId="193" xfId="7" applyNumberFormat="1" applyFont="1" applyBorder="1">
      <alignment vertical="center"/>
    </xf>
    <xf numFmtId="173" fontId="13" fillId="3" borderId="194" xfId="7" applyNumberFormat="1" applyFont="1" applyFill="1" applyBorder="1" applyProtection="1">
      <alignment vertical="center"/>
      <protection locked="0"/>
    </xf>
    <xf numFmtId="173" fontId="12" fillId="5" borderId="11" xfId="7" applyNumberFormat="1" applyFont="1" applyFill="1" applyBorder="1" applyProtection="1">
      <alignment vertical="center"/>
      <protection locked="0"/>
    </xf>
    <xf numFmtId="173" fontId="20" fillId="0" borderId="14" xfId="7" applyNumberFormat="1" applyFont="1" applyBorder="1">
      <alignment vertical="center"/>
    </xf>
    <xf numFmtId="173" fontId="13" fillId="3" borderId="195" xfId="7" applyNumberFormat="1" applyFont="1" applyFill="1" applyBorder="1" applyProtection="1">
      <alignment vertical="center"/>
      <protection locked="0"/>
    </xf>
    <xf numFmtId="165" fontId="18" fillId="3" borderId="100" xfId="7" applyNumberFormat="1" applyFont="1" applyFill="1" applyBorder="1" applyAlignment="1" applyProtection="1">
      <alignment horizontal="right" vertical="center"/>
      <protection locked="0"/>
    </xf>
    <xf numFmtId="165" fontId="18" fillId="3" borderId="60" xfId="7" applyNumberFormat="1" applyFont="1" applyFill="1" applyBorder="1" applyAlignment="1" applyProtection="1">
      <alignment horizontal="right" vertical="center"/>
      <protection locked="0"/>
    </xf>
    <xf numFmtId="173" fontId="13" fillId="3" borderId="14" xfId="7" applyNumberFormat="1" applyFont="1" applyFill="1" applyBorder="1" applyProtection="1">
      <alignment vertical="center"/>
      <protection locked="0"/>
    </xf>
    <xf numFmtId="0" fontId="16" fillId="0" borderId="196" xfId="7" applyFont="1" applyBorder="1" applyAlignment="1">
      <alignment horizontal="center" vertical="center"/>
    </xf>
    <xf numFmtId="0" fontId="16" fillId="0" borderId="98" xfId="7" applyFont="1" applyBorder="1" applyAlignment="1">
      <alignment horizontal="center" vertical="center"/>
    </xf>
    <xf numFmtId="165" fontId="18" fillId="3" borderId="34" xfId="7" applyNumberFormat="1" applyFont="1" applyFill="1" applyBorder="1" applyAlignment="1" applyProtection="1">
      <alignment horizontal="right" vertical="center"/>
      <protection locked="0"/>
    </xf>
    <xf numFmtId="165" fontId="18" fillId="3" borderId="38" xfId="7" applyNumberFormat="1" applyFont="1" applyFill="1" applyBorder="1" applyAlignment="1" applyProtection="1">
      <alignment horizontal="right" vertical="center"/>
      <protection locked="0"/>
    </xf>
    <xf numFmtId="173" fontId="13" fillId="3" borderId="50" xfId="7" applyNumberFormat="1" applyFont="1" applyFill="1" applyBorder="1" applyProtection="1">
      <alignment vertical="center"/>
      <protection locked="0"/>
    </xf>
    <xf numFmtId="172" fontId="13" fillId="1" borderId="43" xfId="7" applyNumberFormat="1" applyFont="1" applyFill="1" applyBorder="1">
      <alignment vertical="center"/>
    </xf>
    <xf numFmtId="172" fontId="13" fillId="1" borderId="57" xfId="7" applyNumberFormat="1" applyFont="1" applyFill="1" applyBorder="1">
      <alignment vertical="center"/>
    </xf>
    <xf numFmtId="173" fontId="12" fillId="3" borderId="38" xfId="7" applyNumberFormat="1" applyFont="1" applyFill="1" applyBorder="1" applyProtection="1">
      <alignment vertical="center"/>
      <protection locked="0"/>
    </xf>
    <xf numFmtId="173" fontId="20" fillId="0" borderId="43" xfId="7" applyNumberFormat="1" applyFont="1" applyBorder="1">
      <alignment vertical="center"/>
    </xf>
    <xf numFmtId="173" fontId="12" fillId="3" borderId="67" xfId="7" applyNumberFormat="1" applyFont="1" applyFill="1" applyBorder="1" applyProtection="1">
      <alignment vertical="center"/>
      <protection locked="0"/>
    </xf>
    <xf numFmtId="173" fontId="12" fillId="3" borderId="57" xfId="7" applyNumberFormat="1" applyFont="1" applyFill="1" applyBorder="1" applyProtection="1">
      <alignment vertical="center"/>
      <protection locked="0"/>
    </xf>
    <xf numFmtId="173" fontId="12" fillId="1" borderId="57" xfId="7" applyNumberFormat="1" applyFont="1" applyFill="1" applyBorder="1">
      <alignment vertical="center"/>
    </xf>
    <xf numFmtId="174" fontId="20" fillId="0" borderId="38" xfId="7" applyNumberFormat="1" applyFont="1" applyBorder="1">
      <alignment vertical="center"/>
    </xf>
    <xf numFmtId="173" fontId="19" fillId="3" borderId="75" xfId="7" applyNumberFormat="1" applyFont="1" applyFill="1" applyBorder="1" applyProtection="1">
      <alignment vertical="center"/>
      <protection locked="0"/>
    </xf>
    <xf numFmtId="174" fontId="20" fillId="0" borderId="79" xfId="7" applyNumberFormat="1" applyFont="1" applyBorder="1">
      <alignment vertical="center"/>
    </xf>
    <xf numFmtId="173" fontId="13" fillId="3" borderId="82" xfId="7" applyNumberFormat="1" applyFont="1" applyFill="1" applyBorder="1" applyProtection="1">
      <alignment vertical="center"/>
      <protection locked="0"/>
    </xf>
    <xf numFmtId="173" fontId="12" fillId="5" borderId="67" xfId="7" applyNumberFormat="1" applyFont="1" applyFill="1" applyBorder="1" applyProtection="1">
      <alignment vertical="center"/>
      <protection locked="0"/>
    </xf>
    <xf numFmtId="173" fontId="12" fillId="5" borderId="83" xfId="7" applyNumberFormat="1" applyFont="1" applyFill="1" applyBorder="1" applyProtection="1">
      <alignment vertical="center"/>
      <protection locked="0"/>
    </xf>
    <xf numFmtId="173" fontId="20" fillId="0" borderId="38" xfId="7" applyNumberFormat="1" applyFont="1" applyBorder="1">
      <alignment vertical="center"/>
    </xf>
    <xf numFmtId="173" fontId="13" fillId="3" borderId="38" xfId="7" applyNumberFormat="1" applyFont="1" applyFill="1" applyBorder="1" applyProtection="1">
      <alignment vertical="center"/>
      <protection locked="0"/>
    </xf>
    <xf numFmtId="173" fontId="20" fillId="0" borderId="79" xfId="7" applyNumberFormat="1" applyFont="1" applyBorder="1">
      <alignment vertical="center"/>
    </xf>
    <xf numFmtId="173" fontId="16" fillId="0" borderId="86" xfId="7" applyNumberFormat="1" applyFont="1" applyBorder="1">
      <alignment vertical="center"/>
    </xf>
    <xf numFmtId="0" fontId="13" fillId="1" borderId="91" xfId="10" applyFont="1" applyFill="1" applyBorder="1">
      <alignment vertical="center"/>
    </xf>
    <xf numFmtId="0" fontId="13" fillId="1" borderId="57" xfId="7" applyFont="1" applyFill="1" applyBorder="1">
      <alignment vertical="center"/>
    </xf>
    <xf numFmtId="173" fontId="13" fillId="3" borderId="57" xfId="7" applyNumberFormat="1" applyFont="1" applyFill="1" applyBorder="1" applyProtection="1">
      <alignment vertical="center"/>
      <protection locked="0"/>
    </xf>
    <xf numFmtId="0" fontId="13" fillId="3" borderId="83" xfId="7" applyFont="1" applyFill="1" applyBorder="1" applyProtection="1">
      <alignment vertical="center"/>
      <protection locked="0"/>
    </xf>
    <xf numFmtId="0" fontId="13" fillId="0" borderId="43" xfId="7" applyFont="1" applyBorder="1" applyProtection="1">
      <alignment vertical="center"/>
      <protection locked="0"/>
    </xf>
    <xf numFmtId="0" fontId="13" fillId="4" borderId="86" xfId="7" applyFont="1" applyFill="1" applyBorder="1" applyProtection="1">
      <alignment vertical="center"/>
      <protection locked="0"/>
    </xf>
    <xf numFmtId="165" fontId="13" fillId="3" borderId="104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167" fontId="6" fillId="0" borderId="0" xfId="3" applyNumberFormat="1" applyFont="1" applyAlignment="1" applyProtection="1">
      <alignment vertical="center"/>
      <protection locked="0"/>
    </xf>
    <xf numFmtId="173" fontId="20" fillId="0" borderId="193" xfId="7" applyNumberFormat="1" applyFont="1" applyBorder="1">
      <alignment vertical="center"/>
    </xf>
    <xf numFmtId="173" fontId="16" fillId="0" borderId="25" xfId="7" applyNumberFormat="1" applyFont="1" applyBorder="1">
      <alignment vertical="center"/>
    </xf>
    <xf numFmtId="165" fontId="46" fillId="3" borderId="33" xfId="7" applyNumberFormat="1" applyFont="1" applyFill="1" applyBorder="1" applyAlignment="1" applyProtection="1">
      <alignment horizontal="right" vertical="center"/>
    </xf>
    <xf numFmtId="165" fontId="19" fillId="0" borderId="34" xfId="7" applyNumberFormat="1" applyFont="1" applyBorder="1" applyAlignment="1" applyProtection="1">
      <alignment horizontal="right" vertical="center"/>
    </xf>
    <xf numFmtId="165" fontId="18" fillId="3" borderId="33" xfId="7" applyNumberFormat="1" applyFont="1" applyFill="1" applyBorder="1" applyAlignment="1" applyProtection="1">
      <alignment horizontal="right" vertical="center"/>
    </xf>
    <xf numFmtId="165" fontId="46" fillId="3" borderId="32" xfId="7" applyNumberFormat="1" applyFont="1" applyFill="1" applyBorder="1" applyAlignment="1" applyProtection="1">
      <alignment horizontal="right" vertical="center"/>
    </xf>
    <xf numFmtId="165" fontId="18" fillId="3" borderId="32" xfId="7" applyNumberFormat="1" applyFont="1" applyFill="1" applyBorder="1" applyAlignment="1" applyProtection="1">
      <alignment horizontal="right" vertical="center"/>
    </xf>
    <xf numFmtId="172" fontId="18" fillId="3" borderId="100" xfId="7" applyNumberFormat="1" applyFont="1" applyFill="1" applyBorder="1" applyAlignment="1" applyProtection="1">
      <alignment horizontal="right" vertical="center"/>
    </xf>
    <xf numFmtId="165" fontId="46" fillId="3" borderId="37" xfId="7" applyNumberFormat="1" applyFont="1" applyFill="1" applyBorder="1" applyAlignment="1" applyProtection="1">
      <alignment horizontal="right" vertical="center"/>
    </xf>
    <xf numFmtId="165" fontId="19" fillId="0" borderId="38" xfId="7" applyNumberFormat="1" applyFont="1" applyBorder="1" applyAlignment="1" applyProtection="1">
      <alignment horizontal="right" vertical="center"/>
    </xf>
    <xf numFmtId="165" fontId="18" fillId="3" borderId="37" xfId="7" applyNumberFormat="1" applyFont="1" applyFill="1" applyBorder="1" applyAlignment="1" applyProtection="1">
      <alignment horizontal="right" vertical="center"/>
    </xf>
    <xf numFmtId="165" fontId="46" fillId="3" borderId="36" xfId="7" applyNumberFormat="1" applyFont="1" applyFill="1" applyBorder="1" applyAlignment="1" applyProtection="1">
      <alignment horizontal="right" vertical="center"/>
    </xf>
    <xf numFmtId="165" fontId="18" fillId="3" borderId="36" xfId="7" applyNumberFormat="1" applyFont="1" applyFill="1" applyBorder="1" applyAlignment="1" applyProtection="1">
      <alignment horizontal="right" vertical="center"/>
    </xf>
    <xf numFmtId="172" fontId="18" fillId="3" borderId="60" xfId="7" applyNumberFormat="1" applyFont="1" applyFill="1" applyBorder="1" applyAlignment="1" applyProtection="1">
      <alignment horizontal="right" vertical="center"/>
    </xf>
    <xf numFmtId="165" fontId="19" fillId="0" borderId="40" xfId="7" applyNumberFormat="1" applyFont="1" applyBorder="1" applyAlignment="1" applyProtection="1">
      <alignment horizontal="right" vertical="center"/>
    </xf>
    <xf numFmtId="165" fontId="19" fillId="0" borderId="41" xfId="7" applyNumberFormat="1" applyFont="1" applyBorder="1" applyAlignment="1" applyProtection="1">
      <alignment horizontal="right" vertical="center"/>
    </xf>
    <xf numFmtId="165" fontId="19" fillId="0" borderId="43" xfId="7" applyNumberFormat="1" applyFont="1" applyBorder="1" applyAlignment="1" applyProtection="1">
      <alignment horizontal="right" vertical="center"/>
    </xf>
    <xf numFmtId="178" fontId="13" fillId="3" borderId="46" xfId="7" applyNumberFormat="1" applyFont="1" applyFill="1" applyBorder="1" applyProtection="1">
      <alignment vertical="center"/>
    </xf>
    <xf numFmtId="178" fontId="16" fillId="0" borderId="50" xfId="7" applyNumberFormat="1" applyFont="1" applyBorder="1" applyAlignment="1" applyProtection="1">
      <alignment horizontal="right" vertical="center"/>
    </xf>
    <xf numFmtId="178" fontId="50" fillId="1" borderId="40" xfId="7" applyNumberFormat="1" applyFont="1" applyFill="1" applyBorder="1" applyProtection="1">
      <alignment vertical="center"/>
    </xf>
    <xf numFmtId="2" fontId="50" fillId="1" borderId="42" xfId="7" applyNumberFormat="1" applyFont="1" applyFill="1" applyBorder="1" applyProtection="1">
      <alignment vertical="center"/>
    </xf>
    <xf numFmtId="178" fontId="16" fillId="1" borderId="43" xfId="7" applyNumberFormat="1" applyFont="1" applyFill="1" applyBorder="1" applyAlignment="1" applyProtection="1">
      <alignment horizontal="right" vertical="center"/>
    </xf>
    <xf numFmtId="173" fontId="13" fillId="1" borderId="40" xfId="7" applyNumberFormat="1" applyFont="1" applyFill="1" applyBorder="1" applyProtection="1">
      <alignment vertical="center"/>
    </xf>
    <xf numFmtId="173" fontId="13" fillId="1" borderId="44" xfId="7" applyNumberFormat="1" applyFont="1" applyFill="1" applyBorder="1" applyProtection="1">
      <alignment vertical="center"/>
    </xf>
    <xf numFmtId="173" fontId="13" fillId="1" borderId="41" xfId="7" applyNumberFormat="1" applyFont="1" applyFill="1" applyBorder="1" applyProtection="1">
      <alignment vertical="center"/>
    </xf>
    <xf numFmtId="173" fontId="13" fillId="1" borderId="42" xfId="7" applyNumberFormat="1" applyFont="1" applyFill="1" applyBorder="1" applyProtection="1">
      <alignment vertical="center"/>
    </xf>
    <xf numFmtId="178" fontId="50" fillId="1" borderId="53" xfId="7" applyNumberFormat="1" applyFont="1" applyFill="1" applyBorder="1" applyProtection="1">
      <alignment vertical="center"/>
    </xf>
    <xf numFmtId="2" fontId="50" fillId="1" borderId="55" xfId="7" applyNumberFormat="1" applyFont="1" applyFill="1" applyBorder="1" applyProtection="1">
      <alignment vertical="center"/>
    </xf>
    <xf numFmtId="178" fontId="16" fillId="1" borderId="57" xfId="7" applyNumberFormat="1" applyFont="1" applyFill="1" applyBorder="1" applyAlignment="1" applyProtection="1">
      <alignment horizontal="right" vertical="center"/>
    </xf>
    <xf numFmtId="173" fontId="13" fillId="1" borderId="53" xfId="7" applyNumberFormat="1" applyFont="1" applyFill="1" applyBorder="1" applyProtection="1">
      <alignment vertical="center"/>
    </xf>
    <xf numFmtId="173" fontId="13" fillId="1" borderId="58" xfId="7" applyNumberFormat="1" applyFont="1" applyFill="1" applyBorder="1" applyProtection="1">
      <alignment vertical="center"/>
    </xf>
    <xf numFmtId="173" fontId="13" fillId="1" borderId="54" xfId="7" applyNumberFormat="1" applyFont="1" applyFill="1" applyBorder="1" applyProtection="1">
      <alignment vertical="center"/>
    </xf>
    <xf numFmtId="173" fontId="13" fillId="1" borderId="55" xfId="7" applyNumberFormat="1" applyFont="1" applyFill="1" applyBorder="1" applyProtection="1">
      <alignment vertical="center"/>
    </xf>
    <xf numFmtId="178" fontId="45" fillId="3" borderId="36" xfId="7" applyNumberFormat="1" applyFont="1" applyFill="1" applyBorder="1" applyProtection="1">
      <alignment vertical="center"/>
    </xf>
    <xf numFmtId="178" fontId="16" fillId="0" borderId="38" xfId="7" applyNumberFormat="1" applyFont="1" applyBorder="1" applyAlignment="1" applyProtection="1">
      <alignment horizontal="right" vertical="center"/>
    </xf>
    <xf numFmtId="178" fontId="12" fillId="3" borderId="36" xfId="7" applyNumberFormat="1" applyFont="1" applyFill="1" applyBorder="1" applyProtection="1">
      <alignment vertical="center"/>
    </xf>
    <xf numFmtId="173" fontId="45" fillId="3" borderId="36" xfId="7" applyNumberFormat="1" applyFont="1" applyFill="1" applyBorder="1" applyProtection="1">
      <alignment vertical="center"/>
    </xf>
    <xf numFmtId="173" fontId="12" fillId="3" borderId="36" xfId="7" applyNumberFormat="1" applyFont="1" applyFill="1" applyBorder="1" applyProtection="1">
      <alignment vertical="center"/>
    </xf>
    <xf numFmtId="173" fontId="12" fillId="3" borderId="60" xfId="7" applyNumberFormat="1" applyFont="1" applyFill="1" applyBorder="1" applyProtection="1">
      <alignment vertical="center"/>
    </xf>
    <xf numFmtId="178" fontId="20" fillId="0" borderId="40" xfId="7" applyNumberFormat="1" applyFont="1" applyBorder="1" applyProtection="1">
      <alignment vertical="center"/>
    </xf>
    <xf numFmtId="178" fontId="16" fillId="0" borderId="43" xfId="7" applyNumberFormat="1" applyFont="1" applyBorder="1" applyAlignment="1" applyProtection="1">
      <alignment horizontal="right" vertical="center"/>
    </xf>
    <xf numFmtId="178" fontId="45" fillId="3" borderId="63" xfId="7" applyNumberFormat="1" applyFont="1" applyFill="1" applyBorder="1" applyProtection="1">
      <alignment vertical="center"/>
    </xf>
    <xf numFmtId="178" fontId="20" fillId="0" borderId="67" xfId="7" applyNumberFormat="1" applyFont="1" applyBorder="1" applyAlignment="1" applyProtection="1">
      <alignment horizontal="right" vertical="center"/>
    </xf>
    <xf numFmtId="178" fontId="12" fillId="3" borderId="63" xfId="7" applyNumberFormat="1" applyFont="1" applyFill="1" applyBorder="1" applyProtection="1">
      <alignment vertical="center"/>
    </xf>
    <xf numFmtId="173" fontId="12" fillId="3" borderId="68" xfId="7" applyNumberFormat="1" applyFont="1" applyFill="1" applyBorder="1" applyProtection="1">
      <alignment vertical="center"/>
    </xf>
    <xf numFmtId="173" fontId="12" fillId="3" borderId="63" xfId="7" applyNumberFormat="1" applyFont="1" applyFill="1" applyBorder="1" applyProtection="1">
      <alignment vertical="center"/>
    </xf>
    <xf numFmtId="173" fontId="12" fillId="3" borderId="64" xfId="7" applyNumberFormat="1" applyFont="1" applyFill="1" applyBorder="1" applyProtection="1">
      <alignment vertical="center"/>
    </xf>
    <xf numFmtId="173" fontId="12" fillId="3" borderId="65" xfId="7" applyNumberFormat="1" applyFont="1" applyFill="1" applyBorder="1" applyProtection="1">
      <alignment vertical="center"/>
    </xf>
    <xf numFmtId="178" fontId="45" fillId="3" borderId="53" xfId="7" applyNumberFormat="1" applyFont="1" applyFill="1" applyBorder="1" applyProtection="1">
      <alignment vertical="center"/>
    </xf>
    <xf numFmtId="178" fontId="20" fillId="0" borderId="57" xfId="7" applyNumberFormat="1" applyFont="1" applyBorder="1" applyAlignment="1" applyProtection="1">
      <alignment horizontal="right" vertical="center"/>
    </xf>
    <xf numFmtId="178" fontId="12" fillId="3" borderId="53" xfId="7" applyNumberFormat="1" applyFont="1" applyFill="1" applyBorder="1" applyProtection="1">
      <alignment vertical="center"/>
    </xf>
    <xf numFmtId="173" fontId="12" fillId="3" borderId="58" xfId="7" applyNumberFormat="1" applyFont="1" applyFill="1" applyBorder="1" applyProtection="1">
      <alignment vertical="center"/>
    </xf>
    <xf numFmtId="173" fontId="12" fillId="3" borderId="53" xfId="7" applyNumberFormat="1" applyFont="1" applyFill="1" applyBorder="1" applyProtection="1">
      <alignment vertical="center"/>
    </xf>
    <xf numFmtId="173" fontId="12" fillId="3" borderId="54" xfId="7" applyNumberFormat="1" applyFont="1" applyFill="1" applyBorder="1" applyProtection="1">
      <alignment vertical="center"/>
    </xf>
    <xf numFmtId="173" fontId="12" fillId="3" borderId="55" xfId="7" applyNumberFormat="1" applyFont="1" applyFill="1" applyBorder="1" applyProtection="1">
      <alignment vertical="center"/>
    </xf>
    <xf numFmtId="178" fontId="45" fillId="1" borderId="53" xfId="7" applyNumberFormat="1" applyFont="1" applyFill="1" applyBorder="1" applyProtection="1">
      <alignment vertical="center"/>
    </xf>
    <xf numFmtId="178" fontId="20" fillId="1" borderId="57" xfId="7" applyNumberFormat="1" applyFont="1" applyFill="1" applyBorder="1" applyAlignment="1" applyProtection="1">
      <alignment horizontal="right" vertical="center"/>
    </xf>
    <xf numFmtId="173" fontId="45" fillId="1" borderId="53" xfId="7" applyNumberFormat="1" applyFont="1" applyFill="1" applyBorder="1" applyProtection="1">
      <alignment vertical="center"/>
    </xf>
    <xf numFmtId="173" fontId="12" fillId="1" borderId="58" xfId="7" applyNumberFormat="1" applyFont="1" applyFill="1" applyBorder="1" applyProtection="1">
      <alignment vertical="center"/>
    </xf>
    <xf numFmtId="173" fontId="12" fillId="1" borderId="53" xfId="7" applyNumberFormat="1" applyFont="1" applyFill="1" applyBorder="1" applyProtection="1">
      <alignment vertical="center"/>
    </xf>
    <xf numFmtId="173" fontId="12" fillId="1" borderId="54" xfId="7" applyNumberFormat="1" applyFont="1" applyFill="1" applyBorder="1" applyProtection="1">
      <alignment vertical="center"/>
    </xf>
    <xf numFmtId="173" fontId="12" fillId="1" borderId="55" xfId="7" applyNumberFormat="1" applyFont="1" applyFill="1" applyBorder="1" applyProtection="1">
      <alignment vertical="center"/>
    </xf>
    <xf numFmtId="178" fontId="20" fillId="0" borderId="38" xfId="7" applyNumberFormat="1" applyFont="1" applyBorder="1" applyAlignment="1" applyProtection="1">
      <alignment horizontal="right" vertical="center"/>
    </xf>
    <xf numFmtId="173" fontId="12" fillId="3" borderId="61" xfId="7" applyNumberFormat="1" applyFont="1" applyFill="1" applyBorder="1" applyProtection="1">
      <alignment vertical="center"/>
    </xf>
    <xf numFmtId="173" fontId="12" fillId="3" borderId="37" xfId="7" applyNumberFormat="1" applyFont="1" applyFill="1" applyBorder="1" applyProtection="1">
      <alignment vertical="center"/>
    </xf>
    <xf numFmtId="178" fontId="20" fillId="0" borderId="36" xfId="7" applyNumberFormat="1" applyFont="1" applyBorder="1" applyProtection="1">
      <alignment vertical="center"/>
    </xf>
    <xf numFmtId="178" fontId="19" fillId="3" borderId="71" xfId="7" applyNumberFormat="1" applyFont="1" applyFill="1" applyBorder="1" applyProtection="1">
      <alignment vertical="center"/>
    </xf>
    <xf numFmtId="178" fontId="20" fillId="0" borderId="75" xfId="7" applyNumberFormat="1" applyFont="1" applyBorder="1" applyAlignment="1" applyProtection="1">
      <alignment horizontal="right" vertical="center"/>
    </xf>
    <xf numFmtId="178" fontId="20" fillId="0" borderId="77" xfId="7" applyNumberFormat="1" applyFont="1" applyBorder="1" applyProtection="1">
      <alignment vertical="center"/>
    </xf>
    <xf numFmtId="178" fontId="16" fillId="0" borderId="79" xfId="7" applyNumberFormat="1" applyFont="1" applyBorder="1" applyAlignment="1" applyProtection="1">
      <alignment horizontal="right" vertical="center"/>
    </xf>
    <xf numFmtId="178" fontId="13" fillId="3" borderId="190" xfId="7" applyNumberFormat="1" applyFont="1" applyFill="1" applyBorder="1" applyProtection="1">
      <alignment vertical="center"/>
    </xf>
    <xf numFmtId="178" fontId="16" fillId="0" borderId="82" xfId="7" applyNumberFormat="1" applyFont="1" applyBorder="1" applyAlignment="1" applyProtection="1">
      <alignment horizontal="right" vertical="center"/>
    </xf>
    <xf numFmtId="178" fontId="12" fillId="1" borderId="53" xfId="7" applyNumberFormat="1" applyFont="1" applyFill="1" applyBorder="1" applyProtection="1">
      <alignment vertical="center"/>
    </xf>
    <xf numFmtId="178" fontId="12" fillId="5" borderId="63" xfId="7" applyNumberFormat="1" applyFont="1" applyFill="1" applyBorder="1" applyProtection="1">
      <alignment vertical="center"/>
    </xf>
    <xf numFmtId="178" fontId="12" fillId="5" borderId="95" xfId="7" applyNumberFormat="1" applyFont="1" applyFill="1" applyBorder="1" applyProtection="1">
      <alignment vertical="center"/>
    </xf>
    <xf numFmtId="178" fontId="20" fillId="0" borderId="83" xfId="7" applyNumberFormat="1" applyFont="1" applyBorder="1" applyAlignment="1" applyProtection="1">
      <alignment horizontal="right" vertical="center"/>
    </xf>
    <xf numFmtId="178" fontId="13" fillId="3" borderId="36" xfId="7" applyNumberFormat="1" applyFont="1" applyFill="1" applyBorder="1" applyProtection="1">
      <alignment vertical="center"/>
    </xf>
    <xf numFmtId="178" fontId="16" fillId="0" borderId="84" xfId="7" applyNumberFormat="1" applyFont="1" applyBorder="1" applyProtection="1">
      <alignment vertical="center"/>
    </xf>
    <xf numFmtId="178" fontId="16" fillId="0" borderId="86" xfId="7" applyNumberFormat="1" applyFont="1" applyBorder="1" applyAlignment="1" applyProtection="1">
      <alignment horizontal="right" vertical="center"/>
    </xf>
    <xf numFmtId="178" fontId="13" fillId="1" borderId="88" xfId="10" applyNumberFormat="1" applyFont="1" applyFill="1" applyBorder="1" applyProtection="1">
      <alignment vertical="center"/>
    </xf>
    <xf numFmtId="178" fontId="13" fillId="1" borderId="91" xfId="10" applyNumberFormat="1" applyFont="1" applyFill="1" applyBorder="1" applyProtection="1">
      <alignment vertical="center"/>
    </xf>
    <xf numFmtId="178" fontId="13" fillId="1" borderId="53" xfId="7" applyNumberFormat="1" applyFont="1" applyFill="1" applyBorder="1" applyProtection="1">
      <alignment vertical="center"/>
    </xf>
    <xf numFmtId="178" fontId="13" fillId="1" borderId="57" xfId="7" applyNumberFormat="1" applyFont="1" applyFill="1" applyBorder="1" applyProtection="1">
      <alignment vertical="center"/>
    </xf>
    <xf numFmtId="178" fontId="13" fillId="3" borderId="53" xfId="7" applyNumberFormat="1" applyFont="1" applyFill="1" applyBorder="1" applyProtection="1">
      <alignment vertical="center"/>
    </xf>
    <xf numFmtId="178" fontId="13" fillId="0" borderId="57" xfId="7" applyNumberFormat="1" applyFont="1" applyBorder="1" applyProtection="1">
      <alignment vertical="center"/>
    </xf>
    <xf numFmtId="178" fontId="13" fillId="3" borderId="93" xfId="7" applyNumberFormat="1" applyFont="1" applyFill="1" applyBorder="1" applyProtection="1">
      <alignment vertical="center"/>
    </xf>
    <xf numFmtId="178" fontId="13" fillId="0" borderId="83" xfId="7" applyNumberFormat="1" applyFont="1" applyBorder="1" applyProtection="1">
      <alignment vertical="center"/>
    </xf>
    <xf numFmtId="178" fontId="16" fillId="0" borderId="36" xfId="7" applyNumberFormat="1" applyFont="1" applyBorder="1" applyProtection="1">
      <alignment vertical="center"/>
    </xf>
    <xf numFmtId="178" fontId="16" fillId="0" borderId="38" xfId="7" applyNumberFormat="1" applyFont="1" applyBorder="1" applyProtection="1">
      <alignment vertical="center"/>
    </xf>
    <xf numFmtId="2" fontId="50" fillId="0" borderId="71" xfId="7" applyNumberFormat="1" applyFont="1" applyBorder="1" applyProtection="1">
      <alignment vertical="center"/>
    </xf>
    <xf numFmtId="2" fontId="50" fillId="0" borderId="72" xfId="7" applyNumberFormat="1" applyFont="1" applyBorder="1" applyProtection="1">
      <alignment vertical="center"/>
    </xf>
    <xf numFmtId="0" fontId="13" fillId="0" borderId="38" xfId="7" applyFont="1" applyBorder="1" applyProtection="1">
      <alignment vertical="center"/>
    </xf>
    <xf numFmtId="2" fontId="13" fillId="0" borderId="72" xfId="7" applyNumberFormat="1" applyFont="1" applyBorder="1" applyProtection="1">
      <alignment vertical="center"/>
    </xf>
    <xf numFmtId="0" fontId="13" fillId="0" borderId="76" xfId="7" applyFont="1" applyBorder="1" applyProtection="1">
      <alignment vertical="center"/>
    </xf>
    <xf numFmtId="0" fontId="13" fillId="0" borderId="71" xfId="7" applyFont="1" applyBorder="1" applyProtection="1">
      <alignment vertical="center"/>
    </xf>
    <xf numFmtId="0" fontId="13" fillId="0" borderId="72" xfId="7" applyFont="1" applyBorder="1" applyProtection="1">
      <alignment vertical="center"/>
    </xf>
    <xf numFmtId="0" fontId="13" fillId="0" borderId="73" xfId="7" applyFont="1" applyBorder="1" applyProtection="1">
      <alignment vertical="center"/>
    </xf>
    <xf numFmtId="2" fontId="50" fillId="0" borderId="40" xfId="7" applyNumberFormat="1" applyFont="1" applyBorder="1" applyProtection="1">
      <alignment vertical="center"/>
    </xf>
    <xf numFmtId="2" fontId="50" fillId="0" borderId="41" xfId="7" applyNumberFormat="1" applyFont="1" applyBorder="1" applyProtection="1">
      <alignment vertical="center"/>
    </xf>
    <xf numFmtId="0" fontId="13" fillId="0" borderId="57" xfId="7" applyFont="1" applyBorder="1" applyProtection="1">
      <alignment vertical="center"/>
    </xf>
    <xf numFmtId="2" fontId="13" fillId="0" borderId="41" xfId="7" applyNumberFormat="1" applyFont="1" applyBorder="1" applyProtection="1">
      <alignment vertical="center"/>
    </xf>
    <xf numFmtId="0" fontId="13" fillId="0" borderId="44" xfId="7" applyFont="1" applyBorder="1" applyProtection="1">
      <alignment vertical="center"/>
    </xf>
    <xf numFmtId="0" fontId="13" fillId="0" borderId="40" xfId="7" applyFont="1" applyBorder="1" applyProtection="1">
      <alignment vertical="center"/>
    </xf>
    <xf numFmtId="0" fontId="13" fillId="0" borderId="41" xfId="7" applyFont="1" applyBorder="1" applyProtection="1">
      <alignment vertical="center"/>
    </xf>
    <xf numFmtId="0" fontId="13" fillId="0" borderId="42" xfId="7" applyFont="1" applyBorder="1" applyProtection="1">
      <alignment vertical="center"/>
    </xf>
    <xf numFmtId="2" fontId="50" fillId="0" borderId="53" xfId="7" applyNumberFormat="1" applyFont="1" applyBorder="1" applyProtection="1">
      <alignment vertical="center"/>
    </xf>
    <xf numFmtId="2" fontId="50" fillId="0" borderId="54" xfId="7" applyNumberFormat="1" applyFont="1" applyBorder="1" applyProtection="1">
      <alignment vertical="center"/>
    </xf>
    <xf numFmtId="2" fontId="13" fillId="0" borderId="54" xfId="7" applyNumberFormat="1" applyFont="1" applyBorder="1" applyProtection="1">
      <alignment vertical="center"/>
    </xf>
    <xf numFmtId="0" fontId="13" fillId="0" borderId="58" xfId="7" applyFont="1" applyBorder="1" applyProtection="1">
      <alignment vertical="center"/>
    </xf>
    <xf numFmtId="0" fontId="13" fillId="0" borderId="53" xfId="7" applyFont="1" applyBorder="1" applyProtection="1">
      <alignment vertical="center"/>
    </xf>
    <xf numFmtId="0" fontId="13" fillId="0" borderId="54" xfId="7" applyFont="1" applyBorder="1" applyProtection="1">
      <alignment vertical="center"/>
    </xf>
    <xf numFmtId="0" fontId="13" fillId="0" borderId="55" xfId="7" applyFont="1" applyBorder="1" applyProtection="1">
      <alignment vertical="center"/>
    </xf>
    <xf numFmtId="0" fontId="13" fillId="0" borderId="83" xfId="7" applyFont="1" applyBorder="1" applyProtection="1">
      <alignment vertical="center"/>
    </xf>
    <xf numFmtId="0" fontId="13" fillId="0" borderId="74" xfId="7" applyFont="1" applyBorder="1" applyProtection="1">
      <alignment vertical="center"/>
    </xf>
    <xf numFmtId="2" fontId="50" fillId="0" borderId="77" xfId="7" applyNumberFormat="1" applyFont="1" applyBorder="1" applyProtection="1">
      <alignment vertical="center"/>
    </xf>
    <xf numFmtId="2" fontId="50" fillId="0" borderId="78" xfId="7" applyNumberFormat="1" applyFont="1" applyBorder="1" applyProtection="1">
      <alignment vertical="center"/>
    </xf>
    <xf numFmtId="0" fontId="13" fillId="0" borderId="79" xfId="7" applyFont="1" applyBorder="1" applyProtection="1">
      <alignment vertical="center"/>
    </xf>
    <xf numFmtId="2" fontId="13" fillId="0" borderId="78" xfId="7" applyNumberFormat="1" applyFont="1" applyBorder="1" applyProtection="1">
      <alignment vertical="center"/>
    </xf>
    <xf numFmtId="0" fontId="13" fillId="0" borderId="80" xfId="7" applyFont="1" applyBorder="1" applyProtection="1">
      <alignment vertical="center"/>
    </xf>
    <xf numFmtId="0" fontId="13" fillId="0" borderId="77" xfId="7" applyFont="1" applyBorder="1" applyProtection="1">
      <alignment vertical="center"/>
    </xf>
    <xf numFmtId="0" fontId="13" fillId="0" borderId="78" xfId="7" applyFont="1" applyBorder="1" applyProtection="1">
      <alignment vertical="center"/>
    </xf>
    <xf numFmtId="0" fontId="13" fillId="0" borderId="97" xfId="7" applyFont="1" applyBorder="1" applyProtection="1">
      <alignment vertical="center"/>
    </xf>
    <xf numFmtId="2" fontId="50" fillId="0" borderId="36" xfId="7" applyNumberFormat="1" applyFont="1" applyBorder="1" applyProtection="1">
      <alignment vertical="center"/>
    </xf>
    <xf numFmtId="2" fontId="50" fillId="0" borderId="37" xfId="7" applyNumberFormat="1" applyFont="1" applyBorder="1" applyProtection="1">
      <alignment vertical="center"/>
    </xf>
    <xf numFmtId="2" fontId="13" fillId="0" borderId="37" xfId="7" applyNumberFormat="1" applyFont="1" applyBorder="1" applyProtection="1">
      <alignment vertical="center"/>
    </xf>
    <xf numFmtId="0" fontId="13" fillId="0" borderId="61" xfId="7" applyFont="1" applyBorder="1" applyProtection="1">
      <alignment vertical="center"/>
    </xf>
    <xf numFmtId="0" fontId="13" fillId="0" borderId="36" xfId="7" applyFont="1" applyBorder="1" applyProtection="1">
      <alignment vertical="center"/>
    </xf>
    <xf numFmtId="0" fontId="13" fillId="0" borderId="37" xfId="7" applyFont="1" applyBorder="1" applyProtection="1">
      <alignment vertical="center"/>
    </xf>
    <xf numFmtId="0" fontId="13" fillId="0" borderId="60" xfId="7" applyFont="1" applyBorder="1" applyProtection="1">
      <alignment vertical="center"/>
    </xf>
    <xf numFmtId="2" fontId="50" fillId="0" borderId="71" xfId="10" applyNumberFormat="1" applyFont="1" applyBorder="1" applyProtection="1">
      <alignment vertical="center"/>
    </xf>
    <xf numFmtId="2" fontId="50" fillId="0" borderId="72" xfId="10" applyNumberFormat="1" applyFont="1" applyBorder="1" applyProtection="1">
      <alignment vertical="center"/>
    </xf>
    <xf numFmtId="0" fontId="13" fillId="0" borderId="75" xfId="10" applyFont="1" applyBorder="1" applyProtection="1">
      <alignment vertical="center"/>
    </xf>
    <xf numFmtId="2" fontId="13" fillId="0" borderId="72" xfId="10" applyNumberFormat="1" applyFont="1" applyBorder="1" applyProtection="1">
      <alignment vertical="center"/>
    </xf>
    <xf numFmtId="0" fontId="13" fillId="0" borderId="76" xfId="10" applyFont="1" applyBorder="1" applyProtection="1">
      <alignment vertical="center"/>
    </xf>
    <xf numFmtId="0" fontId="13" fillId="0" borderId="71" xfId="10" applyFont="1" applyBorder="1" applyProtection="1">
      <alignment vertical="center"/>
    </xf>
    <xf numFmtId="0" fontId="13" fillId="0" borderId="72" xfId="10" applyFont="1" applyBorder="1" applyProtection="1">
      <alignment vertical="center"/>
    </xf>
    <xf numFmtId="0" fontId="13" fillId="0" borderId="73" xfId="10" applyFont="1" applyBorder="1" applyProtection="1">
      <alignment vertical="center"/>
    </xf>
    <xf numFmtId="2" fontId="50" fillId="0" borderId="26" xfId="10" applyNumberFormat="1" applyFont="1" applyBorder="1" applyProtection="1">
      <alignment vertical="center"/>
    </xf>
    <xf numFmtId="2" fontId="50" fillId="0" borderId="27" xfId="10" applyNumberFormat="1" applyFont="1" applyBorder="1" applyProtection="1">
      <alignment vertical="center"/>
    </xf>
    <xf numFmtId="0" fontId="13" fillId="0" borderId="98" xfId="10" applyFont="1" applyBorder="1" applyProtection="1">
      <alignment vertical="center"/>
    </xf>
    <xf numFmtId="2" fontId="13" fillId="0" borderId="27" xfId="10" applyNumberFormat="1" applyFont="1" applyBorder="1" applyProtection="1">
      <alignment vertical="center"/>
    </xf>
    <xf numFmtId="0" fontId="13" fillId="0" borderId="30" xfId="10" applyFont="1" applyBorder="1" applyProtection="1">
      <alignment vertical="center"/>
    </xf>
    <xf numFmtId="0" fontId="13" fillId="0" borderId="26" xfId="10" applyFont="1" applyBorder="1" applyProtection="1">
      <alignment vertical="center"/>
    </xf>
    <xf numFmtId="0" fontId="13" fillId="0" borderId="27" xfId="10" applyFont="1" applyBorder="1" applyProtection="1">
      <alignment vertical="center"/>
    </xf>
    <xf numFmtId="0" fontId="13" fillId="0" borderId="28" xfId="10" applyFont="1" applyBorder="1" applyProtection="1">
      <alignment vertical="center"/>
    </xf>
    <xf numFmtId="2" fontId="50" fillId="0" borderId="99" xfId="10" applyNumberFormat="1" applyFont="1" applyBorder="1" applyProtection="1">
      <alignment vertical="center"/>
    </xf>
    <xf numFmtId="2" fontId="50" fillId="0" borderId="33" xfId="10" applyNumberFormat="1" applyFont="1" applyBorder="1" applyProtection="1">
      <alignment vertical="center"/>
    </xf>
    <xf numFmtId="0" fontId="13" fillId="0" borderId="34" xfId="10" applyFont="1" applyBorder="1" applyProtection="1">
      <alignment vertical="center"/>
    </xf>
    <xf numFmtId="2" fontId="13" fillId="0" borderId="33" xfId="10" applyNumberFormat="1" applyFont="1" applyBorder="1" applyProtection="1">
      <alignment vertical="center"/>
    </xf>
    <xf numFmtId="0" fontId="13" fillId="0" borderId="101" xfId="10" applyFont="1" applyBorder="1" applyProtection="1">
      <alignment vertical="center"/>
    </xf>
    <xf numFmtId="0" fontId="13" fillId="0" borderId="32" xfId="10" applyFont="1" applyBorder="1" applyProtection="1">
      <alignment vertical="center"/>
    </xf>
    <xf numFmtId="0" fontId="13" fillId="0" borderId="33" xfId="10" applyFont="1" applyBorder="1" applyProtection="1">
      <alignment vertical="center"/>
    </xf>
    <xf numFmtId="0" fontId="13" fillId="0" borderId="100" xfId="10" applyFont="1" applyBorder="1" applyProtection="1">
      <alignment vertical="center"/>
    </xf>
    <xf numFmtId="2" fontId="50" fillId="0" borderId="102" xfId="10" applyNumberFormat="1" applyFont="1" applyBorder="1" applyProtection="1">
      <alignment vertical="center"/>
    </xf>
    <xf numFmtId="2" fontId="50" fillId="0" borderId="37" xfId="10" applyNumberFormat="1" applyFont="1" applyBorder="1" applyProtection="1">
      <alignment vertical="center"/>
    </xf>
    <xf numFmtId="0" fontId="13" fillId="0" borderId="38" xfId="10" applyFont="1" applyBorder="1" applyProtection="1">
      <alignment vertical="center"/>
    </xf>
    <xf numFmtId="2" fontId="13" fillId="0" borderId="37" xfId="10" applyNumberFormat="1" applyFont="1" applyBorder="1" applyProtection="1">
      <alignment vertical="center"/>
    </xf>
    <xf numFmtId="0" fontId="13" fillId="0" borderId="61" xfId="10" applyFont="1" applyBorder="1" applyProtection="1">
      <alignment vertical="center"/>
    </xf>
    <xf numFmtId="0" fontId="13" fillId="0" borderId="36" xfId="10" applyFont="1" applyBorder="1" applyProtection="1">
      <alignment vertical="center"/>
    </xf>
    <xf numFmtId="0" fontId="13" fillId="0" borderId="37" xfId="10" applyFont="1" applyBorder="1" applyProtection="1">
      <alignment vertical="center"/>
    </xf>
    <xf numFmtId="0" fontId="13" fillId="0" borderId="60" xfId="10" applyFont="1" applyBorder="1" applyProtection="1">
      <alignment vertical="center"/>
    </xf>
    <xf numFmtId="2" fontId="50" fillId="0" borderId="84" xfId="10" applyNumberFormat="1" applyFont="1" applyBorder="1" applyProtection="1">
      <alignment vertical="center"/>
    </xf>
    <xf numFmtId="2" fontId="50" fillId="0" borderId="85" xfId="10" applyNumberFormat="1" applyFont="1" applyBorder="1" applyProtection="1">
      <alignment vertical="center"/>
    </xf>
    <xf numFmtId="0" fontId="13" fillId="0" borderId="86" xfId="10" applyFont="1" applyBorder="1" applyProtection="1">
      <alignment vertical="center"/>
    </xf>
    <xf numFmtId="2" fontId="13" fillId="0" borderId="85" xfId="10" applyNumberFormat="1" applyFont="1" applyBorder="1" applyProtection="1">
      <alignment vertical="center"/>
    </xf>
    <xf numFmtId="0" fontId="13" fillId="0" borderId="87" xfId="10" applyFont="1" applyBorder="1" applyProtection="1">
      <alignment vertical="center"/>
    </xf>
    <xf numFmtId="0" fontId="13" fillId="0" borderId="84" xfId="10" applyFont="1" applyBorder="1" applyProtection="1">
      <alignment vertical="center"/>
    </xf>
    <xf numFmtId="0" fontId="13" fillId="0" borderId="85" xfId="10" applyFont="1" applyBorder="1" applyProtection="1">
      <alignment vertical="center"/>
    </xf>
    <xf numFmtId="0" fontId="13" fillId="0" borderId="103" xfId="10" applyFont="1" applyBorder="1" applyProtection="1">
      <alignment vertical="center"/>
    </xf>
    <xf numFmtId="2" fontId="50" fillId="4" borderId="84" xfId="7" applyNumberFormat="1" applyFont="1" applyFill="1" applyBorder="1" applyProtection="1">
      <alignment vertical="center"/>
    </xf>
    <xf numFmtId="2" fontId="50" fillId="4" borderId="85" xfId="7" applyNumberFormat="1" applyFont="1" applyFill="1" applyBorder="1" applyProtection="1">
      <alignment vertical="center"/>
    </xf>
    <xf numFmtId="173" fontId="13" fillId="4" borderId="86" xfId="7" applyNumberFormat="1" applyFont="1" applyFill="1" applyBorder="1" applyProtection="1">
      <alignment vertical="center"/>
    </xf>
    <xf numFmtId="2" fontId="13" fillId="4" borderId="85" xfId="7" applyNumberFormat="1" applyFont="1" applyFill="1" applyBorder="1" applyProtection="1">
      <alignment vertical="center"/>
    </xf>
    <xf numFmtId="0" fontId="13" fillId="4" borderId="87" xfId="7" applyFont="1" applyFill="1" applyBorder="1" applyProtection="1">
      <alignment vertical="center"/>
    </xf>
    <xf numFmtId="0" fontId="13" fillId="4" borderId="84" xfId="7" applyFont="1" applyFill="1" applyBorder="1" applyProtection="1">
      <alignment vertical="center"/>
    </xf>
    <xf numFmtId="0" fontId="13" fillId="4" borderId="85" xfId="7" applyFont="1" applyFill="1" applyBorder="1" applyProtection="1">
      <alignment vertical="center"/>
    </xf>
    <xf numFmtId="0" fontId="13" fillId="4" borderId="103" xfId="7" applyFont="1" applyFill="1" applyBorder="1" applyProtection="1">
      <alignment vertical="center"/>
    </xf>
    <xf numFmtId="1" fontId="50" fillId="3" borderId="107" xfId="7" applyNumberFormat="1" applyFont="1" applyFill="1" applyBorder="1" applyProtection="1">
      <alignment vertical="center"/>
    </xf>
    <xf numFmtId="172" fontId="13" fillId="0" borderId="104" xfId="7" applyNumberFormat="1" applyFont="1" applyBorder="1" applyProtection="1">
      <alignment vertical="center"/>
    </xf>
    <xf numFmtId="1" fontId="13" fillId="3" borderId="107" xfId="7" applyNumberFormat="1" applyFont="1" applyFill="1" applyBorder="1" applyProtection="1">
      <alignment vertical="center"/>
    </xf>
    <xf numFmtId="165" fontId="13" fillId="3" borderId="108" xfId="7" applyNumberFormat="1" applyFont="1" applyFill="1" applyBorder="1" applyProtection="1">
      <alignment vertical="center"/>
    </xf>
    <xf numFmtId="172" fontId="13" fillId="3" borderId="107" xfId="7" applyNumberFormat="1" applyFont="1" applyFill="1" applyBorder="1" applyProtection="1">
      <alignment vertical="center"/>
    </xf>
    <xf numFmtId="178" fontId="12" fillId="3" borderId="71" xfId="7" applyNumberFormat="1" applyFont="1" applyFill="1" applyBorder="1" applyProtection="1">
      <alignment vertical="center"/>
    </xf>
    <xf numFmtId="0" fontId="6" fillId="0" borderId="234" xfId="7" applyFont="1" applyBorder="1" applyAlignment="1">
      <alignment horizontal="center" vertical="center"/>
    </xf>
    <xf numFmtId="0" fontId="6" fillId="0" borderId="142" xfId="7" applyFont="1" applyBorder="1" applyAlignment="1">
      <alignment horizontal="center" vertical="center"/>
    </xf>
    <xf numFmtId="0" fontId="6" fillId="0" borderId="189" xfId="7" applyFont="1" applyBorder="1" applyAlignment="1">
      <alignment horizontal="center" vertical="center"/>
    </xf>
    <xf numFmtId="0" fontId="6" fillId="0" borderId="193" xfId="7" applyFont="1" applyBorder="1" applyAlignment="1">
      <alignment horizontal="center" vertical="center"/>
    </xf>
    <xf numFmtId="0" fontId="6" fillId="0" borderId="231" xfId="7" applyFont="1" applyBorder="1" applyAlignment="1">
      <alignment horizontal="center" vertical="center"/>
    </xf>
    <xf numFmtId="0" fontId="27" fillId="3" borderId="16" xfId="9" applyFont="1" applyFill="1" applyBorder="1" applyAlignment="1" applyProtection="1">
      <alignment horizontal="center" vertical="center"/>
      <protection locked="0"/>
    </xf>
    <xf numFmtId="0" fontId="27" fillId="3" borderId="159" xfId="9" applyFont="1" applyFill="1" applyBorder="1" applyAlignment="1" applyProtection="1">
      <alignment horizontal="center" vertical="center"/>
      <protection locked="0"/>
    </xf>
    <xf numFmtId="0" fontId="27" fillId="3" borderId="235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58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168" xfId="7" applyFont="1" applyBorder="1" applyAlignment="1">
      <alignment horizontal="center" vertical="center" textRotation="90" wrapText="1"/>
    </xf>
    <xf numFmtId="0" fontId="6" fillId="0" borderId="69" xfId="7" applyFont="1" applyBorder="1" applyAlignment="1">
      <alignment horizontal="center" vertical="center" textRotation="90" wrapText="1"/>
    </xf>
    <xf numFmtId="0" fontId="6" fillId="0" borderId="230" xfId="7" applyFont="1" applyBorder="1" applyAlignment="1">
      <alignment horizontal="center" vertical="center" textRotation="90" wrapText="1"/>
    </xf>
    <xf numFmtId="0" fontId="28" fillId="0" borderId="59" xfId="10" applyFont="1" applyBorder="1" applyAlignment="1">
      <alignment horizontal="left" vertical="center" wrapText="1"/>
    </xf>
    <xf numFmtId="0" fontId="6" fillId="0" borderId="236" xfId="10" applyFont="1" applyBorder="1" applyAlignment="1">
      <alignment horizontal="left" vertical="center" wrapText="1"/>
    </xf>
    <xf numFmtId="0" fontId="6" fillId="0" borderId="237" xfId="10" applyFont="1" applyBorder="1" applyAlignment="1">
      <alignment horizontal="left" vertical="center"/>
    </xf>
    <xf numFmtId="0" fontId="6" fillId="0" borderId="69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16" fillId="0" borderId="91" xfId="7" applyFont="1" applyBorder="1" applyAlignment="1">
      <alignment horizontal="center" vertical="center" wrapText="1"/>
    </xf>
    <xf numFmtId="0" fontId="16" fillId="0" borderId="86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58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31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193" xfId="10" applyFont="1" applyBorder="1" applyAlignment="1">
      <alignment horizontal="center" vertical="center" wrapText="1"/>
    </xf>
    <xf numFmtId="0" fontId="6" fillId="0" borderId="231" xfId="10" applyFont="1" applyBorder="1" applyAlignment="1">
      <alignment horizontal="center" vertical="center" wrapText="1"/>
    </xf>
    <xf numFmtId="0" fontId="6" fillId="0" borderId="39" xfId="9" applyFont="1" applyBorder="1" applyAlignment="1">
      <alignment horizontal="center" vertical="center"/>
    </xf>
    <xf numFmtId="0" fontId="6" fillId="0" borderId="233" xfId="9" applyFont="1" applyBorder="1" applyAlignment="1">
      <alignment horizontal="center" vertical="center"/>
    </xf>
    <xf numFmtId="0" fontId="6" fillId="4" borderId="43" xfId="7" applyFont="1" applyFill="1" applyBorder="1" applyAlignment="1" applyProtection="1">
      <alignment horizontal="center" vertical="center" textRotation="90"/>
      <protection locked="0"/>
    </xf>
    <xf numFmtId="0" fontId="17" fillId="0" borderId="229" xfId="7" applyFont="1" applyBorder="1" applyAlignment="1">
      <alignment horizontal="center" vertical="center" textRotation="90"/>
    </xf>
    <xf numFmtId="0" fontId="6" fillId="0" borderId="228" xfId="7" applyFont="1" applyBorder="1" applyAlignment="1">
      <alignment horizontal="center" vertical="center" textRotation="90"/>
    </xf>
    <xf numFmtId="0" fontId="6" fillId="0" borderId="69" xfId="9" applyFont="1" applyBorder="1" applyAlignment="1">
      <alignment horizontal="center" vertical="center" textRotation="90" wrapText="1"/>
    </xf>
    <xf numFmtId="0" fontId="6" fillId="0" borderId="230" xfId="9" applyFont="1" applyBorder="1" applyAlignment="1">
      <alignment horizontal="center" vertical="center" textRotation="90" wrapText="1"/>
    </xf>
    <xf numFmtId="0" fontId="17" fillId="0" borderId="232" xfId="9" applyFont="1" applyBorder="1" applyAlignment="1">
      <alignment horizontal="center" vertical="center" textRotation="90" wrapText="1"/>
    </xf>
    <xf numFmtId="0" fontId="6" fillId="0" borderId="59" xfId="9" applyFont="1" applyBorder="1" applyAlignment="1">
      <alignment horizontal="center" vertical="center" textRotation="90" wrapText="1"/>
    </xf>
    <xf numFmtId="0" fontId="30" fillId="6" borderId="159" xfId="1" applyFont="1" applyFill="1" applyBorder="1" applyAlignment="1" applyProtection="1">
      <alignment horizontal="left" vertical="center"/>
    </xf>
    <xf numFmtId="0" fontId="4" fillId="6" borderId="159" xfId="1" applyFill="1" applyBorder="1" applyAlignment="1" applyProtection="1">
      <alignment horizontal="left" vertical="center"/>
    </xf>
    <xf numFmtId="0" fontId="0" fillId="0" borderId="0" xfId="0" applyProtection="1"/>
    <xf numFmtId="17" fontId="0" fillId="6" borderId="0" xfId="0" applyNumberFormat="1" applyFill="1" applyProtection="1"/>
    <xf numFmtId="167" fontId="0" fillId="0" borderId="0" xfId="3" applyNumberFormat="1" applyFont="1" applyProtection="1"/>
    <xf numFmtId="0" fontId="0" fillId="0" borderId="14" xfId="0" applyBorder="1" applyProtection="1"/>
    <xf numFmtId="9" fontId="0" fillId="6" borderId="14" xfId="0" applyNumberFormat="1" applyFill="1" applyBorder="1" applyProtection="1"/>
    <xf numFmtId="0" fontId="0" fillId="0" borderId="159" xfId="0" applyBorder="1" applyProtection="1"/>
    <xf numFmtId="167" fontId="0" fillId="6" borderId="159" xfId="3" applyNumberFormat="1" applyFont="1" applyFill="1" applyBorder="1" applyProtection="1"/>
    <xf numFmtId="0" fontId="12" fillId="0" borderId="0" xfId="7" applyFont="1" applyProtection="1">
      <alignment vertical="center"/>
    </xf>
    <xf numFmtId="0" fontId="6" fillId="0" borderId="0" xfId="7" applyFont="1" applyProtection="1">
      <alignment vertical="center"/>
    </xf>
    <xf numFmtId="0" fontId="6" fillId="0" borderId="0" xfId="9" applyFont="1" applyAlignment="1" applyProtection="1">
      <alignment horizontal="center" vertical="center" textRotation="90"/>
    </xf>
    <xf numFmtId="0" fontId="6" fillId="0" borderId="0" xfId="9" applyFont="1" applyProtection="1">
      <alignment vertical="center"/>
    </xf>
    <xf numFmtId="0" fontId="12" fillId="0" borderId="0" xfId="7" applyFont="1" applyAlignment="1" applyProtection="1">
      <alignment horizontal="center" vertical="center"/>
    </xf>
    <xf numFmtId="0" fontId="13" fillId="0" borderId="1" xfId="7" applyFont="1" applyBorder="1" applyAlignment="1" applyProtection="1">
      <alignment horizontal="center" vertical="center"/>
    </xf>
    <xf numFmtId="0" fontId="14" fillId="0" borderId="1" xfId="9" applyFont="1" applyBorder="1" applyAlignment="1" applyProtection="1">
      <alignment horizontal="center" vertical="center" textRotation="90"/>
    </xf>
    <xf numFmtId="0" fontId="14" fillId="0" borderId="2" xfId="9" applyFont="1" applyBorder="1" applyAlignment="1" applyProtection="1">
      <alignment horizontal="right" vertical="center"/>
    </xf>
    <xf numFmtId="0" fontId="15" fillId="0" borderId="2" xfId="9" applyFont="1" applyBorder="1" applyAlignment="1" applyProtection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</xf>
    <xf numFmtId="0" fontId="16" fillId="0" borderId="3" xfId="7" applyFont="1" applyBorder="1" applyAlignment="1" applyProtection="1">
      <alignment horizontal="center" vertical="center"/>
    </xf>
    <xf numFmtId="0" fontId="16" fillId="0" borderId="23" xfId="7" applyFont="1" applyBorder="1" applyAlignment="1" applyProtection="1">
      <alignment horizontal="center" vertical="center"/>
    </xf>
    <xf numFmtId="0" fontId="16" fillId="0" borderId="91" xfId="7" applyFont="1" applyBorder="1" applyAlignment="1" applyProtection="1">
      <alignment horizontal="center" vertical="center" wrapText="1"/>
    </xf>
    <xf numFmtId="0" fontId="16" fillId="0" borderId="4" xfId="7" applyFont="1" applyBorder="1" applyAlignment="1" applyProtection="1">
      <alignment horizontal="center" vertical="center"/>
    </xf>
    <xf numFmtId="0" fontId="13" fillId="0" borderId="0" xfId="7" applyFont="1" applyAlignment="1" applyProtection="1">
      <alignment horizontal="center" vertical="center"/>
    </xf>
    <xf numFmtId="0" fontId="13" fillId="0" borderId="24" xfId="7" applyFont="1" applyBorder="1" applyAlignment="1" applyProtection="1">
      <alignment horizontal="center" vertical="center"/>
    </xf>
    <xf numFmtId="0" fontId="13" fillId="0" borderId="24" xfId="9" applyFont="1" applyBorder="1" applyAlignment="1" applyProtection="1">
      <alignment horizontal="center" vertical="center" textRotation="90"/>
    </xf>
    <xf numFmtId="0" fontId="14" fillId="0" borderId="25" xfId="9" applyFont="1" applyBorder="1" applyAlignment="1" applyProtection="1">
      <alignment horizontal="right" vertical="center"/>
    </xf>
    <xf numFmtId="0" fontId="15" fillId="0" borderId="25" xfId="9" applyFont="1" applyBorder="1" applyAlignment="1" applyProtection="1">
      <alignment horizontal="right" vertical="center"/>
    </xf>
    <xf numFmtId="0" fontId="5" fillId="3" borderId="158" xfId="9" applyFont="1" applyFill="1" applyBorder="1" applyAlignment="1" applyProtection="1">
      <alignment horizontal="left" vertical="center"/>
    </xf>
    <xf numFmtId="17" fontId="16" fillId="0" borderId="26" xfId="7" applyNumberFormat="1" applyFont="1" applyBorder="1" applyAlignment="1" applyProtection="1">
      <alignment horizontal="center" vertical="center"/>
    </xf>
    <xf numFmtId="0" fontId="16" fillId="0" borderId="86" xfId="7" applyFont="1" applyBorder="1" applyAlignment="1" applyProtection="1">
      <alignment horizontal="center" vertical="center"/>
    </xf>
    <xf numFmtId="0" fontId="13" fillId="0" borderId="12" xfId="7" applyFont="1" applyBorder="1" applyAlignment="1" applyProtection="1">
      <alignment horizontal="center" vertical="center"/>
    </xf>
    <xf numFmtId="0" fontId="6" fillId="0" borderId="1" xfId="9" applyFont="1" applyBorder="1" applyAlignment="1" applyProtection="1">
      <alignment horizontal="center" vertical="center" wrapText="1"/>
    </xf>
    <xf numFmtId="0" fontId="6" fillId="0" borderId="131" xfId="9" applyFont="1" applyBorder="1" applyAlignment="1" applyProtection="1">
      <alignment horizontal="center" vertical="center"/>
    </xf>
    <xf numFmtId="0" fontId="6" fillId="0" borderId="160" xfId="9" applyFont="1" applyBorder="1" applyAlignment="1" applyProtection="1">
      <alignment horizontal="left" vertical="center"/>
    </xf>
    <xf numFmtId="0" fontId="6" fillId="0" borderId="31" xfId="9" applyFont="1" applyBorder="1" applyAlignment="1" applyProtection="1">
      <alignment horizontal="center" vertical="center"/>
    </xf>
    <xf numFmtId="0" fontId="6" fillId="0" borderId="12" xfId="9" applyFont="1" applyBorder="1" applyAlignment="1" applyProtection="1">
      <alignment horizontal="center" vertical="center"/>
    </xf>
    <xf numFmtId="0" fontId="6" fillId="0" borderId="5" xfId="9" applyFont="1" applyBorder="1" applyAlignment="1" applyProtection="1">
      <alignment horizontal="center" vertical="center"/>
    </xf>
    <xf numFmtId="0" fontId="6" fillId="0" borderId="62" xfId="9" applyFont="1" applyBorder="1" applyAlignment="1" applyProtection="1">
      <alignment horizontal="left" vertical="center"/>
    </xf>
    <xf numFmtId="0" fontId="6" fillId="0" borderId="35" xfId="9" applyFont="1" applyBorder="1" applyAlignment="1" applyProtection="1">
      <alignment horizontal="center" vertical="center"/>
    </xf>
    <xf numFmtId="0" fontId="6" fillId="0" borderId="24" xfId="9" applyFont="1" applyBorder="1" applyAlignment="1" applyProtection="1">
      <alignment horizontal="center" vertical="center"/>
    </xf>
    <xf numFmtId="0" fontId="6" fillId="0" borderId="25" xfId="9" applyFont="1" applyBorder="1" applyAlignment="1" applyProtection="1">
      <alignment horizontal="center" vertical="center"/>
    </xf>
    <xf numFmtId="0" fontId="6" fillId="0" borderId="39" xfId="9" applyFont="1" applyBorder="1" applyAlignment="1" applyProtection="1">
      <alignment horizontal="right" vertical="center"/>
    </xf>
    <xf numFmtId="0" fontId="6" fillId="0" borderId="157" xfId="9" applyFont="1" applyBorder="1" applyAlignment="1" applyProtection="1">
      <alignment horizontal="center" vertical="center"/>
    </xf>
    <xf numFmtId="165" fontId="19" fillId="0" borderId="44" xfId="7" applyNumberFormat="1" applyFont="1" applyBorder="1" applyAlignment="1" applyProtection="1">
      <alignment horizontal="right" vertical="center"/>
    </xf>
    <xf numFmtId="0" fontId="6" fillId="4" borderId="43" xfId="7" applyFont="1" applyFill="1" applyBorder="1" applyAlignment="1" applyProtection="1">
      <alignment horizontal="center" vertical="center" textRotation="90"/>
    </xf>
    <xf numFmtId="0" fontId="17" fillId="0" borderId="229" xfId="7" applyFont="1" applyBorder="1" applyAlignment="1" applyProtection="1">
      <alignment horizontal="center" vertical="center" textRotation="90"/>
    </xf>
    <xf numFmtId="0" fontId="6" fillId="0" borderId="161" xfId="9" applyFont="1" applyBorder="1" applyProtection="1">
      <alignment vertical="center"/>
    </xf>
    <xf numFmtId="0" fontId="6" fillId="0" borderId="162" xfId="9" applyFont="1" applyBorder="1" applyProtection="1">
      <alignment vertical="center"/>
    </xf>
    <xf numFmtId="0" fontId="6" fillId="0" borderId="45" xfId="9" applyFont="1" applyBorder="1" applyProtection="1">
      <alignment vertical="center"/>
    </xf>
    <xf numFmtId="173" fontId="13" fillId="3" borderId="46" xfId="7" applyNumberFormat="1" applyFont="1" applyFill="1" applyBorder="1" applyProtection="1">
      <alignment vertical="center"/>
    </xf>
    <xf numFmtId="173" fontId="13" fillId="3" borderId="47" xfId="7" applyNumberFormat="1" applyFont="1" applyFill="1" applyBorder="1" applyProtection="1">
      <alignment vertical="center"/>
    </xf>
    <xf numFmtId="173" fontId="13" fillId="3" borderId="48" xfId="7" applyNumberFormat="1" applyFont="1" applyFill="1" applyBorder="1" applyProtection="1">
      <alignment vertical="center"/>
    </xf>
    <xf numFmtId="173" fontId="13" fillId="3" borderId="49" xfId="7" applyNumberFormat="1" applyFont="1" applyFill="1" applyBorder="1" applyProtection="1">
      <alignment vertical="center"/>
    </xf>
    <xf numFmtId="173" fontId="16" fillId="0" borderId="50" xfId="7" applyNumberFormat="1" applyFont="1" applyBorder="1" applyAlignment="1" applyProtection="1">
      <alignment horizontal="right" vertical="center"/>
    </xf>
    <xf numFmtId="173" fontId="13" fillId="3" borderId="51" xfId="7" applyNumberFormat="1" applyFont="1" applyFill="1" applyBorder="1" applyProtection="1">
      <alignment vertical="center"/>
    </xf>
    <xf numFmtId="0" fontId="6" fillId="0" borderId="228" xfId="7" applyFont="1" applyBorder="1" applyAlignment="1" applyProtection="1">
      <alignment horizontal="center" vertical="center" textRotation="90"/>
    </xf>
    <xf numFmtId="0" fontId="6" fillId="0" borderId="69" xfId="9" applyFont="1" applyBorder="1" applyAlignment="1" applyProtection="1">
      <alignment horizontal="center" vertical="center" textRotation="90" wrapText="1"/>
    </xf>
    <xf numFmtId="0" fontId="6" fillId="0" borderId="69" xfId="9" applyFont="1" applyBorder="1" applyProtection="1">
      <alignment vertical="center"/>
    </xf>
    <xf numFmtId="0" fontId="6" fillId="1" borderId="163" xfId="9" applyFont="1" applyFill="1" applyBorder="1" applyProtection="1">
      <alignment vertical="center"/>
    </xf>
    <xf numFmtId="172" fontId="13" fillId="1" borderId="40" xfId="7" applyNumberFormat="1" applyFont="1" applyFill="1" applyBorder="1" applyProtection="1">
      <alignment vertical="center"/>
    </xf>
    <xf numFmtId="172" fontId="13" fillId="1" borderId="41" xfId="7" applyNumberFormat="1" applyFont="1" applyFill="1" applyBorder="1" applyProtection="1">
      <alignment vertical="center"/>
    </xf>
    <xf numFmtId="172" fontId="13" fillId="1" borderId="42" xfId="7" applyNumberFormat="1" applyFont="1" applyFill="1" applyBorder="1" applyProtection="1">
      <alignment vertical="center"/>
    </xf>
    <xf numFmtId="172" fontId="13" fillId="1" borderId="52" xfId="7" applyNumberFormat="1" applyFont="1" applyFill="1" applyBorder="1" applyProtection="1">
      <alignment vertical="center"/>
    </xf>
    <xf numFmtId="173" fontId="16" fillId="1" borderId="43" xfId="7" applyNumberFormat="1" applyFont="1" applyFill="1" applyBorder="1" applyAlignment="1" applyProtection="1">
      <alignment horizontal="right" vertical="center"/>
    </xf>
    <xf numFmtId="0" fontId="6" fillId="1" borderId="164" xfId="9" applyFont="1" applyFill="1" applyBorder="1" applyProtection="1">
      <alignment vertical="center"/>
    </xf>
    <xf numFmtId="172" fontId="13" fillId="1" borderId="53" xfId="7" applyNumberFormat="1" applyFont="1" applyFill="1" applyBorder="1" applyProtection="1">
      <alignment vertical="center"/>
    </xf>
    <xf numFmtId="172" fontId="13" fillId="1" borderId="54" xfId="7" applyNumberFormat="1" applyFont="1" applyFill="1" applyBorder="1" applyProtection="1">
      <alignment vertical="center"/>
    </xf>
    <xf numFmtId="172" fontId="13" fillId="1" borderId="55" xfId="7" applyNumberFormat="1" applyFont="1" applyFill="1" applyBorder="1" applyProtection="1">
      <alignment vertical="center"/>
    </xf>
    <xf numFmtId="172" fontId="13" fillId="1" borderId="56" xfId="7" applyNumberFormat="1" applyFont="1" applyFill="1" applyBorder="1" applyProtection="1">
      <alignment vertical="center"/>
    </xf>
    <xf numFmtId="173" fontId="16" fillId="1" borderId="57" xfId="7" applyNumberFormat="1" applyFont="1" applyFill="1" applyBorder="1" applyAlignment="1" applyProtection="1">
      <alignment horizontal="right" vertical="center"/>
    </xf>
    <xf numFmtId="0" fontId="6" fillId="0" borderId="59" xfId="9" applyFont="1" applyBorder="1" applyProtection="1">
      <alignment vertical="center"/>
    </xf>
    <xf numFmtId="0" fontId="6" fillId="0" borderId="165" xfId="9" applyFont="1" applyBorder="1" applyProtection="1">
      <alignment vertical="center"/>
    </xf>
    <xf numFmtId="0" fontId="6" fillId="0" borderId="62" xfId="9" applyFont="1" applyBorder="1" applyProtection="1">
      <alignment vertical="center"/>
    </xf>
    <xf numFmtId="0" fontId="6" fillId="0" borderId="70" xfId="9" applyFont="1" applyBorder="1" applyAlignment="1" applyProtection="1">
      <alignment horizontal="left" vertical="center" indent="1"/>
    </xf>
    <xf numFmtId="0" fontId="29" fillId="0" borderId="163" xfId="9" applyFont="1" applyBorder="1" applyProtection="1">
      <alignment vertical="center"/>
    </xf>
    <xf numFmtId="173" fontId="12" fillId="3" borderId="66" xfId="7" applyNumberFormat="1" applyFont="1" applyFill="1" applyBorder="1" applyProtection="1">
      <alignment vertical="center"/>
    </xf>
    <xf numFmtId="173" fontId="20" fillId="0" borderId="67" xfId="7" applyNumberFormat="1" applyFont="1" applyBorder="1" applyAlignment="1" applyProtection="1">
      <alignment horizontal="right" vertical="center"/>
    </xf>
    <xf numFmtId="0" fontId="6" fillId="0" borderId="164" xfId="9" applyFont="1" applyBorder="1" applyProtection="1">
      <alignment vertical="center"/>
    </xf>
    <xf numFmtId="173" fontId="12" fillId="3" borderId="56" xfId="7" applyNumberFormat="1" applyFont="1" applyFill="1" applyBorder="1" applyProtection="1">
      <alignment vertical="center"/>
    </xf>
    <xf numFmtId="173" fontId="20" fillId="0" borderId="57" xfId="7" applyNumberFormat="1" applyFont="1" applyBorder="1" applyAlignment="1" applyProtection="1">
      <alignment horizontal="right" vertical="center"/>
    </xf>
    <xf numFmtId="0" fontId="23" fillId="1" borderId="164" xfId="9" applyFont="1" applyFill="1" applyBorder="1" applyProtection="1">
      <alignment vertical="center"/>
    </xf>
    <xf numFmtId="173" fontId="12" fillId="1" borderId="56" xfId="7" applyNumberFormat="1" applyFont="1" applyFill="1" applyBorder="1" applyProtection="1">
      <alignment vertical="center"/>
    </xf>
    <xf numFmtId="173" fontId="20" fillId="1" borderId="57" xfId="7" applyNumberFormat="1" applyFont="1" applyFill="1" applyBorder="1" applyAlignment="1" applyProtection="1">
      <alignment horizontal="right" vertical="center"/>
    </xf>
    <xf numFmtId="0" fontId="23" fillId="0" borderId="164" xfId="9" applyFont="1" applyBorder="1" applyProtection="1">
      <alignment vertical="center"/>
    </xf>
    <xf numFmtId="0" fontId="6" fillId="0" borderId="163" xfId="9" applyFont="1" applyBorder="1" applyProtection="1">
      <alignment vertical="center"/>
    </xf>
    <xf numFmtId="173" fontId="20" fillId="0" borderId="38" xfId="7" applyNumberFormat="1" applyFont="1" applyBorder="1" applyAlignment="1" applyProtection="1">
      <alignment horizontal="right" vertical="center"/>
    </xf>
    <xf numFmtId="174" fontId="20" fillId="0" borderId="36" xfId="7" applyNumberFormat="1" applyFont="1" applyBorder="1" applyProtection="1">
      <alignment vertical="center"/>
    </xf>
    <xf numFmtId="173" fontId="16" fillId="0" borderId="38" xfId="7" applyNumberFormat="1" applyFont="1" applyBorder="1" applyAlignment="1" applyProtection="1">
      <alignment horizontal="right" vertical="center"/>
    </xf>
    <xf numFmtId="0" fontId="6" fillId="0" borderId="16" xfId="9" applyFont="1" applyBorder="1" applyProtection="1">
      <alignment vertical="center"/>
    </xf>
    <xf numFmtId="0" fontId="6" fillId="0" borderId="70" xfId="9" applyFont="1" applyBorder="1" applyProtection="1">
      <alignment vertical="center"/>
    </xf>
    <xf numFmtId="173" fontId="19" fillId="3" borderId="71" xfId="7" applyNumberFormat="1" applyFont="1" applyFill="1" applyBorder="1" applyProtection="1">
      <alignment vertical="center"/>
    </xf>
    <xf numFmtId="173" fontId="19" fillId="3" borderId="72" xfId="7" applyNumberFormat="1" applyFont="1" applyFill="1" applyBorder="1" applyProtection="1">
      <alignment vertical="center"/>
    </xf>
    <xf numFmtId="173" fontId="19" fillId="3" borderId="73" xfId="7" applyNumberFormat="1" applyFont="1" applyFill="1" applyBorder="1" applyProtection="1">
      <alignment vertical="center"/>
    </xf>
    <xf numFmtId="173" fontId="19" fillId="3" borderId="74" xfId="7" applyNumberFormat="1" applyFont="1" applyFill="1" applyBorder="1" applyProtection="1">
      <alignment vertical="center"/>
    </xf>
    <xf numFmtId="173" fontId="20" fillId="0" borderId="75" xfId="7" applyNumberFormat="1" applyFont="1" applyBorder="1" applyAlignment="1" applyProtection="1">
      <alignment horizontal="right" vertical="center"/>
    </xf>
    <xf numFmtId="173" fontId="19" fillId="3" borderId="76" xfId="7" applyNumberFormat="1" applyFont="1" applyFill="1" applyBorder="1" applyProtection="1">
      <alignment vertical="center"/>
    </xf>
    <xf numFmtId="0" fontId="6" fillId="0" borderId="35" xfId="9" applyFont="1" applyBorder="1" applyProtection="1">
      <alignment vertical="center"/>
    </xf>
    <xf numFmtId="0" fontId="6" fillId="0" borderId="230" xfId="9" applyFont="1" applyBorder="1" applyAlignment="1" applyProtection="1">
      <alignment horizontal="center" vertical="center" textRotation="90" wrapText="1"/>
    </xf>
    <xf numFmtId="0" fontId="6" fillId="0" borderId="193" xfId="7" applyFont="1" applyBorder="1" applyAlignment="1" applyProtection="1">
      <alignment horizontal="center" vertical="center"/>
    </xf>
    <xf numFmtId="0" fontId="6" fillId="0" borderId="231" xfId="7" applyFont="1" applyBorder="1" applyAlignment="1" applyProtection="1">
      <alignment horizontal="center" vertical="center"/>
    </xf>
    <xf numFmtId="0" fontId="17" fillId="0" borderId="232" xfId="9" applyFont="1" applyBorder="1" applyAlignment="1" applyProtection="1">
      <alignment horizontal="center" vertical="center" textRotation="90" wrapText="1"/>
    </xf>
    <xf numFmtId="0" fontId="6" fillId="0" borderId="166" xfId="9" applyFont="1" applyBorder="1" applyProtection="1">
      <alignment vertical="center"/>
    </xf>
    <xf numFmtId="0" fontId="6" fillId="0" borderId="81" xfId="9" applyFont="1" applyBorder="1" applyProtection="1">
      <alignment vertical="center"/>
    </xf>
    <xf numFmtId="0" fontId="6" fillId="0" borderId="59" xfId="9" applyFont="1" applyBorder="1" applyAlignment="1" applyProtection="1">
      <alignment horizontal="center" vertical="center" textRotation="90" wrapText="1"/>
    </xf>
    <xf numFmtId="0" fontId="6" fillId="0" borderId="167" xfId="9" applyFont="1" applyBorder="1" applyProtection="1">
      <alignment vertical="center"/>
    </xf>
    <xf numFmtId="0" fontId="29" fillId="0" borderId="174" xfId="9" applyFont="1" applyBorder="1" applyProtection="1">
      <alignment vertical="center"/>
    </xf>
    <xf numFmtId="178" fontId="12" fillId="1" borderId="54" xfId="7" applyNumberFormat="1" applyFont="1" applyFill="1" applyBorder="1" applyProtection="1">
      <alignment vertical="center"/>
    </xf>
    <xf numFmtId="178" fontId="12" fillId="1" borderId="55" xfId="7" applyNumberFormat="1" applyFont="1" applyFill="1" applyBorder="1" applyProtection="1">
      <alignment vertical="center"/>
    </xf>
    <xf numFmtId="178" fontId="12" fillId="1" borderId="56" xfId="7" applyNumberFormat="1" applyFont="1" applyFill="1" applyBorder="1" applyProtection="1">
      <alignment vertical="center"/>
    </xf>
    <xf numFmtId="178" fontId="12" fillId="1" borderId="58" xfId="7" applyNumberFormat="1" applyFont="1" applyFill="1" applyBorder="1" applyProtection="1">
      <alignment vertical="center"/>
    </xf>
    <xf numFmtId="0" fontId="29" fillId="0" borderId="164" xfId="9" applyFont="1" applyBorder="1" applyProtection="1">
      <alignment vertical="center"/>
    </xf>
    <xf numFmtId="178" fontId="12" fillId="3" borderId="54" xfId="7" applyNumberFormat="1" applyFont="1" applyFill="1" applyBorder="1" applyProtection="1">
      <alignment vertical="center"/>
    </xf>
    <xf numFmtId="178" fontId="12" fillId="3" borderId="55" xfId="7" applyNumberFormat="1" applyFont="1" applyFill="1" applyBorder="1" applyProtection="1">
      <alignment vertical="center"/>
    </xf>
    <xf numFmtId="178" fontId="12" fillId="3" borderId="56" xfId="7" applyNumberFormat="1" applyFont="1" applyFill="1" applyBorder="1" applyProtection="1">
      <alignment vertical="center"/>
    </xf>
    <xf numFmtId="178" fontId="12" fillId="3" borderId="58" xfId="7" applyNumberFormat="1" applyFont="1" applyFill="1" applyBorder="1" applyProtection="1">
      <alignment vertical="center"/>
    </xf>
    <xf numFmtId="173" fontId="6" fillId="0" borderId="59" xfId="9" applyNumberFormat="1" applyFont="1" applyBorder="1" applyProtection="1">
      <alignment vertical="center"/>
    </xf>
    <xf numFmtId="173" fontId="6" fillId="0" borderId="35" xfId="9" applyNumberFormat="1" applyFont="1" applyBorder="1" applyProtection="1">
      <alignment vertical="center"/>
    </xf>
    <xf numFmtId="173" fontId="6" fillId="0" borderId="69" xfId="9" applyNumberFormat="1" applyFont="1" applyBorder="1" applyProtection="1">
      <alignment vertical="center"/>
    </xf>
    <xf numFmtId="173" fontId="6" fillId="0" borderId="70" xfId="9" applyNumberFormat="1" applyFont="1" applyBorder="1" applyAlignment="1" applyProtection="1">
      <alignment horizontal="left" vertical="center" indent="1"/>
    </xf>
    <xf numFmtId="178" fontId="20" fillId="0" borderId="41" xfId="7" applyNumberFormat="1" applyFont="1" applyBorder="1" applyProtection="1">
      <alignment vertical="center"/>
    </xf>
    <xf numFmtId="178" fontId="20" fillId="0" borderId="42" xfId="7" applyNumberFormat="1" applyFont="1" applyBorder="1" applyProtection="1">
      <alignment vertical="center"/>
    </xf>
    <xf numFmtId="178" fontId="20" fillId="0" borderId="52" xfId="7" applyNumberFormat="1" applyFont="1" applyBorder="1" applyProtection="1">
      <alignment vertical="center"/>
    </xf>
    <xf numFmtId="178" fontId="20" fillId="0" borderId="44" xfId="7" applyNumberFormat="1" applyFont="1" applyBorder="1" applyProtection="1">
      <alignment vertical="center"/>
    </xf>
    <xf numFmtId="178" fontId="12" fillId="3" borderId="204" xfId="7" applyNumberFormat="1" applyFont="1" applyFill="1" applyBorder="1" applyProtection="1">
      <alignment vertical="center"/>
    </xf>
    <xf numFmtId="178" fontId="12" fillId="3" borderId="70" xfId="7" applyNumberFormat="1" applyFont="1" applyFill="1" applyBorder="1" applyProtection="1">
      <alignment vertical="center"/>
    </xf>
    <xf numFmtId="178" fontId="20" fillId="0" borderId="37" xfId="7" applyNumberFormat="1" applyFont="1" applyBorder="1" applyProtection="1">
      <alignment vertical="center"/>
    </xf>
    <xf numFmtId="178" fontId="20" fillId="0" borderId="61" xfId="7" applyNumberFormat="1" applyFont="1" applyBorder="1" applyProtection="1">
      <alignment vertical="center"/>
    </xf>
    <xf numFmtId="178" fontId="20" fillId="0" borderId="97" xfId="7" applyNumberFormat="1" applyFont="1" applyBorder="1" applyProtection="1">
      <alignment vertical="center"/>
    </xf>
    <xf numFmtId="0" fontId="6" fillId="0" borderId="24" xfId="7" applyFont="1" applyBorder="1" applyAlignment="1" applyProtection="1">
      <alignment horizontal="center" vertical="center" textRotation="90"/>
    </xf>
    <xf numFmtId="0" fontId="6" fillId="0" borderId="25" xfId="7" applyFont="1" applyBorder="1" applyAlignment="1" applyProtection="1">
      <alignment horizontal="center" vertical="center"/>
    </xf>
    <xf numFmtId="0" fontId="6" fillId="0" borderId="158" xfId="7" applyFont="1" applyBorder="1" applyAlignment="1" applyProtection="1">
      <alignment horizontal="center" vertical="center"/>
    </xf>
    <xf numFmtId="178" fontId="16" fillId="0" borderId="85" xfId="7" applyNumberFormat="1" applyFont="1" applyBorder="1" applyProtection="1">
      <alignment vertical="center"/>
    </xf>
    <xf numFmtId="178" fontId="16" fillId="0" borderId="103" xfId="7" applyNumberFormat="1" applyFont="1" applyBorder="1" applyProtection="1">
      <alignment vertical="center"/>
    </xf>
    <xf numFmtId="178" fontId="16" fillId="0" borderId="205" xfId="7" applyNumberFormat="1" applyFont="1" applyBorder="1" applyProtection="1">
      <alignment vertical="center"/>
    </xf>
    <xf numFmtId="178" fontId="16" fillId="0" borderId="87" xfId="7" applyNumberFormat="1" applyFont="1" applyBorder="1" applyProtection="1">
      <alignment vertical="center"/>
    </xf>
    <xf numFmtId="0" fontId="6" fillId="0" borderId="1" xfId="7" applyFont="1" applyBorder="1" applyAlignment="1" applyProtection="1">
      <alignment horizontal="center" vertical="center" textRotation="90"/>
    </xf>
    <xf numFmtId="0" fontId="6" fillId="0" borderId="168" xfId="7" applyFont="1" applyBorder="1" applyAlignment="1" applyProtection="1">
      <alignment horizontal="center" vertical="center" textRotation="90" wrapText="1"/>
    </xf>
    <xf numFmtId="0" fontId="6" fillId="0" borderId="168" xfId="7" applyFont="1" applyBorder="1" applyProtection="1">
      <alignment vertical="center"/>
    </xf>
    <xf numFmtId="0" fontId="6" fillId="0" borderId="169" xfId="7" applyFont="1" applyBorder="1" applyProtection="1">
      <alignment vertical="center"/>
    </xf>
    <xf numFmtId="178" fontId="13" fillId="1" borderId="89" xfId="10" applyNumberFormat="1" applyFont="1" applyFill="1" applyBorder="1" applyProtection="1">
      <alignment vertical="center"/>
    </xf>
    <xf numFmtId="178" fontId="13" fillId="1" borderId="90" xfId="10" applyNumberFormat="1" applyFont="1" applyFill="1" applyBorder="1" applyProtection="1">
      <alignment vertical="center"/>
    </xf>
    <xf numFmtId="178" fontId="13" fillId="1" borderId="206" xfId="10" applyNumberFormat="1" applyFont="1" applyFill="1" applyBorder="1" applyProtection="1">
      <alignment vertical="center"/>
    </xf>
    <xf numFmtId="178" fontId="13" fillId="1" borderId="92" xfId="10" applyNumberFormat="1" applyFont="1" applyFill="1" applyBorder="1" applyProtection="1">
      <alignment vertical="center"/>
    </xf>
    <xf numFmtId="0" fontId="6" fillId="0" borderId="12" xfId="7" applyFont="1" applyBorder="1" applyAlignment="1" applyProtection="1">
      <alignment horizontal="center" vertical="center" textRotation="90"/>
    </xf>
    <xf numFmtId="0" fontId="6" fillId="0" borderId="69" xfId="7" applyFont="1" applyBorder="1" applyAlignment="1" applyProtection="1">
      <alignment horizontal="center" vertical="center" textRotation="90" wrapText="1"/>
    </xf>
    <xf numFmtId="0" fontId="6" fillId="0" borderId="69" xfId="10" applyFont="1" applyBorder="1" applyProtection="1">
      <alignment vertical="center"/>
    </xf>
    <xf numFmtId="0" fontId="6" fillId="0" borderId="164" xfId="10" applyFont="1" applyBorder="1" applyProtection="1">
      <alignment vertical="center"/>
    </xf>
    <xf numFmtId="178" fontId="13" fillId="1" borderId="54" xfId="7" applyNumberFormat="1" applyFont="1" applyFill="1" applyBorder="1" applyProtection="1">
      <alignment vertical="center"/>
    </xf>
    <xf numFmtId="178" fontId="13" fillId="1" borderId="55" xfId="7" applyNumberFormat="1" applyFont="1" applyFill="1" applyBorder="1" applyProtection="1">
      <alignment vertical="center"/>
    </xf>
    <xf numFmtId="178" fontId="13" fillId="1" borderId="56" xfId="7" applyNumberFormat="1" applyFont="1" applyFill="1" applyBorder="1" applyProtection="1">
      <alignment vertical="center"/>
    </xf>
    <xf numFmtId="178" fontId="13" fillId="1" borderId="58" xfId="7" applyNumberFormat="1" applyFont="1" applyFill="1" applyBorder="1" applyProtection="1">
      <alignment vertical="center"/>
    </xf>
    <xf numFmtId="0" fontId="28" fillId="0" borderId="59" xfId="10" applyFont="1" applyBorder="1" applyAlignment="1" applyProtection="1">
      <alignment horizontal="left" vertical="center" wrapText="1"/>
    </xf>
    <xf numFmtId="0" fontId="6" fillId="0" borderId="59" xfId="10" applyFont="1" applyBorder="1" applyProtection="1">
      <alignment vertical="center"/>
    </xf>
    <xf numFmtId="0" fontId="6" fillId="0" borderId="170" xfId="10" applyFont="1" applyBorder="1" applyProtection="1">
      <alignment vertical="center"/>
    </xf>
    <xf numFmtId="178" fontId="13" fillId="3" borderId="94" xfId="7" applyNumberFormat="1" applyFont="1" applyFill="1" applyBorder="1" applyProtection="1">
      <alignment vertical="center"/>
    </xf>
    <xf numFmtId="178" fontId="13" fillId="3" borderId="95" xfId="7" applyNumberFormat="1" applyFont="1" applyFill="1" applyBorder="1" applyProtection="1">
      <alignment vertical="center"/>
    </xf>
    <xf numFmtId="178" fontId="13" fillId="3" borderId="207" xfId="7" applyNumberFormat="1" applyFont="1" applyFill="1" applyBorder="1" applyProtection="1">
      <alignment vertical="center"/>
    </xf>
    <xf numFmtId="178" fontId="13" fillId="3" borderId="96" xfId="7" applyNumberFormat="1" applyFont="1" applyFill="1" applyBorder="1" applyProtection="1">
      <alignment vertical="center"/>
    </xf>
    <xf numFmtId="0" fontId="6" fillId="0" borderId="62" xfId="10" applyFont="1" applyBorder="1" applyProtection="1">
      <alignment vertical="center"/>
    </xf>
    <xf numFmtId="178" fontId="16" fillId="0" borderId="37" xfId="7" applyNumberFormat="1" applyFont="1" applyBorder="1" applyProtection="1">
      <alignment vertical="center"/>
    </xf>
    <xf numFmtId="178" fontId="16" fillId="0" borderId="60" xfId="7" applyNumberFormat="1" applyFont="1" applyBorder="1" applyProtection="1">
      <alignment vertical="center"/>
    </xf>
    <xf numFmtId="178" fontId="16" fillId="0" borderId="208" xfId="7" applyNumberFormat="1" applyFont="1" applyBorder="1" applyProtection="1">
      <alignment vertical="center"/>
    </xf>
    <xf numFmtId="178" fontId="16" fillId="0" borderId="61" xfId="7" applyNumberFormat="1" applyFont="1" applyBorder="1" applyProtection="1">
      <alignment vertical="center"/>
    </xf>
    <xf numFmtId="0" fontId="6" fillId="0" borderId="16" xfId="10" applyFont="1" applyBorder="1" applyProtection="1">
      <alignment vertical="center"/>
    </xf>
    <xf numFmtId="0" fontId="6" fillId="0" borderId="70" xfId="10" applyFont="1" applyBorder="1" applyProtection="1">
      <alignment vertical="center"/>
    </xf>
    <xf numFmtId="178" fontId="13" fillId="0" borderId="71" xfId="7" applyNumberFormat="1" applyFont="1" applyBorder="1" applyProtection="1">
      <alignment vertical="center"/>
    </xf>
    <xf numFmtId="178" fontId="13" fillId="0" borderId="72" xfId="7" applyNumberFormat="1" applyFont="1" applyBorder="1" applyProtection="1">
      <alignment vertical="center"/>
    </xf>
    <xf numFmtId="178" fontId="13" fillId="0" borderId="73" xfId="7" applyNumberFormat="1" applyFont="1" applyBorder="1" applyProtection="1">
      <alignment vertical="center"/>
    </xf>
    <xf numFmtId="178" fontId="13" fillId="0" borderId="74" xfId="7" applyNumberFormat="1" applyFont="1" applyBorder="1" applyProtection="1">
      <alignment vertical="center"/>
    </xf>
    <xf numFmtId="178" fontId="13" fillId="0" borderId="38" xfId="7" applyNumberFormat="1" applyFont="1" applyBorder="1" applyProtection="1">
      <alignment vertical="center"/>
    </xf>
    <xf numFmtId="178" fontId="13" fillId="0" borderId="76" xfId="7" applyNumberFormat="1" applyFont="1" applyBorder="1" applyProtection="1">
      <alignment vertical="center"/>
    </xf>
    <xf numFmtId="0" fontId="13" fillId="0" borderId="75" xfId="7" applyFont="1" applyBorder="1" applyProtection="1">
      <alignment vertical="center"/>
    </xf>
    <xf numFmtId="0" fontId="6" fillId="0" borderId="171" xfId="10" applyFont="1" applyBorder="1" applyProtection="1">
      <alignment vertical="center"/>
    </xf>
    <xf numFmtId="178" fontId="13" fillId="0" borderId="40" xfId="7" applyNumberFormat="1" applyFont="1" applyBorder="1" applyProtection="1">
      <alignment vertical="center"/>
    </xf>
    <xf numFmtId="178" fontId="13" fillId="0" borderId="41" xfId="7" applyNumberFormat="1" applyFont="1" applyBorder="1" applyProtection="1">
      <alignment vertical="center"/>
    </xf>
    <xf numFmtId="178" fontId="13" fillId="0" borderId="42" xfId="7" applyNumberFormat="1" applyFont="1" applyBorder="1" applyProtection="1">
      <alignment vertical="center"/>
    </xf>
    <xf numFmtId="178" fontId="13" fillId="0" borderId="52" xfId="7" applyNumberFormat="1" applyFont="1" applyBorder="1" applyProtection="1">
      <alignment vertical="center"/>
    </xf>
    <xf numFmtId="178" fontId="13" fillId="0" borderId="44" xfId="7" applyNumberFormat="1" applyFont="1" applyBorder="1" applyProtection="1">
      <alignment vertical="center"/>
    </xf>
    <xf numFmtId="0" fontId="13" fillId="0" borderId="43" xfId="10" applyFont="1" applyBorder="1" applyProtection="1">
      <alignment vertical="center"/>
    </xf>
    <xf numFmtId="178" fontId="13" fillId="0" borderId="53" xfId="7" applyNumberFormat="1" applyFont="1" applyBorder="1" applyProtection="1">
      <alignment vertical="center"/>
    </xf>
    <xf numFmtId="178" fontId="13" fillId="0" borderId="54" xfId="7" applyNumberFormat="1" applyFont="1" applyBorder="1" applyProtection="1">
      <alignment vertical="center"/>
    </xf>
    <xf numFmtId="178" fontId="13" fillId="0" borderId="55" xfId="7" applyNumberFormat="1" applyFont="1" applyBorder="1" applyProtection="1">
      <alignment vertical="center"/>
    </xf>
    <xf numFmtId="178" fontId="13" fillId="0" borderId="56" xfId="7" applyNumberFormat="1" applyFont="1" applyBorder="1" applyProtection="1">
      <alignment vertical="center"/>
    </xf>
    <xf numFmtId="178" fontId="13" fillId="0" borderId="58" xfId="7" applyNumberFormat="1" applyFont="1" applyBorder="1" applyProtection="1">
      <alignment vertical="center"/>
    </xf>
    <xf numFmtId="0" fontId="6" fillId="0" borderId="163" xfId="10" applyFont="1" applyBorder="1" applyProtection="1">
      <alignment vertical="center"/>
    </xf>
    <xf numFmtId="0" fontId="6" fillId="0" borderId="230" xfId="7" applyFont="1" applyBorder="1" applyAlignment="1" applyProtection="1">
      <alignment horizontal="center" vertical="center" textRotation="90" wrapText="1"/>
    </xf>
    <xf numFmtId="0" fontId="6" fillId="0" borderId="193" xfId="10" applyFont="1" applyBorder="1" applyAlignment="1" applyProtection="1">
      <alignment horizontal="center" vertical="center" wrapText="1"/>
    </xf>
    <xf numFmtId="0" fontId="6" fillId="0" borderId="231" xfId="10" applyFont="1" applyBorder="1" applyAlignment="1" applyProtection="1">
      <alignment horizontal="center" vertical="center" wrapText="1"/>
    </xf>
    <xf numFmtId="178" fontId="13" fillId="0" borderId="77" xfId="7" applyNumberFormat="1" applyFont="1" applyBorder="1" applyProtection="1">
      <alignment vertical="center"/>
    </xf>
    <xf numFmtId="178" fontId="13" fillId="0" borderId="78" xfId="7" applyNumberFormat="1" applyFont="1" applyBorder="1" applyProtection="1">
      <alignment vertical="center"/>
    </xf>
    <xf numFmtId="178" fontId="13" fillId="0" borderId="97" xfId="7" applyNumberFormat="1" applyFont="1" applyBorder="1" applyProtection="1">
      <alignment vertical="center"/>
    </xf>
    <xf numFmtId="178" fontId="13" fillId="0" borderId="209" xfId="7" applyNumberFormat="1" applyFont="1" applyBorder="1" applyProtection="1">
      <alignment vertical="center"/>
    </xf>
    <xf numFmtId="178" fontId="13" fillId="0" borderId="79" xfId="7" applyNumberFormat="1" applyFont="1" applyBorder="1" applyProtection="1">
      <alignment vertical="center"/>
    </xf>
    <xf numFmtId="178" fontId="13" fillId="0" borderId="80" xfId="7" applyNumberFormat="1" applyFont="1" applyBorder="1" applyProtection="1">
      <alignment vertical="center"/>
    </xf>
    <xf numFmtId="0" fontId="6" fillId="4" borderId="12" xfId="7" applyFont="1" applyFill="1" applyBorder="1" applyAlignment="1" applyProtection="1">
      <alignment horizontal="center" vertical="center" textRotation="90"/>
    </xf>
    <xf numFmtId="0" fontId="6" fillId="0" borderId="236" xfId="10" applyFont="1" applyBorder="1" applyAlignment="1" applyProtection="1">
      <alignment horizontal="left" vertical="center" wrapText="1"/>
    </xf>
    <xf numFmtId="0" fontId="6" fillId="0" borderId="237" xfId="10" applyFont="1" applyBorder="1" applyAlignment="1" applyProtection="1">
      <alignment horizontal="left" vertical="center"/>
    </xf>
    <xf numFmtId="0" fontId="6" fillId="0" borderId="172" xfId="10" applyFont="1" applyBorder="1" applyProtection="1">
      <alignment vertical="center"/>
    </xf>
    <xf numFmtId="178" fontId="13" fillId="0" borderId="36" xfId="7" applyNumberFormat="1" applyFont="1" applyBorder="1" applyProtection="1">
      <alignment vertical="center"/>
    </xf>
    <xf numFmtId="178" fontId="13" fillId="0" borderId="37" xfId="7" applyNumberFormat="1" applyFont="1" applyBorder="1" applyProtection="1">
      <alignment vertical="center"/>
    </xf>
    <xf numFmtId="178" fontId="13" fillId="0" borderId="60" xfId="7" applyNumberFormat="1" applyFont="1" applyBorder="1" applyProtection="1">
      <alignment vertical="center"/>
    </xf>
    <xf numFmtId="178" fontId="13" fillId="0" borderId="208" xfId="7" applyNumberFormat="1" applyFont="1" applyBorder="1" applyProtection="1">
      <alignment vertical="center"/>
    </xf>
    <xf numFmtId="178" fontId="13" fillId="0" borderId="61" xfId="7" applyNumberFormat="1" applyFont="1" applyBorder="1" applyProtection="1">
      <alignment vertical="center"/>
    </xf>
    <xf numFmtId="0" fontId="6" fillId="0" borderId="69" xfId="10" applyFont="1" applyBorder="1" applyAlignment="1" applyProtection="1">
      <alignment horizontal="left" vertical="center"/>
    </xf>
    <xf numFmtId="0" fontId="6" fillId="0" borderId="0" xfId="10" applyFont="1" applyAlignment="1" applyProtection="1">
      <alignment horizontal="left" vertical="center"/>
    </xf>
    <xf numFmtId="0" fontId="6" fillId="0" borderId="165" xfId="10" applyFont="1" applyBorder="1" applyProtection="1">
      <alignment vertical="center"/>
    </xf>
    <xf numFmtId="0" fontId="6" fillId="0" borderId="62" xfId="10" applyFont="1" applyBorder="1" applyAlignment="1" applyProtection="1">
      <alignment horizontal="left" vertical="center"/>
    </xf>
    <xf numFmtId="0" fontId="6" fillId="0" borderId="14" xfId="10" applyFont="1" applyBorder="1" applyAlignment="1" applyProtection="1">
      <alignment horizontal="left" vertical="center"/>
    </xf>
    <xf numFmtId="0" fontId="6" fillId="0" borderId="16" xfId="9" applyFont="1" applyBorder="1" applyAlignment="1" applyProtection="1">
      <alignment horizontal="left" vertical="center"/>
    </xf>
    <xf numFmtId="178" fontId="13" fillId="0" borderId="71" xfId="10" applyNumberFormat="1" applyFont="1" applyBorder="1" applyProtection="1">
      <alignment vertical="center"/>
    </xf>
    <xf numFmtId="178" fontId="13" fillId="0" borderId="72" xfId="10" applyNumberFormat="1" applyFont="1" applyBorder="1" applyProtection="1">
      <alignment vertical="center"/>
    </xf>
    <xf numFmtId="178" fontId="13" fillId="0" borderId="73" xfId="10" applyNumberFormat="1" applyFont="1" applyBorder="1" applyProtection="1">
      <alignment vertical="center"/>
    </xf>
    <xf numFmtId="178" fontId="13" fillId="0" borderId="74" xfId="10" applyNumberFormat="1" applyFont="1" applyBorder="1" applyProtection="1">
      <alignment vertical="center"/>
    </xf>
    <xf numFmtId="178" fontId="13" fillId="0" borderId="75" xfId="10" applyNumberFormat="1" applyFont="1" applyBorder="1" applyProtection="1">
      <alignment vertical="center"/>
    </xf>
    <xf numFmtId="178" fontId="13" fillId="0" borderId="76" xfId="10" applyNumberFormat="1" applyFont="1" applyBorder="1" applyProtection="1">
      <alignment vertical="center"/>
    </xf>
    <xf numFmtId="0" fontId="6" fillId="0" borderId="39" xfId="9" applyFont="1" applyBorder="1" applyAlignment="1" applyProtection="1">
      <alignment horizontal="center" vertical="center"/>
    </xf>
    <xf numFmtId="0" fontId="6" fillId="0" borderId="233" xfId="9" applyFont="1" applyBorder="1" applyAlignment="1" applyProtection="1">
      <alignment horizontal="center" vertical="center"/>
    </xf>
    <xf numFmtId="178" fontId="13" fillId="0" borderId="26" xfId="10" applyNumberFormat="1" applyFont="1" applyBorder="1" applyProtection="1">
      <alignment vertical="center"/>
    </xf>
    <xf numFmtId="178" fontId="13" fillId="0" borderId="27" xfId="10" applyNumberFormat="1" applyFont="1" applyBorder="1" applyProtection="1">
      <alignment vertical="center"/>
    </xf>
    <xf numFmtId="178" fontId="13" fillId="0" borderId="28" xfId="10" applyNumberFormat="1" applyFont="1" applyBorder="1" applyProtection="1">
      <alignment vertical="center"/>
    </xf>
    <xf numFmtId="178" fontId="13" fillId="0" borderId="29" xfId="10" applyNumberFormat="1" applyFont="1" applyBorder="1" applyProtection="1">
      <alignment vertical="center"/>
    </xf>
    <xf numFmtId="178" fontId="13" fillId="0" borderId="98" xfId="10" applyNumberFormat="1" applyFont="1" applyBorder="1" applyProtection="1">
      <alignment vertical="center"/>
    </xf>
    <xf numFmtId="178" fontId="13" fillId="0" borderId="30" xfId="10" applyNumberFormat="1" applyFont="1" applyBorder="1" applyProtection="1">
      <alignment vertical="center"/>
    </xf>
    <xf numFmtId="0" fontId="6" fillId="0" borderId="173" xfId="9" applyFont="1" applyBorder="1" applyAlignment="1" applyProtection="1">
      <alignment horizontal="center" vertical="center"/>
    </xf>
    <xf numFmtId="178" fontId="13" fillId="0" borderId="99" xfId="10" applyNumberFormat="1" applyFont="1" applyBorder="1" applyProtection="1">
      <alignment vertical="center"/>
    </xf>
    <xf numFmtId="178" fontId="13" fillId="0" borderId="33" xfId="10" applyNumberFormat="1" applyFont="1" applyBorder="1" applyProtection="1">
      <alignment vertical="center"/>
    </xf>
    <xf numFmtId="178" fontId="13" fillId="0" borderId="100" xfId="10" applyNumberFormat="1" applyFont="1" applyBorder="1" applyProtection="1">
      <alignment vertical="center"/>
    </xf>
    <xf numFmtId="178" fontId="13" fillId="0" borderId="210" xfId="10" applyNumberFormat="1" applyFont="1" applyBorder="1" applyProtection="1">
      <alignment vertical="center"/>
    </xf>
    <xf numFmtId="178" fontId="13" fillId="0" borderId="34" xfId="10" applyNumberFormat="1" applyFont="1" applyBorder="1" applyProtection="1">
      <alignment vertical="center"/>
    </xf>
    <xf numFmtId="178" fontId="13" fillId="0" borderId="32" xfId="10" applyNumberFormat="1" applyFont="1" applyBorder="1" applyProtection="1">
      <alignment vertical="center"/>
    </xf>
    <xf numFmtId="178" fontId="13" fillId="0" borderId="101" xfId="10" applyNumberFormat="1" applyFont="1" applyBorder="1" applyProtection="1">
      <alignment vertical="center"/>
    </xf>
    <xf numFmtId="0" fontId="6" fillId="0" borderId="14" xfId="9" applyFont="1" applyBorder="1" applyAlignment="1" applyProtection="1">
      <alignment horizontal="center" vertical="center"/>
    </xf>
    <xf numFmtId="178" fontId="13" fillId="0" borderId="102" xfId="10" applyNumberFormat="1" applyFont="1" applyBorder="1" applyProtection="1">
      <alignment vertical="center"/>
    </xf>
    <xf numFmtId="178" fontId="13" fillId="0" borderId="37" xfId="10" applyNumberFormat="1" applyFont="1" applyBorder="1" applyProtection="1">
      <alignment vertical="center"/>
    </xf>
    <xf numFmtId="178" fontId="13" fillId="0" borderId="60" xfId="10" applyNumberFormat="1" applyFont="1" applyBorder="1" applyProtection="1">
      <alignment vertical="center"/>
    </xf>
    <xf numFmtId="178" fontId="13" fillId="0" borderId="208" xfId="10" applyNumberFormat="1" applyFont="1" applyBorder="1" applyProtection="1">
      <alignment vertical="center"/>
    </xf>
    <xf numFmtId="178" fontId="13" fillId="0" borderId="38" xfId="10" applyNumberFormat="1" applyFont="1" applyBorder="1" applyProtection="1">
      <alignment vertical="center"/>
    </xf>
    <xf numFmtId="178" fontId="13" fillId="0" borderId="36" xfId="10" applyNumberFormat="1" applyFont="1" applyBorder="1" applyProtection="1">
      <alignment vertical="center"/>
    </xf>
    <xf numFmtId="178" fontId="13" fillId="0" borderId="61" xfId="10" applyNumberFormat="1" applyFont="1" applyBorder="1" applyProtection="1">
      <alignment vertical="center"/>
    </xf>
    <xf numFmtId="0" fontId="6" fillId="0" borderId="25" xfId="9" applyFont="1" applyBorder="1" applyAlignment="1" applyProtection="1">
      <alignment horizontal="center" vertical="center"/>
    </xf>
    <xf numFmtId="0" fontId="6" fillId="0" borderId="158" xfId="9" applyFont="1" applyBorder="1" applyAlignment="1" applyProtection="1">
      <alignment horizontal="left" vertical="center" indent="1"/>
    </xf>
    <xf numFmtId="178" fontId="13" fillId="0" borderId="84" xfId="10" applyNumberFormat="1" applyFont="1" applyBorder="1" applyProtection="1">
      <alignment vertical="center"/>
    </xf>
    <xf numFmtId="178" fontId="13" fillId="0" borderId="85" xfId="10" applyNumberFormat="1" applyFont="1" applyBorder="1" applyProtection="1">
      <alignment vertical="center"/>
    </xf>
    <xf numFmtId="178" fontId="13" fillId="0" borderId="103" xfId="10" applyNumberFormat="1" applyFont="1" applyBorder="1" applyProtection="1">
      <alignment vertical="center"/>
    </xf>
    <xf numFmtId="178" fontId="13" fillId="0" borderId="205" xfId="10" applyNumberFormat="1" applyFont="1" applyBorder="1" applyProtection="1">
      <alignment vertical="center"/>
    </xf>
    <xf numFmtId="178" fontId="13" fillId="0" borderId="86" xfId="10" applyNumberFormat="1" applyFont="1" applyBorder="1" applyProtection="1">
      <alignment vertical="center"/>
    </xf>
    <xf numFmtId="178" fontId="13" fillId="0" borderId="87" xfId="10" applyNumberFormat="1" applyFont="1" applyBorder="1" applyProtection="1">
      <alignment vertical="center"/>
    </xf>
    <xf numFmtId="0" fontId="6" fillId="4" borderId="24" xfId="7" applyFont="1" applyFill="1" applyBorder="1" applyAlignment="1" applyProtection="1">
      <alignment horizontal="center" vertical="center" textRotation="90"/>
    </xf>
    <xf numFmtId="0" fontId="6" fillId="4" borderId="25" xfId="9" applyFont="1" applyFill="1" applyBorder="1" applyAlignment="1" applyProtection="1">
      <alignment horizontal="center" vertical="center"/>
    </xf>
    <xf numFmtId="0" fontId="6" fillId="4" borderId="158" xfId="9" applyFont="1" applyFill="1" applyBorder="1" applyAlignment="1" applyProtection="1">
      <alignment horizontal="center" vertical="center"/>
    </xf>
    <xf numFmtId="178" fontId="13" fillId="4" borderId="84" xfId="7" applyNumberFormat="1" applyFont="1" applyFill="1" applyBorder="1" applyProtection="1">
      <alignment vertical="center"/>
    </xf>
    <xf numFmtId="178" fontId="13" fillId="4" borderId="85" xfId="7" applyNumberFormat="1" applyFont="1" applyFill="1" applyBorder="1" applyProtection="1">
      <alignment vertical="center"/>
    </xf>
    <xf numFmtId="178" fontId="13" fillId="4" borderId="103" xfId="7" applyNumberFormat="1" applyFont="1" applyFill="1" applyBorder="1" applyProtection="1">
      <alignment vertical="center"/>
    </xf>
    <xf numFmtId="178" fontId="13" fillId="4" borderId="205" xfId="7" applyNumberFormat="1" applyFont="1" applyFill="1" applyBorder="1" applyProtection="1">
      <alignment vertical="center"/>
    </xf>
    <xf numFmtId="178" fontId="13" fillId="4" borderId="86" xfId="7" applyNumberFormat="1" applyFont="1" applyFill="1" applyBorder="1" applyProtection="1">
      <alignment vertical="center"/>
    </xf>
    <xf numFmtId="178" fontId="13" fillId="4" borderId="87" xfId="7" applyNumberFormat="1" applyFont="1" applyFill="1" applyBorder="1" applyProtection="1">
      <alignment vertical="center"/>
    </xf>
    <xf numFmtId="0" fontId="6" fillId="0" borderId="104" xfId="7" applyFont="1" applyBorder="1" applyAlignment="1" applyProtection="1">
      <alignment horizontal="center" vertical="center" textRotation="90"/>
    </xf>
    <xf numFmtId="0" fontId="6" fillId="0" borderId="234" xfId="7" applyFont="1" applyBorder="1" applyAlignment="1" applyProtection="1">
      <alignment horizontal="center" vertical="center"/>
    </xf>
    <xf numFmtId="0" fontId="6" fillId="0" borderId="142" xfId="7" applyFont="1" applyBorder="1" applyAlignment="1" applyProtection="1">
      <alignment horizontal="center" vertical="center"/>
    </xf>
    <xf numFmtId="0" fontId="6" fillId="0" borderId="189" xfId="7" applyFont="1" applyBorder="1" applyAlignment="1" applyProtection="1">
      <alignment horizontal="center" vertical="center"/>
    </xf>
    <xf numFmtId="178" fontId="13" fillId="3" borderId="105" xfId="7" applyNumberFormat="1" applyFont="1" applyFill="1" applyBorder="1" applyProtection="1">
      <alignment vertical="center"/>
    </xf>
    <xf numFmtId="178" fontId="13" fillId="3" borderId="106" xfId="7" applyNumberFormat="1" applyFont="1" applyFill="1" applyBorder="1" applyProtection="1">
      <alignment vertical="center"/>
    </xf>
    <xf numFmtId="178" fontId="13" fillId="3" borderId="107" xfId="7" applyNumberFormat="1" applyFont="1" applyFill="1" applyBorder="1" applyProtection="1">
      <alignment vertical="center"/>
    </xf>
    <xf numFmtId="178" fontId="13" fillId="3" borderId="211" xfId="7" applyNumberFormat="1" applyFont="1" applyFill="1" applyBorder="1" applyProtection="1">
      <alignment vertical="center"/>
    </xf>
    <xf numFmtId="178" fontId="13" fillId="0" borderId="104" xfId="7" applyNumberFormat="1" applyFont="1" applyBorder="1" applyProtection="1">
      <alignment vertical="center"/>
    </xf>
    <xf numFmtId="0" fontId="27" fillId="3" borderId="16" xfId="9" applyFont="1" applyFill="1" applyBorder="1" applyAlignment="1" applyProtection="1">
      <alignment horizontal="center" vertical="center"/>
    </xf>
    <xf numFmtId="0" fontId="27" fillId="3" borderId="159" xfId="9" applyFont="1" applyFill="1" applyBorder="1" applyAlignment="1" applyProtection="1">
      <alignment horizontal="center" vertical="center"/>
    </xf>
    <xf numFmtId="0" fontId="27" fillId="3" borderId="235" xfId="9" applyFont="1" applyFill="1" applyBorder="1" applyAlignment="1" applyProtection="1">
      <alignment horizontal="center" vertical="center"/>
    </xf>
    <xf numFmtId="0" fontId="37" fillId="0" borderId="0" xfId="7" applyFont="1" applyProtection="1">
      <alignment vertical="center"/>
    </xf>
    <xf numFmtId="2" fontId="6" fillId="0" borderId="0" xfId="7" applyNumberFormat="1" applyFont="1" applyProtection="1">
      <alignment vertical="center"/>
    </xf>
    <xf numFmtId="0" fontId="21" fillId="0" borderId="0" xfId="7" applyFont="1" applyAlignment="1" applyProtection="1">
      <alignment horizontal="center" vertical="center"/>
    </xf>
    <xf numFmtId="0" fontId="47" fillId="0" borderId="0" xfId="7" applyFont="1" applyProtection="1">
      <alignment vertical="center"/>
    </xf>
    <xf numFmtId="178" fontId="47" fillId="0" borderId="0" xfId="7" applyNumberFormat="1" applyFont="1" applyProtection="1">
      <alignment vertical="center"/>
    </xf>
    <xf numFmtId="2" fontId="47" fillId="0" borderId="0" xfId="7" applyNumberFormat="1" applyFont="1" applyProtection="1">
      <alignment vertical="center"/>
    </xf>
    <xf numFmtId="181" fontId="6" fillId="0" borderId="0" xfId="7" applyNumberFormat="1" applyFont="1" applyProtection="1">
      <alignment vertical="center"/>
    </xf>
    <xf numFmtId="0" fontId="37" fillId="0" borderId="0" xfId="9" applyFont="1" applyProtection="1">
      <alignment vertical="center"/>
    </xf>
    <xf numFmtId="180" fontId="51" fillId="0" borderId="0" xfId="7" applyNumberFormat="1" applyFont="1" applyProtection="1">
      <alignment vertical="center"/>
    </xf>
    <xf numFmtId="0" fontId="48" fillId="0" borderId="0" xfId="7" applyFont="1" applyProtection="1">
      <alignment vertical="center"/>
    </xf>
    <xf numFmtId="3" fontId="51" fillId="0" borderId="0" xfId="7" applyNumberFormat="1" applyFont="1" applyProtection="1">
      <alignment vertical="center"/>
    </xf>
    <xf numFmtId="3" fontId="49" fillId="0" borderId="0" xfId="7" applyNumberFormat="1" applyFont="1" applyProtection="1">
      <alignment vertical="center"/>
    </xf>
    <xf numFmtId="3" fontId="44" fillId="0" borderId="0" xfId="7" applyNumberFormat="1" applyFont="1" applyProtection="1">
      <alignment vertical="center"/>
    </xf>
    <xf numFmtId="10" fontId="37" fillId="0" borderId="0" xfId="3" applyNumberFormat="1" applyFont="1" applyAlignment="1" applyProtection="1">
      <alignment vertical="center"/>
    </xf>
    <xf numFmtId="2" fontId="37" fillId="0" borderId="0" xfId="3" applyNumberFormat="1" applyFont="1" applyAlignment="1" applyProtection="1">
      <alignment vertical="center"/>
    </xf>
    <xf numFmtId="168" fontId="37" fillId="0" borderId="0" xfId="3" applyNumberFormat="1" applyFont="1" applyAlignment="1" applyProtection="1">
      <alignment vertical="center"/>
    </xf>
    <xf numFmtId="165" fontId="6" fillId="0" borderId="0" xfId="7" applyNumberFormat="1" applyFont="1" applyProtection="1">
      <alignment vertical="center"/>
    </xf>
    <xf numFmtId="0" fontId="1" fillId="0" borderId="0" xfId="7" applyProtection="1">
      <alignment vertical="center"/>
    </xf>
    <xf numFmtId="3" fontId="33" fillId="0" borderId="0" xfId="7" applyNumberFormat="1" applyFont="1" applyProtection="1">
      <alignment vertical="center"/>
    </xf>
    <xf numFmtId="3" fontId="29" fillId="0" borderId="0" xfId="7" applyNumberFormat="1" applyFont="1" applyProtection="1">
      <alignment vertical="center"/>
    </xf>
    <xf numFmtId="0" fontId="6" fillId="0" borderId="0" xfId="0" applyFont="1" applyProtection="1"/>
    <xf numFmtId="0" fontId="6" fillId="2" borderId="0" xfId="0" applyFont="1" applyFill="1" applyProtection="1"/>
    <xf numFmtId="14" fontId="22" fillId="6" borderId="0" xfId="0" applyNumberFormat="1" applyFont="1" applyFill="1" applyAlignment="1" applyProtection="1">
      <alignment horizontal="center"/>
    </xf>
    <xf numFmtId="0" fontId="22" fillId="6" borderId="0" xfId="0" applyFont="1" applyFill="1" applyAlignment="1" applyProtection="1">
      <alignment horizontal="center"/>
    </xf>
    <xf numFmtId="14" fontId="5" fillId="2" borderId="0" xfId="0" applyNumberFormat="1" applyFont="1" applyFill="1" applyAlignment="1" applyProtection="1">
      <alignment horizontal="right"/>
    </xf>
    <xf numFmtId="14" fontId="7" fillId="2" borderId="0" xfId="0" applyNumberFormat="1" applyFont="1" applyFill="1" applyAlignment="1" applyProtection="1">
      <alignment horizontal="center"/>
    </xf>
    <xf numFmtId="14" fontId="23" fillId="2" borderId="0" xfId="0" applyNumberFormat="1" applyFont="1" applyFill="1" applyAlignment="1" applyProtection="1">
      <alignment horizontal="right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Alignment="1" applyProtection="1">
      <alignment horizontal="center"/>
    </xf>
    <xf numFmtId="0" fontId="25" fillId="2" borderId="0" xfId="0" applyFont="1" applyFill="1" applyProtection="1"/>
    <xf numFmtId="0" fontId="5" fillId="2" borderId="14" xfId="0" applyFont="1" applyFill="1" applyBorder="1" applyAlignment="1" applyProtection="1">
      <alignment horizontal="left" vertical="center" wrapText="1"/>
    </xf>
    <xf numFmtId="0" fontId="7" fillId="6" borderId="14" xfId="0" applyFont="1" applyFill="1" applyBorder="1" applyAlignment="1" applyProtection="1">
      <alignment horizontal="left" vertical="center"/>
    </xf>
    <xf numFmtId="0" fontId="24" fillId="2" borderId="0" xfId="0" applyFont="1" applyFill="1" applyProtection="1"/>
    <xf numFmtId="0" fontId="26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right"/>
    </xf>
    <xf numFmtId="0" fontId="5" fillId="2" borderId="159" xfId="0" applyFont="1" applyFill="1" applyBorder="1" applyAlignment="1" applyProtection="1">
      <alignment horizontal="left" vertical="center"/>
    </xf>
    <xf numFmtId="0" fontId="5" fillId="6" borderId="159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wrapText="1"/>
    </xf>
    <xf numFmtId="0" fontId="9" fillId="0" borderId="0" xfId="0" applyFont="1" applyProtection="1"/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9" fillId="2" borderId="0" xfId="0" applyFont="1" applyFill="1" applyAlignment="1" applyProtection="1">
      <alignment horizontal="center"/>
    </xf>
    <xf numFmtId="0" fontId="5" fillId="6" borderId="159" xfId="0" quotePrefix="1" applyFont="1" applyFill="1" applyBorder="1" applyAlignment="1" applyProtection="1">
      <alignment horizontal="left" vertical="center"/>
    </xf>
    <xf numFmtId="0" fontId="5" fillId="2" borderId="159" xfId="0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7" fillId="6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6" fillId="2" borderId="159" xfId="0" applyFont="1" applyFill="1" applyBorder="1" applyAlignment="1" applyProtection="1">
      <alignment vertical="center"/>
    </xf>
    <xf numFmtId="0" fontId="6" fillId="2" borderId="14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0" fontId="7" fillId="0" borderId="6" xfId="0" applyFont="1" applyBorder="1" applyAlignment="1" applyProtection="1">
      <alignment vertical="center"/>
    </xf>
    <xf numFmtId="0" fontId="7" fillId="0" borderId="3" xfId="0" applyFont="1" applyBorder="1" applyAlignment="1" applyProtection="1">
      <alignment vertical="center"/>
    </xf>
    <xf numFmtId="0" fontId="7" fillId="0" borderId="3" xfId="0" applyFont="1" applyBorder="1" applyProtection="1"/>
    <xf numFmtId="0" fontId="7" fillId="0" borderId="3" xfId="0" applyFont="1" applyBorder="1" applyAlignment="1" applyProtection="1">
      <alignment vertical="top"/>
    </xf>
    <xf numFmtId="0" fontId="7" fillId="0" borderId="111" xfId="0" applyFont="1" applyBorder="1" applyAlignment="1" applyProtection="1">
      <alignment vertical="top"/>
    </xf>
    <xf numFmtId="0" fontId="37" fillId="0" borderId="0" xfId="0" applyFont="1" applyProtection="1"/>
    <xf numFmtId="0" fontId="38" fillId="0" borderId="0" xfId="0" applyFont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horizontal="center" vertical="center"/>
    </xf>
    <xf numFmtId="0" fontId="36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Continuous" vertical="center"/>
    </xf>
    <xf numFmtId="0" fontId="7" fillId="0" borderId="9" xfId="0" applyFont="1" applyBorder="1" applyAlignment="1" applyProtection="1">
      <alignment horizontal="centerContinuous" vertical="center"/>
    </xf>
    <xf numFmtId="0" fontId="7" fillId="0" borderId="20" xfId="0" applyFont="1" applyBorder="1" applyAlignment="1" applyProtection="1">
      <alignment horizontal="centerContinuous" vertical="center"/>
    </xf>
    <xf numFmtId="0" fontId="7" fillId="0" borderId="188" xfId="0" applyFont="1" applyBorder="1" applyAlignment="1" applyProtection="1">
      <alignment horizontal="centerContinuous" vertical="center"/>
    </xf>
    <xf numFmtId="0" fontId="5" fillId="0" borderId="0" xfId="0" applyFont="1" applyAlignment="1" applyProtection="1">
      <alignment horizontal="centerContinuous" vertical="center"/>
    </xf>
    <xf numFmtId="0" fontId="36" fillId="0" borderId="13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7" fillId="0" borderId="12" xfId="0" applyFont="1" applyBorder="1" applyAlignment="1" applyProtection="1">
      <alignment vertical="center"/>
    </xf>
    <xf numFmtId="0" fontId="7" fillId="0" borderId="112" xfId="0" applyFont="1" applyBorder="1" applyAlignment="1" applyProtection="1">
      <alignment horizontal="center" vertical="center"/>
    </xf>
    <xf numFmtId="0" fontId="36" fillId="0" borderId="112" xfId="0" applyFont="1" applyBorder="1" applyAlignment="1" applyProtection="1">
      <alignment horizontal="center" vertical="top" wrapText="1"/>
    </xf>
    <xf numFmtId="0" fontId="7" fillId="0" borderId="203" xfId="0" applyFont="1" applyBorder="1" applyAlignment="1" applyProtection="1">
      <alignment horizontal="left" vertical="center"/>
    </xf>
    <xf numFmtId="0" fontId="7" fillId="0" borderId="146" xfId="0" applyFont="1" applyBorder="1" applyAlignment="1" applyProtection="1">
      <alignment horizontal="left" vertical="center"/>
    </xf>
    <xf numFmtId="0" fontId="7" fillId="0" borderId="186" xfId="0" applyFont="1" applyBorder="1" applyAlignment="1" applyProtection="1">
      <alignment horizontal="center" vertical="center"/>
    </xf>
    <xf numFmtId="0" fontId="7" fillId="0" borderId="146" xfId="0" applyFont="1" applyBorder="1" applyAlignment="1" applyProtection="1">
      <alignment horizontal="center" vertical="center"/>
    </xf>
    <xf numFmtId="0" fontId="7" fillId="0" borderId="147" xfId="0" applyFont="1" applyBorder="1" applyAlignment="1" applyProtection="1">
      <alignment horizontal="center" vertical="center"/>
    </xf>
    <xf numFmtId="0" fontId="7" fillId="0" borderId="203" xfId="0" applyFont="1" applyBorder="1" applyAlignment="1" applyProtection="1">
      <alignment horizontal="center" vertical="center"/>
    </xf>
    <xf numFmtId="0" fontId="7" fillId="0" borderId="138" xfId="0" applyFont="1" applyBorder="1" applyAlignment="1" applyProtection="1">
      <alignment horizontal="center" vertical="center"/>
    </xf>
    <xf numFmtId="0" fontId="7" fillId="0" borderId="203" xfId="0" applyFont="1" applyBorder="1" applyAlignment="1" applyProtection="1">
      <alignment vertical="center"/>
    </xf>
    <xf numFmtId="0" fontId="7" fillId="0" borderId="146" xfId="0" applyFont="1" applyBorder="1" applyAlignment="1" applyProtection="1">
      <alignment vertical="center"/>
    </xf>
    <xf numFmtId="0" fontId="7" fillId="0" borderId="147" xfId="0" applyFont="1" applyBorder="1" applyAlignment="1" applyProtection="1">
      <alignment horizontal="left" vertical="center"/>
    </xf>
    <xf numFmtId="0" fontId="36" fillId="0" borderId="112" xfId="0" applyFont="1" applyBorder="1" applyAlignment="1" applyProtection="1">
      <alignment horizontal="center" vertical="center"/>
    </xf>
    <xf numFmtId="0" fontId="36" fillId="0" borderId="141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vertical="center"/>
    </xf>
    <xf numFmtId="0" fontId="7" fillId="0" borderId="14" xfId="0" applyFont="1" applyBorder="1" applyAlignment="1" applyProtection="1">
      <alignment vertical="center"/>
    </xf>
    <xf numFmtId="0" fontId="6" fillId="0" borderId="59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113" xfId="0" applyFont="1" applyBorder="1" applyAlignment="1" applyProtection="1">
      <alignment horizontal="center" vertical="center"/>
    </xf>
    <xf numFmtId="0" fontId="7" fillId="0" borderId="114" xfId="0" applyFont="1" applyBorder="1" applyAlignment="1" applyProtection="1">
      <alignment horizontal="center" vertical="center"/>
    </xf>
    <xf numFmtId="0" fontId="7" fillId="0" borderId="115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116" xfId="0" applyFont="1" applyBorder="1" applyAlignment="1" applyProtection="1">
      <alignment horizontal="center" vertical="center"/>
    </xf>
    <xf numFmtId="0" fontId="36" fillId="0" borderId="121" xfId="0" applyFont="1" applyBorder="1" applyAlignment="1" applyProtection="1">
      <alignment horizontal="center" vertical="center"/>
    </xf>
    <xf numFmtId="0" fontId="36" fillId="0" borderId="35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horizontal="centerContinuous" vertical="center"/>
    </xf>
    <xf numFmtId="3" fontId="7" fillId="0" borderId="7" xfId="0" applyNumberFormat="1" applyFont="1" applyBorder="1" applyProtection="1"/>
    <xf numFmtId="3" fontId="7" fillId="0" borderId="7" xfId="0" applyNumberFormat="1" applyFont="1" applyBorder="1" applyAlignment="1" applyProtection="1">
      <alignment vertical="center"/>
    </xf>
    <xf numFmtId="3" fontId="7" fillId="0" borderId="133" xfId="0" applyNumberFormat="1" applyFont="1" applyBorder="1" applyAlignment="1" applyProtection="1">
      <alignment vertical="center"/>
    </xf>
    <xf numFmtId="3" fontId="7" fillId="0" borderId="188" xfId="0" applyNumberFormat="1" applyFont="1" applyBorder="1" applyAlignment="1" applyProtection="1">
      <alignment vertical="center"/>
    </xf>
    <xf numFmtId="3" fontId="7" fillId="0" borderId="134" xfId="0" applyNumberFormat="1" applyFont="1" applyBorder="1" applyAlignment="1" applyProtection="1">
      <alignment vertical="center"/>
    </xf>
    <xf numFmtId="3" fontId="7" fillId="0" borderId="135" xfId="0" applyNumberFormat="1" applyFont="1" applyBorder="1" applyAlignment="1" applyProtection="1">
      <alignment vertical="center"/>
    </xf>
    <xf numFmtId="3" fontId="7" fillId="0" borderId="9" xfId="0" applyNumberFormat="1" applyFont="1" applyBorder="1" applyAlignment="1" applyProtection="1">
      <alignment vertical="center"/>
    </xf>
    <xf numFmtId="3" fontId="7" fillId="0" borderId="145" xfId="0" applyNumberFormat="1" applyFont="1" applyBorder="1" applyAlignment="1" applyProtection="1">
      <alignment vertical="center"/>
    </xf>
    <xf numFmtId="3" fontId="7" fillId="0" borderId="8" xfId="0" applyNumberFormat="1" applyFont="1" applyBorder="1" applyAlignment="1" applyProtection="1">
      <alignment vertical="center"/>
    </xf>
    <xf numFmtId="0" fontId="38" fillId="0" borderId="0" xfId="0" applyFont="1" applyProtection="1"/>
    <xf numFmtId="2" fontId="38" fillId="0" borderId="0" xfId="0" applyNumberFormat="1" applyFont="1" applyProtection="1"/>
    <xf numFmtId="0" fontId="5" fillId="0" borderId="0" xfId="0" applyFont="1" applyProtection="1"/>
    <xf numFmtId="0" fontId="5" fillId="0" borderId="12" xfId="0" applyFont="1" applyBorder="1" applyAlignment="1" applyProtection="1">
      <alignment vertical="center"/>
    </xf>
    <xf numFmtId="0" fontId="7" fillId="0" borderId="15" xfId="0" applyFont="1" applyBorder="1" applyAlignment="1" applyProtection="1">
      <alignment horizontal="left" vertical="center"/>
    </xf>
    <xf numFmtId="0" fontId="7" fillId="0" borderId="186" xfId="0" applyFont="1" applyBorder="1" applyAlignment="1" applyProtection="1">
      <alignment horizontal="left" vertical="center"/>
    </xf>
    <xf numFmtId="0" fontId="6" fillId="0" borderId="195" xfId="0" applyFont="1" applyBorder="1" applyAlignment="1" applyProtection="1">
      <alignment vertical="center"/>
    </xf>
    <xf numFmtId="3" fontId="7" fillId="0" borderId="117" xfId="0" applyNumberFormat="1" applyFont="1" applyBorder="1" applyProtection="1"/>
    <xf numFmtId="3" fontId="7" fillId="6" borderId="117" xfId="0" applyNumberFormat="1" applyFont="1" applyFill="1" applyBorder="1" applyAlignment="1" applyProtection="1">
      <alignment vertical="center"/>
    </xf>
    <xf numFmtId="3" fontId="7" fillId="6" borderId="136" xfId="0" applyNumberFormat="1" applyFont="1" applyFill="1" applyBorder="1" applyAlignment="1" applyProtection="1">
      <alignment vertical="center"/>
    </xf>
    <xf numFmtId="3" fontId="7" fillId="0" borderId="186" xfId="0" applyNumberFormat="1" applyFont="1" applyBorder="1" applyAlignment="1" applyProtection="1">
      <alignment vertical="center"/>
    </xf>
    <xf numFmtId="3" fontId="7" fillId="0" borderId="137" xfId="0" applyNumberFormat="1" applyFont="1" applyBorder="1" applyAlignment="1" applyProtection="1">
      <alignment vertical="center"/>
    </xf>
    <xf numFmtId="3" fontId="7" fillId="0" borderId="136" xfId="0" applyNumberFormat="1" applyFont="1" applyBorder="1" applyAlignment="1" applyProtection="1">
      <alignment vertical="center"/>
    </xf>
    <xf numFmtId="3" fontId="7" fillId="0" borderId="138" xfId="0" applyNumberFormat="1" applyFont="1" applyBorder="1" applyAlignment="1" applyProtection="1">
      <alignment vertical="center"/>
    </xf>
    <xf numFmtId="3" fontId="7" fillId="6" borderId="146" xfId="0" applyNumberFormat="1" applyFont="1" applyFill="1" applyBorder="1" applyAlignment="1" applyProtection="1">
      <alignment vertical="center"/>
    </xf>
    <xf numFmtId="3" fontId="7" fillId="0" borderId="146" xfId="0" applyNumberFormat="1" applyFont="1" applyBorder="1" applyAlignment="1" applyProtection="1">
      <alignment vertical="center"/>
    </xf>
    <xf numFmtId="3" fontId="7" fillId="0" borderId="147" xfId="0" applyNumberFormat="1" applyFont="1" applyBorder="1" applyAlignment="1" applyProtection="1">
      <alignment vertical="center"/>
    </xf>
    <xf numFmtId="3" fontId="7" fillId="6" borderId="138" xfId="0" applyNumberFormat="1" applyFont="1" applyFill="1" applyBorder="1" applyAlignment="1" applyProtection="1">
      <alignment vertical="center"/>
    </xf>
    <xf numFmtId="0" fontId="7" fillId="0" borderId="187" xfId="0" applyFont="1" applyBorder="1" applyAlignment="1" applyProtection="1">
      <alignment horizontal="left" vertical="center"/>
    </xf>
    <xf numFmtId="0" fontId="6" fillId="0" borderId="241" xfId="0" applyFont="1" applyBorder="1" applyAlignment="1" applyProtection="1">
      <alignment vertical="center"/>
    </xf>
    <xf numFmtId="3" fontId="7" fillId="0" borderId="118" xfId="0" applyNumberFormat="1" applyFont="1" applyBorder="1" applyProtection="1"/>
    <xf numFmtId="3" fontId="7" fillId="6" borderId="118" xfId="0" applyNumberFormat="1" applyFont="1" applyFill="1" applyBorder="1" applyAlignment="1" applyProtection="1">
      <alignment vertical="center"/>
    </xf>
    <xf numFmtId="3" fontId="7" fillId="6" borderId="139" xfId="0" applyNumberFormat="1" applyFont="1" applyFill="1" applyBorder="1" applyAlignment="1" applyProtection="1">
      <alignment vertical="center"/>
    </xf>
    <xf numFmtId="3" fontId="7" fillId="0" borderId="187" xfId="0" applyNumberFormat="1" applyFont="1" applyBorder="1" applyAlignment="1" applyProtection="1">
      <alignment vertical="center"/>
    </xf>
    <xf numFmtId="3" fontId="7" fillId="0" borderId="140" xfId="0" applyNumberFormat="1" applyFont="1" applyBorder="1" applyAlignment="1" applyProtection="1">
      <alignment vertical="center"/>
    </xf>
    <xf numFmtId="3" fontId="7" fillId="0" borderId="139" xfId="0" applyNumberFormat="1" applyFont="1" applyBorder="1" applyAlignment="1" applyProtection="1">
      <alignment vertical="center"/>
    </xf>
    <xf numFmtId="3" fontId="7" fillId="0" borderId="114" xfId="0" applyNumberFormat="1" applyFont="1" applyBorder="1" applyAlignment="1" applyProtection="1">
      <alignment vertical="center"/>
    </xf>
    <xf numFmtId="3" fontId="7" fillId="6" borderId="201" xfId="0" applyNumberFormat="1" applyFont="1" applyFill="1" applyBorder="1" applyAlignment="1" applyProtection="1">
      <alignment vertical="center"/>
    </xf>
    <xf numFmtId="3" fontId="7" fillId="0" borderId="113" xfId="0" applyNumberFormat="1" applyFont="1" applyBorder="1" applyAlignment="1" applyProtection="1">
      <alignment vertical="center"/>
    </xf>
    <xf numFmtId="3" fontId="7" fillId="0" borderId="115" xfId="0" applyNumberFormat="1" applyFont="1" applyBorder="1" applyAlignment="1" applyProtection="1">
      <alignment vertical="center"/>
    </xf>
    <xf numFmtId="3" fontId="7" fillId="0" borderId="116" xfId="0" applyNumberFormat="1" applyFont="1" applyBorder="1" applyAlignment="1" applyProtection="1">
      <alignment vertical="center"/>
    </xf>
    <xf numFmtId="3" fontId="7" fillId="0" borderId="148" xfId="0" applyNumberFormat="1" applyFont="1" applyBorder="1" applyAlignment="1" applyProtection="1">
      <alignment vertical="center"/>
    </xf>
    <xf numFmtId="3" fontId="7" fillId="6" borderId="112" xfId="0" applyNumberFormat="1" applyFont="1" applyFill="1" applyBorder="1" applyAlignment="1" applyProtection="1">
      <alignment vertical="center"/>
    </xf>
    <xf numFmtId="3" fontId="7" fillId="6" borderId="141" xfId="0" applyNumberFormat="1" applyFont="1" applyFill="1" applyBorder="1" applyAlignment="1" applyProtection="1">
      <alignment vertical="center"/>
    </xf>
    <xf numFmtId="0" fontId="7" fillId="0" borderId="227" xfId="0" applyFont="1" applyBorder="1" applyAlignment="1" applyProtection="1">
      <alignment horizontal="center" vertical="center" textRotation="180"/>
    </xf>
    <xf numFmtId="0" fontId="7" fillId="0" borderId="16" xfId="0" applyFont="1" applyBorder="1" applyAlignment="1" applyProtection="1">
      <alignment horizontal="left" vertical="center"/>
    </xf>
    <xf numFmtId="0" fontId="7" fillId="0" borderId="159" xfId="0" applyFont="1" applyBorder="1" applyAlignment="1" applyProtection="1">
      <alignment horizontal="left" vertical="center"/>
    </xf>
    <xf numFmtId="0" fontId="7" fillId="0" borderId="235" xfId="0" applyFont="1" applyBorder="1" applyAlignment="1" applyProtection="1">
      <alignment horizontal="left" vertical="center"/>
    </xf>
    <xf numFmtId="3" fontId="7" fillId="0" borderId="119" xfId="0" applyNumberFormat="1" applyFont="1" applyBorder="1" applyProtection="1"/>
    <xf numFmtId="170" fontId="7" fillId="6" borderId="119" xfId="0" applyNumberFormat="1" applyFont="1" applyFill="1" applyBorder="1" applyAlignment="1" applyProtection="1">
      <alignment vertical="center"/>
    </xf>
    <xf numFmtId="178" fontId="7" fillId="6" borderId="212" xfId="0" applyNumberFormat="1" applyFont="1" applyFill="1" applyBorder="1" applyAlignment="1" applyProtection="1">
      <alignment vertical="center"/>
    </xf>
    <xf numFmtId="178" fontId="7" fillId="0" borderId="197" xfId="0" applyNumberFormat="1" applyFont="1" applyBorder="1" applyAlignment="1" applyProtection="1">
      <alignment vertical="center"/>
    </xf>
    <xf numFmtId="178" fontId="7" fillId="0" borderId="213" xfId="0" applyNumberFormat="1" applyFont="1" applyBorder="1" applyAlignment="1" applyProtection="1">
      <alignment vertical="center"/>
    </xf>
    <xf numFmtId="178" fontId="7" fillId="0" borderId="212" xfId="0" applyNumberFormat="1" applyFont="1" applyBorder="1" applyAlignment="1" applyProtection="1">
      <alignment vertical="center"/>
    </xf>
    <xf numFmtId="178" fontId="7" fillId="0" borderId="70" xfId="0" applyNumberFormat="1" applyFont="1" applyBorder="1" applyAlignment="1" applyProtection="1">
      <alignment vertical="center"/>
    </xf>
    <xf numFmtId="178" fontId="7" fillId="6" borderId="216" xfId="0" applyNumberFormat="1" applyFont="1" applyFill="1" applyBorder="1" applyAlignment="1" applyProtection="1">
      <alignment vertical="center"/>
    </xf>
    <xf numFmtId="178" fontId="7" fillId="6" borderId="119" xfId="0" applyNumberFormat="1" applyFont="1" applyFill="1" applyBorder="1" applyAlignment="1" applyProtection="1">
      <alignment vertical="center"/>
    </xf>
    <xf numFmtId="178" fontId="7" fillId="6" borderId="70" xfId="0" applyNumberFormat="1" applyFont="1" applyFill="1" applyBorder="1" applyAlignment="1" applyProtection="1">
      <alignment vertical="center"/>
    </xf>
    <xf numFmtId="0" fontId="7" fillId="0" borderId="228" xfId="0" applyFont="1" applyBorder="1" applyAlignment="1" applyProtection="1">
      <alignment horizontal="center" vertical="center" textRotation="180"/>
    </xf>
    <xf numFmtId="0" fontId="5" fillId="0" borderId="135" xfId="0" applyFont="1" applyBorder="1" applyAlignment="1" applyProtection="1">
      <alignment horizontal="center" vertical="center" textRotation="180" wrapText="1"/>
    </xf>
    <xf numFmtId="0" fontId="6" fillId="0" borderId="242" xfId="0" applyFont="1" applyBorder="1" applyAlignment="1" applyProtection="1">
      <alignment horizontal="left" vertical="center" wrapText="1"/>
    </xf>
    <xf numFmtId="0" fontId="6" fillId="0" borderId="11" xfId="0" applyFont="1" applyBorder="1" applyAlignment="1" applyProtection="1">
      <alignment horizontal="left" vertical="center" wrapText="1"/>
    </xf>
    <xf numFmtId="0" fontId="6" fillId="0" borderId="185" xfId="0" applyFont="1" applyBorder="1" applyAlignment="1" applyProtection="1">
      <alignment horizontal="left" vertical="center" wrapText="1"/>
    </xf>
    <xf numFmtId="0" fontId="7" fillId="0" borderId="120" xfId="0" applyFont="1" applyBorder="1" applyProtection="1"/>
    <xf numFmtId="178" fontId="7" fillId="0" borderId="120" xfId="0" applyNumberFormat="1" applyFont="1" applyBorder="1" applyAlignment="1" applyProtection="1">
      <alignment vertical="center"/>
    </xf>
    <xf numFmtId="178" fontId="35" fillId="0" borderId="214" xfId="0" applyNumberFormat="1" applyFont="1" applyBorder="1" applyAlignment="1" applyProtection="1">
      <alignment vertical="center"/>
    </xf>
    <xf numFmtId="178" fontId="7" fillId="0" borderId="198" xfId="0" applyNumberFormat="1" applyFont="1" applyBorder="1" applyAlignment="1" applyProtection="1">
      <alignment vertical="center"/>
    </xf>
    <xf numFmtId="178" fontId="7" fillId="0" borderId="214" xfId="0" applyNumberFormat="1" applyFont="1" applyBorder="1" applyAlignment="1" applyProtection="1">
      <alignment vertical="center"/>
    </xf>
    <xf numFmtId="178" fontId="7" fillId="0" borderId="215" xfId="0" applyNumberFormat="1" applyFont="1" applyBorder="1" applyAlignment="1" applyProtection="1">
      <alignment vertical="center"/>
    </xf>
    <xf numFmtId="178" fontId="7" fillId="0" borderId="202" xfId="0" applyNumberFormat="1" applyFont="1" applyBorder="1" applyAlignment="1" applyProtection="1">
      <alignment vertical="center"/>
    </xf>
    <xf numFmtId="178" fontId="35" fillId="0" borderId="217" xfId="0" applyNumberFormat="1" applyFont="1" applyBorder="1" applyAlignment="1" applyProtection="1">
      <alignment vertical="center"/>
    </xf>
    <xf numFmtId="178" fontId="7" fillId="0" borderId="218" xfId="0" applyNumberFormat="1" applyFont="1" applyBorder="1" applyAlignment="1" applyProtection="1">
      <alignment vertical="center"/>
    </xf>
    <xf numFmtId="0" fontId="5" fillId="0" borderId="238" xfId="0" applyFont="1" applyBorder="1" applyAlignment="1" applyProtection="1">
      <alignment horizontal="center" vertical="center" textRotation="180"/>
    </xf>
    <xf numFmtId="0" fontId="7" fillId="0" borderId="17" xfId="0" applyFont="1" applyBorder="1" applyAlignment="1" applyProtection="1">
      <alignment horizontal="left" vertical="center"/>
    </xf>
    <xf numFmtId="178" fontId="7" fillId="6" borderId="120" xfId="0" applyNumberFormat="1" applyFont="1" applyFill="1" applyBorder="1" applyAlignment="1" applyProtection="1">
      <alignment vertical="center"/>
    </xf>
    <xf numFmtId="178" fontId="7" fillId="6" borderId="214" xfId="0" applyNumberFormat="1" applyFont="1" applyFill="1" applyBorder="1" applyAlignment="1" applyProtection="1">
      <alignment vertical="center"/>
    </xf>
    <xf numFmtId="178" fontId="7" fillId="0" borderId="137" xfId="0" applyNumberFormat="1" applyFont="1" applyBorder="1" applyAlignment="1" applyProtection="1">
      <alignment vertical="center"/>
    </xf>
    <xf numFmtId="178" fontId="7" fillId="6" borderId="215" xfId="0" applyNumberFormat="1" applyFont="1" applyFill="1" applyBorder="1" applyAlignment="1" applyProtection="1">
      <alignment vertical="center"/>
    </xf>
    <xf numFmtId="178" fontId="35" fillId="6" borderId="214" xfId="0" applyNumberFormat="1" applyFont="1" applyFill="1" applyBorder="1" applyAlignment="1" applyProtection="1">
      <alignment vertical="center"/>
    </xf>
    <xf numFmtId="0" fontId="5" fillId="0" borderId="239" xfId="0" applyFont="1" applyBorder="1" applyAlignment="1" applyProtection="1">
      <alignment horizontal="center" vertical="center" textRotation="180"/>
    </xf>
    <xf numFmtId="0" fontId="7" fillId="0" borderId="244" xfId="0" applyFont="1" applyBorder="1" applyAlignment="1" applyProtection="1">
      <alignment horizontal="left" vertical="center"/>
    </xf>
    <xf numFmtId="178" fontId="7" fillId="6" borderId="214" xfId="0" applyNumberFormat="1" applyFont="1" applyFill="1" applyBorder="1" applyAlignment="1" applyProtection="1">
      <alignment horizontal="right" vertical="center"/>
    </xf>
    <xf numFmtId="0" fontId="5" fillId="0" borderId="135" xfId="0" applyFont="1" applyBorder="1" applyAlignment="1" applyProtection="1">
      <alignment horizontal="center" vertical="center" textRotation="180"/>
    </xf>
    <xf numFmtId="0" fontId="7" fillId="0" borderId="242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vertical="center"/>
    </xf>
    <xf numFmtId="0" fontId="7" fillId="0" borderId="7" xfId="0" applyFont="1" applyBorder="1" applyProtection="1"/>
    <xf numFmtId="178" fontId="7" fillId="0" borderId="7" xfId="0" applyNumberFormat="1" applyFont="1" applyBorder="1" applyAlignment="1" applyProtection="1">
      <alignment vertical="center"/>
    </xf>
    <xf numFmtId="178" fontId="35" fillId="0" borderId="175" xfId="0" applyNumberFormat="1" applyFont="1" applyBorder="1" applyAlignment="1" applyProtection="1">
      <alignment vertical="center"/>
    </xf>
    <xf numFmtId="178" fontId="7" fillId="0" borderId="188" xfId="0" applyNumberFormat="1" applyFont="1" applyBorder="1" applyAlignment="1" applyProtection="1">
      <alignment vertical="center"/>
    </xf>
    <xf numFmtId="178" fontId="7" fillId="0" borderId="133" xfId="0" applyNumberFormat="1" applyFont="1" applyBorder="1" applyAlignment="1" applyProtection="1">
      <alignment vertical="center"/>
    </xf>
    <xf numFmtId="178" fontId="7" fillId="0" borderId="9" xfId="0" applyNumberFormat="1" applyFont="1" applyBorder="1" applyAlignment="1" applyProtection="1">
      <alignment vertical="center"/>
    </xf>
    <xf numFmtId="178" fontId="7" fillId="0" borderId="134" xfId="0" applyNumberFormat="1" applyFont="1" applyBorder="1" applyAlignment="1" applyProtection="1">
      <alignment vertical="center"/>
    </xf>
    <xf numFmtId="0" fontId="7" fillId="0" borderId="18" xfId="0" applyFont="1" applyBorder="1" applyAlignment="1" applyProtection="1">
      <alignment horizontal="left" vertical="center"/>
    </xf>
    <xf numFmtId="0" fontId="7" fillId="0" borderId="186" xfId="0" applyFont="1" applyBorder="1" applyAlignment="1" applyProtection="1">
      <alignment vertical="center"/>
    </xf>
    <xf numFmtId="0" fontId="7" fillId="0" borderId="147" xfId="0" applyFont="1" applyBorder="1" applyAlignment="1" applyProtection="1">
      <alignment vertical="center"/>
    </xf>
    <xf numFmtId="0" fontId="7" fillId="0" borderId="117" xfId="0" applyFont="1" applyBorder="1" applyProtection="1"/>
    <xf numFmtId="178" fontId="7" fillId="6" borderId="117" xfId="0" applyNumberFormat="1" applyFont="1" applyFill="1" applyBorder="1" applyAlignment="1" applyProtection="1">
      <alignment vertical="center"/>
    </xf>
    <xf numFmtId="178" fontId="7" fillId="6" borderId="136" xfId="0" applyNumberFormat="1" applyFont="1" applyFill="1" applyBorder="1" applyAlignment="1" applyProtection="1">
      <alignment vertical="center"/>
    </xf>
    <xf numFmtId="178" fontId="7" fillId="0" borderId="186" xfId="0" applyNumberFormat="1" applyFont="1" applyBorder="1" applyAlignment="1" applyProtection="1">
      <alignment vertical="center"/>
    </xf>
    <xf numFmtId="178" fontId="7" fillId="0" borderId="136" xfId="0" applyNumberFormat="1" applyFont="1" applyBorder="1" applyAlignment="1" applyProtection="1">
      <alignment vertical="center"/>
    </xf>
    <xf numFmtId="178" fontId="7" fillId="0" borderId="138" xfId="0" applyNumberFormat="1" applyFont="1" applyBorder="1" applyAlignment="1" applyProtection="1">
      <alignment vertical="center"/>
    </xf>
    <xf numFmtId="178" fontId="7" fillId="6" borderId="138" xfId="0" applyNumberFormat="1" applyFont="1" applyFill="1" applyBorder="1" applyAlignment="1" applyProtection="1">
      <alignment vertical="center"/>
    </xf>
    <xf numFmtId="0" fontId="7" fillId="0" borderId="118" xfId="0" applyFont="1" applyBorder="1" applyProtection="1"/>
    <xf numFmtId="178" fontId="7" fillId="6" borderId="112" xfId="0" applyNumberFormat="1" applyFont="1" applyFill="1" applyBorder="1" applyAlignment="1" applyProtection="1">
      <alignment vertical="center"/>
    </xf>
    <xf numFmtId="178" fontId="35" fillId="6" borderId="177" xfId="0" applyNumberFormat="1" applyFont="1" applyFill="1" applyBorder="1" applyAlignment="1" applyProtection="1">
      <alignment vertical="center"/>
    </xf>
    <xf numFmtId="178" fontId="7" fillId="0" borderId="191" xfId="0" applyNumberFormat="1" applyFont="1" applyBorder="1" applyAlignment="1" applyProtection="1">
      <alignment vertical="center"/>
    </xf>
    <xf numFmtId="178" fontId="7" fillId="0" borderId="113" xfId="0" applyNumberFormat="1" applyFont="1" applyBorder="1" applyAlignment="1" applyProtection="1">
      <alignment vertical="center"/>
    </xf>
    <xf numFmtId="178" fontId="7" fillId="0" borderId="141" xfId="0" applyNumberFormat="1" applyFont="1" applyBorder="1" applyAlignment="1" applyProtection="1">
      <alignment vertical="center"/>
    </xf>
    <xf numFmtId="178" fontId="7" fillId="0" borderId="115" xfId="0" applyNumberFormat="1" applyFont="1" applyBorder="1" applyAlignment="1" applyProtection="1">
      <alignment vertical="center"/>
    </xf>
    <xf numFmtId="178" fontId="7" fillId="6" borderId="141" xfId="0" applyNumberFormat="1" applyFont="1" applyFill="1" applyBorder="1" applyAlignment="1" applyProtection="1">
      <alignment vertical="center"/>
    </xf>
    <xf numFmtId="0" fontId="7" fillId="0" borderId="191" xfId="0" applyFont="1" applyBorder="1" applyAlignment="1" applyProtection="1">
      <alignment vertical="center"/>
    </xf>
    <xf numFmtId="0" fontId="7" fillId="0" borderId="148" xfId="0" applyFont="1" applyBorder="1" applyAlignment="1" applyProtection="1">
      <alignment vertical="center"/>
    </xf>
    <xf numFmtId="178" fontId="35" fillId="6" borderId="136" xfId="0" applyNumberFormat="1" applyFont="1" applyFill="1" applyBorder="1" applyAlignment="1" applyProtection="1">
      <alignment vertical="center"/>
    </xf>
    <xf numFmtId="0" fontId="7" fillId="0" borderId="19" xfId="0" applyFont="1" applyBorder="1" applyAlignment="1" applyProtection="1">
      <alignment horizontal="left" vertical="center"/>
    </xf>
    <xf numFmtId="178" fontId="35" fillId="6" borderId="139" xfId="0" applyNumberFormat="1" applyFont="1" applyFill="1" applyBorder="1" applyAlignment="1" applyProtection="1">
      <alignment vertical="center"/>
    </xf>
    <xf numFmtId="178" fontId="7" fillId="0" borderId="139" xfId="0" applyNumberFormat="1" applyFont="1" applyBorder="1" applyAlignment="1" applyProtection="1">
      <alignment vertical="center"/>
    </xf>
    <xf numFmtId="178" fontId="7" fillId="0" borderId="114" xfId="0" applyNumberFormat="1" applyFont="1" applyBorder="1" applyAlignment="1" applyProtection="1">
      <alignment vertical="center"/>
    </xf>
    <xf numFmtId="178" fontId="7" fillId="0" borderId="219" xfId="0" applyNumberFormat="1" applyFont="1" applyBorder="1" applyAlignment="1" applyProtection="1">
      <alignment vertical="center"/>
    </xf>
    <xf numFmtId="178" fontId="7" fillId="0" borderId="140" xfId="0" applyNumberFormat="1" applyFont="1" applyBorder="1" applyAlignment="1" applyProtection="1">
      <alignment vertical="center"/>
    </xf>
    <xf numFmtId="178" fontId="7" fillId="6" borderId="118" xfId="0" applyNumberFormat="1" applyFont="1" applyFill="1" applyBorder="1" applyAlignment="1" applyProtection="1">
      <alignment vertical="center"/>
    </xf>
    <xf numFmtId="178" fontId="7" fillId="6" borderId="114" xfId="0" applyNumberFormat="1" applyFont="1" applyFill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horizontal="left" vertical="center"/>
    </xf>
    <xf numFmtId="178" fontId="35" fillId="0" borderId="20" xfId="0" applyNumberFormat="1" applyFont="1" applyBorder="1" applyAlignment="1" applyProtection="1">
      <alignment vertical="center"/>
    </xf>
    <xf numFmtId="178" fontId="35" fillId="0" borderId="133" xfId="0" applyNumberFormat="1" applyFont="1" applyBorder="1" applyAlignment="1" applyProtection="1">
      <alignment vertical="center"/>
    </xf>
    <xf numFmtId="178" fontId="35" fillId="0" borderId="145" xfId="0" applyNumberFormat="1" applyFont="1" applyBorder="1" applyAlignment="1" applyProtection="1">
      <alignment vertical="center"/>
    </xf>
    <xf numFmtId="167" fontId="38" fillId="0" borderId="0" xfId="0" applyNumberFormat="1" applyFont="1" applyProtection="1"/>
    <xf numFmtId="0" fontId="7" fillId="0" borderId="243" xfId="0" applyFont="1" applyBorder="1" applyAlignment="1" applyProtection="1">
      <alignment horizontal="center" vertical="center" textRotation="180"/>
    </xf>
    <xf numFmtId="0" fontId="5" fillId="0" borderId="21" xfId="0" applyFont="1" applyBorder="1" applyAlignment="1" applyProtection="1">
      <alignment vertical="center"/>
    </xf>
    <xf numFmtId="0" fontId="7" fillId="0" borderId="241" xfId="0" applyFont="1" applyBorder="1" applyAlignment="1" applyProtection="1">
      <alignment horizontal="left" vertical="center"/>
    </xf>
    <xf numFmtId="10" fontId="7" fillId="0" borderId="112" xfId="0" applyNumberFormat="1" applyFont="1" applyBorder="1" applyAlignment="1" applyProtection="1">
      <alignment horizontal="right"/>
    </xf>
    <xf numFmtId="167" fontId="7" fillId="0" borderId="112" xfId="3" applyNumberFormat="1" applyFont="1" applyBorder="1" applyAlignment="1" applyProtection="1">
      <alignment horizontal="right" vertical="center"/>
    </xf>
    <xf numFmtId="167" fontId="7" fillId="0" borderId="113" xfId="3" applyNumberFormat="1" applyFont="1" applyBorder="1" applyAlignment="1" applyProtection="1">
      <alignment horizontal="right" vertical="center"/>
    </xf>
    <xf numFmtId="167" fontId="7" fillId="0" borderId="191" xfId="0" applyNumberFormat="1" applyFont="1" applyBorder="1" applyAlignment="1" applyProtection="1">
      <alignment horizontal="right" vertical="center"/>
    </xf>
    <xf numFmtId="167" fontId="7" fillId="0" borderId="150" xfId="0" applyNumberFormat="1" applyFont="1" applyBorder="1" applyAlignment="1" applyProtection="1">
      <alignment horizontal="right" vertical="center"/>
    </xf>
    <xf numFmtId="167" fontId="7" fillId="0" borderId="113" xfId="0" applyNumberFormat="1" applyFont="1" applyBorder="1" applyAlignment="1" applyProtection="1">
      <alignment horizontal="right" vertical="center"/>
    </xf>
    <xf numFmtId="167" fontId="7" fillId="0" borderId="141" xfId="0" applyNumberFormat="1" applyFont="1" applyBorder="1" applyAlignment="1" applyProtection="1">
      <alignment horizontal="right" vertical="center"/>
    </xf>
    <xf numFmtId="167" fontId="7" fillId="0" borderId="153" xfId="0" applyNumberFormat="1" applyFont="1" applyBorder="1" applyAlignment="1" applyProtection="1">
      <alignment horizontal="right" vertical="center"/>
    </xf>
    <xf numFmtId="167" fontId="7" fillId="0" borderId="116" xfId="0" applyNumberFormat="1" applyFont="1" applyBorder="1" applyAlignment="1" applyProtection="1">
      <alignment horizontal="right" vertical="center"/>
    </xf>
    <xf numFmtId="167" fontId="7" fillId="0" borderId="139" xfId="0" applyNumberFormat="1" applyFont="1" applyBorder="1" applyAlignment="1" applyProtection="1">
      <alignment horizontal="right" vertical="center"/>
    </xf>
    <xf numFmtId="167" fontId="7" fillId="0" borderId="140" xfId="0" applyNumberFormat="1" applyFont="1" applyBorder="1" applyAlignment="1" applyProtection="1">
      <alignment horizontal="right" vertical="center"/>
    </xf>
    <xf numFmtId="167" fontId="7" fillId="0" borderId="118" xfId="0" applyNumberFormat="1" applyFont="1" applyBorder="1" applyAlignment="1" applyProtection="1">
      <alignment horizontal="right" vertical="center"/>
    </xf>
    <xf numFmtId="167" fontId="7" fillId="0" borderId="114" xfId="0" applyNumberFormat="1" applyFont="1" applyBorder="1" applyAlignment="1" applyProtection="1">
      <alignment horizontal="right" vertical="center"/>
    </xf>
    <xf numFmtId="0" fontId="10" fillId="0" borderId="142" xfId="0" applyFont="1" applyBorder="1" applyAlignment="1" applyProtection="1">
      <alignment horizontal="center" vertical="center"/>
    </xf>
    <xf numFmtId="0" fontId="11" fillId="0" borderId="142" xfId="0" applyFont="1" applyBorder="1" applyAlignment="1" applyProtection="1">
      <alignment horizontal="center" vertical="center"/>
    </xf>
    <xf numFmtId="0" fontId="11" fillId="0" borderId="225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/>
    </xf>
    <xf numFmtId="3" fontId="7" fillId="0" borderId="142" xfId="0" applyNumberFormat="1" applyFont="1" applyBorder="1" applyAlignment="1" applyProtection="1">
      <alignment horizontal="right" vertical="center"/>
    </xf>
    <xf numFmtId="0" fontId="7" fillId="0" borderId="142" xfId="0" applyFont="1" applyBorder="1" applyAlignment="1" applyProtection="1">
      <alignment horizontal="right" vertical="center"/>
    </xf>
    <xf numFmtId="2" fontId="7" fillId="0" borderId="142" xfId="0" applyNumberFormat="1" applyFont="1" applyBorder="1" applyAlignment="1" applyProtection="1">
      <alignment horizontal="right" vertical="center"/>
    </xf>
    <xf numFmtId="0" fontId="39" fillId="0" borderId="142" xfId="0" applyFont="1" applyBorder="1" applyAlignment="1" applyProtection="1">
      <alignment horizontal="right" vertical="center"/>
    </xf>
    <xf numFmtId="0" fontId="40" fillId="0" borderId="142" xfId="0" applyFont="1" applyBorder="1" applyAlignment="1" applyProtection="1">
      <alignment horizontal="right" vertical="center"/>
    </xf>
    <xf numFmtId="9" fontId="40" fillId="0" borderId="142" xfId="0" applyNumberFormat="1" applyFont="1" applyBorder="1" applyAlignment="1" applyProtection="1">
      <alignment horizontal="right" vertical="center"/>
    </xf>
    <xf numFmtId="9" fontId="40" fillId="0" borderId="142" xfId="3" applyFont="1" applyBorder="1" applyAlignment="1" applyProtection="1">
      <alignment horizontal="right" vertical="center"/>
    </xf>
    <xf numFmtId="9" fontId="40" fillId="0" borderId="189" xfId="3" applyFont="1" applyBorder="1" applyAlignment="1" applyProtection="1">
      <alignment horizontal="right" vertical="center"/>
    </xf>
    <xf numFmtId="169" fontId="5" fillId="0" borderId="0" xfId="0" applyNumberFormat="1" applyFont="1" applyProtection="1"/>
    <xf numFmtId="171" fontId="5" fillId="0" borderId="0" xfId="0" applyNumberFormat="1" applyFont="1" applyProtection="1"/>
    <xf numFmtId="0" fontId="5" fillId="0" borderId="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7" fillId="0" borderId="121" xfId="0" applyFont="1" applyBorder="1" applyAlignment="1" applyProtection="1">
      <alignment horizontal="center" vertical="center"/>
    </xf>
    <xf numFmtId="3" fontId="36" fillId="0" borderId="125" xfId="0" applyNumberFormat="1" applyFont="1" applyBorder="1" applyAlignment="1" applyProtection="1">
      <alignment horizontal="center" vertical="top" wrapText="1"/>
    </xf>
    <xf numFmtId="0" fontId="8" fillId="0" borderId="126" xfId="0" applyFont="1" applyBorder="1" applyAlignment="1" applyProtection="1">
      <alignment horizontal="center" vertical="center"/>
    </xf>
    <xf numFmtId="0" fontId="8" fillId="0" borderId="143" xfId="0" applyFont="1" applyBorder="1" applyAlignment="1" applyProtection="1">
      <alignment horizontal="center" vertical="center"/>
    </xf>
    <xf numFmtId="0" fontId="7" fillId="0" borderId="143" xfId="0" applyFont="1" applyBorder="1" applyAlignment="1" applyProtection="1">
      <alignment horizontal="center" vertical="center"/>
    </xf>
    <xf numFmtId="0" fontId="7" fillId="0" borderId="126" xfId="0" applyFont="1" applyBorder="1" applyAlignment="1" applyProtection="1">
      <alignment horizontal="center" vertical="center"/>
    </xf>
    <xf numFmtId="0" fontId="7" fillId="0" borderId="127" xfId="0" applyFont="1" applyBorder="1" applyAlignment="1" applyProtection="1">
      <alignment horizontal="center" vertical="center"/>
    </xf>
    <xf numFmtId="0" fontId="7" fillId="0" borderId="149" xfId="0" applyFont="1" applyBorder="1" applyAlignment="1" applyProtection="1">
      <alignment horizontal="center" vertical="center"/>
    </xf>
    <xf numFmtId="0" fontId="7" fillId="0" borderId="125" xfId="0" applyFont="1" applyBorder="1" applyAlignment="1" applyProtection="1">
      <alignment horizontal="center" vertical="center"/>
    </xf>
    <xf numFmtId="0" fontId="7" fillId="0" borderId="111" xfId="0" applyFont="1" applyBorder="1" applyAlignment="1" applyProtection="1">
      <alignment horizontal="center" vertical="center"/>
    </xf>
    <xf numFmtId="167" fontId="5" fillId="0" borderId="0" xfId="0" applyNumberFormat="1" applyFont="1" applyProtection="1"/>
    <xf numFmtId="0" fontId="5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vertical="center"/>
    </xf>
    <xf numFmtId="0" fontId="7" fillId="0" borderId="20" xfId="0" applyFont="1" applyBorder="1" applyAlignment="1" applyProtection="1">
      <alignment horizontal="left" vertical="center"/>
    </xf>
    <xf numFmtId="0" fontId="7" fillId="0" borderId="240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right"/>
    </xf>
    <xf numFmtId="3" fontId="35" fillId="6" borderId="133" xfId="0" applyNumberFormat="1" applyFont="1" applyFill="1" applyBorder="1" applyAlignment="1" applyProtection="1">
      <alignment horizontal="right" vertical="center"/>
    </xf>
    <xf numFmtId="3" fontId="7" fillId="0" borderId="188" xfId="0" applyNumberFormat="1" applyFont="1" applyBorder="1" applyAlignment="1" applyProtection="1">
      <alignment horizontal="right" vertical="center"/>
    </xf>
    <xf numFmtId="3" fontId="7" fillId="0" borderId="175" xfId="0" applyNumberFormat="1" applyFont="1" applyBorder="1" applyAlignment="1" applyProtection="1">
      <alignment horizontal="right" vertical="center"/>
    </xf>
    <xf numFmtId="3" fontId="7" fillId="0" borderId="134" xfId="0" applyNumberFormat="1" applyFont="1" applyBorder="1" applyAlignment="1" applyProtection="1">
      <alignment horizontal="right" vertical="center"/>
    </xf>
    <xf numFmtId="3" fontId="7" fillId="0" borderId="133" xfId="0" applyNumberFormat="1" applyFont="1" applyBorder="1" applyAlignment="1" applyProtection="1">
      <alignment horizontal="right" vertical="center"/>
    </xf>
    <xf numFmtId="3" fontId="7" fillId="0" borderId="176" xfId="0" applyNumberFormat="1" applyFont="1" applyBorder="1" applyAlignment="1" applyProtection="1">
      <alignment horizontal="right" vertical="center"/>
    </xf>
    <xf numFmtId="3" fontId="35" fillId="6" borderId="145" xfId="0" applyNumberFormat="1" applyFont="1" applyFill="1" applyBorder="1" applyAlignment="1" applyProtection="1">
      <alignment horizontal="right" vertical="center"/>
    </xf>
    <xf numFmtId="3" fontId="7" fillId="6" borderId="7" xfId="0" applyNumberFormat="1" applyFont="1" applyFill="1" applyBorder="1" applyAlignment="1" applyProtection="1">
      <alignment horizontal="right" vertical="center"/>
    </xf>
    <xf numFmtId="3" fontId="7" fillId="6" borderId="9" xfId="0" applyNumberFormat="1" applyFont="1" applyFill="1" applyBorder="1" applyAlignment="1" applyProtection="1">
      <alignment horizontal="right" vertical="center"/>
    </xf>
    <xf numFmtId="0" fontId="6" fillId="0" borderId="12" xfId="0" applyFont="1" applyBorder="1" applyAlignment="1" applyProtection="1">
      <alignment vertical="center"/>
    </xf>
    <xf numFmtId="0" fontId="7" fillId="0" borderId="203" xfId="0" applyFont="1" applyBorder="1" applyAlignment="1" applyProtection="1">
      <alignment horizontal="left" vertical="center" wrapText="1"/>
    </xf>
    <xf numFmtId="0" fontId="7" fillId="0" borderId="195" xfId="0" applyFont="1" applyBorder="1" applyAlignment="1" applyProtection="1">
      <alignment horizontal="left" vertical="center" wrapText="1"/>
    </xf>
    <xf numFmtId="0" fontId="7" fillId="0" borderId="147" xfId="0" applyFont="1" applyBorder="1" applyAlignment="1" applyProtection="1">
      <alignment horizontal="left" vertical="center" wrapText="1"/>
    </xf>
    <xf numFmtId="0" fontId="7" fillId="0" borderId="122" xfId="0" applyFont="1" applyBorder="1" applyAlignment="1" applyProtection="1">
      <alignment horizontal="right"/>
    </xf>
    <xf numFmtId="178" fontId="7" fillId="6" borderId="203" xfId="0" applyNumberFormat="1" applyFont="1" applyFill="1" applyBorder="1" applyAlignment="1" applyProtection="1">
      <alignment vertical="center"/>
    </xf>
    <xf numFmtId="178" fontId="35" fillId="6" borderId="136" xfId="0" applyNumberFormat="1" applyFont="1" applyFill="1" applyBorder="1" applyAlignment="1" applyProtection="1">
      <alignment horizontal="right" vertical="center"/>
    </xf>
    <xf numFmtId="178" fontId="7" fillId="0" borderId="186" xfId="0" applyNumberFormat="1" applyFont="1" applyBorder="1" applyAlignment="1" applyProtection="1">
      <alignment horizontal="right" vertical="center"/>
    </xf>
    <xf numFmtId="175" fontId="7" fillId="0" borderId="136" xfId="0" applyNumberFormat="1" applyFont="1" applyBorder="1" applyAlignment="1" applyProtection="1">
      <alignment horizontal="right" vertical="center"/>
    </xf>
    <xf numFmtId="175" fontId="7" fillId="0" borderId="178" xfId="0" applyNumberFormat="1" applyFont="1" applyBorder="1" applyAlignment="1" applyProtection="1">
      <alignment horizontal="right" vertical="center"/>
    </xf>
    <xf numFmtId="178" fontId="7" fillId="0" borderId="137" xfId="0" applyNumberFormat="1" applyFont="1" applyBorder="1" applyAlignment="1" applyProtection="1">
      <alignment horizontal="right" vertical="center"/>
    </xf>
    <xf numFmtId="175" fontId="7" fillId="0" borderId="177" xfId="0" applyNumberFormat="1" applyFont="1" applyBorder="1" applyAlignment="1" applyProtection="1">
      <alignment horizontal="right" vertical="center"/>
    </xf>
    <xf numFmtId="175" fontId="7" fillId="0" borderId="137" xfId="0" applyNumberFormat="1" applyFont="1" applyBorder="1" applyAlignment="1" applyProtection="1">
      <alignment horizontal="right" vertical="center"/>
    </xf>
    <xf numFmtId="175" fontId="7" fillId="6" borderId="117" xfId="0" applyNumberFormat="1" applyFont="1" applyFill="1" applyBorder="1" applyAlignment="1" applyProtection="1">
      <alignment horizontal="right" vertical="center"/>
    </xf>
    <xf numFmtId="175" fontId="7" fillId="6" borderId="138" xfId="0" applyNumberFormat="1" applyFont="1" applyFill="1" applyBorder="1" applyAlignment="1" applyProtection="1">
      <alignment horizontal="right" vertical="center"/>
    </xf>
    <xf numFmtId="0" fontId="6" fillId="0" borderId="24" xfId="0" applyFont="1" applyBorder="1" applyAlignment="1" applyProtection="1">
      <alignment vertical="center"/>
    </xf>
    <xf numFmtId="0" fontId="6" fillId="0" borderId="223" xfId="0" applyFont="1" applyBorder="1" applyAlignment="1" applyProtection="1">
      <alignment vertical="center"/>
    </xf>
    <xf numFmtId="0" fontId="7" fillId="0" borderId="144" xfId="0" applyFont="1" applyBorder="1" applyAlignment="1" applyProtection="1">
      <alignment horizontal="left" vertical="center"/>
    </xf>
    <xf numFmtId="0" fontId="7" fillId="0" borderId="245" xfId="0" applyFont="1" applyBorder="1" applyAlignment="1" applyProtection="1">
      <alignment horizontal="left" vertical="center"/>
    </xf>
    <xf numFmtId="0" fontId="7" fillId="0" borderId="156" xfId="0" applyFont="1" applyBorder="1" applyAlignment="1" applyProtection="1">
      <alignment horizontal="left" vertical="center"/>
    </xf>
    <xf numFmtId="0" fontId="7" fillId="0" borderId="123" xfId="0" applyFont="1" applyBorder="1" applyAlignment="1" applyProtection="1">
      <alignment horizontal="right"/>
    </xf>
    <xf numFmtId="167" fontId="7" fillId="0" borderId="144" xfId="0" applyNumberFormat="1" applyFont="1" applyBorder="1" applyAlignment="1" applyProtection="1">
      <alignment horizontal="right" vertical="center"/>
    </xf>
    <xf numFmtId="167" fontId="7" fillId="0" borderId="151" xfId="0" applyNumberFormat="1" applyFont="1" applyBorder="1" applyAlignment="1" applyProtection="1">
      <alignment horizontal="right" vertical="center"/>
    </xf>
    <xf numFmtId="167" fontId="7" fillId="0" borderId="152" xfId="0" applyNumberFormat="1" applyFont="1" applyBorder="1" applyAlignment="1" applyProtection="1">
      <alignment horizontal="right" vertical="center"/>
    </xf>
    <xf numFmtId="167" fontId="7" fillId="0" borderId="200" xfId="0" applyNumberFormat="1" applyFont="1" applyBorder="1" applyAlignment="1" applyProtection="1">
      <alignment horizontal="right" vertical="center"/>
    </xf>
    <xf numFmtId="167" fontId="7" fillId="0" borderId="132" xfId="0" applyNumberFormat="1" applyFont="1" applyBorder="1" applyAlignment="1" applyProtection="1">
      <alignment horizontal="right" vertical="center"/>
    </xf>
    <xf numFmtId="167" fontId="7" fillId="0" borderId="154" xfId="0" applyNumberFormat="1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0" fontId="7" fillId="0" borderId="124" xfId="0" applyFont="1" applyBorder="1" applyAlignment="1" applyProtection="1">
      <alignment horizontal="right"/>
    </xf>
    <xf numFmtId="178" fontId="7" fillId="0" borderId="220" xfId="0" applyNumberFormat="1" applyFont="1" applyBorder="1" applyAlignment="1" applyProtection="1">
      <alignment vertical="center"/>
    </xf>
    <xf numFmtId="178" fontId="7" fillId="0" borderId="221" xfId="0" applyNumberFormat="1" applyFont="1" applyBorder="1" applyAlignment="1" applyProtection="1">
      <alignment vertical="center"/>
    </xf>
    <xf numFmtId="178" fontId="7" fillId="0" borderId="199" xfId="0" applyNumberFormat="1" applyFont="1" applyBorder="1" applyAlignment="1" applyProtection="1">
      <alignment vertical="center"/>
    </xf>
    <xf numFmtId="178" fontId="7" fillId="0" borderId="222" xfId="0" applyNumberFormat="1" applyFont="1" applyBorder="1" applyAlignment="1" applyProtection="1">
      <alignment vertical="center"/>
    </xf>
    <xf numFmtId="178" fontId="7" fillId="0" borderId="221" xfId="0" applyNumberFormat="1" applyFont="1" applyBorder="1" applyAlignment="1" applyProtection="1">
      <alignment horizontal="right" vertical="center"/>
    </xf>
    <xf numFmtId="178" fontId="7" fillId="0" borderId="199" xfId="0" applyNumberFormat="1" applyFont="1" applyBorder="1" applyAlignment="1" applyProtection="1">
      <alignment horizontal="center" vertical="center"/>
    </xf>
    <xf numFmtId="178" fontId="7" fillId="0" borderId="223" xfId="0" applyNumberFormat="1" applyFont="1" applyBorder="1" applyAlignment="1" applyProtection="1">
      <alignment vertical="center"/>
    </xf>
    <xf numFmtId="178" fontId="7" fillId="0" borderId="224" xfId="0" applyNumberFormat="1" applyFont="1" applyBorder="1" applyAlignment="1" applyProtection="1">
      <alignment vertical="center"/>
    </xf>
    <xf numFmtId="178" fontId="7" fillId="0" borderId="225" xfId="0" applyNumberFormat="1" applyFont="1" applyBorder="1" applyAlignment="1" applyProtection="1">
      <alignment vertical="center"/>
    </xf>
    <xf numFmtId="178" fontId="7" fillId="0" borderId="226" xfId="0" applyNumberFormat="1" applyFont="1" applyBorder="1" applyAlignment="1" applyProtection="1">
      <alignment horizontal="right" vertical="center"/>
    </xf>
    <xf numFmtId="178" fontId="7" fillId="0" borderId="158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left" vertical="center"/>
    </xf>
    <xf numFmtId="0" fontId="7" fillId="0" borderId="3" xfId="0" applyFont="1" applyBorder="1" applyAlignment="1" applyProtection="1">
      <alignment horizontal="centerContinuous" vertical="center"/>
    </xf>
    <xf numFmtId="3" fontId="7" fillId="0" borderId="125" xfId="0" applyNumberFormat="1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5" fillId="0" borderId="249" xfId="0" applyFont="1" applyBorder="1" applyAlignment="1" applyProtection="1">
      <alignment horizontal="center" vertical="center"/>
    </xf>
    <xf numFmtId="0" fontId="7" fillId="0" borderId="248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7" fillId="0" borderId="168" xfId="0" applyFont="1" applyBorder="1" applyAlignment="1" applyProtection="1">
      <alignment horizontal="center" vertical="center"/>
    </xf>
    <xf numFmtId="0" fontId="5" fillId="0" borderId="250" xfId="0" applyFont="1" applyBorder="1" applyAlignment="1" applyProtection="1">
      <alignment horizontal="center" vertical="center"/>
    </xf>
    <xf numFmtId="0" fontId="7" fillId="0" borderId="251" xfId="0" applyFont="1" applyBorder="1" applyAlignment="1" applyProtection="1">
      <alignment horizontal="center" vertical="center"/>
    </xf>
    <xf numFmtId="0" fontId="5" fillId="0" borderId="130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29" xfId="0" applyFont="1" applyBorder="1" applyAlignment="1" applyProtection="1">
      <alignment horizontal="center" vertical="center"/>
    </xf>
    <xf numFmtId="0" fontId="7" fillId="0" borderId="130" xfId="0" applyFont="1" applyBorder="1" applyAlignment="1" applyProtection="1">
      <alignment horizontal="center" vertical="center"/>
    </xf>
    <xf numFmtId="0" fontId="7" fillId="0" borderId="131" xfId="0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left" vertical="center"/>
    </xf>
    <xf numFmtId="0" fontId="6" fillId="0" borderId="240" xfId="0" applyFont="1" applyBorder="1" applyAlignment="1" applyProtection="1">
      <alignment horizontal="left" vertical="center"/>
    </xf>
    <xf numFmtId="166" fontId="5" fillId="0" borderId="7" xfId="0" applyNumberFormat="1" applyFont="1" applyBorder="1" applyProtection="1"/>
    <xf numFmtId="3" fontId="5" fillId="6" borderId="7" xfId="0" applyNumberFormat="1" applyFont="1" applyFill="1" applyBorder="1" applyAlignment="1" applyProtection="1">
      <alignment vertical="center"/>
    </xf>
    <xf numFmtId="3" fontId="7" fillId="6" borderId="7" xfId="0" applyNumberFormat="1" applyFont="1" applyFill="1" applyBorder="1" applyAlignment="1" applyProtection="1">
      <alignment vertical="center"/>
    </xf>
    <xf numFmtId="3" fontId="7" fillId="0" borderId="179" xfId="0" applyNumberFormat="1" applyFont="1" applyBorder="1" applyAlignment="1" applyProtection="1">
      <alignment vertical="center"/>
    </xf>
    <xf numFmtId="3" fontId="5" fillId="0" borderId="180" xfId="0" applyNumberFormat="1" applyFont="1" applyBorder="1" applyAlignment="1" applyProtection="1">
      <alignment vertical="center"/>
    </xf>
    <xf numFmtId="3" fontId="7" fillId="6" borderId="175" xfId="0" applyNumberFormat="1" applyFont="1" applyFill="1" applyBorder="1" applyAlignment="1" applyProtection="1">
      <alignment vertical="center"/>
    </xf>
    <xf numFmtId="3" fontId="7" fillId="0" borderId="183" xfId="0" applyNumberFormat="1" applyFont="1" applyBorder="1" applyAlignment="1" applyProtection="1">
      <alignment vertical="center"/>
    </xf>
    <xf numFmtId="3" fontId="5" fillId="0" borderId="184" xfId="0" applyNumberFormat="1" applyFont="1" applyBorder="1" applyAlignment="1" applyProtection="1">
      <alignment vertical="center"/>
    </xf>
    <xf numFmtId="3" fontId="5" fillId="0" borderId="185" xfId="0" applyNumberFormat="1" applyFont="1" applyBorder="1" applyAlignment="1" applyProtection="1">
      <alignment vertical="center"/>
    </xf>
    <xf numFmtId="3" fontId="7" fillId="6" borderId="185" xfId="0" applyNumberFormat="1" applyFont="1" applyFill="1" applyBorder="1" applyAlignment="1" applyProtection="1">
      <alignment vertical="center" shrinkToFit="1"/>
    </xf>
    <xf numFmtId="3" fontId="7" fillId="6" borderId="171" xfId="0" applyNumberFormat="1" applyFont="1" applyFill="1" applyBorder="1" applyAlignment="1" applyProtection="1">
      <alignment vertical="center" shrinkToFit="1"/>
    </xf>
    <xf numFmtId="0" fontId="6" fillId="0" borderId="12" xfId="0" applyFont="1" applyBorder="1" applyAlignment="1" applyProtection="1">
      <alignment horizontal="center" vertical="center" wrapText="1"/>
    </xf>
    <xf numFmtId="0" fontId="7" fillId="0" borderId="246" xfId="0" applyFont="1" applyBorder="1" applyAlignment="1" applyProtection="1">
      <alignment horizontal="left" vertical="center"/>
    </xf>
    <xf numFmtId="0" fontId="6" fillId="0" borderId="247" xfId="0" applyFont="1" applyBorder="1" applyAlignment="1" applyProtection="1">
      <alignment horizontal="left" vertical="center"/>
    </xf>
    <xf numFmtId="0" fontId="6" fillId="0" borderId="192" xfId="0" applyFont="1" applyBorder="1" applyAlignment="1" applyProtection="1">
      <alignment horizontal="left" vertical="center"/>
    </xf>
    <xf numFmtId="166" fontId="5" fillId="0" borderId="120" xfId="0" applyNumberFormat="1" applyFont="1" applyBorder="1" applyProtection="1"/>
    <xf numFmtId="3" fontId="5" fillId="6" borderId="120" xfId="0" applyNumberFormat="1" applyFont="1" applyFill="1" applyBorder="1" applyAlignment="1" applyProtection="1">
      <alignment vertical="center"/>
    </xf>
    <xf numFmtId="3" fontId="7" fillId="6" borderId="136" xfId="0" applyNumberFormat="1" applyFont="1" applyFill="1" applyBorder="1" applyAlignment="1" applyProtection="1">
      <alignment vertical="center"/>
    </xf>
    <xf numFmtId="3" fontId="7" fillId="6" borderId="177" xfId="0" applyNumberFormat="1" applyFont="1" applyFill="1" applyBorder="1" applyAlignment="1" applyProtection="1">
      <alignment vertical="center"/>
    </xf>
    <xf numFmtId="3" fontId="7" fillId="6" borderId="203" xfId="0" applyNumberFormat="1" applyFont="1" applyFill="1" applyBorder="1" applyAlignment="1" applyProtection="1">
      <alignment vertical="center"/>
    </xf>
    <xf numFmtId="3" fontId="7" fillId="6" borderId="147" xfId="0" applyNumberFormat="1" applyFont="1" applyFill="1" applyBorder="1" applyAlignment="1" applyProtection="1">
      <alignment vertical="center"/>
    </xf>
    <xf numFmtId="3" fontId="7" fillId="0" borderId="181" xfId="0" applyNumberFormat="1" applyFont="1" applyBorder="1" applyAlignment="1" applyProtection="1">
      <alignment vertical="center"/>
    </xf>
    <xf numFmtId="3" fontId="5" fillId="0" borderId="178" xfId="0" applyNumberFormat="1" applyFont="1" applyBorder="1" applyAlignment="1" applyProtection="1">
      <alignment vertical="center"/>
    </xf>
    <xf numFmtId="3" fontId="7" fillId="0" borderId="182" xfId="0" applyNumberFormat="1" applyFont="1" applyBorder="1" applyAlignment="1" applyProtection="1">
      <alignment vertical="center"/>
    </xf>
    <xf numFmtId="3" fontId="5" fillId="0" borderId="137" xfId="0" applyNumberFormat="1" applyFont="1" applyBorder="1" applyAlignment="1" applyProtection="1">
      <alignment vertical="center"/>
    </xf>
    <xf numFmtId="3" fontId="5" fillId="0" borderId="147" xfId="0" applyNumberFormat="1" applyFont="1" applyBorder="1" applyAlignment="1" applyProtection="1">
      <alignment vertical="center"/>
    </xf>
    <xf numFmtId="3" fontId="7" fillId="6" borderId="147" xfId="0" applyNumberFormat="1" applyFont="1" applyFill="1" applyBorder="1" applyAlignment="1" applyProtection="1">
      <alignment vertical="center" shrinkToFit="1"/>
    </xf>
    <xf numFmtId="3" fontId="7" fillId="6" borderId="164" xfId="0" applyNumberFormat="1" applyFont="1" applyFill="1" applyBorder="1" applyAlignment="1" applyProtection="1">
      <alignment vertical="center" shrinkToFit="1"/>
    </xf>
    <xf numFmtId="0" fontId="6" fillId="0" borderId="195" xfId="0" applyFont="1" applyBorder="1" applyAlignment="1" applyProtection="1">
      <alignment horizontal="left" vertical="center"/>
    </xf>
    <xf numFmtId="0" fontId="6" fillId="0" borderId="147" xfId="0" applyFont="1" applyBorder="1" applyAlignment="1" applyProtection="1">
      <alignment horizontal="left" vertical="center"/>
    </xf>
    <xf numFmtId="166" fontId="5" fillId="0" borderId="117" xfId="0" applyNumberFormat="1" applyFont="1" applyBorder="1" applyProtection="1"/>
    <xf numFmtId="3" fontId="7" fillId="6" borderId="147" xfId="0" applyNumberFormat="1" applyFont="1" applyFill="1" applyBorder="1" applyAlignment="1" applyProtection="1">
      <alignment vertical="center"/>
    </xf>
    <xf numFmtId="3" fontId="7" fillId="6" borderId="164" xfId="0" applyNumberFormat="1" applyFont="1" applyFill="1" applyBorder="1" applyAlignment="1" applyProtection="1">
      <alignment vertical="center"/>
    </xf>
    <xf numFmtId="0" fontId="6" fillId="0" borderId="24" xfId="0" applyFont="1" applyBorder="1" applyAlignment="1" applyProtection="1">
      <alignment horizontal="center" vertical="center" wrapText="1"/>
    </xf>
    <xf numFmtId="0" fontId="6" fillId="0" borderId="223" xfId="0" applyFont="1" applyBorder="1" applyAlignment="1" applyProtection="1">
      <alignment horizontal="center" vertical="center" wrapText="1"/>
    </xf>
    <xf numFmtId="0" fontId="7" fillId="0" borderId="144" xfId="0" applyFont="1" applyBorder="1" applyAlignment="1" applyProtection="1">
      <alignment vertical="center"/>
    </xf>
    <xf numFmtId="0" fontId="6" fillId="0" borderId="245" xfId="0" applyFont="1" applyBorder="1" applyAlignment="1" applyProtection="1">
      <alignment vertical="center"/>
    </xf>
    <xf numFmtId="0" fontId="6" fillId="0" borderId="156" xfId="0" applyFont="1" applyBorder="1" applyAlignment="1" applyProtection="1">
      <alignment vertical="center"/>
    </xf>
    <xf numFmtId="10" fontId="5" fillId="0" borderId="132" xfId="0" applyNumberFormat="1" applyFont="1" applyBorder="1" applyAlignment="1" applyProtection="1">
      <alignment horizontal="right"/>
    </xf>
    <xf numFmtId="177" fontId="7" fillId="0" borderId="132" xfId="0" applyNumberFormat="1" applyFont="1" applyBorder="1" applyAlignment="1" applyProtection="1">
      <alignment horizontal="right" vertical="center"/>
    </xf>
    <xf numFmtId="176" fontId="7" fillId="0" borderId="144" xfId="0" applyNumberFormat="1" applyFont="1" applyBorder="1" applyAlignment="1" applyProtection="1">
      <alignment horizontal="right" vertical="center"/>
    </xf>
    <xf numFmtId="176" fontId="7" fillId="0" borderId="200" xfId="0" applyNumberFormat="1" applyFont="1" applyBorder="1" applyAlignment="1" applyProtection="1">
      <alignment horizontal="right" vertical="center"/>
    </xf>
    <xf numFmtId="167" fontId="7" fillId="0" borderId="155" xfId="0" applyNumberFormat="1" applyFont="1" applyBorder="1" applyAlignment="1" applyProtection="1">
      <alignment vertical="center"/>
    </xf>
    <xf numFmtId="177" fontId="7" fillId="0" borderId="152" xfId="0" applyNumberFormat="1" applyFont="1" applyBorder="1" applyAlignment="1" applyProtection="1">
      <alignment vertical="center"/>
    </xf>
    <xf numFmtId="176" fontId="7" fillId="0" borderId="153" xfId="0" applyNumberFormat="1" applyFont="1" applyBorder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7" fillId="0" borderId="0" xfId="0" applyFont="1" applyProtection="1"/>
    <xf numFmtId="0" fontId="42" fillId="0" borderId="0" xfId="0" applyFont="1" applyProtection="1"/>
    <xf numFmtId="0" fontId="5" fillId="0" borderId="1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31" fillId="0" borderId="2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 readingOrder="1"/>
    </xf>
    <xf numFmtId="0" fontId="5" fillId="0" borderId="22" xfId="0" applyFont="1" applyBorder="1" applyAlignment="1" applyProtection="1">
      <alignment vertical="center" readingOrder="1"/>
    </xf>
    <xf numFmtId="0" fontId="52" fillId="0" borderId="0" xfId="0" applyNumberFormat="1" applyFont="1" applyAlignment="1" applyProtection="1">
      <alignment horizontal="right"/>
    </xf>
    <xf numFmtId="0" fontId="52" fillId="0" borderId="0" xfId="0" applyNumberFormat="1" applyFont="1" applyProtection="1"/>
    <xf numFmtId="0" fontId="53" fillId="0" borderId="0" xfId="0" applyNumberFormat="1" applyFont="1" applyAlignment="1" applyProtection="1">
      <alignment horizontal="left" vertical="center"/>
    </xf>
    <xf numFmtId="0" fontId="54" fillId="0" borderId="0" xfId="0" applyNumberFormat="1" applyFont="1" applyAlignment="1" applyProtection="1">
      <alignment vertical="center"/>
    </xf>
    <xf numFmtId="0" fontId="54" fillId="0" borderId="0" xfId="0" applyFont="1" applyAlignment="1" applyProtection="1">
      <alignment vertical="center"/>
    </xf>
    <xf numFmtId="0" fontId="54" fillId="0" borderId="157" xfId="0" applyFont="1" applyBorder="1" applyAlignment="1" applyProtection="1">
      <alignment vertical="center"/>
    </xf>
    <xf numFmtId="0" fontId="54" fillId="0" borderId="12" xfId="0" applyFont="1" applyBorder="1" applyAlignment="1" applyProtection="1">
      <alignment vertical="center" readingOrder="1"/>
    </xf>
    <xf numFmtId="0" fontId="54" fillId="0" borderId="0" xfId="0" applyFont="1" applyAlignment="1" applyProtection="1">
      <alignment vertical="center" readingOrder="1"/>
    </xf>
    <xf numFmtId="169" fontId="54" fillId="0" borderId="0" xfId="0" applyNumberFormat="1" applyFont="1" applyAlignment="1" applyProtection="1">
      <alignment vertical="center" readingOrder="1"/>
    </xf>
    <xf numFmtId="0" fontId="5" fillId="0" borderId="0" xfId="0" applyFont="1" applyAlignment="1" applyProtection="1">
      <alignment vertical="center" readingOrder="1"/>
    </xf>
    <xf numFmtId="0" fontId="5" fillId="0" borderId="157" xfId="0" applyFont="1" applyBorder="1" applyAlignment="1" applyProtection="1">
      <alignment vertical="center" readingOrder="1"/>
    </xf>
    <xf numFmtId="0" fontId="32" fillId="0" borderId="0" xfId="0" applyFont="1" applyAlignment="1" applyProtection="1">
      <alignment horizontal="right"/>
    </xf>
    <xf numFmtId="1" fontId="32" fillId="0" borderId="0" xfId="0" applyNumberFormat="1" applyFont="1" applyProtection="1"/>
    <xf numFmtId="0" fontId="7" fillId="0" borderId="0" xfId="0" applyFont="1" applyAlignment="1" applyProtection="1">
      <alignment horizontal="left" vertical="center"/>
    </xf>
    <xf numFmtId="0" fontId="5" fillId="0" borderId="157" xfId="0" applyFont="1" applyBorder="1" applyAlignment="1" applyProtection="1">
      <alignment vertical="center"/>
    </xf>
    <xf numFmtId="0" fontId="5" fillId="0" borderId="12" xfId="0" applyFont="1" applyBorder="1" applyAlignment="1" applyProtection="1">
      <alignment vertical="center" readingOrder="1"/>
    </xf>
    <xf numFmtId="0" fontId="6" fillId="0" borderId="12" xfId="0" applyFont="1" applyBorder="1" applyProtection="1"/>
    <xf numFmtId="0" fontId="5" fillId="0" borderId="0" xfId="0" quotePrefix="1" applyFont="1" applyAlignment="1" applyProtection="1">
      <alignment horizontal="left" vertical="center"/>
    </xf>
    <xf numFmtId="0" fontId="5" fillId="0" borderId="0" xfId="4" applyNumberFormat="1" applyFont="1" applyAlignment="1" applyProtection="1">
      <alignment vertical="center"/>
    </xf>
    <xf numFmtId="0" fontId="5" fillId="0" borderId="24" xfId="0" applyFont="1" applyBorder="1" applyAlignment="1" applyProtection="1">
      <alignment vertical="center"/>
    </xf>
    <xf numFmtId="0" fontId="5" fillId="0" borderId="25" xfId="0" applyFont="1" applyBorder="1" applyAlignment="1" applyProtection="1">
      <alignment vertical="center"/>
    </xf>
    <xf numFmtId="0" fontId="5" fillId="0" borderId="15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vertical="center" readingOrder="1"/>
    </xf>
    <xf numFmtId="0" fontId="5" fillId="0" borderId="25" xfId="0" applyFont="1" applyBorder="1" applyAlignment="1" applyProtection="1">
      <alignment vertical="center" readingOrder="1"/>
    </xf>
    <xf numFmtId="0" fontId="5" fillId="0" borderId="158" xfId="0" applyFont="1" applyBorder="1" applyAlignment="1" applyProtection="1">
      <alignment vertical="center" readingOrder="1"/>
    </xf>
    <xf numFmtId="0" fontId="41" fillId="0" borderId="0" xfId="0" applyFont="1" applyProtection="1"/>
    <xf numFmtId="2" fontId="6" fillId="0" borderId="0" xfId="0" applyNumberFormat="1" applyFont="1" applyProtection="1"/>
    <xf numFmtId="4" fontId="6" fillId="0" borderId="0" xfId="0" applyNumberFormat="1" applyFont="1" applyProtection="1"/>
    <xf numFmtId="179" fontId="6" fillId="0" borderId="0" xfId="0" applyNumberFormat="1" applyFont="1" applyProtection="1"/>
    <xf numFmtId="164" fontId="6" fillId="0" borderId="0" xfId="2" applyFont="1" applyAlignment="1" applyProtection="1">
      <alignment horizontal="center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5516" name="Text Box 1">
          <a:extLst>
            <a:ext uri="{FF2B5EF4-FFF2-40B4-BE49-F238E27FC236}">
              <a16:creationId xmlns:a16="http://schemas.microsoft.com/office/drawing/2014/main" id="{B2BE2A67-BF70-4AC1-9D77-E171C469E10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5517" name="Text Box 3">
          <a:extLst>
            <a:ext uri="{FF2B5EF4-FFF2-40B4-BE49-F238E27FC236}">
              <a16:creationId xmlns:a16="http://schemas.microsoft.com/office/drawing/2014/main" id="{A3C5C7CC-A486-440A-91AF-CBE840C4FA16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5518" name="Text Box 4">
          <a:extLst>
            <a:ext uri="{FF2B5EF4-FFF2-40B4-BE49-F238E27FC236}">
              <a16:creationId xmlns:a16="http://schemas.microsoft.com/office/drawing/2014/main" id="{3A89A453-3192-48C4-AAE9-5F8BB8A95DA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5519" name="Text Box 5">
          <a:extLst>
            <a:ext uri="{FF2B5EF4-FFF2-40B4-BE49-F238E27FC236}">
              <a16:creationId xmlns:a16="http://schemas.microsoft.com/office/drawing/2014/main" id="{1F0BE739-00B0-460B-B74D-B34B6E73FB34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105520" name="AutoShape 8">
          <a:extLst>
            <a:ext uri="{FF2B5EF4-FFF2-40B4-BE49-F238E27FC236}">
              <a16:creationId xmlns:a16="http://schemas.microsoft.com/office/drawing/2014/main" id="{84FFF6F2-E5C3-4351-8A16-7DF0801B22FE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018" name="Text Box 1">
          <a:extLst>
            <a:ext uri="{FF2B5EF4-FFF2-40B4-BE49-F238E27FC236}">
              <a16:creationId xmlns:a16="http://schemas.microsoft.com/office/drawing/2014/main" id="{9FB3988E-8F30-4ECB-850E-9F900BE2E5DB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019" name="Text Box 3">
          <a:extLst>
            <a:ext uri="{FF2B5EF4-FFF2-40B4-BE49-F238E27FC236}">
              <a16:creationId xmlns:a16="http://schemas.microsoft.com/office/drawing/2014/main" id="{A60333D3-DFD8-4FC8-B239-F0366CE7C603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020" name="Text Box 4">
          <a:extLst>
            <a:ext uri="{FF2B5EF4-FFF2-40B4-BE49-F238E27FC236}">
              <a16:creationId xmlns:a16="http://schemas.microsoft.com/office/drawing/2014/main" id="{1E30CDD4-060A-4784-8411-62155B693980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021" name="Text Box 5">
          <a:extLst>
            <a:ext uri="{FF2B5EF4-FFF2-40B4-BE49-F238E27FC236}">
              <a16:creationId xmlns:a16="http://schemas.microsoft.com/office/drawing/2014/main" id="{ED52A669-99E5-481D-A697-2B5F25DD2BB2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4022" name="AutoShape 8">
          <a:extLst>
            <a:ext uri="{FF2B5EF4-FFF2-40B4-BE49-F238E27FC236}">
              <a16:creationId xmlns:a16="http://schemas.microsoft.com/office/drawing/2014/main" id="{876B5E64-07A7-4A6D-A5D1-28F315046594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5285" name="Rectangle 40" descr="格子 (大)">
          <a:extLst>
            <a:ext uri="{FF2B5EF4-FFF2-40B4-BE49-F238E27FC236}">
              <a16:creationId xmlns:a16="http://schemas.microsoft.com/office/drawing/2014/main" id="{EC232E5F-A07B-499A-9D25-2ED80733BACE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5286" name="Rectangle 41" descr="格子 (大)">
          <a:extLst>
            <a:ext uri="{FF2B5EF4-FFF2-40B4-BE49-F238E27FC236}">
              <a16:creationId xmlns:a16="http://schemas.microsoft.com/office/drawing/2014/main" id="{011132A2-8320-42EF-A072-51B3C792E3B7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5287" name="グループ化 3">
          <a:extLst>
            <a:ext uri="{FF2B5EF4-FFF2-40B4-BE49-F238E27FC236}">
              <a16:creationId xmlns:a16="http://schemas.microsoft.com/office/drawing/2014/main" id="{67471982-8B8A-4B61-938F-52B2186BE947}"/>
            </a:ext>
          </a:extLst>
        </xdr:cNvPr>
        <xdr:cNvGrpSpPr>
          <a:grpSpLocks/>
        </xdr:cNvGrpSpPr>
      </xdr:nvGrpSpPr>
      <xdr:grpSpPr bwMode="auto">
        <a:xfrm>
          <a:off x="39712106" y="38100"/>
          <a:ext cx="1757363" cy="473869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2492EF4E-98F5-4899-8463-172B8FF2DC5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D6246348-8E15-4D00-80FA-58371D7FF9A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32453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41975791-B4C5-4ED3-B005-1D20BAAFB966}"/>
            </a:ext>
          </a:extLst>
        </xdr:cNvPr>
        <xdr:cNvSpPr txBox="1">
          <a:spLocks noChangeArrowheads="1"/>
        </xdr:cNvSpPr>
      </xdr:nvSpPr>
      <xdr:spPr bwMode="auto">
        <a:xfrm>
          <a:off x="4825610" y="37352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A9790F53-79E1-4172-9152-DF2A5EB88AF1}"/>
            </a:ext>
          </a:extLst>
        </xdr:cNvPr>
        <xdr:cNvSpPr txBox="1">
          <a:spLocks noChangeArrowheads="1"/>
        </xdr:cNvSpPr>
      </xdr:nvSpPr>
      <xdr:spPr bwMode="auto">
        <a:xfrm>
          <a:off x="4825610" y="408914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2788242</xdr:colOff>
      <xdr:row>12</xdr:row>
      <xdr:rowOff>28993</xdr:rowOff>
    </xdr:from>
    <xdr:ext cx="953320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7C5DD0F3-CDA7-4C04-ABA1-BF53B6A8106B}"/>
            </a:ext>
          </a:extLst>
        </xdr:cNvPr>
        <xdr:cNvSpPr txBox="1">
          <a:spLocks noChangeArrowheads="1"/>
        </xdr:cNvSpPr>
      </xdr:nvSpPr>
      <xdr:spPr bwMode="auto">
        <a:xfrm>
          <a:off x="4300336" y="3374649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29600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54428737-7867-4151-BE50-1CFA6C35BCDE}"/>
            </a:ext>
          </a:extLst>
        </xdr:cNvPr>
        <xdr:cNvSpPr txBox="1">
          <a:spLocks noChangeArrowheads="1"/>
        </xdr:cNvSpPr>
      </xdr:nvSpPr>
      <xdr:spPr bwMode="auto">
        <a:xfrm>
          <a:off x="2873571" y="4804006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24061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902DE594-3D0E-4A35-BCF6-5F7FDB6CE4CA}"/>
            </a:ext>
          </a:extLst>
        </xdr:cNvPr>
        <xdr:cNvSpPr txBox="1">
          <a:spLocks noChangeArrowheads="1"/>
        </xdr:cNvSpPr>
      </xdr:nvSpPr>
      <xdr:spPr bwMode="auto">
        <a:xfrm>
          <a:off x="4825610" y="551284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2981114</xdr:colOff>
      <xdr:row>27</xdr:row>
      <xdr:rowOff>32359</xdr:rowOff>
    </xdr:from>
    <xdr:ext cx="773783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348B7F6E-A6F8-4F96-A577-AE7EE963E8AB}"/>
            </a:ext>
          </a:extLst>
        </xdr:cNvPr>
        <xdr:cNvSpPr txBox="1">
          <a:spLocks noChangeArrowheads="1"/>
        </xdr:cNvSpPr>
      </xdr:nvSpPr>
      <xdr:spPr bwMode="auto">
        <a:xfrm>
          <a:off x="4493208" y="8735828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2981114</xdr:colOff>
      <xdr:row>28</xdr:row>
      <xdr:rowOff>30475</xdr:rowOff>
    </xdr:from>
    <xdr:ext cx="773783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285B53B5-5E8A-4F38-820D-085728D94F56}"/>
            </a:ext>
          </a:extLst>
        </xdr:cNvPr>
        <xdr:cNvSpPr txBox="1">
          <a:spLocks noChangeArrowheads="1"/>
        </xdr:cNvSpPr>
      </xdr:nvSpPr>
      <xdr:spPr bwMode="auto">
        <a:xfrm>
          <a:off x="4493208" y="9091131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28207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A10375AC-1BCD-4003-8D42-6FBB60B3F384}"/>
            </a:ext>
          </a:extLst>
        </xdr:cNvPr>
        <xdr:cNvSpPr txBox="1">
          <a:spLocks noChangeArrowheads="1"/>
        </xdr:cNvSpPr>
      </xdr:nvSpPr>
      <xdr:spPr bwMode="auto">
        <a:xfrm>
          <a:off x="4825610" y="730292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30560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11A8FACF-713C-472C-B799-E01D90FB83D1}"/>
            </a:ext>
          </a:extLst>
        </xdr:cNvPr>
        <xdr:cNvSpPr txBox="1">
          <a:spLocks noChangeArrowheads="1"/>
        </xdr:cNvSpPr>
      </xdr:nvSpPr>
      <xdr:spPr bwMode="auto">
        <a:xfrm>
          <a:off x="4825610" y="766246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27269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E0EF4D89-1A0F-4458-A4A7-1ED92A3B4DDD}"/>
            </a:ext>
          </a:extLst>
        </xdr:cNvPr>
        <xdr:cNvSpPr txBox="1">
          <a:spLocks noChangeArrowheads="1"/>
        </xdr:cNvSpPr>
      </xdr:nvSpPr>
      <xdr:spPr bwMode="auto">
        <a:xfrm>
          <a:off x="4825610" y="801636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27924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44C2F54A-E383-4E20-9B90-1CD022B69C82}"/>
            </a:ext>
          </a:extLst>
        </xdr:cNvPr>
        <xdr:cNvSpPr txBox="1">
          <a:spLocks noChangeArrowheads="1"/>
        </xdr:cNvSpPr>
      </xdr:nvSpPr>
      <xdr:spPr bwMode="auto">
        <a:xfrm>
          <a:off x="4825610" y="587389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25907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12B7A19A-7DC0-4F40-8765-BB9CA5B2BABE}"/>
            </a:ext>
          </a:extLst>
        </xdr:cNvPr>
        <xdr:cNvSpPr txBox="1">
          <a:spLocks noChangeArrowheads="1"/>
        </xdr:cNvSpPr>
      </xdr:nvSpPr>
      <xdr:spPr bwMode="auto">
        <a:xfrm>
          <a:off x="4825610" y="515750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2077717</xdr:colOff>
      <xdr:row>22</xdr:row>
      <xdr:rowOff>26978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0B57D73E-E459-45A6-8321-631FEF7CFD05}"/>
            </a:ext>
          </a:extLst>
        </xdr:cNvPr>
        <xdr:cNvSpPr txBox="1">
          <a:spLocks noChangeArrowheads="1"/>
        </xdr:cNvSpPr>
      </xdr:nvSpPr>
      <xdr:spPr bwMode="auto">
        <a:xfrm>
          <a:off x="3589811" y="6944509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29618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B4733675-E049-44A1-82BC-1F07F99EC950}"/>
            </a:ext>
          </a:extLst>
        </xdr:cNvPr>
        <xdr:cNvSpPr txBox="1">
          <a:spLocks noChangeArrowheads="1"/>
        </xdr:cNvSpPr>
      </xdr:nvSpPr>
      <xdr:spPr bwMode="auto">
        <a:xfrm>
          <a:off x="4825610" y="62327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30720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83B46993-C614-4479-A4B3-084F05B25EC5}"/>
            </a:ext>
          </a:extLst>
        </xdr:cNvPr>
        <xdr:cNvSpPr txBox="1">
          <a:spLocks noChangeArrowheads="1"/>
        </xdr:cNvSpPr>
      </xdr:nvSpPr>
      <xdr:spPr bwMode="auto">
        <a:xfrm>
          <a:off x="5020387" y="444793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27175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A1267356-995A-4E4A-B95F-0F964D12D766}"/>
            </a:ext>
          </a:extLst>
        </xdr:cNvPr>
        <xdr:cNvSpPr txBox="1">
          <a:spLocks noChangeArrowheads="1"/>
        </xdr:cNvSpPr>
      </xdr:nvSpPr>
      <xdr:spPr bwMode="auto">
        <a:xfrm>
          <a:off x="4825610" y="6587519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31124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2EFD3A18-58DE-4B1C-B6BE-0735F61CE5BD}"/>
            </a:ext>
          </a:extLst>
        </xdr:cNvPr>
        <xdr:cNvSpPr txBox="1">
          <a:spLocks noChangeArrowheads="1"/>
        </xdr:cNvSpPr>
      </xdr:nvSpPr>
      <xdr:spPr bwMode="auto">
        <a:xfrm>
          <a:off x="4825610" y="8377405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32069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67AA3678-CB25-41B1-AD54-44124A943154}"/>
            </a:ext>
          </a:extLst>
        </xdr:cNvPr>
        <xdr:cNvSpPr txBox="1">
          <a:spLocks noChangeArrowheads="1"/>
        </xdr:cNvSpPr>
      </xdr:nvSpPr>
      <xdr:spPr bwMode="auto">
        <a:xfrm>
          <a:off x="4922998" y="1011666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32069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986F2F83-B76F-4426-BE1F-E1538B5BF05D}"/>
            </a:ext>
          </a:extLst>
        </xdr:cNvPr>
        <xdr:cNvSpPr txBox="1">
          <a:spLocks noChangeArrowheads="1"/>
        </xdr:cNvSpPr>
      </xdr:nvSpPr>
      <xdr:spPr bwMode="auto">
        <a:xfrm>
          <a:off x="4922998" y="10473850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2788242</xdr:colOff>
      <xdr:row>33</xdr:row>
      <xdr:rowOff>25676</xdr:rowOff>
    </xdr:from>
    <xdr:ext cx="953320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F149E8BD-2753-4324-8C60-B6F83483E0F3}"/>
            </a:ext>
          </a:extLst>
        </xdr:cNvPr>
        <xdr:cNvSpPr txBox="1">
          <a:spLocks noChangeArrowheads="1"/>
        </xdr:cNvSpPr>
      </xdr:nvSpPr>
      <xdr:spPr bwMode="auto">
        <a:xfrm>
          <a:off x="4300336" y="10967520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D149211-7F3F-461B-AFE1-32F8F2E3B5E1}"/>
            </a:ext>
          </a:extLst>
        </xdr:cNvPr>
        <xdr:cNvSpPr txBox="1">
          <a:spLocks noChangeArrowheads="1"/>
        </xdr:cNvSpPr>
      </xdr:nvSpPr>
      <xdr:spPr bwMode="auto">
        <a:xfrm>
          <a:off x="24785960" y="408914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2127443</xdr:colOff>
      <xdr:row>12</xdr:row>
      <xdr:rowOff>28993</xdr:rowOff>
    </xdr:from>
    <xdr:ext cx="953320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AC1D7D3E-675C-4B99-975A-970B140DE387}"/>
            </a:ext>
          </a:extLst>
        </xdr:cNvPr>
        <xdr:cNvSpPr txBox="1">
          <a:spLocks noChangeArrowheads="1"/>
        </xdr:cNvSpPr>
      </xdr:nvSpPr>
      <xdr:spPr bwMode="auto">
        <a:xfrm>
          <a:off x="24249256" y="3374649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628C11E6-D0B4-4146-8C9A-A11216CB9544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24061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F753861B-C318-458E-B9CD-E58F45E5F64E}"/>
            </a:ext>
          </a:extLst>
        </xdr:cNvPr>
        <xdr:cNvSpPr txBox="1">
          <a:spLocks noChangeArrowheads="1"/>
        </xdr:cNvSpPr>
      </xdr:nvSpPr>
      <xdr:spPr bwMode="auto">
        <a:xfrm>
          <a:off x="24785960" y="551284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32359</xdr:rowOff>
    </xdr:from>
    <xdr:ext cx="773783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E79C52E4-2117-4977-ADF0-3D5A4E83F0F4}"/>
            </a:ext>
          </a:extLst>
        </xdr:cNvPr>
        <xdr:cNvSpPr txBox="1">
          <a:spLocks noChangeArrowheads="1"/>
        </xdr:cNvSpPr>
      </xdr:nvSpPr>
      <xdr:spPr bwMode="auto">
        <a:xfrm>
          <a:off x="24434508" y="8735828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3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F4543D39-5BDE-442C-BB6A-2C1805D9F549}"/>
            </a:ext>
          </a:extLst>
        </xdr:cNvPr>
        <xdr:cNvSpPr txBox="1">
          <a:spLocks noChangeArrowheads="1"/>
        </xdr:cNvSpPr>
      </xdr:nvSpPr>
      <xdr:spPr bwMode="auto">
        <a:xfrm>
          <a:off x="24434508" y="9091131"/>
          <a:ext cx="77378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28207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EEE29D87-FCB5-4370-B086-4A15EA6DC9E9}"/>
            </a:ext>
          </a:extLst>
        </xdr:cNvPr>
        <xdr:cNvSpPr txBox="1">
          <a:spLocks noChangeArrowheads="1"/>
        </xdr:cNvSpPr>
      </xdr:nvSpPr>
      <xdr:spPr bwMode="auto">
        <a:xfrm>
          <a:off x="24785960" y="730292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30560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007E625E-EA6C-4E9E-BB66-4CAED7806E2A}"/>
            </a:ext>
          </a:extLst>
        </xdr:cNvPr>
        <xdr:cNvSpPr txBox="1">
          <a:spLocks noChangeArrowheads="1"/>
        </xdr:cNvSpPr>
      </xdr:nvSpPr>
      <xdr:spPr bwMode="auto">
        <a:xfrm>
          <a:off x="24785960" y="7662466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27269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0AE3BB9F-6304-46C8-95AA-90F2905571D2}"/>
            </a:ext>
          </a:extLst>
        </xdr:cNvPr>
        <xdr:cNvSpPr txBox="1">
          <a:spLocks noChangeArrowheads="1"/>
        </xdr:cNvSpPr>
      </xdr:nvSpPr>
      <xdr:spPr bwMode="auto">
        <a:xfrm>
          <a:off x="24785960" y="801636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27924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4538F9A7-3085-4002-AC63-FCAB802A3F3A}"/>
            </a:ext>
          </a:extLst>
        </xdr:cNvPr>
        <xdr:cNvSpPr txBox="1">
          <a:spLocks noChangeArrowheads="1"/>
        </xdr:cNvSpPr>
      </xdr:nvSpPr>
      <xdr:spPr bwMode="auto">
        <a:xfrm>
          <a:off x="24785960" y="5873893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25907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0C9D248B-676D-4158-B5F9-0E35F0FB83A4}"/>
            </a:ext>
          </a:extLst>
        </xdr:cNvPr>
        <xdr:cNvSpPr txBox="1">
          <a:spLocks noChangeArrowheads="1"/>
        </xdr:cNvSpPr>
      </xdr:nvSpPr>
      <xdr:spPr bwMode="auto">
        <a:xfrm>
          <a:off x="24785960" y="515750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29618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A73FA3B9-1B37-45F1-8FA6-18AD7A5D2B9B}"/>
            </a:ext>
          </a:extLst>
        </xdr:cNvPr>
        <xdr:cNvSpPr txBox="1">
          <a:spLocks noChangeArrowheads="1"/>
        </xdr:cNvSpPr>
      </xdr:nvSpPr>
      <xdr:spPr bwMode="auto">
        <a:xfrm>
          <a:off x="24785960" y="62327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2839874</xdr:colOff>
      <xdr:row>15</xdr:row>
      <xdr:rowOff>30382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6A2F59E1-0D4F-410C-8651-BEB541B0314A}"/>
            </a:ext>
          </a:extLst>
        </xdr:cNvPr>
        <xdr:cNvSpPr txBox="1">
          <a:spLocks noChangeArrowheads="1"/>
        </xdr:cNvSpPr>
      </xdr:nvSpPr>
      <xdr:spPr bwMode="auto">
        <a:xfrm>
          <a:off x="24961687" y="444760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27175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6101EE4F-C8FE-4C28-9C04-2CA25BE35234}"/>
            </a:ext>
          </a:extLst>
        </xdr:cNvPr>
        <xdr:cNvSpPr txBox="1">
          <a:spLocks noChangeArrowheads="1"/>
        </xdr:cNvSpPr>
      </xdr:nvSpPr>
      <xdr:spPr bwMode="auto">
        <a:xfrm>
          <a:off x="24785960" y="6587519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31124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6FAFFB34-3359-4048-A787-F03FC2525058}"/>
            </a:ext>
          </a:extLst>
        </xdr:cNvPr>
        <xdr:cNvSpPr txBox="1">
          <a:spLocks noChangeArrowheads="1"/>
        </xdr:cNvSpPr>
      </xdr:nvSpPr>
      <xdr:spPr bwMode="auto">
        <a:xfrm>
          <a:off x="24785960" y="8377405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2788205</xdr:colOff>
      <xdr:row>31</xdr:row>
      <xdr:rowOff>24238</xdr:rowOff>
    </xdr:from>
    <xdr:ext cx="324943" cy="233397"/>
    <xdr:sp macro="" textlink="">
      <xdr:nvSpPr>
        <xdr:cNvPr id="13760" name="Text Box 448">
          <a:extLst>
            <a:ext uri="{FF2B5EF4-FFF2-40B4-BE49-F238E27FC236}">
              <a16:creationId xmlns:a16="http://schemas.microsoft.com/office/drawing/2014/main" id="{BC871734-4ACE-4D41-A98A-286F2A01BD31}"/>
            </a:ext>
          </a:extLst>
        </xdr:cNvPr>
        <xdr:cNvSpPr txBox="1">
          <a:spLocks noChangeArrowheads="1"/>
        </xdr:cNvSpPr>
      </xdr:nvSpPr>
      <xdr:spPr bwMode="auto">
        <a:xfrm>
          <a:off x="24910018" y="10108832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25</xdr:col>
      <xdr:colOff>2788205</xdr:colOff>
      <xdr:row>32</xdr:row>
      <xdr:rowOff>24238</xdr:rowOff>
    </xdr:from>
    <xdr:ext cx="324943" cy="233397"/>
    <xdr:sp macro="" textlink="">
      <xdr:nvSpPr>
        <xdr:cNvPr id="13761" name="Text Box 449">
          <a:extLst>
            <a:ext uri="{FF2B5EF4-FFF2-40B4-BE49-F238E27FC236}">
              <a16:creationId xmlns:a16="http://schemas.microsoft.com/office/drawing/2014/main" id="{65789277-D0EF-481B-BFC6-49A3ACE8D5ED}"/>
            </a:ext>
          </a:extLst>
        </xdr:cNvPr>
        <xdr:cNvSpPr txBox="1">
          <a:spLocks noChangeArrowheads="1"/>
        </xdr:cNvSpPr>
      </xdr:nvSpPr>
      <xdr:spPr bwMode="auto">
        <a:xfrm>
          <a:off x="24910018" y="10466019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25</xdr:col>
      <xdr:colOff>2127443</xdr:colOff>
      <xdr:row>33</xdr:row>
      <xdr:rowOff>25676</xdr:rowOff>
    </xdr:from>
    <xdr:ext cx="953320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87D796A1-57EE-43E2-B40D-DA9515BF9834}"/>
            </a:ext>
          </a:extLst>
        </xdr:cNvPr>
        <xdr:cNvSpPr txBox="1">
          <a:spLocks noChangeArrowheads="1"/>
        </xdr:cNvSpPr>
      </xdr:nvSpPr>
      <xdr:spPr bwMode="auto">
        <a:xfrm>
          <a:off x="24249256" y="10967520"/>
          <a:ext cx="95332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1646143</xdr:colOff>
      <xdr:row>34</xdr:row>
      <xdr:rowOff>25121</xdr:rowOff>
    </xdr:from>
    <xdr:ext cx="1402161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A509601F-2DB9-4045-A6DC-2B4398082685}"/>
            </a:ext>
          </a:extLst>
        </xdr:cNvPr>
        <xdr:cNvSpPr txBox="1">
          <a:spLocks noChangeArrowheads="1"/>
        </xdr:cNvSpPr>
      </xdr:nvSpPr>
      <xdr:spPr bwMode="auto">
        <a:xfrm>
          <a:off x="23767956" y="11324152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5327" name="グループ化 2">
          <a:extLst>
            <a:ext uri="{FF2B5EF4-FFF2-40B4-BE49-F238E27FC236}">
              <a16:creationId xmlns:a16="http://schemas.microsoft.com/office/drawing/2014/main" id="{3554B0FB-4B2F-4D79-829E-43B693E3DCC9}"/>
            </a:ext>
          </a:extLst>
        </xdr:cNvPr>
        <xdr:cNvGrpSpPr>
          <a:grpSpLocks/>
        </xdr:cNvGrpSpPr>
      </xdr:nvGrpSpPr>
      <xdr:grpSpPr bwMode="auto">
        <a:xfrm>
          <a:off x="19066669" y="38100"/>
          <a:ext cx="1543050" cy="483394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22E4F94C-A01A-410B-B8AD-F678916D65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36B6D714-9B51-4701-9007-C8AC8AC8BA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30720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5167DAA0-3BBB-4826-BB73-615F52D60E46}"/>
            </a:ext>
          </a:extLst>
        </xdr:cNvPr>
        <xdr:cNvSpPr txBox="1">
          <a:spLocks noChangeArrowheads="1"/>
        </xdr:cNvSpPr>
      </xdr:nvSpPr>
      <xdr:spPr bwMode="auto">
        <a:xfrm>
          <a:off x="5020387" y="444793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32453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6E7392C6-67DA-4A8E-9D20-3C319FD3BC90}"/>
            </a:ext>
          </a:extLst>
        </xdr:cNvPr>
        <xdr:cNvSpPr txBox="1">
          <a:spLocks noChangeArrowheads="1"/>
        </xdr:cNvSpPr>
      </xdr:nvSpPr>
      <xdr:spPr bwMode="auto">
        <a:xfrm>
          <a:off x="24785960" y="37352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26978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A50BE04B-3A29-487B-8B5B-C04F78ED7DA5}"/>
            </a:ext>
          </a:extLst>
        </xdr:cNvPr>
        <xdr:cNvSpPr txBox="1">
          <a:spLocks noChangeArrowheads="1"/>
        </xdr:cNvSpPr>
      </xdr:nvSpPr>
      <xdr:spPr bwMode="auto">
        <a:xfrm>
          <a:off x="23456816" y="6944509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5331" name="グループ化 4">
          <a:extLst>
            <a:ext uri="{FF2B5EF4-FFF2-40B4-BE49-F238E27FC236}">
              <a16:creationId xmlns:a16="http://schemas.microsoft.com/office/drawing/2014/main" id="{510A19FE-2089-4495-A345-53CA09FC5589}"/>
            </a:ext>
          </a:extLst>
        </xdr:cNvPr>
        <xdr:cNvGrpSpPr>
          <a:grpSpLocks/>
        </xdr:cNvGrpSpPr>
      </xdr:nvGrpSpPr>
      <xdr:grpSpPr bwMode="auto">
        <a:xfrm>
          <a:off x="38385750" y="597694"/>
          <a:ext cx="3083719" cy="1452562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098C465C-0DC4-4722-81AB-6D4506DFAF1E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EF788DC6-2D5F-4415-957F-019FE55DEC2E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DC1C55D8-629C-4558-876B-E290AF7EF0BD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AD7A5E5-11BF-460F-8ED9-0A9FAE383D47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5332" name="グループ化 117">
          <a:extLst>
            <a:ext uri="{FF2B5EF4-FFF2-40B4-BE49-F238E27FC236}">
              <a16:creationId xmlns:a16="http://schemas.microsoft.com/office/drawing/2014/main" id="{0621D81F-3A63-4C21-86D9-29436A27AD0D}"/>
            </a:ext>
          </a:extLst>
        </xdr:cNvPr>
        <xdr:cNvGrpSpPr>
          <a:grpSpLocks/>
        </xdr:cNvGrpSpPr>
      </xdr:nvGrpSpPr>
      <xdr:grpSpPr bwMode="auto">
        <a:xfrm>
          <a:off x="17802225" y="597694"/>
          <a:ext cx="2807494" cy="1452562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284F8C6A-0EF8-4A46-9476-B37167683BF7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AA92D58B-62BE-4A62-B0E3-FAD3DFB81EDD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032FC36B-5BFC-4E2F-9A8D-CF2E0A1F48B6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4D549BEE-3C00-4925-8A18-A30CEE6579BC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2508801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1CEB488C-047B-4080-A18F-2A03E51A5EFE}"/>
            </a:ext>
          </a:extLst>
        </xdr:cNvPr>
        <xdr:cNvSpPr txBox="1">
          <a:spLocks noChangeArrowheads="1"/>
        </xdr:cNvSpPr>
      </xdr:nvSpPr>
      <xdr:spPr bwMode="auto">
        <a:xfrm>
          <a:off x="4020895" y="11325355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353FCBE-5C1D-417A-922B-A87D4A2EB507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386955EB-AA0B-4007-B7FE-C5D49452D0FF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15A4610-BE33-4859-A196-72CA8342A252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A4776BD2-9E22-43EA-99C8-DFBBAF26627F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999" name="Text Box 1">
          <a:extLst>
            <a:ext uri="{FF2B5EF4-FFF2-40B4-BE49-F238E27FC236}">
              <a16:creationId xmlns:a16="http://schemas.microsoft.com/office/drawing/2014/main" id="{BA429E8B-E751-48EB-A765-1E211C04665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000" name="Text Box 3">
          <a:extLst>
            <a:ext uri="{FF2B5EF4-FFF2-40B4-BE49-F238E27FC236}">
              <a16:creationId xmlns:a16="http://schemas.microsoft.com/office/drawing/2014/main" id="{78A09E7A-E5A6-469F-BA75-CA829BB9F8DF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001" name="Text Box 4">
          <a:extLst>
            <a:ext uri="{FF2B5EF4-FFF2-40B4-BE49-F238E27FC236}">
              <a16:creationId xmlns:a16="http://schemas.microsoft.com/office/drawing/2014/main" id="{56BDFDF6-19DE-408F-9930-CED2632CFDDF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002" name="Text Box 5">
          <a:extLst>
            <a:ext uri="{FF2B5EF4-FFF2-40B4-BE49-F238E27FC236}">
              <a16:creationId xmlns:a16="http://schemas.microsoft.com/office/drawing/2014/main" id="{D39EA098-9ED3-419F-9831-DE097D6C2800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6003" name="AutoShape 8">
          <a:extLst>
            <a:ext uri="{FF2B5EF4-FFF2-40B4-BE49-F238E27FC236}">
              <a16:creationId xmlns:a16="http://schemas.microsoft.com/office/drawing/2014/main" id="{116C304E-D374-4B04-9040-9C302142E6A5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BD34-850B-4132-B617-E0C283D55CE3}">
  <sheetPr>
    <tabColor theme="0" tint="-0.499984740745262"/>
  </sheetPr>
  <dimension ref="A2:E16"/>
  <sheetViews>
    <sheetView workbookViewId="0"/>
  </sheetViews>
  <sheetFormatPr defaultRowHeight="13.5"/>
  <cols>
    <col min="1" max="3" width="9" style="535"/>
    <col min="4" max="4" width="12.625" style="535" bestFit="1" customWidth="1"/>
    <col min="5" max="16384" width="9" style="535"/>
  </cols>
  <sheetData>
    <row r="2" spans="1:5">
      <c r="B2" s="535" t="s">
        <v>205</v>
      </c>
    </row>
    <row r="4" spans="1:5">
      <c r="A4" s="535" t="s">
        <v>207</v>
      </c>
      <c r="B4" s="535" t="s">
        <v>206</v>
      </c>
    </row>
    <row r="5" spans="1:5">
      <c r="A5" s="535">
        <v>4</v>
      </c>
      <c r="B5" s="536">
        <v>44652</v>
      </c>
      <c r="D5" s="535" t="s">
        <v>210</v>
      </c>
    </row>
    <row r="6" spans="1:5">
      <c r="A6" s="535">
        <v>5</v>
      </c>
      <c r="B6" s="536">
        <v>44682</v>
      </c>
      <c r="D6" s="535" t="s">
        <v>211</v>
      </c>
      <c r="E6" s="537">
        <v>7.8738285158551997E-4</v>
      </c>
    </row>
    <row r="7" spans="1:5">
      <c r="A7" s="535">
        <v>6</v>
      </c>
      <c r="B7" s="536">
        <v>44713</v>
      </c>
    </row>
    <row r="8" spans="1:5">
      <c r="A8" s="535">
        <v>7</v>
      </c>
      <c r="B8" s="536">
        <v>44743</v>
      </c>
      <c r="D8" s="535" t="s">
        <v>208</v>
      </c>
    </row>
    <row r="9" spans="1:5">
      <c r="A9" s="535">
        <v>8</v>
      </c>
      <c r="B9" s="536">
        <v>44774</v>
      </c>
      <c r="D9" s="538" t="s">
        <v>166</v>
      </c>
      <c r="E9" s="539">
        <v>0.1</v>
      </c>
    </row>
    <row r="10" spans="1:5">
      <c r="A10" s="535">
        <v>9</v>
      </c>
      <c r="B10" s="536">
        <v>44805</v>
      </c>
      <c r="D10" s="540" t="s">
        <v>209</v>
      </c>
      <c r="E10" s="541">
        <v>7.0864456642696797E-4</v>
      </c>
    </row>
    <row r="11" spans="1:5">
      <c r="A11" s="535">
        <v>10</v>
      </c>
      <c r="B11" s="536">
        <v>44835</v>
      </c>
    </row>
    <row r="12" spans="1:5">
      <c r="A12" s="535">
        <v>11</v>
      </c>
      <c r="B12" s="536">
        <v>44866</v>
      </c>
    </row>
    <row r="13" spans="1:5">
      <c r="A13" s="535">
        <v>12</v>
      </c>
      <c r="B13" s="536">
        <v>44896</v>
      </c>
    </row>
    <row r="14" spans="1:5">
      <c r="A14" s="535">
        <v>1</v>
      </c>
      <c r="B14" s="536">
        <v>44927</v>
      </c>
    </row>
    <row r="15" spans="1:5">
      <c r="A15" s="535">
        <v>2</v>
      </c>
      <c r="B15" s="536">
        <v>44958</v>
      </c>
    </row>
    <row r="16" spans="1:5">
      <c r="A16" s="535">
        <v>3</v>
      </c>
      <c r="B16" s="536">
        <v>44986</v>
      </c>
    </row>
  </sheetData>
  <sheetProtection algorithmName="SHA-512" hashValue="YkB2AA7Z1UilBSmkBFG8g/YdX+cPCjXYX6XB/kML24goniSX1ESx+mNfPoJEXvUGFahtdwBLxJrB7aCPBqYfYA==" saltValue="zNtPuAyOqQna9bN+Cojyl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1"/>
  <sheetViews>
    <sheetView topLeftCell="A19" zoomScaleNormal="100" zoomScaleSheetLayoutView="75" workbookViewId="0"/>
  </sheetViews>
  <sheetFormatPr defaultRowHeight="14.25"/>
  <cols>
    <col min="1" max="1" width="3.125" style="542" customWidth="1"/>
    <col min="2" max="2" width="5.125" style="543" customWidth="1"/>
    <col min="3" max="3" width="5.625" style="544" customWidth="1"/>
    <col min="4" max="4" width="6.625" style="545" customWidth="1"/>
    <col min="5" max="5" width="12.625" style="545" customWidth="1"/>
    <col min="6" max="6" width="46.75" style="545" customWidth="1"/>
    <col min="7" max="7" width="10.375" style="543" bestFit="1" customWidth="1"/>
    <col min="8" max="12" width="9.125" style="543" customWidth="1"/>
    <col min="13" max="13" width="10.625" style="543" customWidth="1"/>
    <col min="14" max="19" width="9.125" style="543" customWidth="1"/>
    <col min="20" max="21" width="10.625" style="543" customWidth="1"/>
    <col min="22" max="22" width="17.25" style="543" customWidth="1"/>
    <col min="23" max="16384" width="9" style="543"/>
  </cols>
  <sheetData>
    <row r="1" spans="1:21" ht="13.5" customHeight="1" thickBot="1"/>
    <row r="2" spans="1:21" s="556" customFormat="1" ht="21" customHeight="1">
      <c r="A2" s="546"/>
      <c r="B2" s="547"/>
      <c r="C2" s="548"/>
      <c r="D2" s="549"/>
      <c r="E2" s="550" t="s">
        <v>2</v>
      </c>
      <c r="F2" s="551" t="s">
        <v>25</v>
      </c>
      <c r="G2" s="552"/>
      <c r="H2" s="552" t="s">
        <v>3</v>
      </c>
      <c r="I2" s="552"/>
      <c r="J2" s="553"/>
      <c r="K2" s="552" t="s">
        <v>4</v>
      </c>
      <c r="L2" s="552"/>
      <c r="M2" s="554" t="s">
        <v>5</v>
      </c>
      <c r="N2" s="552"/>
      <c r="O2" s="552" t="s">
        <v>6</v>
      </c>
      <c r="P2" s="555"/>
      <c r="Q2" s="552"/>
      <c r="R2" s="552" t="s">
        <v>7</v>
      </c>
      <c r="S2" s="552"/>
      <c r="T2" s="554" t="s">
        <v>8</v>
      </c>
      <c r="U2" s="554" t="s">
        <v>203</v>
      </c>
    </row>
    <row r="3" spans="1:21" s="556" customFormat="1" ht="21" customHeight="1" thickBot="1">
      <c r="A3" s="546"/>
      <c r="B3" s="557"/>
      <c r="C3" s="558"/>
      <c r="D3" s="559"/>
      <c r="E3" s="560" t="s">
        <v>9</v>
      </c>
      <c r="F3" s="561" t="s">
        <v>71</v>
      </c>
      <c r="G3" s="562">
        <v>44652</v>
      </c>
      <c r="H3" s="562">
        <v>44682</v>
      </c>
      <c r="I3" s="562">
        <v>44713</v>
      </c>
      <c r="J3" s="562">
        <v>44743</v>
      </c>
      <c r="K3" s="562">
        <v>44774</v>
      </c>
      <c r="L3" s="562">
        <v>44805</v>
      </c>
      <c r="M3" s="563"/>
      <c r="N3" s="562">
        <v>44835</v>
      </c>
      <c r="O3" s="562">
        <v>44866</v>
      </c>
      <c r="P3" s="562">
        <v>44896</v>
      </c>
      <c r="Q3" s="562">
        <v>44927</v>
      </c>
      <c r="R3" s="562">
        <v>44958</v>
      </c>
      <c r="S3" s="562">
        <v>44986</v>
      </c>
      <c r="T3" s="563"/>
      <c r="U3" s="563"/>
    </row>
    <row r="4" spans="1:21" s="556" customFormat="1" ht="18.75" customHeight="1">
      <c r="A4" s="546"/>
      <c r="B4" s="564"/>
      <c r="C4" s="565" t="s">
        <v>33</v>
      </c>
      <c r="D4" s="566"/>
      <c r="E4" s="567" t="s">
        <v>34</v>
      </c>
      <c r="F4" s="568"/>
      <c r="G4" s="312">
        <v>20636.212564579306</v>
      </c>
      <c r="H4" s="312">
        <v>21989.398814507284</v>
      </c>
      <c r="I4" s="312">
        <v>21410.405079105567</v>
      </c>
      <c r="J4" s="312">
        <v>21676.299102180197</v>
      </c>
      <c r="K4" s="312">
        <v>25119.500488043279</v>
      </c>
      <c r="L4" s="312">
        <v>28609.129891491186</v>
      </c>
      <c r="M4" s="311">
        <v>139440.94593990681</v>
      </c>
      <c r="N4" s="312">
        <v>28313.939050407036</v>
      </c>
      <c r="O4" s="312">
        <v>28229.3091980311</v>
      </c>
      <c r="P4" s="312">
        <v>23196.259455783467</v>
      </c>
      <c r="Q4" s="312">
        <v>18972.480310827868</v>
      </c>
      <c r="R4" s="312">
        <v>21075.635903985916</v>
      </c>
      <c r="S4" s="312">
        <v>24168.134865063992</v>
      </c>
      <c r="T4" s="311">
        <v>143955.75878409939</v>
      </c>
      <c r="U4" s="311">
        <v>283396.70472400624</v>
      </c>
    </row>
    <row r="5" spans="1:21" s="556" customFormat="1" ht="18.75" customHeight="1">
      <c r="A5" s="546"/>
      <c r="B5" s="564"/>
      <c r="C5" s="569"/>
      <c r="D5" s="570"/>
      <c r="E5" s="571" t="s">
        <v>35</v>
      </c>
      <c r="F5" s="572"/>
      <c r="G5" s="318">
        <v>1128.701</v>
      </c>
      <c r="H5" s="318">
        <v>1135.8900000000001</v>
      </c>
      <c r="I5" s="318">
        <v>1121.511</v>
      </c>
      <c r="J5" s="318">
        <v>1164.1469999999999</v>
      </c>
      <c r="K5" s="318">
        <v>1157.4570000000001</v>
      </c>
      <c r="L5" s="318">
        <v>1365.944</v>
      </c>
      <c r="M5" s="317">
        <v>7073.65</v>
      </c>
      <c r="N5" s="318">
        <v>1394.7</v>
      </c>
      <c r="O5" s="318">
        <v>1409.079</v>
      </c>
      <c r="P5" s="318">
        <v>1365.944</v>
      </c>
      <c r="Q5" s="318">
        <v>934.59299999999996</v>
      </c>
      <c r="R5" s="318">
        <v>1006.485</v>
      </c>
      <c r="S5" s="318">
        <v>1193.403</v>
      </c>
      <c r="T5" s="317">
        <v>7304.2039999999997</v>
      </c>
      <c r="U5" s="317">
        <v>14377.853999999999</v>
      </c>
    </row>
    <row r="6" spans="1:21" s="556" customFormat="1" ht="21" customHeight="1" thickBot="1">
      <c r="A6" s="546"/>
      <c r="B6" s="564"/>
      <c r="C6" s="573"/>
      <c r="D6" s="574"/>
      <c r="E6" s="575"/>
      <c r="F6" s="576"/>
      <c r="G6" s="322">
        <v>21764.913564579307</v>
      </c>
      <c r="H6" s="322">
        <v>23125.288814507283</v>
      </c>
      <c r="I6" s="322">
        <v>22531.916079105566</v>
      </c>
      <c r="J6" s="322">
        <v>22840.446102180198</v>
      </c>
      <c r="K6" s="322">
        <v>26276.957488043277</v>
      </c>
      <c r="L6" s="322">
        <v>29975.073891491185</v>
      </c>
      <c r="M6" s="324">
        <v>146514.59593990681</v>
      </c>
      <c r="N6" s="322">
        <v>29708.639050407037</v>
      </c>
      <c r="O6" s="323">
        <v>29638.388198031102</v>
      </c>
      <c r="P6" s="577">
        <v>24562.203455783467</v>
      </c>
      <c r="Q6" s="322">
        <v>19907.073310827869</v>
      </c>
      <c r="R6" s="323">
        <v>22082.120903985917</v>
      </c>
      <c r="S6" s="323">
        <v>25361.53786506399</v>
      </c>
      <c r="T6" s="324">
        <v>151259.96278409939</v>
      </c>
      <c r="U6" s="324">
        <v>297774.55872400617</v>
      </c>
    </row>
    <row r="7" spans="1:21" ht="21" customHeight="1" thickBot="1">
      <c r="A7" s="542">
        <v>1</v>
      </c>
      <c r="B7" s="578" t="s">
        <v>70</v>
      </c>
      <c r="C7" s="579" t="s">
        <v>154</v>
      </c>
      <c r="D7" s="580" t="s">
        <v>72</v>
      </c>
      <c r="E7" s="581"/>
      <c r="F7" s="582"/>
      <c r="G7" s="583">
        <v>0</v>
      </c>
      <c r="H7" s="584">
        <v>0</v>
      </c>
      <c r="I7" s="585">
        <v>0</v>
      </c>
      <c r="J7" s="586">
        <v>0</v>
      </c>
      <c r="K7" s="584">
        <v>0</v>
      </c>
      <c r="L7" s="585">
        <v>0</v>
      </c>
      <c r="M7" s="587">
        <v>0</v>
      </c>
      <c r="N7" s="583">
        <v>0</v>
      </c>
      <c r="O7" s="584">
        <v>0</v>
      </c>
      <c r="P7" s="588">
        <v>0</v>
      </c>
      <c r="Q7" s="583">
        <v>0</v>
      </c>
      <c r="R7" s="584">
        <v>0</v>
      </c>
      <c r="S7" s="584">
        <v>0</v>
      </c>
      <c r="T7" s="587">
        <v>0</v>
      </c>
      <c r="U7" s="587">
        <v>0</v>
      </c>
    </row>
    <row r="8" spans="1:21" ht="16.5" customHeight="1" thickTop="1">
      <c r="A8" s="542">
        <v>2</v>
      </c>
      <c r="B8" s="578"/>
      <c r="C8" s="589"/>
      <c r="D8" s="590" t="s">
        <v>73</v>
      </c>
      <c r="E8" s="591" t="s">
        <v>74</v>
      </c>
      <c r="F8" s="592" t="s">
        <v>77</v>
      </c>
      <c r="G8" s="593"/>
      <c r="H8" s="594"/>
      <c r="I8" s="595"/>
      <c r="J8" s="596"/>
      <c r="K8" s="594"/>
      <c r="L8" s="595"/>
      <c r="M8" s="597"/>
      <c r="N8" s="330"/>
      <c r="O8" s="332"/>
      <c r="P8" s="331"/>
      <c r="Q8" s="330"/>
      <c r="R8" s="332"/>
      <c r="S8" s="332"/>
      <c r="T8" s="597"/>
      <c r="U8" s="597"/>
    </row>
    <row r="9" spans="1:21" ht="16.5" customHeight="1">
      <c r="A9" s="542">
        <v>3</v>
      </c>
      <c r="B9" s="578"/>
      <c r="C9" s="589"/>
      <c r="D9" s="590"/>
      <c r="E9" s="591" t="s">
        <v>75</v>
      </c>
      <c r="F9" s="598" t="s">
        <v>78</v>
      </c>
      <c r="G9" s="599"/>
      <c r="H9" s="600"/>
      <c r="I9" s="601"/>
      <c r="J9" s="602"/>
      <c r="K9" s="600"/>
      <c r="L9" s="601"/>
      <c r="M9" s="603"/>
      <c r="N9" s="337"/>
      <c r="O9" s="339"/>
      <c r="P9" s="338"/>
      <c r="Q9" s="337"/>
      <c r="R9" s="339"/>
      <c r="S9" s="339"/>
      <c r="T9" s="603"/>
      <c r="U9" s="603"/>
    </row>
    <row r="10" spans="1:21" ht="16.5" customHeight="1">
      <c r="A10" s="542">
        <v>4</v>
      </c>
      <c r="B10" s="578"/>
      <c r="C10" s="589"/>
      <c r="D10" s="590"/>
      <c r="E10" s="604" t="s">
        <v>76</v>
      </c>
      <c r="F10" s="605" t="s">
        <v>79</v>
      </c>
      <c r="G10" s="343">
        <v>174.46020236116647</v>
      </c>
      <c r="H10" s="343">
        <v>191.58842381635179</v>
      </c>
      <c r="I10" s="343">
        <v>144.10357293525738</v>
      </c>
      <c r="J10" s="343">
        <v>175.30920756350179</v>
      </c>
      <c r="K10" s="343">
        <v>175.37504754044159</v>
      </c>
      <c r="L10" s="343">
        <v>206.78464975232731</v>
      </c>
      <c r="M10" s="342">
        <v>1067.6211039690463</v>
      </c>
      <c r="N10" s="343">
        <v>229.92929568341441</v>
      </c>
      <c r="O10" s="343">
        <v>222.87871232194237</v>
      </c>
      <c r="P10" s="343">
        <v>175.39404017175858</v>
      </c>
      <c r="Q10" s="343">
        <v>146.61937407100862</v>
      </c>
      <c r="R10" s="343">
        <v>151.51171708005367</v>
      </c>
      <c r="S10" s="343">
        <v>179.47292391447854</v>
      </c>
      <c r="T10" s="342">
        <v>1105.8060632426564</v>
      </c>
      <c r="U10" s="342">
        <v>2173.4271672117029</v>
      </c>
    </row>
    <row r="11" spans="1:21" ht="19.5" customHeight="1">
      <c r="B11" s="578"/>
      <c r="C11" s="589"/>
      <c r="D11" s="590"/>
      <c r="E11" s="606"/>
      <c r="F11" s="607" t="s">
        <v>80</v>
      </c>
      <c r="G11" s="347">
        <v>174.46020236116647</v>
      </c>
      <c r="H11" s="347">
        <v>191.58842381635179</v>
      </c>
      <c r="I11" s="347">
        <v>144.10357293525738</v>
      </c>
      <c r="J11" s="347">
        <v>175.30920756350179</v>
      </c>
      <c r="K11" s="347">
        <v>175.37504754044159</v>
      </c>
      <c r="L11" s="347">
        <v>206.78464975232731</v>
      </c>
      <c r="M11" s="348">
        <v>1067.6211039690463</v>
      </c>
      <c r="N11" s="347">
        <v>229.92929568341441</v>
      </c>
      <c r="O11" s="347">
        <v>222.87871232194237</v>
      </c>
      <c r="P11" s="347">
        <v>175.39404017175858</v>
      </c>
      <c r="Q11" s="347">
        <v>146.61937407100862</v>
      </c>
      <c r="R11" s="347">
        <v>151.51171708005367</v>
      </c>
      <c r="S11" s="347">
        <v>179.47292391447854</v>
      </c>
      <c r="T11" s="348">
        <v>1105.8060632426564</v>
      </c>
      <c r="U11" s="348">
        <v>2173.4271672117029</v>
      </c>
    </row>
    <row r="12" spans="1:21" ht="16.5" customHeight="1">
      <c r="A12" s="542">
        <v>5</v>
      </c>
      <c r="B12" s="578"/>
      <c r="C12" s="589"/>
      <c r="D12" s="590"/>
      <c r="E12" s="591" t="s">
        <v>81</v>
      </c>
      <c r="F12" s="608" t="s">
        <v>83</v>
      </c>
      <c r="G12" s="353">
        <v>0</v>
      </c>
      <c r="H12" s="354">
        <v>0</v>
      </c>
      <c r="I12" s="355">
        <v>0</v>
      </c>
      <c r="J12" s="609">
        <v>0</v>
      </c>
      <c r="K12" s="354">
        <v>0</v>
      </c>
      <c r="L12" s="355">
        <v>0</v>
      </c>
      <c r="M12" s="610">
        <v>0</v>
      </c>
      <c r="N12" s="353">
        <v>0</v>
      </c>
      <c r="O12" s="354">
        <v>0</v>
      </c>
      <c r="P12" s="352">
        <v>0</v>
      </c>
      <c r="Q12" s="353">
        <v>0</v>
      </c>
      <c r="R12" s="354">
        <v>0</v>
      </c>
      <c r="S12" s="354">
        <v>0</v>
      </c>
      <c r="T12" s="610">
        <v>0</v>
      </c>
      <c r="U12" s="610">
        <v>0</v>
      </c>
    </row>
    <row r="13" spans="1:21" ht="16.5" customHeight="1">
      <c r="A13" s="542">
        <v>6</v>
      </c>
      <c r="B13" s="578"/>
      <c r="C13" s="589"/>
      <c r="D13" s="590"/>
      <c r="E13" s="591" t="s">
        <v>82</v>
      </c>
      <c r="F13" s="611" t="s">
        <v>84</v>
      </c>
      <c r="G13" s="360">
        <v>0</v>
      </c>
      <c r="H13" s="361">
        <v>0</v>
      </c>
      <c r="I13" s="362">
        <v>0</v>
      </c>
      <c r="J13" s="612">
        <v>0</v>
      </c>
      <c r="K13" s="361">
        <v>0</v>
      </c>
      <c r="L13" s="362">
        <v>0</v>
      </c>
      <c r="M13" s="613">
        <v>0</v>
      </c>
      <c r="N13" s="360">
        <v>0</v>
      </c>
      <c r="O13" s="361">
        <v>0</v>
      </c>
      <c r="P13" s="359">
        <v>0</v>
      </c>
      <c r="Q13" s="360">
        <v>0</v>
      </c>
      <c r="R13" s="361">
        <v>0</v>
      </c>
      <c r="S13" s="361">
        <v>0</v>
      </c>
      <c r="T13" s="613">
        <v>0</v>
      </c>
      <c r="U13" s="613">
        <v>0</v>
      </c>
    </row>
    <row r="14" spans="1:21" ht="16.5" customHeight="1">
      <c r="A14" s="542">
        <v>7</v>
      </c>
      <c r="B14" s="578"/>
      <c r="C14" s="589"/>
      <c r="D14" s="590"/>
      <c r="E14" s="591"/>
      <c r="F14" s="614" t="s">
        <v>85</v>
      </c>
      <c r="G14" s="367"/>
      <c r="H14" s="368"/>
      <c r="I14" s="369"/>
      <c r="J14" s="615"/>
      <c r="K14" s="368"/>
      <c r="L14" s="369"/>
      <c r="M14" s="616"/>
      <c r="N14" s="367"/>
      <c r="O14" s="368"/>
      <c r="P14" s="366"/>
      <c r="Q14" s="367"/>
      <c r="R14" s="368"/>
      <c r="S14" s="368"/>
      <c r="T14" s="616"/>
      <c r="U14" s="616"/>
    </row>
    <row r="15" spans="1:21" ht="16.5" customHeight="1">
      <c r="A15" s="542">
        <v>8</v>
      </c>
      <c r="B15" s="578"/>
      <c r="C15" s="589"/>
      <c r="D15" s="590"/>
      <c r="E15" s="591"/>
      <c r="F15" s="617" t="s">
        <v>86</v>
      </c>
      <c r="G15" s="360">
        <v>0</v>
      </c>
      <c r="H15" s="361">
        <v>0</v>
      </c>
      <c r="I15" s="362">
        <v>0</v>
      </c>
      <c r="J15" s="612">
        <v>0</v>
      </c>
      <c r="K15" s="361">
        <v>0</v>
      </c>
      <c r="L15" s="362">
        <v>0</v>
      </c>
      <c r="M15" s="613">
        <v>0</v>
      </c>
      <c r="N15" s="360">
        <v>0</v>
      </c>
      <c r="O15" s="361">
        <v>0</v>
      </c>
      <c r="P15" s="359">
        <v>0</v>
      </c>
      <c r="Q15" s="360">
        <v>0</v>
      </c>
      <c r="R15" s="361">
        <v>0</v>
      </c>
      <c r="S15" s="361">
        <v>0</v>
      </c>
      <c r="T15" s="613">
        <v>0</v>
      </c>
      <c r="U15" s="613">
        <v>0</v>
      </c>
    </row>
    <row r="16" spans="1:21" ht="16.5" customHeight="1">
      <c r="A16" s="542">
        <v>9</v>
      </c>
      <c r="B16" s="578"/>
      <c r="C16" s="589"/>
      <c r="D16" s="590"/>
      <c r="E16" s="591"/>
      <c r="F16" s="618" t="s">
        <v>117</v>
      </c>
      <c r="G16" s="345">
        <v>0</v>
      </c>
      <c r="H16" s="345">
        <v>0</v>
      </c>
      <c r="I16" s="346">
        <v>0</v>
      </c>
      <c r="J16" s="346">
        <v>0</v>
      </c>
      <c r="K16" s="372">
        <v>0</v>
      </c>
      <c r="L16" s="372">
        <v>0</v>
      </c>
      <c r="M16" s="619">
        <v>0</v>
      </c>
      <c r="N16" s="372">
        <v>0</v>
      </c>
      <c r="O16" s="372">
        <v>0</v>
      </c>
      <c r="P16" s="371">
        <v>0</v>
      </c>
      <c r="Q16" s="345">
        <v>0</v>
      </c>
      <c r="R16" s="372">
        <v>0</v>
      </c>
      <c r="S16" s="372">
        <v>0</v>
      </c>
      <c r="T16" s="619">
        <v>0</v>
      </c>
      <c r="U16" s="619">
        <v>0</v>
      </c>
    </row>
    <row r="17" spans="1:21" ht="19.5" customHeight="1">
      <c r="B17" s="578"/>
      <c r="C17" s="589"/>
      <c r="D17" s="590"/>
      <c r="E17" s="591"/>
      <c r="F17" s="607" t="s">
        <v>87</v>
      </c>
      <c r="G17" s="620">
        <v>0</v>
      </c>
      <c r="H17" s="620">
        <v>0</v>
      </c>
      <c r="I17" s="620">
        <v>0</v>
      </c>
      <c r="J17" s="620">
        <v>0</v>
      </c>
      <c r="K17" s="620">
        <v>0</v>
      </c>
      <c r="L17" s="620">
        <v>0</v>
      </c>
      <c r="M17" s="621">
        <v>0</v>
      </c>
      <c r="N17" s="620">
        <v>0</v>
      </c>
      <c r="O17" s="620">
        <v>0</v>
      </c>
      <c r="P17" s="620">
        <v>0</v>
      </c>
      <c r="Q17" s="620">
        <v>0</v>
      </c>
      <c r="R17" s="620">
        <v>0</v>
      </c>
      <c r="S17" s="620">
        <v>0</v>
      </c>
      <c r="T17" s="621">
        <v>0</v>
      </c>
      <c r="U17" s="621">
        <v>0</v>
      </c>
    </row>
    <row r="18" spans="1:21" ht="19.5" customHeight="1">
      <c r="A18" s="542">
        <v>10</v>
      </c>
      <c r="B18" s="578"/>
      <c r="C18" s="589"/>
      <c r="D18" s="590"/>
      <c r="E18" s="622" t="s">
        <v>88</v>
      </c>
      <c r="F18" s="623"/>
      <c r="G18" s="624">
        <v>0</v>
      </c>
      <c r="H18" s="625">
        <v>0</v>
      </c>
      <c r="I18" s="626">
        <v>0</v>
      </c>
      <c r="J18" s="627">
        <v>0</v>
      </c>
      <c r="K18" s="625">
        <v>0</v>
      </c>
      <c r="L18" s="626">
        <v>0</v>
      </c>
      <c r="M18" s="628">
        <v>0</v>
      </c>
      <c r="N18" s="624">
        <v>0</v>
      </c>
      <c r="O18" s="625">
        <v>0</v>
      </c>
      <c r="P18" s="629">
        <v>0</v>
      </c>
      <c r="Q18" s="624">
        <v>0</v>
      </c>
      <c r="R18" s="625">
        <v>0</v>
      </c>
      <c r="S18" s="625">
        <v>0</v>
      </c>
      <c r="T18" s="628">
        <v>0</v>
      </c>
      <c r="U18" s="628">
        <v>0</v>
      </c>
    </row>
    <row r="19" spans="1:21" ht="19.5" customHeight="1">
      <c r="A19" s="542">
        <v>11</v>
      </c>
      <c r="B19" s="578"/>
      <c r="C19" s="589"/>
      <c r="D19" s="590"/>
      <c r="E19" s="622" t="s">
        <v>89</v>
      </c>
      <c r="F19" s="623"/>
      <c r="G19" s="624">
        <v>0</v>
      </c>
      <c r="H19" s="625">
        <v>0</v>
      </c>
      <c r="I19" s="626">
        <v>0</v>
      </c>
      <c r="J19" s="627">
        <v>0</v>
      </c>
      <c r="K19" s="625">
        <v>0</v>
      </c>
      <c r="L19" s="626">
        <v>0</v>
      </c>
      <c r="M19" s="628">
        <v>0</v>
      </c>
      <c r="N19" s="624">
        <v>0</v>
      </c>
      <c r="O19" s="625">
        <v>0</v>
      </c>
      <c r="P19" s="629">
        <v>0</v>
      </c>
      <c r="Q19" s="624">
        <v>0</v>
      </c>
      <c r="R19" s="625">
        <v>0</v>
      </c>
      <c r="S19" s="625">
        <v>0</v>
      </c>
      <c r="T19" s="628">
        <v>0</v>
      </c>
      <c r="U19" s="628">
        <v>0</v>
      </c>
    </row>
    <row r="20" spans="1:21" ht="19.5" customHeight="1">
      <c r="A20" s="542">
        <v>12</v>
      </c>
      <c r="B20" s="578"/>
      <c r="C20" s="589"/>
      <c r="D20" s="590"/>
      <c r="E20" s="622" t="s">
        <v>90</v>
      </c>
      <c r="F20" s="630"/>
      <c r="G20" s="624">
        <v>0</v>
      </c>
      <c r="H20" s="625">
        <v>0</v>
      </c>
      <c r="I20" s="626">
        <v>0</v>
      </c>
      <c r="J20" s="627">
        <v>0</v>
      </c>
      <c r="K20" s="625">
        <v>0</v>
      </c>
      <c r="L20" s="626">
        <v>0</v>
      </c>
      <c r="M20" s="628">
        <v>0</v>
      </c>
      <c r="N20" s="624">
        <v>0</v>
      </c>
      <c r="O20" s="625">
        <v>0</v>
      </c>
      <c r="P20" s="629">
        <v>0</v>
      </c>
      <c r="Q20" s="624">
        <v>0</v>
      </c>
      <c r="R20" s="625">
        <v>0</v>
      </c>
      <c r="S20" s="625">
        <v>0</v>
      </c>
      <c r="T20" s="628">
        <v>0</v>
      </c>
      <c r="U20" s="628">
        <v>0</v>
      </c>
    </row>
    <row r="21" spans="1:21" ht="21" customHeight="1" thickBot="1">
      <c r="B21" s="578"/>
      <c r="C21" s="589"/>
      <c r="D21" s="631"/>
      <c r="E21" s="632" t="s">
        <v>91</v>
      </c>
      <c r="F21" s="633"/>
      <c r="G21" s="376">
        <v>174.46020236116647</v>
      </c>
      <c r="H21" s="376">
        <v>191.58842381635179</v>
      </c>
      <c r="I21" s="376">
        <v>144.10357293525738</v>
      </c>
      <c r="J21" s="376">
        <v>175.30920756350179</v>
      </c>
      <c r="K21" s="376">
        <v>175.37504754044159</v>
      </c>
      <c r="L21" s="376">
        <v>206.78464975232731</v>
      </c>
      <c r="M21" s="377">
        <v>1067.6211039690463</v>
      </c>
      <c r="N21" s="376">
        <v>229.92929568341441</v>
      </c>
      <c r="O21" s="376">
        <v>222.87871232194237</v>
      </c>
      <c r="P21" s="376">
        <v>175.39404017175858</v>
      </c>
      <c r="Q21" s="376">
        <v>146.61937407100862</v>
      </c>
      <c r="R21" s="376">
        <v>151.51171708005367</v>
      </c>
      <c r="S21" s="376">
        <v>179.47292391447854</v>
      </c>
      <c r="T21" s="377">
        <v>1105.8060632426564</v>
      </c>
      <c r="U21" s="377">
        <v>2173.4271672117029</v>
      </c>
    </row>
    <row r="22" spans="1:21" ht="18" customHeight="1" thickTop="1">
      <c r="A22" s="542">
        <v>13</v>
      </c>
      <c r="B22" s="578"/>
      <c r="C22" s="589"/>
      <c r="D22" s="634" t="s">
        <v>151</v>
      </c>
      <c r="E22" s="635" t="s">
        <v>92</v>
      </c>
      <c r="F22" s="636"/>
      <c r="G22" s="378">
        <v>331.97862860848886</v>
      </c>
      <c r="H22" s="378">
        <v>379.30682276428621</v>
      </c>
      <c r="I22" s="378">
        <v>231.87208415363548</v>
      </c>
      <c r="J22" s="378">
        <v>323.28242358578945</v>
      </c>
      <c r="K22" s="378">
        <v>323.28242358578945</v>
      </c>
      <c r="L22" s="378">
        <v>381.99182615839158</v>
      </c>
      <c r="M22" s="379">
        <v>1971.714208856381</v>
      </c>
      <c r="N22" s="378">
        <v>444.06750164300644</v>
      </c>
      <c r="O22" s="378">
        <v>426.31441949989187</v>
      </c>
      <c r="P22" s="378">
        <v>291.58335366433664</v>
      </c>
      <c r="Q22" s="378">
        <v>271.62616425740435</v>
      </c>
      <c r="R22" s="378">
        <v>286.37364558622181</v>
      </c>
      <c r="S22" s="378">
        <v>326.36817375513436</v>
      </c>
      <c r="T22" s="379">
        <v>2046.3332584059954</v>
      </c>
      <c r="U22" s="379">
        <v>4018.0474672623764</v>
      </c>
    </row>
    <row r="23" spans="1:21" ht="16.5" customHeight="1">
      <c r="A23" s="542">
        <v>14</v>
      </c>
      <c r="B23" s="578"/>
      <c r="C23" s="589"/>
      <c r="D23" s="637"/>
      <c r="E23" s="638" t="s">
        <v>93</v>
      </c>
      <c r="F23" s="639" t="s">
        <v>95</v>
      </c>
      <c r="G23" s="351">
        <v>20381.174720749041</v>
      </c>
      <c r="H23" s="351">
        <v>19791.838196612181</v>
      </c>
      <c r="I23" s="351">
        <v>18935.102174159561</v>
      </c>
      <c r="J23" s="351">
        <v>19124.703965769022</v>
      </c>
      <c r="K23" s="351">
        <v>19451.03936830107</v>
      </c>
      <c r="L23" s="351">
        <v>22050.472381144278</v>
      </c>
      <c r="M23" s="350">
        <v>119734.33080673516</v>
      </c>
      <c r="N23" s="351">
        <v>22026.865672925167</v>
      </c>
      <c r="O23" s="351">
        <v>21968.841757539776</v>
      </c>
      <c r="P23" s="351">
        <v>19998.662793978147</v>
      </c>
      <c r="Q23" s="351">
        <v>16167.225533329081</v>
      </c>
      <c r="R23" s="351">
        <v>16024.189585693664</v>
      </c>
      <c r="S23" s="351">
        <v>19590.305429039119</v>
      </c>
      <c r="T23" s="350">
        <v>115776.09077250495</v>
      </c>
      <c r="U23" s="350">
        <v>235510.42157924012</v>
      </c>
    </row>
    <row r="24" spans="1:21" ht="16.5" customHeight="1">
      <c r="A24" s="542">
        <v>15</v>
      </c>
      <c r="B24" s="578"/>
      <c r="C24" s="589"/>
      <c r="D24" s="637"/>
      <c r="E24" s="604" t="s">
        <v>94</v>
      </c>
      <c r="F24" s="598" t="s">
        <v>96</v>
      </c>
      <c r="G24" s="380"/>
      <c r="H24" s="640"/>
      <c r="I24" s="641"/>
      <c r="J24" s="642"/>
      <c r="K24" s="640"/>
      <c r="L24" s="641"/>
      <c r="M24" s="364"/>
      <c r="N24" s="380"/>
      <c r="O24" s="640"/>
      <c r="P24" s="643"/>
      <c r="Q24" s="380"/>
      <c r="R24" s="640"/>
      <c r="S24" s="640"/>
      <c r="T24" s="364"/>
      <c r="U24" s="364"/>
    </row>
    <row r="25" spans="1:21" ht="16.5" customHeight="1">
      <c r="A25" s="542">
        <v>16</v>
      </c>
      <c r="B25" s="578"/>
      <c r="C25" s="589"/>
      <c r="D25" s="637"/>
      <c r="E25" s="604"/>
      <c r="F25" s="644" t="s">
        <v>97</v>
      </c>
      <c r="G25" s="358">
        <v>0</v>
      </c>
      <c r="H25" s="645">
        <v>0</v>
      </c>
      <c r="I25" s="646">
        <v>0</v>
      </c>
      <c r="J25" s="647">
        <v>0</v>
      </c>
      <c r="K25" s="645">
        <v>0</v>
      </c>
      <c r="L25" s="646">
        <v>0</v>
      </c>
      <c r="M25" s="357">
        <v>0</v>
      </c>
      <c r="N25" s="358">
        <v>0</v>
      </c>
      <c r="O25" s="645">
        <v>0</v>
      </c>
      <c r="P25" s="648">
        <v>0</v>
      </c>
      <c r="Q25" s="358">
        <v>0</v>
      </c>
      <c r="R25" s="645">
        <v>0</v>
      </c>
      <c r="S25" s="645">
        <v>0</v>
      </c>
      <c r="T25" s="357">
        <v>0</v>
      </c>
      <c r="U25" s="357">
        <v>0</v>
      </c>
    </row>
    <row r="26" spans="1:21" ht="16.5" customHeight="1">
      <c r="A26" s="542">
        <v>17</v>
      </c>
      <c r="B26" s="578"/>
      <c r="C26" s="589"/>
      <c r="D26" s="637"/>
      <c r="E26" s="604"/>
      <c r="F26" s="598" t="s">
        <v>98</v>
      </c>
      <c r="G26" s="380"/>
      <c r="H26" s="640"/>
      <c r="I26" s="641"/>
      <c r="J26" s="642"/>
      <c r="K26" s="640"/>
      <c r="L26" s="641"/>
      <c r="M26" s="364"/>
      <c r="N26" s="380"/>
      <c r="O26" s="640"/>
      <c r="P26" s="643"/>
      <c r="Q26" s="380"/>
      <c r="R26" s="640"/>
      <c r="S26" s="640"/>
      <c r="T26" s="364"/>
      <c r="U26" s="364"/>
    </row>
    <row r="27" spans="1:21" ht="16.5" customHeight="1">
      <c r="A27" s="542">
        <v>18</v>
      </c>
      <c r="B27" s="578"/>
      <c r="C27" s="589"/>
      <c r="D27" s="637"/>
      <c r="E27" s="649"/>
      <c r="F27" s="650" t="s">
        <v>178</v>
      </c>
      <c r="G27" s="343">
        <v>-4084.3318827151857</v>
      </c>
      <c r="H27" s="343">
        <v>-4839.3876427335026</v>
      </c>
      <c r="I27" s="343">
        <v>-3079.9789057585745</v>
      </c>
      <c r="J27" s="343">
        <v>-4247.4477672461753</v>
      </c>
      <c r="K27" s="343">
        <v>-1504.1570555981548</v>
      </c>
      <c r="L27" s="343">
        <v>-4957.34233018132</v>
      </c>
      <c r="M27" s="370">
        <v>-22712.645584232916</v>
      </c>
      <c r="N27" s="343">
        <v>-5689.2515296564488</v>
      </c>
      <c r="O27" s="343">
        <v>-5654.8983205344248</v>
      </c>
      <c r="P27" s="343">
        <v>-3941.9334577009658</v>
      </c>
      <c r="Q27" s="343">
        <v>-3555.7763124019634</v>
      </c>
      <c r="R27" s="343">
        <v>-3812.1017307141187</v>
      </c>
      <c r="S27" s="343">
        <v>-4235.1334644289718</v>
      </c>
      <c r="T27" s="370">
        <v>-26889.094815436893</v>
      </c>
      <c r="U27" s="370">
        <v>-49601.740399669812</v>
      </c>
    </row>
    <row r="28" spans="1:21" ht="18" customHeight="1">
      <c r="B28" s="578"/>
      <c r="C28" s="589"/>
      <c r="D28" s="637"/>
      <c r="E28" s="651"/>
      <c r="F28" s="652" t="s">
        <v>99</v>
      </c>
      <c r="G28" s="347">
        <v>16296.842838033856</v>
      </c>
      <c r="H28" s="653">
        <v>14952.45055387868</v>
      </c>
      <c r="I28" s="654">
        <v>15855.123268400986</v>
      </c>
      <c r="J28" s="655">
        <v>14877.256198522846</v>
      </c>
      <c r="K28" s="653">
        <v>17946.882312702914</v>
      </c>
      <c r="L28" s="654">
        <v>17093.130050962958</v>
      </c>
      <c r="M28" s="348">
        <v>121706.04501559155</v>
      </c>
      <c r="N28" s="347">
        <v>16337.614143268718</v>
      </c>
      <c r="O28" s="653">
        <v>16313.943437005351</v>
      </c>
      <c r="P28" s="656">
        <v>16056.729336277182</v>
      </c>
      <c r="Q28" s="347">
        <v>12611.449220927117</v>
      </c>
      <c r="R28" s="653">
        <v>12212.087854979545</v>
      </c>
      <c r="S28" s="653">
        <v>15355.171964610148</v>
      </c>
      <c r="T28" s="348">
        <v>88886.995957068051</v>
      </c>
      <c r="U28" s="348">
        <v>210593.0409726596</v>
      </c>
    </row>
    <row r="29" spans="1:21" ht="16.5" customHeight="1">
      <c r="A29" s="542">
        <v>19</v>
      </c>
      <c r="B29" s="578"/>
      <c r="C29" s="589"/>
      <c r="D29" s="637"/>
      <c r="E29" s="638" t="s">
        <v>100</v>
      </c>
      <c r="F29" s="639" t="s">
        <v>102</v>
      </c>
      <c r="G29" s="351">
        <v>607.6350458912292</v>
      </c>
      <c r="H29" s="351">
        <v>570.87909947557876</v>
      </c>
      <c r="I29" s="351">
        <v>574.309995877917</v>
      </c>
      <c r="J29" s="351">
        <v>570.87909947557876</v>
      </c>
      <c r="K29" s="351">
        <v>574.309995877917</v>
      </c>
      <c r="L29" s="351">
        <v>611.30749065088719</v>
      </c>
      <c r="M29" s="350">
        <v>3509.3207272491081</v>
      </c>
      <c r="N29" s="351">
        <v>674.83606755959124</v>
      </c>
      <c r="O29" s="351">
        <v>664.0922128044748</v>
      </c>
      <c r="P29" s="351">
        <v>663.81132471978583</v>
      </c>
      <c r="Q29" s="351">
        <v>638.12660451746967</v>
      </c>
      <c r="R29" s="351">
        <v>490.35757487050188</v>
      </c>
      <c r="S29" s="351">
        <v>488.26685432097923</v>
      </c>
      <c r="T29" s="350">
        <v>3619.4906387928031</v>
      </c>
      <c r="U29" s="350">
        <v>7128.8113660419112</v>
      </c>
    </row>
    <row r="30" spans="1:21" ht="16.5" customHeight="1">
      <c r="A30" s="542">
        <v>20</v>
      </c>
      <c r="B30" s="578"/>
      <c r="C30" s="589"/>
      <c r="D30" s="637"/>
      <c r="E30" s="604" t="s">
        <v>101</v>
      </c>
      <c r="F30" s="611" t="s">
        <v>118</v>
      </c>
      <c r="G30" s="657">
        <v>0</v>
      </c>
      <c r="H30" s="490">
        <v>0</v>
      </c>
      <c r="I30" s="490">
        <v>0</v>
      </c>
      <c r="J30" s="490">
        <v>0</v>
      </c>
      <c r="K30" s="490">
        <v>0</v>
      </c>
      <c r="L30" s="490">
        <v>0</v>
      </c>
      <c r="M30" s="383">
        <v>0</v>
      </c>
      <c r="N30" s="490">
        <v>0</v>
      </c>
      <c r="O30" s="490">
        <v>0</v>
      </c>
      <c r="P30" s="490">
        <v>0</v>
      </c>
      <c r="Q30" s="490">
        <v>0</v>
      </c>
      <c r="R30" s="490">
        <v>0</v>
      </c>
      <c r="S30" s="658">
        <v>0</v>
      </c>
      <c r="T30" s="383">
        <v>0</v>
      </c>
      <c r="U30" s="383">
        <v>0</v>
      </c>
    </row>
    <row r="31" spans="1:21" ht="18" customHeight="1">
      <c r="B31" s="578"/>
      <c r="C31" s="589"/>
      <c r="D31" s="590"/>
      <c r="E31" s="606"/>
      <c r="F31" s="652" t="s">
        <v>103</v>
      </c>
      <c r="G31" s="373">
        <v>607.6350458912292</v>
      </c>
      <c r="H31" s="373">
        <v>570.87909947557876</v>
      </c>
      <c r="I31" s="373">
        <v>574.309995877917</v>
      </c>
      <c r="J31" s="373">
        <v>570.87909947557876</v>
      </c>
      <c r="K31" s="373">
        <v>574.309995877917</v>
      </c>
      <c r="L31" s="373">
        <v>611.30749065088719</v>
      </c>
      <c r="M31" s="342">
        <v>3509.3207272491081</v>
      </c>
      <c r="N31" s="373">
        <v>674.83606755959124</v>
      </c>
      <c r="O31" s="659">
        <v>664.0922128044748</v>
      </c>
      <c r="P31" s="660">
        <v>663.81132471978583</v>
      </c>
      <c r="Q31" s="373">
        <v>638.12660451746967</v>
      </c>
      <c r="R31" s="659">
        <v>490.35757487050188</v>
      </c>
      <c r="S31" s="659">
        <v>488.26685432097923</v>
      </c>
      <c r="T31" s="342">
        <v>3619.4906387928031</v>
      </c>
      <c r="U31" s="342">
        <v>7128.8113660419112</v>
      </c>
    </row>
    <row r="32" spans="1:21" ht="18" customHeight="1">
      <c r="A32" s="542">
        <v>21</v>
      </c>
      <c r="B32" s="578"/>
      <c r="C32" s="589"/>
      <c r="D32" s="590"/>
      <c r="E32" s="622" t="s">
        <v>104</v>
      </c>
      <c r="F32" s="630"/>
      <c r="G32" s="351">
        <v>758.12302432399997</v>
      </c>
      <c r="H32" s="351">
        <v>773.70053662399994</v>
      </c>
      <c r="I32" s="351">
        <v>684.32574542399993</v>
      </c>
      <c r="J32" s="351">
        <v>736.77467602399997</v>
      </c>
      <c r="K32" s="351">
        <v>738.67956642400009</v>
      </c>
      <c r="L32" s="351">
        <v>799.411644024</v>
      </c>
      <c r="M32" s="370">
        <v>4491.0151928439991</v>
      </c>
      <c r="N32" s="351">
        <v>1521.374905524</v>
      </c>
      <c r="O32" s="351">
        <v>870.27898202400002</v>
      </c>
      <c r="P32" s="351">
        <v>775.18951962400001</v>
      </c>
      <c r="Q32" s="351">
        <v>1561.8465895239999</v>
      </c>
      <c r="R32" s="351">
        <v>755.087436024</v>
      </c>
      <c r="S32" s="351">
        <v>687.55774942399989</v>
      </c>
      <c r="T32" s="370">
        <v>6171.3351821440001</v>
      </c>
      <c r="U32" s="370">
        <v>10662.350374988</v>
      </c>
    </row>
    <row r="33" spans="1:21" ht="21" customHeight="1" thickBot="1">
      <c r="B33" s="578"/>
      <c r="C33" s="589"/>
      <c r="D33" s="631"/>
      <c r="E33" s="632" t="s">
        <v>105</v>
      </c>
      <c r="F33" s="633"/>
      <c r="G33" s="661">
        <v>17994.579536857571</v>
      </c>
      <c r="H33" s="661">
        <v>16676.337012742544</v>
      </c>
      <c r="I33" s="661">
        <v>17345.63109385654</v>
      </c>
      <c r="J33" s="661">
        <v>16508.192397608211</v>
      </c>
      <c r="K33" s="661">
        <v>19583.15429859062</v>
      </c>
      <c r="L33" s="661">
        <v>18885.841011796238</v>
      </c>
      <c r="M33" s="370">
        <v>106993.7353514517</v>
      </c>
      <c r="N33" s="661">
        <v>18977.892617995316</v>
      </c>
      <c r="O33" s="661">
        <v>18274.629051333719</v>
      </c>
      <c r="P33" s="661">
        <v>17787.313534285306</v>
      </c>
      <c r="Q33" s="661">
        <v>15083.04857922599</v>
      </c>
      <c r="R33" s="661">
        <v>13743.906511460269</v>
      </c>
      <c r="S33" s="661">
        <v>16857.364742110261</v>
      </c>
      <c r="T33" s="370">
        <v>100724.15503641087</v>
      </c>
      <c r="U33" s="370">
        <v>207717.89038786257</v>
      </c>
    </row>
    <row r="34" spans="1:21" ht="21" customHeight="1" thickTop="1" thickBot="1">
      <c r="B34" s="578"/>
      <c r="C34" s="662"/>
      <c r="D34" s="663" t="s">
        <v>106</v>
      </c>
      <c r="E34" s="663"/>
      <c r="F34" s="664"/>
      <c r="G34" s="385">
        <v>18169.039739218737</v>
      </c>
      <c r="H34" s="665">
        <v>16867.925436558897</v>
      </c>
      <c r="I34" s="666">
        <v>17489.734666791799</v>
      </c>
      <c r="J34" s="667">
        <v>16683.501605171714</v>
      </c>
      <c r="K34" s="665">
        <v>19758.529346131061</v>
      </c>
      <c r="L34" s="666">
        <v>19092.625661548565</v>
      </c>
      <c r="M34" s="386">
        <v>108061.35645542076</v>
      </c>
      <c r="N34" s="385">
        <v>19207.82191367873</v>
      </c>
      <c r="O34" s="665">
        <v>18497.507763655656</v>
      </c>
      <c r="P34" s="668">
        <v>17962.707574457065</v>
      </c>
      <c r="Q34" s="385">
        <v>15229.667953297001</v>
      </c>
      <c r="R34" s="665">
        <v>13895.418228540322</v>
      </c>
      <c r="S34" s="665">
        <v>17036.837666024741</v>
      </c>
      <c r="T34" s="386">
        <v>101829.96109965352</v>
      </c>
      <c r="U34" s="386">
        <v>209891.31755507429</v>
      </c>
    </row>
    <row r="35" spans="1:21" ht="16.5" customHeight="1">
      <c r="A35" s="542">
        <v>22</v>
      </c>
      <c r="B35" s="578"/>
      <c r="C35" s="669" t="s">
        <v>51</v>
      </c>
      <c r="D35" s="670" t="s">
        <v>107</v>
      </c>
      <c r="E35" s="671" t="s">
        <v>108</v>
      </c>
      <c r="F35" s="672" t="s">
        <v>109</v>
      </c>
      <c r="G35" s="387"/>
      <c r="H35" s="673"/>
      <c r="I35" s="674"/>
      <c r="J35" s="675"/>
      <c r="K35" s="673"/>
      <c r="L35" s="674"/>
      <c r="M35" s="388"/>
      <c r="N35" s="387"/>
      <c r="O35" s="673"/>
      <c r="P35" s="676"/>
      <c r="Q35" s="387"/>
      <c r="R35" s="673"/>
      <c r="S35" s="673"/>
      <c r="T35" s="388"/>
      <c r="U35" s="388"/>
    </row>
    <row r="36" spans="1:21" ht="16.5" customHeight="1">
      <c r="A36" s="542">
        <v>23</v>
      </c>
      <c r="B36" s="578"/>
      <c r="C36" s="677"/>
      <c r="D36" s="678"/>
      <c r="E36" s="679"/>
      <c r="F36" s="680" t="s">
        <v>110</v>
      </c>
      <c r="G36" s="389"/>
      <c r="H36" s="681"/>
      <c r="I36" s="682"/>
      <c r="J36" s="683"/>
      <c r="K36" s="681"/>
      <c r="L36" s="682"/>
      <c r="M36" s="390"/>
      <c r="N36" s="389"/>
      <c r="O36" s="681"/>
      <c r="P36" s="684"/>
      <c r="Q36" s="389"/>
      <c r="R36" s="681"/>
      <c r="S36" s="681"/>
      <c r="T36" s="390"/>
      <c r="U36" s="390"/>
    </row>
    <row r="37" spans="1:21" ht="16.5" customHeight="1">
      <c r="A37" s="542">
        <v>24</v>
      </c>
      <c r="B37" s="578"/>
      <c r="C37" s="677"/>
      <c r="D37" s="678"/>
      <c r="E37" s="685" t="s">
        <v>116</v>
      </c>
      <c r="F37" s="680" t="s">
        <v>119</v>
      </c>
      <c r="G37" s="391">
        <v>560.21492849069989</v>
      </c>
      <c r="H37" s="391">
        <v>526.32743297494983</v>
      </c>
      <c r="I37" s="391">
        <v>529.49058065000838</v>
      </c>
      <c r="J37" s="391">
        <v>529.49058065000838</v>
      </c>
      <c r="K37" s="391">
        <v>563.60077397859516</v>
      </c>
      <c r="L37" s="391">
        <v>539.80626253451783</v>
      </c>
      <c r="M37" s="392">
        <v>3248.9305592787791</v>
      </c>
      <c r="N37" s="391">
        <v>539.80626253451783</v>
      </c>
      <c r="O37" s="391">
        <v>622.17155163646646</v>
      </c>
      <c r="P37" s="391">
        <v>612.26615222928763</v>
      </c>
      <c r="Q37" s="391">
        <v>588.32691191047627</v>
      </c>
      <c r="R37" s="391">
        <v>452.08984504512176</v>
      </c>
      <c r="S37" s="391">
        <v>450.16228528525477</v>
      </c>
      <c r="T37" s="392">
        <v>3264.8230086411249</v>
      </c>
      <c r="U37" s="392">
        <v>6513.7535679199045</v>
      </c>
    </row>
    <row r="38" spans="1:21" ht="16.5" customHeight="1">
      <c r="A38" s="542">
        <v>25</v>
      </c>
      <c r="B38" s="578"/>
      <c r="C38" s="677"/>
      <c r="D38" s="678"/>
      <c r="E38" s="685"/>
      <c r="F38" s="680" t="s">
        <v>111</v>
      </c>
      <c r="G38" s="391">
        <v>6979.1332823226858</v>
      </c>
      <c r="H38" s="391">
        <v>7973.8215369021036</v>
      </c>
      <c r="I38" s="391">
        <v>8768.5126635155211</v>
      </c>
      <c r="J38" s="391">
        <v>7888.8865211644024</v>
      </c>
      <c r="K38" s="391">
        <v>7991.5865594513498</v>
      </c>
      <c r="L38" s="391">
        <v>8489.7050590959461</v>
      </c>
      <c r="M38" s="392">
        <v>48091.645622452015</v>
      </c>
      <c r="N38" s="391">
        <v>8145.8799621662301</v>
      </c>
      <c r="O38" s="391">
        <v>9856.3725561252159</v>
      </c>
      <c r="P38" s="391">
        <v>21425.514051906837</v>
      </c>
      <c r="Q38" s="391">
        <v>15167.23580513281</v>
      </c>
      <c r="R38" s="391">
        <v>8431.0771596580489</v>
      </c>
      <c r="S38" s="391">
        <v>12110.067469489835</v>
      </c>
      <c r="T38" s="392">
        <v>75136.147004478975</v>
      </c>
      <c r="U38" s="392">
        <v>123227.79262693098</v>
      </c>
    </row>
    <row r="39" spans="1:21" ht="16.5" customHeight="1">
      <c r="A39" s="542">
        <v>26</v>
      </c>
      <c r="B39" s="578"/>
      <c r="C39" s="677"/>
      <c r="D39" s="678"/>
      <c r="E39" s="679"/>
      <c r="F39" s="680" t="s">
        <v>112</v>
      </c>
      <c r="G39" s="389"/>
      <c r="H39" s="681"/>
      <c r="I39" s="682"/>
      <c r="J39" s="683"/>
      <c r="K39" s="681"/>
      <c r="L39" s="682"/>
      <c r="M39" s="390"/>
      <c r="N39" s="389"/>
      <c r="O39" s="681"/>
      <c r="P39" s="684"/>
      <c r="Q39" s="389"/>
      <c r="R39" s="681"/>
      <c r="S39" s="681"/>
      <c r="T39" s="390"/>
      <c r="U39" s="390"/>
    </row>
    <row r="40" spans="1:21" ht="16.5" customHeight="1">
      <c r="A40" s="542">
        <v>27</v>
      </c>
      <c r="B40" s="578"/>
      <c r="C40" s="677"/>
      <c r="D40" s="678"/>
      <c r="E40" s="686"/>
      <c r="F40" s="687" t="s">
        <v>43</v>
      </c>
      <c r="G40" s="393">
        <v>0</v>
      </c>
      <c r="H40" s="688">
        <v>0</v>
      </c>
      <c r="I40" s="689">
        <v>0</v>
      </c>
      <c r="J40" s="690">
        <v>0</v>
      </c>
      <c r="K40" s="688">
        <v>0</v>
      </c>
      <c r="L40" s="689">
        <v>0</v>
      </c>
      <c r="M40" s="394">
        <v>0</v>
      </c>
      <c r="N40" s="393">
        <v>0</v>
      </c>
      <c r="O40" s="688">
        <v>0</v>
      </c>
      <c r="P40" s="691">
        <v>0</v>
      </c>
      <c r="Q40" s="393">
        <v>0</v>
      </c>
      <c r="R40" s="688">
        <v>0</v>
      </c>
      <c r="S40" s="688">
        <v>0</v>
      </c>
      <c r="T40" s="394">
        <v>0</v>
      </c>
      <c r="U40" s="394">
        <v>0</v>
      </c>
    </row>
    <row r="41" spans="1:21" ht="18" customHeight="1" thickBot="1">
      <c r="B41" s="578"/>
      <c r="C41" s="677"/>
      <c r="D41" s="678"/>
      <c r="E41" s="692"/>
      <c r="F41" s="652" t="s">
        <v>113</v>
      </c>
      <c r="G41" s="395">
        <v>7539.3482108133858</v>
      </c>
      <c r="H41" s="693">
        <v>8500.1489698770529</v>
      </c>
      <c r="I41" s="694">
        <v>9298.0032441655294</v>
      </c>
      <c r="J41" s="695">
        <v>8418.3771018144107</v>
      </c>
      <c r="K41" s="693">
        <v>8555.1873334299453</v>
      </c>
      <c r="L41" s="694">
        <v>9029.5113216304635</v>
      </c>
      <c r="M41" s="396">
        <v>51340.576181730794</v>
      </c>
      <c r="N41" s="395">
        <v>8685.6862247007484</v>
      </c>
      <c r="O41" s="693">
        <v>10478.544107761682</v>
      </c>
      <c r="P41" s="696">
        <v>22037.780204136125</v>
      </c>
      <c r="Q41" s="395">
        <v>15755.562717043287</v>
      </c>
      <c r="R41" s="693">
        <v>8883.1670047031712</v>
      </c>
      <c r="S41" s="693">
        <v>12560.22975477509</v>
      </c>
      <c r="T41" s="396">
        <v>78400.970013120095</v>
      </c>
      <c r="U41" s="396">
        <v>129741.54619485089</v>
      </c>
    </row>
    <row r="42" spans="1:21" ht="16.5" hidden="1" customHeight="1">
      <c r="A42" s="542">
        <v>29</v>
      </c>
      <c r="B42" s="578"/>
      <c r="C42" s="677"/>
      <c r="D42" s="678"/>
      <c r="E42" s="697" t="s">
        <v>120</v>
      </c>
      <c r="F42" s="698"/>
      <c r="G42" s="699"/>
      <c r="H42" s="700"/>
      <c r="I42" s="701"/>
      <c r="J42" s="702"/>
      <c r="K42" s="700"/>
      <c r="L42" s="701"/>
      <c r="M42" s="703"/>
      <c r="N42" s="699"/>
      <c r="O42" s="700"/>
      <c r="P42" s="704"/>
      <c r="Q42" s="699"/>
      <c r="R42" s="700"/>
      <c r="S42" s="700"/>
      <c r="T42" s="399"/>
      <c r="U42" s="705"/>
    </row>
    <row r="43" spans="1:21" ht="16.5" hidden="1" customHeight="1">
      <c r="A43" s="542">
        <v>30</v>
      </c>
      <c r="B43" s="578"/>
      <c r="C43" s="677"/>
      <c r="D43" s="678"/>
      <c r="E43" s="679" t="s">
        <v>121</v>
      </c>
      <c r="F43" s="706" t="s">
        <v>122</v>
      </c>
      <c r="G43" s="707"/>
      <c r="H43" s="708"/>
      <c r="I43" s="709"/>
      <c r="J43" s="710"/>
      <c r="K43" s="708"/>
      <c r="L43" s="709"/>
      <c r="M43" s="392"/>
      <c r="N43" s="707"/>
      <c r="O43" s="708"/>
      <c r="P43" s="711"/>
      <c r="Q43" s="707"/>
      <c r="R43" s="708"/>
      <c r="S43" s="708"/>
      <c r="T43" s="407"/>
      <c r="U43" s="712"/>
    </row>
    <row r="44" spans="1:21" ht="16.5" hidden="1" customHeight="1">
      <c r="A44" s="542">
        <v>31</v>
      </c>
      <c r="B44" s="578"/>
      <c r="C44" s="677"/>
      <c r="D44" s="678"/>
      <c r="E44" s="679" t="s">
        <v>123</v>
      </c>
      <c r="F44" s="680" t="s">
        <v>124</v>
      </c>
      <c r="G44" s="713"/>
      <c r="H44" s="714"/>
      <c r="I44" s="715"/>
      <c r="J44" s="716"/>
      <c r="K44" s="714"/>
      <c r="L44" s="715"/>
      <c r="M44" s="392"/>
      <c r="N44" s="713"/>
      <c r="O44" s="714"/>
      <c r="P44" s="717"/>
      <c r="Q44" s="713"/>
      <c r="R44" s="714"/>
      <c r="S44" s="714"/>
      <c r="T44" s="407"/>
      <c r="U44" s="407"/>
    </row>
    <row r="45" spans="1:21" ht="16.5" hidden="1" customHeight="1">
      <c r="A45" s="542">
        <v>32</v>
      </c>
      <c r="B45" s="578"/>
      <c r="C45" s="677"/>
      <c r="D45" s="678"/>
      <c r="E45" s="679"/>
      <c r="F45" s="718" t="s">
        <v>125</v>
      </c>
      <c r="G45" s="707"/>
      <c r="H45" s="708"/>
      <c r="I45" s="709"/>
      <c r="J45" s="710"/>
      <c r="K45" s="708"/>
      <c r="L45" s="709"/>
      <c r="M45" s="394"/>
      <c r="N45" s="707"/>
      <c r="O45" s="708"/>
      <c r="P45" s="711"/>
      <c r="Q45" s="707"/>
      <c r="R45" s="708"/>
      <c r="S45" s="708"/>
      <c r="T45" s="420"/>
      <c r="U45" s="420"/>
    </row>
    <row r="46" spans="1:21" ht="16.5" hidden="1" customHeight="1">
      <c r="B46" s="578"/>
      <c r="C46" s="677"/>
      <c r="D46" s="678"/>
      <c r="E46" s="679"/>
      <c r="F46" s="652" t="s">
        <v>126</v>
      </c>
      <c r="G46" s="699"/>
      <c r="H46" s="700"/>
      <c r="I46" s="701"/>
      <c r="J46" s="702"/>
      <c r="K46" s="700"/>
      <c r="L46" s="701"/>
      <c r="M46" s="703"/>
      <c r="N46" s="699"/>
      <c r="O46" s="700"/>
      <c r="P46" s="704"/>
      <c r="Q46" s="699"/>
      <c r="R46" s="700"/>
      <c r="S46" s="700"/>
      <c r="T46" s="399"/>
      <c r="U46" s="399"/>
    </row>
    <row r="47" spans="1:21" ht="18.75" hidden="1" customHeight="1" thickBot="1">
      <c r="B47" s="578"/>
      <c r="C47" s="677"/>
      <c r="D47" s="719"/>
      <c r="E47" s="720" t="s">
        <v>127</v>
      </c>
      <c r="F47" s="721"/>
      <c r="G47" s="722"/>
      <c r="H47" s="723"/>
      <c r="I47" s="724"/>
      <c r="J47" s="725"/>
      <c r="K47" s="723"/>
      <c r="L47" s="724"/>
      <c r="M47" s="726"/>
      <c r="N47" s="722"/>
      <c r="O47" s="723"/>
      <c r="P47" s="727"/>
      <c r="Q47" s="722"/>
      <c r="R47" s="723"/>
      <c r="S47" s="723"/>
      <c r="T47" s="424"/>
      <c r="U47" s="424"/>
    </row>
    <row r="48" spans="1:21" ht="16.5" hidden="1" customHeight="1" thickTop="1">
      <c r="A48" s="542">
        <v>33</v>
      </c>
      <c r="B48" s="728"/>
      <c r="C48" s="677"/>
      <c r="D48" s="729" t="s">
        <v>128</v>
      </c>
      <c r="E48" s="730"/>
      <c r="F48" s="731" t="s">
        <v>129</v>
      </c>
      <c r="G48" s="732"/>
      <c r="H48" s="733"/>
      <c r="I48" s="734"/>
      <c r="J48" s="735"/>
      <c r="K48" s="733"/>
      <c r="L48" s="734"/>
      <c r="M48" s="703"/>
      <c r="N48" s="732"/>
      <c r="O48" s="733"/>
      <c r="P48" s="736"/>
      <c r="Q48" s="732"/>
      <c r="R48" s="733"/>
      <c r="S48" s="733"/>
      <c r="T48" s="399"/>
      <c r="U48" s="399"/>
    </row>
    <row r="49" spans="1:21" ht="16.5" hidden="1" customHeight="1">
      <c r="A49" s="542">
        <v>34</v>
      </c>
      <c r="B49" s="728"/>
      <c r="C49" s="677"/>
      <c r="D49" s="737"/>
      <c r="E49" s="738"/>
      <c r="F49" s="739" t="s">
        <v>130</v>
      </c>
      <c r="G49" s="732"/>
      <c r="H49" s="733"/>
      <c r="I49" s="734"/>
      <c r="J49" s="735"/>
      <c r="K49" s="733"/>
      <c r="L49" s="734"/>
      <c r="M49" s="703"/>
      <c r="N49" s="732"/>
      <c r="O49" s="733"/>
      <c r="P49" s="736"/>
      <c r="Q49" s="732"/>
      <c r="R49" s="733"/>
      <c r="S49" s="733"/>
      <c r="T49" s="399"/>
      <c r="U49" s="399"/>
    </row>
    <row r="50" spans="1:21" ht="16.5" hidden="1" customHeight="1">
      <c r="B50" s="728"/>
      <c r="C50" s="677"/>
      <c r="D50" s="740"/>
      <c r="E50" s="741"/>
      <c r="F50" s="652" t="s">
        <v>131</v>
      </c>
      <c r="G50" s="732"/>
      <c r="H50" s="733"/>
      <c r="I50" s="734"/>
      <c r="J50" s="735"/>
      <c r="K50" s="733"/>
      <c r="L50" s="734"/>
      <c r="M50" s="703"/>
      <c r="N50" s="732"/>
      <c r="O50" s="733"/>
      <c r="P50" s="736"/>
      <c r="Q50" s="732"/>
      <c r="R50" s="733"/>
      <c r="S50" s="733"/>
      <c r="T50" s="399"/>
      <c r="U50" s="399"/>
    </row>
    <row r="51" spans="1:21" ht="16.5" hidden="1" customHeight="1">
      <c r="A51" s="542">
        <v>34</v>
      </c>
      <c r="B51" s="728"/>
      <c r="C51" s="677"/>
      <c r="D51" s="742" t="s">
        <v>132</v>
      </c>
      <c r="E51" s="742"/>
      <c r="F51" s="630"/>
      <c r="G51" s="743"/>
      <c r="H51" s="744"/>
      <c r="I51" s="745"/>
      <c r="J51" s="746"/>
      <c r="K51" s="744"/>
      <c r="L51" s="745"/>
      <c r="M51" s="747"/>
      <c r="N51" s="743"/>
      <c r="O51" s="744"/>
      <c r="P51" s="748"/>
      <c r="Q51" s="743"/>
      <c r="R51" s="744"/>
      <c r="S51" s="744"/>
      <c r="T51" s="439"/>
      <c r="U51" s="439"/>
    </row>
    <row r="52" spans="1:21" ht="18.75" hidden="1" customHeight="1" thickBot="1">
      <c r="B52" s="728"/>
      <c r="C52" s="662"/>
      <c r="D52" s="749" t="s">
        <v>133</v>
      </c>
      <c r="E52" s="749"/>
      <c r="F52" s="750"/>
      <c r="G52" s="751"/>
      <c r="H52" s="752"/>
      <c r="I52" s="753"/>
      <c r="J52" s="754"/>
      <c r="K52" s="752"/>
      <c r="L52" s="753"/>
      <c r="M52" s="755"/>
      <c r="N52" s="751"/>
      <c r="O52" s="752"/>
      <c r="P52" s="756"/>
      <c r="Q52" s="751"/>
      <c r="R52" s="752"/>
      <c r="S52" s="752"/>
      <c r="T52" s="447">
        <v>78400.970013120095</v>
      </c>
      <c r="U52" s="447">
        <v>129741.54619485089</v>
      </c>
    </row>
    <row r="53" spans="1:21" ht="18.75" hidden="1" customHeight="1">
      <c r="A53" s="542">
        <v>35</v>
      </c>
      <c r="B53" s="728"/>
      <c r="C53" s="669" t="s">
        <v>134</v>
      </c>
      <c r="D53" s="567" t="s">
        <v>135</v>
      </c>
      <c r="E53" s="757"/>
      <c r="F53" s="568"/>
      <c r="G53" s="758"/>
      <c r="H53" s="759"/>
      <c r="I53" s="760"/>
      <c r="J53" s="761"/>
      <c r="K53" s="759"/>
      <c r="L53" s="760"/>
      <c r="M53" s="762"/>
      <c r="N53" s="763"/>
      <c r="O53" s="759"/>
      <c r="P53" s="764"/>
      <c r="Q53" s="763"/>
      <c r="R53" s="759"/>
      <c r="S53" s="759"/>
      <c r="T53" s="455">
        <v>0</v>
      </c>
      <c r="U53" s="455">
        <v>0</v>
      </c>
    </row>
    <row r="54" spans="1:21" ht="18.75" hidden="1" customHeight="1">
      <c r="A54" s="542">
        <v>36</v>
      </c>
      <c r="B54" s="728"/>
      <c r="C54" s="677"/>
      <c r="D54" s="571" t="s">
        <v>136</v>
      </c>
      <c r="E54" s="765"/>
      <c r="F54" s="572"/>
      <c r="G54" s="766"/>
      <c r="H54" s="767"/>
      <c r="I54" s="768"/>
      <c r="J54" s="769"/>
      <c r="K54" s="767"/>
      <c r="L54" s="768"/>
      <c r="M54" s="770"/>
      <c r="N54" s="771"/>
      <c r="O54" s="767"/>
      <c r="P54" s="772"/>
      <c r="Q54" s="771"/>
      <c r="R54" s="767"/>
      <c r="S54" s="767"/>
      <c r="T54" s="463">
        <v>0</v>
      </c>
      <c r="U54" s="463">
        <v>0</v>
      </c>
    </row>
    <row r="55" spans="1:21" ht="18.75" hidden="1" customHeight="1" thickBot="1">
      <c r="B55" s="728"/>
      <c r="C55" s="662"/>
      <c r="D55" s="773"/>
      <c r="E55" s="773"/>
      <c r="F55" s="774" t="s">
        <v>137</v>
      </c>
      <c r="G55" s="775"/>
      <c r="H55" s="776"/>
      <c r="I55" s="777"/>
      <c r="J55" s="778"/>
      <c r="K55" s="776"/>
      <c r="L55" s="777"/>
      <c r="M55" s="779"/>
      <c r="N55" s="775"/>
      <c r="O55" s="776"/>
      <c r="P55" s="780"/>
      <c r="Q55" s="775"/>
      <c r="R55" s="776"/>
      <c r="S55" s="776"/>
      <c r="T55" s="471">
        <v>0</v>
      </c>
      <c r="U55" s="471">
        <v>0</v>
      </c>
    </row>
    <row r="56" spans="1:21" ht="18.75" hidden="1" customHeight="1" thickBot="1">
      <c r="B56" s="781"/>
      <c r="C56" s="782" t="s">
        <v>138</v>
      </c>
      <c r="D56" s="782"/>
      <c r="E56" s="782"/>
      <c r="F56" s="783"/>
      <c r="G56" s="784"/>
      <c r="H56" s="785"/>
      <c r="I56" s="786"/>
      <c r="J56" s="787"/>
      <c r="K56" s="785"/>
      <c r="L56" s="786"/>
      <c r="M56" s="788"/>
      <c r="N56" s="784"/>
      <c r="O56" s="785"/>
      <c r="P56" s="789"/>
      <c r="Q56" s="784"/>
      <c r="R56" s="785"/>
      <c r="S56" s="785"/>
      <c r="T56" s="479">
        <v>180230.9311127736</v>
      </c>
      <c r="U56" s="479">
        <v>339632.86374992516</v>
      </c>
    </row>
    <row r="57" spans="1:21" ht="21" customHeight="1" thickBot="1">
      <c r="B57" s="790"/>
      <c r="C57" s="791" t="s">
        <v>114</v>
      </c>
      <c r="D57" s="792"/>
      <c r="E57" s="792"/>
      <c r="F57" s="793"/>
      <c r="G57" s="794">
        <v>15349</v>
      </c>
      <c r="H57" s="795">
        <v>17023</v>
      </c>
      <c r="I57" s="796">
        <v>12285</v>
      </c>
      <c r="J57" s="797">
        <v>15335</v>
      </c>
      <c r="K57" s="795">
        <v>15339</v>
      </c>
      <c r="L57" s="796">
        <v>18101</v>
      </c>
      <c r="M57" s="798">
        <v>93432</v>
      </c>
      <c r="N57" s="794">
        <v>20334</v>
      </c>
      <c r="O57" s="795">
        <v>19672</v>
      </c>
      <c r="P57" s="796">
        <v>15010</v>
      </c>
      <c r="Q57" s="797">
        <v>12838</v>
      </c>
      <c r="R57" s="795">
        <v>13313</v>
      </c>
      <c r="S57" s="796">
        <v>15668</v>
      </c>
      <c r="T57" s="798">
        <v>96835</v>
      </c>
      <c r="U57" s="798">
        <v>190267</v>
      </c>
    </row>
    <row r="58" spans="1:21" ht="9" customHeight="1"/>
    <row r="59" spans="1:21" ht="19.5" customHeight="1">
      <c r="E59" s="799" t="s">
        <v>115</v>
      </c>
      <c r="F59" s="800"/>
      <c r="G59" s="801"/>
      <c r="N59" s="802"/>
      <c r="O59" s="802"/>
      <c r="P59" s="802">
        <v>0.95499999999999996</v>
      </c>
      <c r="Q59" s="802"/>
      <c r="R59" s="802">
        <v>0.78</v>
      </c>
      <c r="S59" s="802">
        <v>0.89</v>
      </c>
      <c r="T59" s="803"/>
      <c r="U59" s="804" t="s">
        <v>32</v>
      </c>
    </row>
    <row r="60" spans="1:21" ht="7.5" customHeight="1">
      <c r="M60" s="805"/>
      <c r="N60" s="802"/>
      <c r="O60" s="802"/>
      <c r="P60" s="802"/>
      <c r="Q60" s="802"/>
      <c r="R60" s="802"/>
      <c r="S60" s="802"/>
    </row>
    <row r="61" spans="1:21" ht="19.5" customHeight="1">
      <c r="G61" s="806">
        <v>15423.587736291738</v>
      </c>
      <c r="H61" s="806">
        <v>16387.610265454925</v>
      </c>
      <c r="I61" s="806">
        <v>15967.119900646592</v>
      </c>
      <c r="J61" s="806">
        <v>16185.758025078017</v>
      </c>
      <c r="K61" s="806">
        <v>18621.023146134299</v>
      </c>
      <c r="L61" s="806">
        <v>21241.673241452099</v>
      </c>
      <c r="M61" s="807"/>
      <c r="N61" s="806">
        <v>21052.865639010983</v>
      </c>
      <c r="O61" s="806">
        <v>21003.082754187915</v>
      </c>
      <c r="P61" s="806">
        <v>17405.872018414651</v>
      </c>
      <c r="Q61" s="806">
        <v>14107.039335181482</v>
      </c>
      <c r="R61" s="806">
        <v>15648.374993792986</v>
      </c>
      <c r="S61" s="806">
        <v>17972.316004309403</v>
      </c>
      <c r="T61" s="807"/>
      <c r="U61" s="808">
        <v>6.8000000000000005E-2</v>
      </c>
    </row>
    <row r="62" spans="1:21" ht="19.5" customHeight="1">
      <c r="F62" s="809"/>
      <c r="G62" s="810">
        <v>0.8488939403329715</v>
      </c>
      <c r="H62" s="810">
        <v>0.97152494105392739</v>
      </c>
      <c r="I62" s="810">
        <v>0.91294237476133733</v>
      </c>
      <c r="J62" s="810">
        <v>0.97016552089164532</v>
      </c>
      <c r="K62" s="810">
        <v>0.9424296120389396</v>
      </c>
      <c r="L62" s="810">
        <v>1.1125590381333244</v>
      </c>
      <c r="M62" s="811"/>
      <c r="N62" s="810">
        <v>1.0960568946142881</v>
      </c>
      <c r="O62" s="810">
        <v>1.1354547338239409</v>
      </c>
      <c r="P62" s="810">
        <v>0.96900046645338522</v>
      </c>
      <c r="Q62" s="810">
        <v>0.92628673050796972</v>
      </c>
      <c r="R62" s="810">
        <v>1.1261535807286607</v>
      </c>
      <c r="S62" s="810">
        <v>1.0549091537187218</v>
      </c>
    </row>
    <row r="63" spans="1:21">
      <c r="F63" s="809"/>
      <c r="G63" s="812">
        <v>4</v>
      </c>
      <c r="H63" s="812">
        <v>5</v>
      </c>
      <c r="I63" s="812">
        <v>6</v>
      </c>
      <c r="J63" s="812">
        <v>7</v>
      </c>
      <c r="K63" s="812">
        <v>8</v>
      </c>
      <c r="L63" s="812">
        <v>9</v>
      </c>
      <c r="M63" s="811"/>
      <c r="N63" s="812">
        <v>10</v>
      </c>
      <c r="O63" s="812">
        <v>11</v>
      </c>
      <c r="P63" s="812">
        <v>12</v>
      </c>
      <c r="Q63" s="812">
        <v>1</v>
      </c>
      <c r="R63" s="812">
        <v>2</v>
      </c>
      <c r="S63" s="812">
        <v>3</v>
      </c>
    </row>
    <row r="64" spans="1:21">
      <c r="F64" s="809" t="s">
        <v>167</v>
      </c>
      <c r="G64" s="813"/>
      <c r="H64" s="814"/>
      <c r="I64" s="814"/>
      <c r="J64" s="814"/>
      <c r="K64" s="814"/>
      <c r="L64" s="814"/>
      <c r="M64" s="813"/>
      <c r="N64" s="814"/>
      <c r="O64" s="814"/>
      <c r="P64" s="814"/>
      <c r="Q64" s="814"/>
      <c r="R64" s="814"/>
      <c r="S64" s="814"/>
    </row>
    <row r="65" spans="6:19">
      <c r="F65" s="809" t="s">
        <v>168</v>
      </c>
      <c r="G65" s="802">
        <v>0.98</v>
      </c>
      <c r="H65" s="802"/>
      <c r="I65" s="802"/>
      <c r="J65" s="802"/>
      <c r="K65" s="802"/>
      <c r="L65" s="802"/>
      <c r="M65" s="805"/>
      <c r="N65" s="805"/>
      <c r="O65" s="805"/>
      <c r="P65" s="805"/>
      <c r="Q65" s="805"/>
      <c r="R65" s="805"/>
      <c r="S65" s="805"/>
    </row>
    <row r="66" spans="6:19">
      <c r="F66" s="809" t="s">
        <v>163</v>
      </c>
      <c r="G66" s="815">
        <v>0.01</v>
      </c>
      <c r="H66" s="802"/>
      <c r="I66" s="802"/>
      <c r="J66" s="802"/>
      <c r="K66" s="802"/>
      <c r="L66" s="802"/>
      <c r="M66" s="802"/>
      <c r="N66" s="802"/>
      <c r="O66" s="802"/>
      <c r="P66" s="802"/>
      <c r="Q66" s="802"/>
      <c r="R66" s="802"/>
      <c r="S66" s="802"/>
    </row>
    <row r="67" spans="6:19">
      <c r="F67" s="809" t="s">
        <v>161</v>
      </c>
      <c r="G67" s="815">
        <v>3.9399999999999998E-2</v>
      </c>
      <c r="H67" s="802"/>
      <c r="I67" s="802"/>
      <c r="J67" s="802"/>
      <c r="K67" s="802"/>
      <c r="L67" s="802"/>
      <c r="M67" s="802"/>
      <c r="N67" s="802"/>
      <c r="O67" s="802"/>
      <c r="P67" s="802"/>
      <c r="Q67" s="802"/>
      <c r="R67" s="802"/>
      <c r="S67" s="802"/>
    </row>
    <row r="68" spans="6:19">
      <c r="F68" s="809" t="s">
        <v>164</v>
      </c>
      <c r="G68" s="816">
        <v>3.4</v>
      </c>
      <c r="H68" s="802"/>
      <c r="I68" s="802"/>
      <c r="J68" s="802"/>
      <c r="K68" s="802"/>
      <c r="L68" s="802"/>
      <c r="M68" s="802"/>
      <c r="N68" s="802"/>
      <c r="O68" s="802"/>
      <c r="P68" s="802"/>
      <c r="Q68" s="802"/>
      <c r="R68" s="802"/>
      <c r="S68" s="802"/>
    </row>
    <row r="69" spans="6:19">
      <c r="F69" s="809" t="s">
        <v>165</v>
      </c>
      <c r="G69" s="817">
        <v>0.1</v>
      </c>
      <c r="H69" s="802"/>
      <c r="I69" s="802"/>
      <c r="J69" s="802"/>
      <c r="K69" s="802"/>
      <c r="L69" s="802"/>
      <c r="M69" s="802"/>
      <c r="N69" s="802"/>
      <c r="O69" s="802"/>
      <c r="P69" s="802"/>
      <c r="Q69" s="802"/>
      <c r="R69" s="802"/>
      <c r="S69" s="802"/>
    </row>
    <row r="70" spans="6:19">
      <c r="F70" s="809"/>
      <c r="G70" s="802"/>
      <c r="H70" s="802"/>
      <c r="I70" s="802"/>
      <c r="J70" s="802"/>
      <c r="K70" s="802"/>
      <c r="L70" s="802"/>
      <c r="M70" s="802"/>
      <c r="N70" s="802"/>
      <c r="O70" s="802"/>
      <c r="P70" s="802"/>
      <c r="Q70" s="802"/>
      <c r="R70" s="802"/>
      <c r="S70" s="802"/>
    </row>
    <row r="71" spans="6:19">
      <c r="F71" s="809"/>
      <c r="G71" s="802"/>
      <c r="H71" s="802"/>
      <c r="I71" s="802"/>
      <c r="J71" s="802"/>
      <c r="K71" s="802"/>
      <c r="L71" s="802"/>
      <c r="M71" s="802"/>
      <c r="N71" s="802"/>
      <c r="O71" s="802"/>
      <c r="P71" s="802"/>
      <c r="Q71" s="802"/>
      <c r="R71" s="802"/>
      <c r="S71" s="802"/>
    </row>
  </sheetData>
  <sheetProtection algorithmName="SHA-512" hashValue="dsTppOvCfLQbG9qG4YkXxDuTFs+tUUnNL/zBjDtYRXUmarERsVVVy9wR4ma8guZD2A7qv0EPOxolsj2LvrRzJA==" saltValue="UYZJps7BoreeQYxOlOmnLg==" spinCount="100000" sheet="1" objects="1" scenarios="1"/>
  <mergeCells count="21">
    <mergeCell ref="B7:B47"/>
    <mergeCell ref="C7:C34"/>
    <mergeCell ref="D8:D21"/>
    <mergeCell ref="E21:F21"/>
    <mergeCell ref="D22:D33"/>
    <mergeCell ref="T2:T3"/>
    <mergeCell ref="C56:F56"/>
    <mergeCell ref="U2:U3"/>
    <mergeCell ref="C4:D6"/>
    <mergeCell ref="M2:M3"/>
    <mergeCell ref="E47:F47"/>
    <mergeCell ref="D52:F52"/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U64"/>
  <sheetViews>
    <sheetView showZeros="0" topLeftCell="G1" zoomScaleNormal="100" zoomScaleSheetLayoutView="75" workbookViewId="0"/>
  </sheetViews>
  <sheetFormatPr defaultRowHeight="14.25"/>
  <cols>
    <col min="1" max="1" width="3.125" style="542" customWidth="1"/>
    <col min="2" max="2" width="5.125" style="543" customWidth="1"/>
    <col min="3" max="3" width="5.625" style="544" customWidth="1"/>
    <col min="4" max="4" width="6.625" style="545" customWidth="1"/>
    <col min="5" max="5" width="12.625" style="545" customWidth="1"/>
    <col min="6" max="6" width="46.75" style="545" customWidth="1"/>
    <col min="7" max="7" width="9.875" style="543" bestFit="1" customWidth="1"/>
    <col min="8" max="12" width="9.125" style="543" customWidth="1"/>
    <col min="13" max="13" width="10.625" style="543" customWidth="1"/>
    <col min="14" max="19" width="9.125" style="543" customWidth="1"/>
    <col min="20" max="21" width="10.625" style="543" customWidth="1"/>
    <col min="22" max="16384" width="9" style="543"/>
  </cols>
  <sheetData>
    <row r="1" spans="1:21" ht="13.5" customHeight="1" thickBot="1"/>
    <row r="2" spans="1:21" s="556" customFormat="1" ht="21" customHeight="1">
      <c r="A2" s="546"/>
      <c r="B2" s="547"/>
      <c r="C2" s="548"/>
      <c r="D2" s="549"/>
      <c r="E2" s="550" t="s">
        <v>2</v>
      </c>
      <c r="F2" s="551" t="s">
        <v>169</v>
      </c>
      <c r="G2" s="552"/>
      <c r="H2" s="552" t="s">
        <v>3</v>
      </c>
      <c r="I2" s="552"/>
      <c r="J2" s="553"/>
      <c r="K2" s="552" t="s">
        <v>4</v>
      </c>
      <c r="L2" s="552"/>
      <c r="M2" s="554" t="s">
        <v>5</v>
      </c>
      <c r="N2" s="552"/>
      <c r="O2" s="552" t="s">
        <v>6</v>
      </c>
      <c r="P2" s="555"/>
      <c r="Q2" s="552"/>
      <c r="R2" s="552" t="s">
        <v>7</v>
      </c>
      <c r="S2" s="552"/>
      <c r="T2" s="554" t="s">
        <v>8</v>
      </c>
      <c r="U2" s="554" t="s">
        <v>203</v>
      </c>
    </row>
    <row r="3" spans="1:21" s="556" customFormat="1" ht="21" customHeight="1" thickBot="1">
      <c r="A3" s="546"/>
      <c r="B3" s="557"/>
      <c r="C3" s="558"/>
      <c r="D3" s="559"/>
      <c r="E3" s="560" t="s">
        <v>9</v>
      </c>
      <c r="F3" s="561" t="s">
        <v>71</v>
      </c>
      <c r="G3" s="562">
        <v>44652</v>
      </c>
      <c r="H3" s="562">
        <v>44682</v>
      </c>
      <c r="I3" s="562">
        <v>44713</v>
      </c>
      <c r="J3" s="562">
        <v>44743</v>
      </c>
      <c r="K3" s="562">
        <v>44774</v>
      </c>
      <c r="L3" s="562">
        <v>44805</v>
      </c>
      <c r="M3" s="563"/>
      <c r="N3" s="562">
        <v>44835</v>
      </c>
      <c r="O3" s="562">
        <v>44866</v>
      </c>
      <c r="P3" s="562">
        <v>44896</v>
      </c>
      <c r="Q3" s="562">
        <v>44927</v>
      </c>
      <c r="R3" s="562">
        <v>44958</v>
      </c>
      <c r="S3" s="562">
        <v>44986</v>
      </c>
      <c r="T3" s="563"/>
      <c r="U3" s="563"/>
    </row>
    <row r="4" spans="1:21" s="556" customFormat="1" ht="18.75" customHeight="1">
      <c r="A4" s="546"/>
      <c r="B4" s="564"/>
      <c r="C4" s="565" t="s">
        <v>33</v>
      </c>
      <c r="D4" s="566"/>
      <c r="E4" s="567" t="s">
        <v>34</v>
      </c>
      <c r="F4" s="568"/>
      <c r="G4" s="310"/>
      <c r="H4" s="310"/>
      <c r="I4" s="310"/>
      <c r="J4" s="310"/>
      <c r="K4" s="310"/>
      <c r="L4" s="310"/>
      <c r="M4" s="311">
        <v>0</v>
      </c>
      <c r="N4" s="312"/>
      <c r="O4" s="312"/>
      <c r="P4" s="313"/>
      <c r="Q4" s="314"/>
      <c r="R4" s="314"/>
      <c r="S4" s="315"/>
      <c r="T4" s="311">
        <v>0</v>
      </c>
      <c r="U4" s="311">
        <v>0</v>
      </c>
    </row>
    <row r="5" spans="1:21" s="556" customFormat="1" ht="18.75" customHeight="1">
      <c r="A5" s="546"/>
      <c r="B5" s="564"/>
      <c r="C5" s="569"/>
      <c r="D5" s="570"/>
      <c r="E5" s="571" t="s">
        <v>35</v>
      </c>
      <c r="F5" s="572"/>
      <c r="G5" s="316"/>
      <c r="H5" s="316"/>
      <c r="I5" s="316"/>
      <c r="J5" s="316"/>
      <c r="K5" s="316"/>
      <c r="L5" s="316"/>
      <c r="M5" s="317">
        <v>0</v>
      </c>
      <c r="N5" s="318"/>
      <c r="O5" s="318"/>
      <c r="P5" s="319"/>
      <c r="Q5" s="320"/>
      <c r="R5" s="320"/>
      <c r="S5" s="321"/>
      <c r="T5" s="317">
        <v>0</v>
      </c>
      <c r="U5" s="317">
        <v>0</v>
      </c>
    </row>
    <row r="6" spans="1:21" s="556" customFormat="1" ht="21" customHeight="1" thickBot="1">
      <c r="A6" s="546"/>
      <c r="B6" s="564"/>
      <c r="C6" s="573"/>
      <c r="D6" s="574"/>
      <c r="E6" s="575"/>
      <c r="F6" s="576"/>
      <c r="G6" s="322">
        <v>0</v>
      </c>
      <c r="H6" s="323">
        <v>0</v>
      </c>
      <c r="I6" s="323">
        <v>0</v>
      </c>
      <c r="J6" s="323">
        <v>0</v>
      </c>
      <c r="K6" s="323">
        <v>0</v>
      </c>
      <c r="L6" s="323">
        <v>0</v>
      </c>
      <c r="M6" s="324">
        <v>0</v>
      </c>
      <c r="N6" s="322">
        <v>0</v>
      </c>
      <c r="O6" s="323">
        <v>0</v>
      </c>
      <c r="P6" s="323">
        <v>0</v>
      </c>
      <c r="Q6" s="323">
        <v>0</v>
      </c>
      <c r="R6" s="323">
        <v>0</v>
      </c>
      <c r="S6" s="323">
        <v>0</v>
      </c>
      <c r="T6" s="324">
        <v>0</v>
      </c>
      <c r="U6" s="324">
        <v>0</v>
      </c>
    </row>
    <row r="7" spans="1:21" ht="21" customHeight="1" thickBot="1">
      <c r="A7" s="542">
        <v>1</v>
      </c>
      <c r="B7" s="578" t="s">
        <v>70</v>
      </c>
      <c r="C7" s="579" t="s">
        <v>154</v>
      </c>
      <c r="D7" s="580" t="s">
        <v>72</v>
      </c>
      <c r="E7" s="581"/>
      <c r="F7" s="582"/>
      <c r="G7" s="325">
        <v>0</v>
      </c>
      <c r="H7" s="325">
        <v>0</v>
      </c>
      <c r="I7" s="325">
        <v>0</v>
      </c>
      <c r="J7" s="325">
        <v>0</v>
      </c>
      <c r="K7" s="325">
        <v>0</v>
      </c>
      <c r="L7" s="325">
        <v>0</v>
      </c>
      <c r="M7" s="326">
        <v>0</v>
      </c>
      <c r="N7" s="325">
        <v>0</v>
      </c>
      <c r="O7" s="325">
        <v>0</v>
      </c>
      <c r="P7" s="325">
        <v>0</v>
      </c>
      <c r="Q7" s="325">
        <v>0</v>
      </c>
      <c r="R7" s="325">
        <v>0</v>
      </c>
      <c r="S7" s="325">
        <v>0</v>
      </c>
      <c r="T7" s="326">
        <v>0</v>
      </c>
      <c r="U7" s="326">
        <v>0</v>
      </c>
    </row>
    <row r="8" spans="1:21" ht="16.5" customHeight="1" thickTop="1">
      <c r="A8" s="542">
        <v>2</v>
      </c>
      <c r="B8" s="578"/>
      <c r="C8" s="589"/>
      <c r="D8" s="590" t="s">
        <v>73</v>
      </c>
      <c r="E8" s="591" t="s">
        <v>74</v>
      </c>
      <c r="F8" s="592" t="s">
        <v>77</v>
      </c>
      <c r="G8" s="327"/>
      <c r="H8" s="327"/>
      <c r="I8" s="327"/>
      <c r="J8" s="328"/>
      <c r="K8" s="328"/>
      <c r="L8" s="328"/>
      <c r="M8" s="329"/>
      <c r="N8" s="330"/>
      <c r="O8" s="330"/>
      <c r="P8" s="331"/>
      <c r="Q8" s="330"/>
      <c r="R8" s="332"/>
      <c r="S8" s="333"/>
      <c r="T8" s="329"/>
      <c r="U8" s="329"/>
    </row>
    <row r="9" spans="1:21" ht="16.5" customHeight="1">
      <c r="A9" s="542">
        <v>3</v>
      </c>
      <c r="B9" s="578"/>
      <c r="C9" s="589"/>
      <c r="D9" s="590"/>
      <c r="E9" s="591" t="s">
        <v>75</v>
      </c>
      <c r="F9" s="598" t="s">
        <v>78</v>
      </c>
      <c r="G9" s="334"/>
      <c r="H9" s="334"/>
      <c r="I9" s="334"/>
      <c r="J9" s="335"/>
      <c r="K9" s="335"/>
      <c r="L9" s="335"/>
      <c r="M9" s="336"/>
      <c r="N9" s="337"/>
      <c r="O9" s="337"/>
      <c r="P9" s="338"/>
      <c r="Q9" s="337"/>
      <c r="R9" s="339"/>
      <c r="S9" s="340"/>
      <c r="T9" s="336"/>
      <c r="U9" s="336"/>
    </row>
    <row r="10" spans="1:21" ht="16.5" customHeight="1">
      <c r="A10" s="542">
        <v>4</v>
      </c>
      <c r="B10" s="578"/>
      <c r="C10" s="589"/>
      <c r="D10" s="590"/>
      <c r="E10" s="604" t="s">
        <v>76</v>
      </c>
      <c r="F10" s="605" t="s">
        <v>79</v>
      </c>
      <c r="G10" s="341">
        <v>0</v>
      </c>
      <c r="H10" s="341">
        <v>0</v>
      </c>
      <c r="I10" s="341">
        <v>0</v>
      </c>
      <c r="J10" s="341">
        <v>0</v>
      </c>
      <c r="K10" s="341">
        <v>0</v>
      </c>
      <c r="L10" s="341">
        <v>0</v>
      </c>
      <c r="M10" s="342">
        <v>0</v>
      </c>
      <c r="N10" s="343">
        <v>0</v>
      </c>
      <c r="O10" s="343">
        <v>0</v>
      </c>
      <c r="P10" s="344">
        <v>0</v>
      </c>
      <c r="Q10" s="345">
        <v>0</v>
      </c>
      <c r="R10" s="345">
        <v>0</v>
      </c>
      <c r="S10" s="346">
        <v>0</v>
      </c>
      <c r="T10" s="342">
        <v>0</v>
      </c>
      <c r="U10" s="342">
        <v>0</v>
      </c>
    </row>
    <row r="11" spans="1:21" ht="19.5" customHeight="1">
      <c r="B11" s="578"/>
      <c r="C11" s="589"/>
      <c r="D11" s="590"/>
      <c r="E11" s="606"/>
      <c r="F11" s="607" t="s">
        <v>80</v>
      </c>
      <c r="G11" s="347">
        <v>0</v>
      </c>
      <c r="H11" s="347">
        <v>0</v>
      </c>
      <c r="I11" s="347">
        <v>0</v>
      </c>
      <c r="J11" s="347">
        <v>0</v>
      </c>
      <c r="K11" s="347">
        <v>0</v>
      </c>
      <c r="L11" s="347">
        <v>0</v>
      </c>
      <c r="M11" s="348">
        <v>0</v>
      </c>
      <c r="N11" s="347">
        <v>0</v>
      </c>
      <c r="O11" s="347">
        <v>0</v>
      </c>
      <c r="P11" s="347">
        <v>0</v>
      </c>
      <c r="Q11" s="347">
        <v>0</v>
      </c>
      <c r="R11" s="347">
        <v>0</v>
      </c>
      <c r="S11" s="347">
        <v>0</v>
      </c>
      <c r="T11" s="348">
        <v>0</v>
      </c>
      <c r="U11" s="348">
        <v>0</v>
      </c>
    </row>
    <row r="12" spans="1:21" ht="16.5" customHeight="1">
      <c r="A12" s="542">
        <v>5</v>
      </c>
      <c r="B12" s="578"/>
      <c r="C12" s="589"/>
      <c r="D12" s="590"/>
      <c r="E12" s="591" t="s">
        <v>81</v>
      </c>
      <c r="F12" s="608" t="s">
        <v>83</v>
      </c>
      <c r="G12" s="349">
        <v>0</v>
      </c>
      <c r="H12" s="349">
        <v>0</v>
      </c>
      <c r="I12" s="349">
        <v>0</v>
      </c>
      <c r="J12" s="349">
        <v>0</v>
      </c>
      <c r="K12" s="349">
        <v>0</v>
      </c>
      <c r="L12" s="349">
        <v>0</v>
      </c>
      <c r="M12" s="350">
        <v>0</v>
      </c>
      <c r="N12" s="351">
        <v>0</v>
      </c>
      <c r="O12" s="351">
        <v>0</v>
      </c>
      <c r="P12" s="352">
        <v>0</v>
      </c>
      <c r="Q12" s="353">
        <v>0</v>
      </c>
      <c r="R12" s="354">
        <v>0</v>
      </c>
      <c r="S12" s="355">
        <v>0</v>
      </c>
      <c r="T12" s="350">
        <v>0</v>
      </c>
      <c r="U12" s="350">
        <v>0</v>
      </c>
    </row>
    <row r="13" spans="1:21" ht="16.5" customHeight="1">
      <c r="A13" s="542">
        <v>6</v>
      </c>
      <c r="B13" s="578"/>
      <c r="C13" s="589"/>
      <c r="D13" s="590"/>
      <c r="E13" s="591" t="s">
        <v>82</v>
      </c>
      <c r="F13" s="611" t="s">
        <v>84</v>
      </c>
      <c r="G13" s="356">
        <v>0</v>
      </c>
      <c r="H13" s="356">
        <v>0</v>
      </c>
      <c r="I13" s="356">
        <v>0</v>
      </c>
      <c r="J13" s="356">
        <v>0</v>
      </c>
      <c r="K13" s="356">
        <v>0</v>
      </c>
      <c r="L13" s="356">
        <v>0</v>
      </c>
      <c r="M13" s="357">
        <v>0</v>
      </c>
      <c r="N13" s="358">
        <v>0</v>
      </c>
      <c r="O13" s="358">
        <v>0</v>
      </c>
      <c r="P13" s="359">
        <v>0</v>
      </c>
      <c r="Q13" s="360">
        <v>0</v>
      </c>
      <c r="R13" s="361">
        <v>0</v>
      </c>
      <c r="S13" s="362">
        <v>0</v>
      </c>
      <c r="T13" s="357">
        <v>0</v>
      </c>
      <c r="U13" s="357">
        <v>0</v>
      </c>
    </row>
    <row r="14" spans="1:21" ht="16.5" customHeight="1">
      <c r="A14" s="542">
        <v>7</v>
      </c>
      <c r="B14" s="578"/>
      <c r="C14" s="589"/>
      <c r="D14" s="590"/>
      <c r="E14" s="591"/>
      <c r="F14" s="614" t="s">
        <v>85</v>
      </c>
      <c r="G14" s="363"/>
      <c r="H14" s="363"/>
      <c r="I14" s="363"/>
      <c r="J14" s="363"/>
      <c r="K14" s="363"/>
      <c r="L14" s="363"/>
      <c r="M14" s="364"/>
      <c r="N14" s="365"/>
      <c r="O14" s="365"/>
      <c r="P14" s="366"/>
      <c r="Q14" s="367"/>
      <c r="R14" s="368"/>
      <c r="S14" s="369"/>
      <c r="T14" s="364"/>
      <c r="U14" s="364"/>
    </row>
    <row r="15" spans="1:21" ht="16.5" customHeight="1">
      <c r="A15" s="542">
        <v>8</v>
      </c>
      <c r="B15" s="578"/>
      <c r="C15" s="589"/>
      <c r="D15" s="590"/>
      <c r="E15" s="591"/>
      <c r="F15" s="617" t="s">
        <v>86</v>
      </c>
      <c r="G15" s="356">
        <v>0</v>
      </c>
      <c r="H15" s="356">
        <v>0</v>
      </c>
      <c r="I15" s="356">
        <v>0</v>
      </c>
      <c r="J15" s="356">
        <v>0</v>
      </c>
      <c r="K15" s="356">
        <v>0</v>
      </c>
      <c r="L15" s="356">
        <v>0</v>
      </c>
      <c r="M15" s="357">
        <v>0</v>
      </c>
      <c r="N15" s="358">
        <v>0</v>
      </c>
      <c r="O15" s="358">
        <v>0</v>
      </c>
      <c r="P15" s="359">
        <v>0</v>
      </c>
      <c r="Q15" s="360">
        <v>0</v>
      </c>
      <c r="R15" s="361">
        <v>0</v>
      </c>
      <c r="S15" s="362">
        <v>0</v>
      </c>
      <c r="T15" s="357">
        <v>0</v>
      </c>
      <c r="U15" s="357">
        <v>0</v>
      </c>
    </row>
    <row r="16" spans="1:21" ht="16.5" customHeight="1">
      <c r="A16" s="542">
        <v>9</v>
      </c>
      <c r="B16" s="578"/>
      <c r="C16" s="589"/>
      <c r="D16" s="590"/>
      <c r="E16" s="591"/>
      <c r="F16" s="618" t="s">
        <v>117</v>
      </c>
      <c r="G16" s="341">
        <v>0</v>
      </c>
      <c r="H16" s="341">
        <v>0</v>
      </c>
      <c r="I16" s="341">
        <v>0</v>
      </c>
      <c r="J16" s="341">
        <v>0</v>
      </c>
      <c r="K16" s="341">
        <v>0</v>
      </c>
      <c r="L16" s="341">
        <v>0</v>
      </c>
      <c r="M16" s="370">
        <v>0</v>
      </c>
      <c r="N16" s="343">
        <v>0</v>
      </c>
      <c r="O16" s="343">
        <v>0</v>
      </c>
      <c r="P16" s="371">
        <v>0</v>
      </c>
      <c r="Q16" s="345">
        <v>0</v>
      </c>
      <c r="R16" s="372">
        <v>0</v>
      </c>
      <c r="S16" s="346">
        <v>0</v>
      </c>
      <c r="T16" s="370">
        <v>0</v>
      </c>
      <c r="U16" s="370">
        <v>0</v>
      </c>
    </row>
    <row r="17" spans="1:21" ht="19.5" customHeight="1">
      <c r="B17" s="578"/>
      <c r="C17" s="589"/>
      <c r="D17" s="590"/>
      <c r="E17" s="591"/>
      <c r="F17" s="607" t="s">
        <v>87</v>
      </c>
      <c r="G17" s="373">
        <v>0</v>
      </c>
      <c r="H17" s="373">
        <v>0</v>
      </c>
      <c r="I17" s="373">
        <v>0</v>
      </c>
      <c r="J17" s="373">
        <v>0</v>
      </c>
      <c r="K17" s="373">
        <v>0</v>
      </c>
      <c r="L17" s="373">
        <v>0</v>
      </c>
      <c r="M17" s="342">
        <v>0</v>
      </c>
      <c r="N17" s="373">
        <v>0</v>
      </c>
      <c r="O17" s="373">
        <v>0</v>
      </c>
      <c r="P17" s="373">
        <v>0</v>
      </c>
      <c r="Q17" s="373">
        <v>0</v>
      </c>
      <c r="R17" s="373">
        <v>0</v>
      </c>
      <c r="S17" s="373">
        <v>0</v>
      </c>
      <c r="T17" s="342">
        <v>0</v>
      </c>
      <c r="U17" s="342">
        <v>0</v>
      </c>
    </row>
    <row r="18" spans="1:21" ht="19.5" customHeight="1">
      <c r="A18" s="542">
        <v>10</v>
      </c>
      <c r="B18" s="578"/>
      <c r="C18" s="589"/>
      <c r="D18" s="590"/>
      <c r="E18" s="622" t="s">
        <v>88</v>
      </c>
      <c r="F18" s="623"/>
      <c r="G18" s="374">
        <v>0</v>
      </c>
      <c r="H18" s="374">
        <v>0</v>
      </c>
      <c r="I18" s="374">
        <v>0</v>
      </c>
      <c r="J18" s="374">
        <v>0</v>
      </c>
      <c r="K18" s="374">
        <v>0</v>
      </c>
      <c r="L18" s="374">
        <v>0</v>
      </c>
      <c r="M18" s="375">
        <v>0</v>
      </c>
      <c r="N18" s="374">
        <v>0</v>
      </c>
      <c r="O18" s="374">
        <v>0</v>
      </c>
      <c r="P18" s="374">
        <v>0</v>
      </c>
      <c r="Q18" s="374">
        <v>0</v>
      </c>
      <c r="R18" s="374">
        <v>0</v>
      </c>
      <c r="S18" s="374">
        <v>0</v>
      </c>
      <c r="T18" s="375">
        <v>0</v>
      </c>
      <c r="U18" s="375">
        <v>0</v>
      </c>
    </row>
    <row r="19" spans="1:21" ht="19.5" customHeight="1">
      <c r="A19" s="542">
        <v>11</v>
      </c>
      <c r="B19" s="578"/>
      <c r="C19" s="589"/>
      <c r="D19" s="590"/>
      <c r="E19" s="622" t="s">
        <v>89</v>
      </c>
      <c r="F19" s="623"/>
      <c r="G19" s="374">
        <v>0</v>
      </c>
      <c r="H19" s="374">
        <v>0</v>
      </c>
      <c r="I19" s="374">
        <v>0</v>
      </c>
      <c r="J19" s="374">
        <v>0</v>
      </c>
      <c r="K19" s="374">
        <v>0</v>
      </c>
      <c r="L19" s="374">
        <v>0</v>
      </c>
      <c r="M19" s="375">
        <v>0</v>
      </c>
      <c r="N19" s="374">
        <v>0</v>
      </c>
      <c r="O19" s="374">
        <v>0</v>
      </c>
      <c r="P19" s="374">
        <v>0</v>
      </c>
      <c r="Q19" s="374">
        <v>0</v>
      </c>
      <c r="R19" s="374">
        <v>0</v>
      </c>
      <c r="S19" s="374">
        <v>0</v>
      </c>
      <c r="T19" s="375">
        <v>0</v>
      </c>
      <c r="U19" s="375">
        <v>0</v>
      </c>
    </row>
    <row r="20" spans="1:21" ht="19.5" customHeight="1">
      <c r="A20" s="542">
        <v>12</v>
      </c>
      <c r="B20" s="578"/>
      <c r="C20" s="589"/>
      <c r="D20" s="590"/>
      <c r="E20" s="622" t="s">
        <v>90</v>
      </c>
      <c r="F20" s="630"/>
      <c r="G20" s="490">
        <v>0</v>
      </c>
      <c r="H20" s="490">
        <v>0</v>
      </c>
      <c r="I20" s="490">
        <v>0</v>
      </c>
      <c r="J20" s="490">
        <v>0</v>
      </c>
      <c r="K20" s="490">
        <v>0</v>
      </c>
      <c r="L20" s="374">
        <v>0</v>
      </c>
      <c r="M20" s="375">
        <v>0</v>
      </c>
      <c r="N20" s="374">
        <v>0</v>
      </c>
      <c r="O20" s="374">
        <v>0</v>
      </c>
      <c r="P20" s="374">
        <v>0</v>
      </c>
      <c r="Q20" s="374">
        <v>0</v>
      </c>
      <c r="R20" s="374">
        <v>0</v>
      </c>
      <c r="S20" s="374">
        <v>0</v>
      </c>
      <c r="T20" s="375">
        <v>0</v>
      </c>
      <c r="U20" s="375">
        <v>0</v>
      </c>
    </row>
    <row r="21" spans="1:21" ht="21" customHeight="1" thickBot="1">
      <c r="B21" s="578"/>
      <c r="C21" s="589"/>
      <c r="D21" s="631"/>
      <c r="E21" s="632" t="s">
        <v>91</v>
      </c>
      <c r="F21" s="633"/>
      <c r="G21" s="376">
        <v>0</v>
      </c>
      <c r="H21" s="376">
        <v>0</v>
      </c>
      <c r="I21" s="376">
        <v>0</v>
      </c>
      <c r="J21" s="376">
        <v>0</v>
      </c>
      <c r="K21" s="376">
        <v>0</v>
      </c>
      <c r="L21" s="376">
        <v>0</v>
      </c>
      <c r="M21" s="377">
        <v>0</v>
      </c>
      <c r="N21" s="376">
        <v>0</v>
      </c>
      <c r="O21" s="376">
        <v>0</v>
      </c>
      <c r="P21" s="376">
        <v>0</v>
      </c>
      <c r="Q21" s="376">
        <v>0</v>
      </c>
      <c r="R21" s="376">
        <v>0</v>
      </c>
      <c r="S21" s="376">
        <v>0</v>
      </c>
      <c r="T21" s="377">
        <v>0</v>
      </c>
      <c r="U21" s="377">
        <v>0</v>
      </c>
    </row>
    <row r="22" spans="1:21" ht="18" customHeight="1" thickTop="1">
      <c r="A22" s="542">
        <v>13</v>
      </c>
      <c r="B22" s="578"/>
      <c r="C22" s="589"/>
      <c r="D22" s="634" t="s">
        <v>152</v>
      </c>
      <c r="E22" s="635" t="s">
        <v>92</v>
      </c>
      <c r="F22" s="636"/>
      <c r="G22" s="341">
        <v>0</v>
      </c>
      <c r="H22" s="378">
        <v>0</v>
      </c>
      <c r="I22" s="378">
        <v>0</v>
      </c>
      <c r="J22" s="378">
        <v>0</v>
      </c>
      <c r="K22" s="378">
        <v>0</v>
      </c>
      <c r="L22" s="378">
        <v>0</v>
      </c>
      <c r="M22" s="379">
        <v>0</v>
      </c>
      <c r="N22" s="378">
        <v>0</v>
      </c>
      <c r="O22" s="378">
        <v>0</v>
      </c>
      <c r="P22" s="378">
        <v>0</v>
      </c>
      <c r="Q22" s="378">
        <v>0</v>
      </c>
      <c r="R22" s="378">
        <v>0</v>
      </c>
      <c r="S22" s="378">
        <v>0</v>
      </c>
      <c r="T22" s="379">
        <v>0</v>
      </c>
      <c r="U22" s="379">
        <v>0</v>
      </c>
    </row>
    <row r="23" spans="1:21" ht="16.5" customHeight="1">
      <c r="A23" s="542">
        <v>14</v>
      </c>
      <c r="B23" s="578"/>
      <c r="C23" s="589"/>
      <c r="D23" s="637"/>
      <c r="E23" s="638" t="s">
        <v>93</v>
      </c>
      <c r="F23" s="639" t="s">
        <v>95</v>
      </c>
      <c r="G23" s="351">
        <v>0</v>
      </c>
      <c r="H23" s="351">
        <v>0</v>
      </c>
      <c r="I23" s="351">
        <v>0</v>
      </c>
      <c r="J23" s="351">
        <v>0</v>
      </c>
      <c r="K23" s="351">
        <v>0</v>
      </c>
      <c r="L23" s="351">
        <v>0</v>
      </c>
      <c r="M23" s="350">
        <v>0</v>
      </c>
      <c r="N23" s="351">
        <v>0</v>
      </c>
      <c r="O23" s="351">
        <v>0</v>
      </c>
      <c r="P23" s="351">
        <v>0</v>
      </c>
      <c r="Q23" s="351">
        <v>0</v>
      </c>
      <c r="R23" s="351">
        <v>0</v>
      </c>
      <c r="S23" s="351">
        <v>0</v>
      </c>
      <c r="T23" s="350">
        <v>0</v>
      </c>
      <c r="U23" s="350">
        <v>0</v>
      </c>
    </row>
    <row r="24" spans="1:21" ht="16.5" customHeight="1">
      <c r="A24" s="542">
        <v>15</v>
      </c>
      <c r="B24" s="578"/>
      <c r="C24" s="589"/>
      <c r="D24" s="637"/>
      <c r="E24" s="604" t="s">
        <v>94</v>
      </c>
      <c r="F24" s="598" t="s">
        <v>96</v>
      </c>
      <c r="G24" s="380"/>
      <c r="H24" s="380"/>
      <c r="I24" s="380"/>
      <c r="J24" s="380"/>
      <c r="K24" s="380"/>
      <c r="L24" s="380"/>
      <c r="M24" s="364"/>
      <c r="N24" s="380"/>
      <c r="O24" s="380"/>
      <c r="P24" s="380"/>
      <c r="Q24" s="380"/>
      <c r="R24" s="380"/>
      <c r="S24" s="380"/>
      <c r="T24" s="364"/>
      <c r="U24" s="364"/>
    </row>
    <row r="25" spans="1:21" ht="16.5" customHeight="1">
      <c r="A25" s="542">
        <v>16</v>
      </c>
      <c r="B25" s="578"/>
      <c r="C25" s="589"/>
      <c r="D25" s="637"/>
      <c r="E25" s="604"/>
      <c r="F25" s="644" t="s">
        <v>97</v>
      </c>
      <c r="G25" s="358">
        <v>0</v>
      </c>
      <c r="H25" s="358">
        <v>0</v>
      </c>
      <c r="I25" s="358">
        <v>0</v>
      </c>
      <c r="J25" s="358">
        <v>0</v>
      </c>
      <c r="K25" s="358">
        <v>0</v>
      </c>
      <c r="L25" s="358">
        <v>0</v>
      </c>
      <c r="M25" s="357">
        <v>0</v>
      </c>
      <c r="N25" s="358">
        <v>0</v>
      </c>
      <c r="O25" s="358">
        <v>0</v>
      </c>
      <c r="P25" s="358">
        <v>0</v>
      </c>
      <c r="Q25" s="358">
        <v>0</v>
      </c>
      <c r="R25" s="358">
        <v>0</v>
      </c>
      <c r="S25" s="358">
        <v>0</v>
      </c>
      <c r="T25" s="357">
        <v>0</v>
      </c>
      <c r="U25" s="357">
        <v>0</v>
      </c>
    </row>
    <row r="26" spans="1:21" ht="16.5" customHeight="1">
      <c r="A26" s="542">
        <v>17</v>
      </c>
      <c r="B26" s="578"/>
      <c r="C26" s="589"/>
      <c r="D26" s="637"/>
      <c r="E26" s="604"/>
      <c r="F26" s="598" t="s">
        <v>98</v>
      </c>
      <c r="G26" s="380"/>
      <c r="H26" s="380"/>
      <c r="I26" s="380"/>
      <c r="J26" s="380"/>
      <c r="K26" s="380"/>
      <c r="L26" s="380"/>
      <c r="M26" s="364"/>
      <c r="N26" s="380"/>
      <c r="O26" s="380"/>
      <c r="P26" s="380"/>
      <c r="Q26" s="380"/>
      <c r="R26" s="380"/>
      <c r="S26" s="380"/>
      <c r="T26" s="364"/>
      <c r="U26" s="364"/>
    </row>
    <row r="27" spans="1:21" ht="16.5" customHeight="1">
      <c r="A27" s="542">
        <v>18</v>
      </c>
      <c r="B27" s="578"/>
      <c r="C27" s="589"/>
      <c r="D27" s="637"/>
      <c r="E27" s="649"/>
      <c r="F27" s="650" t="s">
        <v>176</v>
      </c>
      <c r="G27" s="343">
        <v>0</v>
      </c>
      <c r="H27" s="343">
        <v>0</v>
      </c>
      <c r="I27" s="343">
        <v>0</v>
      </c>
      <c r="J27" s="343">
        <v>0</v>
      </c>
      <c r="K27" s="343">
        <v>0</v>
      </c>
      <c r="L27" s="343">
        <v>0</v>
      </c>
      <c r="M27" s="370">
        <v>0</v>
      </c>
      <c r="N27" s="343">
        <v>0</v>
      </c>
      <c r="O27" s="343">
        <v>0</v>
      </c>
      <c r="P27" s="343">
        <v>0</v>
      </c>
      <c r="Q27" s="343">
        <v>0</v>
      </c>
      <c r="R27" s="343">
        <v>0</v>
      </c>
      <c r="S27" s="343">
        <v>0</v>
      </c>
      <c r="T27" s="370">
        <v>0</v>
      </c>
      <c r="U27" s="370">
        <v>0</v>
      </c>
    </row>
    <row r="28" spans="1:21" ht="18" customHeight="1">
      <c r="B28" s="578"/>
      <c r="C28" s="589"/>
      <c r="D28" s="637"/>
      <c r="E28" s="651"/>
      <c r="F28" s="652" t="s">
        <v>99</v>
      </c>
      <c r="G28" s="347">
        <v>0</v>
      </c>
      <c r="H28" s="347">
        <v>0</v>
      </c>
      <c r="I28" s="347">
        <v>0</v>
      </c>
      <c r="J28" s="347">
        <v>0</v>
      </c>
      <c r="K28" s="347">
        <v>0</v>
      </c>
      <c r="L28" s="347">
        <v>0</v>
      </c>
      <c r="M28" s="348">
        <v>0</v>
      </c>
      <c r="N28" s="347">
        <v>0</v>
      </c>
      <c r="O28" s="347">
        <v>0</v>
      </c>
      <c r="P28" s="347">
        <v>0</v>
      </c>
      <c r="Q28" s="347">
        <v>0</v>
      </c>
      <c r="R28" s="347">
        <v>0</v>
      </c>
      <c r="S28" s="347">
        <v>0</v>
      </c>
      <c r="T28" s="348">
        <v>0</v>
      </c>
      <c r="U28" s="348">
        <v>0</v>
      </c>
    </row>
    <row r="29" spans="1:21" ht="16.5" customHeight="1">
      <c r="A29" s="542">
        <v>19</v>
      </c>
      <c r="B29" s="578"/>
      <c r="C29" s="589"/>
      <c r="D29" s="637"/>
      <c r="E29" s="638" t="s">
        <v>100</v>
      </c>
      <c r="F29" s="639" t="s">
        <v>102</v>
      </c>
      <c r="G29" s="381">
        <v>0</v>
      </c>
      <c r="H29" s="381">
        <v>0</v>
      </c>
      <c r="I29" s="381">
        <v>0</v>
      </c>
      <c r="J29" s="381">
        <v>0</v>
      </c>
      <c r="K29" s="381">
        <v>0</v>
      </c>
      <c r="L29" s="381">
        <v>0</v>
      </c>
      <c r="M29" s="350">
        <v>0</v>
      </c>
      <c r="N29" s="381">
        <v>0</v>
      </c>
      <c r="O29" s="381">
        <v>0</v>
      </c>
      <c r="P29" s="381">
        <v>0</v>
      </c>
      <c r="Q29" s="381">
        <v>0</v>
      </c>
      <c r="R29" s="381">
        <v>0</v>
      </c>
      <c r="S29" s="381">
        <v>0</v>
      </c>
      <c r="T29" s="350">
        <v>0</v>
      </c>
      <c r="U29" s="350">
        <v>0</v>
      </c>
    </row>
    <row r="30" spans="1:21" ht="16.5" customHeight="1">
      <c r="A30" s="542">
        <v>20</v>
      </c>
      <c r="B30" s="578"/>
      <c r="C30" s="589"/>
      <c r="D30" s="637"/>
      <c r="E30" s="604" t="s">
        <v>101</v>
      </c>
      <c r="F30" s="611" t="s">
        <v>118</v>
      </c>
      <c r="G30" s="382">
        <v>0</v>
      </c>
      <c r="H30" s="382">
        <v>0</v>
      </c>
      <c r="I30" s="382">
        <v>0</v>
      </c>
      <c r="J30" s="382">
        <v>0</v>
      </c>
      <c r="K30" s="382">
        <v>0</v>
      </c>
      <c r="L30" s="382">
        <v>0</v>
      </c>
      <c r="M30" s="383">
        <v>0</v>
      </c>
      <c r="N30" s="382">
        <v>0</v>
      </c>
      <c r="O30" s="382">
        <v>0</v>
      </c>
      <c r="P30" s="382">
        <v>0</v>
      </c>
      <c r="Q30" s="382">
        <v>0</v>
      </c>
      <c r="R30" s="382">
        <v>0</v>
      </c>
      <c r="S30" s="382">
        <v>0</v>
      </c>
      <c r="T30" s="383">
        <v>0</v>
      </c>
      <c r="U30" s="383">
        <v>0</v>
      </c>
    </row>
    <row r="31" spans="1:21" ht="18" customHeight="1">
      <c r="B31" s="578"/>
      <c r="C31" s="589"/>
      <c r="D31" s="590"/>
      <c r="E31" s="606"/>
      <c r="F31" s="652" t="s">
        <v>103</v>
      </c>
      <c r="G31" s="373">
        <v>0</v>
      </c>
      <c r="H31" s="373">
        <v>0</v>
      </c>
      <c r="I31" s="373">
        <v>0</v>
      </c>
      <c r="J31" s="373">
        <v>0</v>
      </c>
      <c r="K31" s="373">
        <v>0</v>
      </c>
      <c r="L31" s="373">
        <v>0</v>
      </c>
      <c r="M31" s="342">
        <v>0</v>
      </c>
      <c r="N31" s="373">
        <v>0</v>
      </c>
      <c r="O31" s="373">
        <v>0</v>
      </c>
      <c r="P31" s="373">
        <v>0</v>
      </c>
      <c r="Q31" s="373">
        <v>0</v>
      </c>
      <c r="R31" s="373">
        <v>0</v>
      </c>
      <c r="S31" s="373">
        <v>0</v>
      </c>
      <c r="T31" s="342">
        <v>0</v>
      </c>
      <c r="U31" s="342">
        <v>0</v>
      </c>
    </row>
    <row r="32" spans="1:21" ht="18" customHeight="1">
      <c r="A32" s="542">
        <v>21</v>
      </c>
      <c r="B32" s="578"/>
      <c r="C32" s="589"/>
      <c r="D32" s="590"/>
      <c r="E32" s="622" t="s">
        <v>104</v>
      </c>
      <c r="F32" s="630"/>
      <c r="G32" s="384">
        <v>0</v>
      </c>
      <c r="H32" s="384">
        <v>0</v>
      </c>
      <c r="I32" s="384">
        <v>0</v>
      </c>
      <c r="J32" s="384">
        <v>0</v>
      </c>
      <c r="K32" s="384">
        <v>0</v>
      </c>
      <c r="L32" s="384">
        <v>0</v>
      </c>
      <c r="M32" s="370">
        <v>0</v>
      </c>
      <c r="N32" s="384">
        <v>0</v>
      </c>
      <c r="O32" s="384">
        <v>0</v>
      </c>
      <c r="P32" s="384">
        <v>0</v>
      </c>
      <c r="Q32" s="384">
        <v>0</v>
      </c>
      <c r="R32" s="384">
        <v>0</v>
      </c>
      <c r="S32" s="384">
        <v>0</v>
      </c>
      <c r="T32" s="370">
        <v>0</v>
      </c>
      <c r="U32" s="370">
        <v>0</v>
      </c>
    </row>
    <row r="33" spans="1:21" ht="21" customHeight="1" thickBot="1">
      <c r="B33" s="578"/>
      <c r="C33" s="589"/>
      <c r="D33" s="631"/>
      <c r="E33" s="632" t="s">
        <v>105</v>
      </c>
      <c r="F33" s="633"/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0</v>
      </c>
      <c r="M33" s="377">
        <v>0</v>
      </c>
      <c r="N33" s="376">
        <v>0</v>
      </c>
      <c r="O33" s="376">
        <v>0</v>
      </c>
      <c r="P33" s="376">
        <v>0</v>
      </c>
      <c r="Q33" s="376">
        <v>0</v>
      </c>
      <c r="R33" s="376">
        <v>0</v>
      </c>
      <c r="S33" s="376">
        <v>0</v>
      </c>
      <c r="T33" s="377">
        <v>0</v>
      </c>
      <c r="U33" s="377">
        <v>0</v>
      </c>
    </row>
    <row r="34" spans="1:21" ht="21" customHeight="1" thickTop="1" thickBot="1">
      <c r="B34" s="578"/>
      <c r="C34" s="662"/>
      <c r="D34" s="663" t="s">
        <v>106</v>
      </c>
      <c r="E34" s="663"/>
      <c r="F34" s="664"/>
      <c r="G34" s="385">
        <v>0</v>
      </c>
      <c r="H34" s="385">
        <v>0</v>
      </c>
      <c r="I34" s="385">
        <v>0</v>
      </c>
      <c r="J34" s="385">
        <v>0</v>
      </c>
      <c r="K34" s="385">
        <v>0</v>
      </c>
      <c r="L34" s="385">
        <v>0</v>
      </c>
      <c r="M34" s="386">
        <v>0</v>
      </c>
      <c r="N34" s="385">
        <v>0</v>
      </c>
      <c r="O34" s="385">
        <v>0</v>
      </c>
      <c r="P34" s="385">
        <v>0</v>
      </c>
      <c r="Q34" s="385">
        <v>0</v>
      </c>
      <c r="R34" s="385">
        <v>0</v>
      </c>
      <c r="S34" s="385">
        <v>0</v>
      </c>
      <c r="T34" s="386">
        <v>0</v>
      </c>
      <c r="U34" s="386">
        <v>0</v>
      </c>
    </row>
    <row r="35" spans="1:21" ht="16.5" customHeight="1">
      <c r="A35" s="542">
        <v>22</v>
      </c>
      <c r="B35" s="578"/>
      <c r="C35" s="669" t="s">
        <v>51</v>
      </c>
      <c r="D35" s="670" t="s">
        <v>107</v>
      </c>
      <c r="E35" s="671" t="s">
        <v>108</v>
      </c>
      <c r="F35" s="672" t="s">
        <v>109</v>
      </c>
      <c r="G35" s="387"/>
      <c r="H35" s="387"/>
      <c r="I35" s="387"/>
      <c r="J35" s="387"/>
      <c r="K35" s="387"/>
      <c r="L35" s="387"/>
      <c r="M35" s="388"/>
      <c r="N35" s="387"/>
      <c r="O35" s="387"/>
      <c r="P35" s="387"/>
      <c r="Q35" s="387"/>
      <c r="R35" s="387"/>
      <c r="S35" s="387"/>
      <c r="T35" s="388"/>
      <c r="U35" s="388"/>
    </row>
    <row r="36" spans="1:21" ht="16.5" customHeight="1">
      <c r="A36" s="542">
        <v>23</v>
      </c>
      <c r="B36" s="578"/>
      <c r="C36" s="677"/>
      <c r="D36" s="678"/>
      <c r="E36" s="679"/>
      <c r="F36" s="680" t="s">
        <v>110</v>
      </c>
      <c r="G36" s="389"/>
      <c r="H36" s="389"/>
      <c r="I36" s="389"/>
      <c r="J36" s="389"/>
      <c r="K36" s="389"/>
      <c r="L36" s="389"/>
      <c r="M36" s="390"/>
      <c r="N36" s="389"/>
      <c r="O36" s="389"/>
      <c r="P36" s="389"/>
      <c r="Q36" s="389"/>
      <c r="R36" s="389"/>
      <c r="S36" s="389"/>
      <c r="T36" s="390"/>
      <c r="U36" s="390"/>
    </row>
    <row r="37" spans="1:21" ht="16.5" customHeight="1">
      <c r="A37" s="542">
        <v>24</v>
      </c>
      <c r="B37" s="578"/>
      <c r="C37" s="677"/>
      <c r="D37" s="678"/>
      <c r="E37" s="685" t="s">
        <v>116</v>
      </c>
      <c r="F37" s="680" t="s">
        <v>119</v>
      </c>
      <c r="G37" s="391">
        <v>0</v>
      </c>
      <c r="H37" s="391">
        <v>0</v>
      </c>
      <c r="I37" s="391">
        <v>0</v>
      </c>
      <c r="J37" s="391">
        <v>0</v>
      </c>
      <c r="K37" s="391">
        <v>0</v>
      </c>
      <c r="L37" s="391">
        <v>0</v>
      </c>
      <c r="M37" s="392">
        <v>0</v>
      </c>
      <c r="N37" s="391">
        <v>0</v>
      </c>
      <c r="O37" s="391">
        <v>0</v>
      </c>
      <c r="P37" s="391">
        <v>0</v>
      </c>
      <c r="Q37" s="391">
        <v>0</v>
      </c>
      <c r="R37" s="391">
        <v>0</v>
      </c>
      <c r="S37" s="391">
        <v>0</v>
      </c>
      <c r="T37" s="392">
        <v>0</v>
      </c>
      <c r="U37" s="392">
        <v>0</v>
      </c>
    </row>
    <row r="38" spans="1:21" ht="16.5" customHeight="1">
      <c r="A38" s="542">
        <v>25</v>
      </c>
      <c r="B38" s="578"/>
      <c r="C38" s="677"/>
      <c r="D38" s="678"/>
      <c r="E38" s="685"/>
      <c r="F38" s="680" t="s">
        <v>111</v>
      </c>
      <c r="G38" s="391">
        <v>0</v>
      </c>
      <c r="H38" s="391">
        <v>0</v>
      </c>
      <c r="I38" s="391">
        <v>0</v>
      </c>
      <c r="J38" s="391">
        <v>0</v>
      </c>
      <c r="K38" s="391">
        <v>0</v>
      </c>
      <c r="L38" s="391">
        <v>0</v>
      </c>
      <c r="M38" s="392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1">
        <v>0</v>
      </c>
      <c r="T38" s="392">
        <v>0</v>
      </c>
      <c r="U38" s="392">
        <v>0</v>
      </c>
    </row>
    <row r="39" spans="1:21" ht="16.5" customHeight="1">
      <c r="A39" s="542">
        <v>26</v>
      </c>
      <c r="B39" s="578"/>
      <c r="C39" s="677"/>
      <c r="D39" s="678"/>
      <c r="E39" s="679"/>
      <c r="F39" s="680" t="s">
        <v>112</v>
      </c>
      <c r="G39" s="389"/>
      <c r="H39" s="389"/>
      <c r="I39" s="389"/>
      <c r="J39" s="389"/>
      <c r="K39" s="389"/>
      <c r="L39" s="389"/>
      <c r="M39" s="390"/>
      <c r="N39" s="389"/>
      <c r="O39" s="389"/>
      <c r="P39" s="389"/>
      <c r="Q39" s="389"/>
      <c r="R39" s="389"/>
      <c r="S39" s="389"/>
      <c r="T39" s="390"/>
      <c r="U39" s="390"/>
    </row>
    <row r="40" spans="1:21" ht="16.5" customHeight="1">
      <c r="A40" s="542">
        <v>27</v>
      </c>
      <c r="B40" s="578"/>
      <c r="C40" s="677"/>
      <c r="D40" s="678"/>
      <c r="E40" s="686"/>
      <c r="F40" s="687" t="s">
        <v>43</v>
      </c>
      <c r="G40" s="393">
        <v>0</v>
      </c>
      <c r="H40" s="393">
        <v>0</v>
      </c>
      <c r="I40" s="393">
        <v>0</v>
      </c>
      <c r="J40" s="393">
        <v>0</v>
      </c>
      <c r="K40" s="393">
        <v>0</v>
      </c>
      <c r="L40" s="393">
        <v>0</v>
      </c>
      <c r="M40" s="394">
        <v>0</v>
      </c>
      <c r="N40" s="393">
        <v>0</v>
      </c>
      <c r="O40" s="393">
        <v>0</v>
      </c>
      <c r="P40" s="393">
        <v>0</v>
      </c>
      <c r="Q40" s="393">
        <v>0</v>
      </c>
      <c r="R40" s="393">
        <v>0</v>
      </c>
      <c r="S40" s="393">
        <v>0</v>
      </c>
      <c r="T40" s="394">
        <v>0</v>
      </c>
      <c r="U40" s="394">
        <v>0</v>
      </c>
    </row>
    <row r="41" spans="1:21" ht="18" customHeight="1" thickBot="1">
      <c r="B41" s="578"/>
      <c r="C41" s="677"/>
      <c r="D41" s="678"/>
      <c r="E41" s="692"/>
      <c r="F41" s="652" t="s">
        <v>113</v>
      </c>
      <c r="G41" s="395">
        <v>0</v>
      </c>
      <c r="H41" s="395">
        <v>0</v>
      </c>
      <c r="I41" s="395">
        <v>0</v>
      </c>
      <c r="J41" s="395">
        <v>0</v>
      </c>
      <c r="K41" s="395">
        <v>0</v>
      </c>
      <c r="L41" s="395">
        <v>0</v>
      </c>
      <c r="M41" s="396">
        <v>0</v>
      </c>
      <c r="N41" s="395">
        <v>0</v>
      </c>
      <c r="O41" s="395">
        <v>0</v>
      </c>
      <c r="P41" s="395">
        <v>0</v>
      </c>
      <c r="Q41" s="395">
        <v>0</v>
      </c>
      <c r="R41" s="395">
        <v>0</v>
      </c>
      <c r="S41" s="395">
        <v>0</v>
      </c>
      <c r="T41" s="396">
        <v>0</v>
      </c>
      <c r="U41" s="396">
        <v>0</v>
      </c>
    </row>
    <row r="42" spans="1:21" ht="16.5" hidden="1" customHeight="1">
      <c r="A42" s="542">
        <v>29</v>
      </c>
      <c r="B42" s="578"/>
      <c r="C42" s="677"/>
      <c r="D42" s="678"/>
      <c r="E42" s="697" t="s">
        <v>120</v>
      </c>
      <c r="F42" s="698"/>
      <c r="G42" s="397"/>
      <c r="H42" s="398"/>
      <c r="I42" s="398"/>
      <c r="J42" s="398"/>
      <c r="K42" s="398"/>
      <c r="L42" s="398"/>
      <c r="M42" s="399"/>
      <c r="N42" s="400"/>
      <c r="O42" s="400"/>
      <c r="P42" s="401"/>
      <c r="Q42" s="402"/>
      <c r="R42" s="403"/>
      <c r="S42" s="404"/>
      <c r="T42" s="399"/>
      <c r="U42" s="399"/>
    </row>
    <row r="43" spans="1:21" ht="16.5" hidden="1" customHeight="1">
      <c r="A43" s="542">
        <v>30</v>
      </c>
      <c r="B43" s="578"/>
      <c r="C43" s="677"/>
      <c r="D43" s="678"/>
      <c r="E43" s="679" t="s">
        <v>121</v>
      </c>
      <c r="F43" s="706" t="s">
        <v>122</v>
      </c>
      <c r="G43" s="405"/>
      <c r="H43" s="406"/>
      <c r="I43" s="406"/>
      <c r="J43" s="406"/>
      <c r="K43" s="406"/>
      <c r="L43" s="406"/>
      <c r="M43" s="407"/>
      <c r="N43" s="408"/>
      <c r="O43" s="408"/>
      <c r="P43" s="409"/>
      <c r="Q43" s="410"/>
      <c r="R43" s="411"/>
      <c r="S43" s="412"/>
      <c r="T43" s="407"/>
      <c r="U43" s="407"/>
    </row>
    <row r="44" spans="1:21" ht="16.5" hidden="1" customHeight="1">
      <c r="A44" s="542">
        <v>31</v>
      </c>
      <c r="B44" s="578"/>
      <c r="C44" s="677"/>
      <c r="D44" s="678"/>
      <c r="E44" s="679" t="s">
        <v>123</v>
      </c>
      <c r="F44" s="680" t="s">
        <v>124</v>
      </c>
      <c r="G44" s="413"/>
      <c r="H44" s="414"/>
      <c r="I44" s="414"/>
      <c r="J44" s="414"/>
      <c r="K44" s="414"/>
      <c r="L44" s="414"/>
      <c r="M44" s="407"/>
      <c r="N44" s="415"/>
      <c r="O44" s="415"/>
      <c r="P44" s="416"/>
      <c r="Q44" s="417"/>
      <c r="R44" s="418"/>
      <c r="S44" s="419"/>
      <c r="T44" s="407"/>
      <c r="U44" s="407"/>
    </row>
    <row r="45" spans="1:21" ht="16.5" hidden="1" customHeight="1">
      <c r="A45" s="542">
        <v>32</v>
      </c>
      <c r="B45" s="578"/>
      <c r="C45" s="677"/>
      <c r="D45" s="678"/>
      <c r="E45" s="679"/>
      <c r="F45" s="718" t="s">
        <v>125</v>
      </c>
      <c r="G45" s="405"/>
      <c r="H45" s="406"/>
      <c r="I45" s="406"/>
      <c r="J45" s="406"/>
      <c r="K45" s="406"/>
      <c r="L45" s="406"/>
      <c r="M45" s="420"/>
      <c r="N45" s="408"/>
      <c r="O45" s="408"/>
      <c r="P45" s="409"/>
      <c r="Q45" s="410"/>
      <c r="R45" s="411"/>
      <c r="S45" s="412"/>
      <c r="T45" s="420"/>
      <c r="U45" s="420"/>
    </row>
    <row r="46" spans="1:21" ht="16.5" hidden="1" customHeight="1">
      <c r="B46" s="578"/>
      <c r="C46" s="677"/>
      <c r="D46" s="678"/>
      <c r="E46" s="679"/>
      <c r="F46" s="652" t="s">
        <v>126</v>
      </c>
      <c r="G46" s="397"/>
      <c r="H46" s="398"/>
      <c r="I46" s="398"/>
      <c r="J46" s="398"/>
      <c r="K46" s="398"/>
      <c r="L46" s="398"/>
      <c r="M46" s="399"/>
      <c r="N46" s="400"/>
      <c r="O46" s="400"/>
      <c r="P46" s="404"/>
      <c r="Q46" s="421"/>
      <c r="R46" s="403"/>
      <c r="S46" s="404"/>
      <c r="T46" s="399"/>
      <c r="U46" s="399"/>
    </row>
    <row r="47" spans="1:21" ht="18.75" hidden="1" customHeight="1" thickBot="1">
      <c r="B47" s="578"/>
      <c r="C47" s="677"/>
      <c r="D47" s="719"/>
      <c r="E47" s="720" t="s">
        <v>127</v>
      </c>
      <c r="F47" s="721"/>
      <c r="G47" s="422"/>
      <c r="H47" s="423"/>
      <c r="I47" s="423"/>
      <c r="J47" s="423"/>
      <c r="K47" s="423"/>
      <c r="L47" s="423"/>
      <c r="M47" s="424"/>
      <c r="N47" s="425"/>
      <c r="O47" s="425"/>
      <c r="P47" s="426"/>
      <c r="Q47" s="427"/>
      <c r="R47" s="428"/>
      <c r="S47" s="429"/>
      <c r="T47" s="424"/>
      <c r="U47" s="424"/>
    </row>
    <row r="48" spans="1:21" ht="16.5" hidden="1" customHeight="1" thickTop="1">
      <c r="A48" s="542">
        <v>33</v>
      </c>
      <c r="B48" s="728"/>
      <c r="C48" s="677"/>
      <c r="D48" s="729" t="s">
        <v>128</v>
      </c>
      <c r="E48" s="730"/>
      <c r="F48" s="731" t="s">
        <v>129</v>
      </c>
      <c r="G48" s="430"/>
      <c r="H48" s="431"/>
      <c r="I48" s="431"/>
      <c r="J48" s="431"/>
      <c r="K48" s="431"/>
      <c r="L48" s="431"/>
      <c r="M48" s="399"/>
      <c r="N48" s="432"/>
      <c r="O48" s="432"/>
      <c r="P48" s="433"/>
      <c r="Q48" s="434"/>
      <c r="R48" s="435"/>
      <c r="S48" s="436"/>
      <c r="T48" s="399"/>
      <c r="U48" s="399"/>
    </row>
    <row r="49" spans="1:21" ht="16.5" hidden="1" customHeight="1">
      <c r="A49" s="542">
        <v>34</v>
      </c>
      <c r="B49" s="728"/>
      <c r="C49" s="677"/>
      <c r="D49" s="737"/>
      <c r="E49" s="738"/>
      <c r="F49" s="739" t="s">
        <v>130</v>
      </c>
      <c r="G49" s="430"/>
      <c r="H49" s="431"/>
      <c r="I49" s="431"/>
      <c r="J49" s="431"/>
      <c r="K49" s="431"/>
      <c r="L49" s="431"/>
      <c r="M49" s="399"/>
      <c r="N49" s="432"/>
      <c r="O49" s="432"/>
      <c r="P49" s="433"/>
      <c r="Q49" s="434"/>
      <c r="R49" s="435"/>
      <c r="S49" s="436"/>
      <c r="T49" s="399"/>
      <c r="U49" s="399"/>
    </row>
    <row r="50" spans="1:21" ht="16.5" hidden="1" customHeight="1">
      <c r="B50" s="728"/>
      <c r="C50" s="677"/>
      <c r="D50" s="740"/>
      <c r="E50" s="741"/>
      <c r="F50" s="652" t="s">
        <v>131</v>
      </c>
      <c r="G50" s="430"/>
      <c r="H50" s="431"/>
      <c r="I50" s="431"/>
      <c r="J50" s="431"/>
      <c r="K50" s="431"/>
      <c r="L50" s="431"/>
      <c r="M50" s="399"/>
      <c r="N50" s="432"/>
      <c r="O50" s="432"/>
      <c r="P50" s="433"/>
      <c r="Q50" s="434"/>
      <c r="R50" s="435"/>
      <c r="S50" s="436"/>
      <c r="T50" s="399"/>
      <c r="U50" s="399"/>
    </row>
    <row r="51" spans="1:21" ht="16.5" hidden="1" customHeight="1">
      <c r="A51" s="542">
        <v>34</v>
      </c>
      <c r="B51" s="728"/>
      <c r="C51" s="677"/>
      <c r="D51" s="742" t="s">
        <v>132</v>
      </c>
      <c r="E51" s="742"/>
      <c r="F51" s="630"/>
      <c r="G51" s="437"/>
      <c r="H51" s="438"/>
      <c r="I51" s="438"/>
      <c r="J51" s="438"/>
      <c r="K51" s="438"/>
      <c r="L51" s="438"/>
      <c r="M51" s="439"/>
      <c r="N51" s="440"/>
      <c r="O51" s="440"/>
      <c r="P51" s="441"/>
      <c r="Q51" s="442"/>
      <c r="R51" s="443"/>
      <c r="S51" s="444"/>
      <c r="T51" s="439"/>
      <c r="U51" s="439"/>
    </row>
    <row r="52" spans="1:21" ht="18.75" hidden="1" customHeight="1" thickBot="1">
      <c r="B52" s="728"/>
      <c r="C52" s="662"/>
      <c r="D52" s="749" t="s">
        <v>133</v>
      </c>
      <c r="E52" s="749"/>
      <c r="F52" s="750"/>
      <c r="G52" s="445"/>
      <c r="H52" s="446"/>
      <c r="I52" s="446"/>
      <c r="J52" s="446"/>
      <c r="K52" s="446"/>
      <c r="L52" s="446"/>
      <c r="M52" s="447"/>
      <c r="N52" s="448"/>
      <c r="O52" s="448"/>
      <c r="P52" s="449"/>
      <c r="Q52" s="450"/>
      <c r="R52" s="451"/>
      <c r="S52" s="452"/>
      <c r="T52" s="447">
        <v>0</v>
      </c>
      <c r="U52" s="447">
        <v>0</v>
      </c>
    </row>
    <row r="53" spans="1:21" ht="18.75" hidden="1" customHeight="1">
      <c r="A53" s="542">
        <v>35</v>
      </c>
      <c r="B53" s="728"/>
      <c r="C53" s="669" t="s">
        <v>134</v>
      </c>
      <c r="D53" s="567" t="s">
        <v>135</v>
      </c>
      <c r="E53" s="757"/>
      <c r="F53" s="568"/>
      <c r="G53" s="453"/>
      <c r="H53" s="454"/>
      <c r="I53" s="454"/>
      <c r="J53" s="454"/>
      <c r="K53" s="454"/>
      <c r="L53" s="454"/>
      <c r="M53" s="455"/>
      <c r="N53" s="456"/>
      <c r="O53" s="456"/>
      <c r="P53" s="457"/>
      <c r="Q53" s="458"/>
      <c r="R53" s="459"/>
      <c r="S53" s="460"/>
      <c r="T53" s="455">
        <v>0</v>
      </c>
      <c r="U53" s="455">
        <v>0</v>
      </c>
    </row>
    <row r="54" spans="1:21" ht="18.75" hidden="1" customHeight="1">
      <c r="A54" s="542">
        <v>36</v>
      </c>
      <c r="B54" s="728"/>
      <c r="C54" s="677"/>
      <c r="D54" s="571" t="s">
        <v>136</v>
      </c>
      <c r="E54" s="765"/>
      <c r="F54" s="572"/>
      <c r="G54" s="461"/>
      <c r="H54" s="462"/>
      <c r="I54" s="462"/>
      <c r="J54" s="462"/>
      <c r="K54" s="462"/>
      <c r="L54" s="462"/>
      <c r="M54" s="463"/>
      <c r="N54" s="464"/>
      <c r="O54" s="464"/>
      <c r="P54" s="465"/>
      <c r="Q54" s="466"/>
      <c r="R54" s="467"/>
      <c r="S54" s="468"/>
      <c r="T54" s="463">
        <v>0</v>
      </c>
      <c r="U54" s="463">
        <v>0</v>
      </c>
    </row>
    <row r="55" spans="1:21" ht="18.75" hidden="1" customHeight="1" thickBot="1">
      <c r="B55" s="728"/>
      <c r="C55" s="662"/>
      <c r="D55" s="773"/>
      <c r="E55" s="773"/>
      <c r="F55" s="774" t="s">
        <v>137</v>
      </c>
      <c r="G55" s="469"/>
      <c r="H55" s="470"/>
      <c r="I55" s="470"/>
      <c r="J55" s="470"/>
      <c r="K55" s="470"/>
      <c r="L55" s="470"/>
      <c r="M55" s="471"/>
      <c r="N55" s="472"/>
      <c r="O55" s="472"/>
      <c r="P55" s="473"/>
      <c r="Q55" s="474"/>
      <c r="R55" s="475"/>
      <c r="S55" s="476"/>
      <c r="T55" s="471">
        <v>0</v>
      </c>
      <c r="U55" s="471">
        <v>0</v>
      </c>
    </row>
    <row r="56" spans="1:21" ht="18.75" hidden="1" customHeight="1" thickBot="1">
      <c r="B56" s="781"/>
      <c r="C56" s="782" t="s">
        <v>138</v>
      </c>
      <c r="D56" s="782"/>
      <c r="E56" s="782"/>
      <c r="F56" s="783"/>
      <c r="G56" s="477"/>
      <c r="H56" s="478"/>
      <c r="I56" s="478"/>
      <c r="J56" s="478"/>
      <c r="K56" s="478"/>
      <c r="L56" s="478"/>
      <c r="M56" s="479"/>
      <c r="N56" s="480"/>
      <c r="O56" s="480"/>
      <c r="P56" s="481"/>
      <c r="Q56" s="482"/>
      <c r="R56" s="483"/>
      <c r="S56" s="484"/>
      <c r="T56" s="479">
        <v>0</v>
      </c>
      <c r="U56" s="479">
        <v>0</v>
      </c>
    </row>
    <row r="57" spans="1:21" ht="21" customHeight="1" thickBot="1">
      <c r="B57" s="790"/>
      <c r="C57" s="791" t="s">
        <v>114</v>
      </c>
      <c r="D57" s="792"/>
      <c r="E57" s="792"/>
      <c r="F57" s="793"/>
      <c r="G57" s="485">
        <v>5939</v>
      </c>
      <c r="H57" s="485">
        <v>5952</v>
      </c>
      <c r="I57" s="485">
        <v>4178</v>
      </c>
      <c r="J57" s="485">
        <v>4436</v>
      </c>
      <c r="K57" s="485">
        <v>5709</v>
      </c>
      <c r="L57" s="485">
        <v>6023</v>
      </c>
      <c r="M57" s="486">
        <v>32237</v>
      </c>
      <c r="N57" s="487">
        <v>3836</v>
      </c>
      <c r="O57" s="487">
        <v>2296</v>
      </c>
      <c r="P57" s="488">
        <v>1373</v>
      </c>
      <c r="Q57" s="488">
        <v>0</v>
      </c>
      <c r="R57" s="488">
        <v>0</v>
      </c>
      <c r="S57" s="489">
        <v>0</v>
      </c>
      <c r="T57" s="486">
        <v>7505</v>
      </c>
      <c r="U57" s="486">
        <v>39742</v>
      </c>
    </row>
    <row r="58" spans="1:21" ht="9" customHeight="1"/>
    <row r="59" spans="1:21" ht="19.5" customHeight="1">
      <c r="E59" s="799" t="s">
        <v>115</v>
      </c>
      <c r="F59" s="800"/>
      <c r="G59" s="801"/>
      <c r="O59" s="818"/>
      <c r="U59" s="804"/>
    </row>
    <row r="60" spans="1:21" ht="7.5" customHeight="1"/>
    <row r="61" spans="1:21" ht="19.5" customHeight="1">
      <c r="K61" s="819"/>
      <c r="M61" s="819"/>
    </row>
    <row r="62" spans="1:21" ht="19.5" customHeight="1">
      <c r="G62" s="820"/>
      <c r="H62" s="820"/>
      <c r="I62" s="820"/>
      <c r="J62" s="820"/>
      <c r="K62" s="820"/>
      <c r="L62" s="820"/>
      <c r="M62" s="819"/>
      <c r="N62" s="820"/>
      <c r="O62" s="820"/>
      <c r="P62" s="820"/>
      <c r="Q62" s="820"/>
      <c r="R62" s="820"/>
      <c r="S62" s="820"/>
    </row>
    <row r="63" spans="1:21">
      <c r="G63" s="820"/>
      <c r="H63" s="820"/>
      <c r="I63" s="820"/>
      <c r="J63" s="820"/>
      <c r="K63" s="820"/>
      <c r="L63" s="820"/>
      <c r="M63" s="819"/>
      <c r="N63" s="820"/>
      <c r="O63" s="820"/>
      <c r="P63" s="820"/>
      <c r="Q63" s="820"/>
      <c r="R63" s="820"/>
      <c r="S63" s="820"/>
    </row>
    <row r="64" spans="1:21">
      <c r="G64" s="821"/>
      <c r="H64" s="821"/>
      <c r="I64" s="821"/>
      <c r="J64" s="821"/>
      <c r="K64" s="821"/>
      <c r="L64" s="821"/>
      <c r="M64" s="821"/>
      <c r="N64" s="821"/>
      <c r="O64" s="821"/>
      <c r="P64" s="821"/>
      <c r="Q64" s="821"/>
      <c r="R64" s="821"/>
      <c r="S64" s="821"/>
    </row>
  </sheetData>
  <sheetProtection algorithmName="SHA-512" hashValue="+8xhmi9TPABAz8JFHq6CY+TneDVUkPSVRWEgem6Ps9rB2/v4nRirfI4vvHRNS6mymE0Jd1X7tmWXBnao+XLiGQ==" saltValue="VFQpXPd+UyDdow8lDCNtjQ==" spinCount="100000" sheet="1" objects="1" scenarios="1"/>
  <mergeCells count="21">
    <mergeCell ref="B7:B47"/>
    <mergeCell ref="C7:C34"/>
    <mergeCell ref="D8:D21"/>
    <mergeCell ref="E21:F21"/>
    <mergeCell ref="D22:D33"/>
    <mergeCell ref="E47:F47"/>
    <mergeCell ref="E59:G59"/>
    <mergeCell ref="E37:E38"/>
    <mergeCell ref="C53:C55"/>
    <mergeCell ref="C56:F56"/>
    <mergeCell ref="C57:F57"/>
    <mergeCell ref="D52:F52"/>
    <mergeCell ref="D48:E49"/>
    <mergeCell ref="U2:U3"/>
    <mergeCell ref="C4:D6"/>
    <mergeCell ref="D34:F34"/>
    <mergeCell ref="C35:C52"/>
    <mergeCell ref="D35:D47"/>
    <mergeCell ref="E33:F33"/>
    <mergeCell ref="M2:M3"/>
    <mergeCell ref="T2:T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:AW54"/>
  <sheetViews>
    <sheetView showGridLines="0" tabSelected="1" showOutlineSymbols="0" topLeftCell="A10" zoomScale="80" zoomScaleNormal="80" zoomScaleSheetLayoutView="50" workbookViewId="0"/>
  </sheetViews>
  <sheetFormatPr defaultRowHeight="14.25" outlineLevelCol="1"/>
  <cols>
    <col min="1" max="1" width="9.125" style="822" customWidth="1"/>
    <col min="2" max="4" width="3.625" style="822" customWidth="1"/>
    <col min="5" max="5" width="50.625" style="822" customWidth="1"/>
    <col min="6" max="6" width="17.5" style="822" hidden="1" customWidth="1"/>
    <col min="7" max="7" width="16.625" style="822" customWidth="1"/>
    <col min="8" max="13" width="12.375" style="822" customWidth="1" outlineLevel="1"/>
    <col min="14" max="14" width="12.625" style="822" bestFit="1" customWidth="1" outlineLevel="1"/>
    <col min="15" max="19" width="12.375" style="822" customWidth="1" outlineLevel="1"/>
    <col min="20" max="21" width="17.5" style="822" customWidth="1" outlineLevel="1"/>
    <col min="22" max="22" width="9.125" style="822" customWidth="1"/>
    <col min="23" max="25" width="3.625" style="822" customWidth="1"/>
    <col min="26" max="26" width="41.75" style="822" customWidth="1"/>
    <col min="27" max="38" width="10.75" style="822" customWidth="1" outlineLevel="1"/>
    <col min="39" max="42" width="13.25" style="822" customWidth="1"/>
    <col min="43" max="44" width="14.875" style="822" bestFit="1" customWidth="1"/>
    <col min="45" max="45" width="29" style="822" customWidth="1"/>
    <col min="46" max="46" width="11.125" style="822" bestFit="1" customWidth="1"/>
    <col min="47" max="16384" width="9" style="822"/>
  </cols>
  <sheetData>
    <row r="1" spans="1:49" ht="15" customHeight="1">
      <c r="L1" s="823"/>
      <c r="M1" s="823"/>
      <c r="N1" s="823"/>
      <c r="O1" s="823"/>
      <c r="P1" s="823"/>
      <c r="Q1" s="823"/>
      <c r="R1" s="824">
        <v>44595</v>
      </c>
      <c r="S1" s="825"/>
      <c r="T1" s="823"/>
      <c r="U1" s="823"/>
      <c r="V1" s="823"/>
      <c r="W1" s="823"/>
      <c r="X1" s="823"/>
      <c r="Y1" s="823"/>
      <c r="Z1" s="823"/>
      <c r="AA1" s="823"/>
      <c r="AB1" s="823"/>
      <c r="AC1" s="823"/>
      <c r="AD1" s="823"/>
      <c r="AE1" s="823"/>
      <c r="AF1" s="823"/>
      <c r="AG1" s="823"/>
      <c r="AH1" s="823"/>
      <c r="AI1" s="823"/>
      <c r="AJ1" s="823"/>
      <c r="AK1" s="823"/>
      <c r="AL1" s="823"/>
      <c r="AM1" s="823"/>
      <c r="AN1" s="823"/>
      <c r="AO1" s="824">
        <v>44595</v>
      </c>
      <c r="AP1" s="825"/>
      <c r="AQ1" s="823"/>
      <c r="AR1" s="823"/>
    </row>
    <row r="2" spans="1:49" ht="14.25" customHeight="1">
      <c r="L2" s="823"/>
      <c r="M2" s="823"/>
      <c r="N2" s="823"/>
      <c r="O2" s="823"/>
      <c r="P2" s="823"/>
      <c r="Q2" s="823"/>
      <c r="R2" s="825"/>
      <c r="S2" s="825"/>
      <c r="T2" s="823"/>
      <c r="U2" s="826"/>
      <c r="V2" s="823"/>
      <c r="W2" s="823"/>
      <c r="X2" s="823"/>
      <c r="Y2" s="823"/>
      <c r="Z2" s="823"/>
      <c r="AA2" s="823"/>
      <c r="AB2" s="823"/>
      <c r="AC2" s="823"/>
      <c r="AD2" s="823"/>
      <c r="AE2" s="823"/>
      <c r="AF2" s="823"/>
      <c r="AG2" s="823"/>
      <c r="AH2" s="823"/>
      <c r="AI2" s="823"/>
      <c r="AJ2" s="823"/>
      <c r="AK2" s="823"/>
      <c r="AL2" s="823"/>
      <c r="AM2" s="823"/>
      <c r="AN2" s="823"/>
      <c r="AO2" s="825"/>
      <c r="AP2" s="825"/>
      <c r="AQ2" s="827"/>
      <c r="AR2" s="828"/>
    </row>
    <row r="3" spans="1:49" ht="24.95" customHeight="1">
      <c r="F3" s="829"/>
      <c r="G3" s="830">
        <v>2022</v>
      </c>
      <c r="H3" s="831" t="s">
        <v>28</v>
      </c>
      <c r="I3" s="831"/>
      <c r="J3" s="831"/>
      <c r="K3" s="831"/>
      <c r="L3" s="832"/>
      <c r="M3" s="823"/>
      <c r="N3" s="833" t="s">
        <v>141</v>
      </c>
      <c r="O3" s="833"/>
      <c r="P3" s="834" t="s">
        <v>169</v>
      </c>
      <c r="Q3" s="834"/>
      <c r="R3" s="834"/>
      <c r="S3" s="823"/>
      <c r="T3" s="823"/>
      <c r="U3" s="823"/>
      <c r="V3" s="823"/>
      <c r="W3" s="823"/>
      <c r="X3" s="823"/>
      <c r="Y3" s="823"/>
      <c r="Z3" s="823"/>
      <c r="AA3" s="832"/>
      <c r="AB3" s="832"/>
      <c r="AC3" s="835">
        <v>2022</v>
      </c>
      <c r="AD3" s="836" t="s">
        <v>28</v>
      </c>
      <c r="AE3" s="836"/>
      <c r="AF3" s="836"/>
      <c r="AG3" s="836"/>
      <c r="AH3" s="832"/>
      <c r="AI3" s="823"/>
      <c r="AJ3" s="823"/>
      <c r="AK3" s="833" t="s">
        <v>141</v>
      </c>
      <c r="AL3" s="833"/>
      <c r="AM3" s="834" t="s">
        <v>169</v>
      </c>
      <c r="AN3" s="834"/>
      <c r="AO3" s="834"/>
      <c r="AP3" s="823"/>
      <c r="AQ3" s="823"/>
      <c r="AR3" s="837"/>
    </row>
    <row r="4" spans="1:49" ht="24.95" customHeight="1">
      <c r="L4" s="823"/>
      <c r="M4" s="823"/>
      <c r="N4" s="838" t="s">
        <v>142</v>
      </c>
      <c r="O4" s="838"/>
      <c r="P4" s="839" t="s">
        <v>140</v>
      </c>
      <c r="Q4" s="839"/>
      <c r="R4" s="839"/>
      <c r="S4" s="823"/>
      <c r="T4" s="823"/>
      <c r="U4" s="823"/>
      <c r="V4" s="823"/>
      <c r="W4" s="823"/>
      <c r="X4" s="823"/>
      <c r="Y4" s="823"/>
      <c r="Z4" s="823"/>
      <c r="AA4" s="823"/>
      <c r="AB4" s="823"/>
      <c r="AC4" s="823"/>
      <c r="AD4" s="823"/>
      <c r="AE4" s="823"/>
      <c r="AF4" s="823"/>
      <c r="AG4" s="823"/>
      <c r="AH4" s="823"/>
      <c r="AI4" s="823"/>
      <c r="AJ4" s="823"/>
      <c r="AK4" s="838" t="s">
        <v>142</v>
      </c>
      <c r="AL4" s="838"/>
      <c r="AM4" s="839" t="s">
        <v>140</v>
      </c>
      <c r="AN4" s="839"/>
      <c r="AO4" s="839"/>
      <c r="AP4" s="823"/>
      <c r="AQ4" s="823"/>
      <c r="AR4" s="823"/>
    </row>
    <row r="5" spans="1:49" ht="24.95" customHeight="1">
      <c r="E5" s="840"/>
      <c r="F5" s="841"/>
      <c r="G5" s="841"/>
      <c r="H5" s="842"/>
      <c r="I5" s="843" t="s">
        <v>29</v>
      </c>
      <c r="J5" s="843"/>
      <c r="L5" s="823"/>
      <c r="M5" s="823"/>
      <c r="N5" s="838" t="s">
        <v>143</v>
      </c>
      <c r="O5" s="838"/>
      <c r="P5" s="839" t="s">
        <v>147</v>
      </c>
      <c r="Q5" s="839"/>
      <c r="R5" s="839"/>
      <c r="S5" s="823"/>
      <c r="T5" s="823"/>
      <c r="U5" s="823"/>
      <c r="V5" s="823"/>
      <c r="W5" s="823"/>
      <c r="X5" s="823"/>
      <c r="Y5" s="823"/>
      <c r="Z5" s="823"/>
      <c r="AA5" s="823"/>
      <c r="AB5" s="823"/>
      <c r="AC5" s="823"/>
      <c r="AD5" s="823"/>
      <c r="AE5" s="844" t="s">
        <v>30</v>
      </c>
      <c r="AF5" s="844"/>
      <c r="AG5" s="823"/>
      <c r="AH5" s="823"/>
      <c r="AI5" s="823"/>
      <c r="AJ5" s="823"/>
      <c r="AK5" s="838" t="s">
        <v>143</v>
      </c>
      <c r="AL5" s="838"/>
      <c r="AM5" s="839" t="s">
        <v>147</v>
      </c>
      <c r="AN5" s="839"/>
      <c r="AO5" s="839"/>
      <c r="AP5" s="823"/>
      <c r="AQ5" s="823"/>
      <c r="AR5" s="823"/>
    </row>
    <row r="6" spans="1:49" ht="24.95" customHeight="1">
      <c r="L6" s="823"/>
      <c r="M6" s="823"/>
      <c r="N6" s="838" t="s">
        <v>144</v>
      </c>
      <c r="O6" s="838"/>
      <c r="P6" s="845" t="s">
        <v>170</v>
      </c>
      <c r="Q6" s="839"/>
      <c r="R6" s="839"/>
      <c r="S6" s="823"/>
      <c r="T6" s="823"/>
      <c r="U6" s="823"/>
      <c r="V6" s="823"/>
      <c r="W6" s="823"/>
      <c r="X6" s="823"/>
      <c r="Y6" s="823"/>
      <c r="Z6" s="823"/>
      <c r="AA6" s="823"/>
      <c r="AB6" s="823"/>
      <c r="AC6" s="823"/>
      <c r="AD6" s="823"/>
      <c r="AE6" s="823"/>
      <c r="AF6" s="823"/>
      <c r="AG6" s="823"/>
      <c r="AH6" s="823"/>
      <c r="AI6" s="823"/>
      <c r="AJ6" s="823"/>
      <c r="AK6" s="838" t="s">
        <v>144</v>
      </c>
      <c r="AL6" s="838"/>
      <c r="AM6" s="839" t="s">
        <v>170</v>
      </c>
      <c r="AN6" s="839"/>
      <c r="AO6" s="839"/>
      <c r="AP6" s="823"/>
      <c r="AQ6" s="823"/>
      <c r="AR6" s="823"/>
    </row>
    <row r="7" spans="1:49" ht="24.95" customHeight="1">
      <c r="L7" s="823"/>
      <c r="M7" s="823"/>
      <c r="N7" s="846" t="s">
        <v>145</v>
      </c>
      <c r="O7" s="846"/>
      <c r="P7" s="534" t="s">
        <v>148</v>
      </c>
      <c r="Q7" s="533"/>
      <c r="R7" s="533"/>
      <c r="S7" s="823"/>
      <c r="T7" s="823"/>
      <c r="U7" s="823"/>
      <c r="V7" s="823"/>
      <c r="W7" s="823"/>
      <c r="X7" s="823"/>
      <c r="Y7" s="823"/>
      <c r="Z7" s="823"/>
      <c r="AA7" s="823"/>
      <c r="AB7" s="823"/>
      <c r="AC7" s="823"/>
      <c r="AD7" s="823"/>
      <c r="AE7" s="823"/>
      <c r="AF7" s="823"/>
      <c r="AG7" s="823"/>
      <c r="AH7" s="823"/>
      <c r="AI7" s="823"/>
      <c r="AJ7" s="823"/>
      <c r="AK7" s="846" t="s">
        <v>145</v>
      </c>
      <c r="AL7" s="846"/>
      <c r="AM7" s="533" t="s">
        <v>148</v>
      </c>
      <c r="AN7" s="533"/>
      <c r="AO7" s="533"/>
      <c r="AP7" s="823"/>
      <c r="AQ7" s="823"/>
      <c r="AR7" s="823"/>
    </row>
    <row r="8" spans="1:49" ht="27.75" customHeight="1" thickBot="1">
      <c r="A8" s="847" t="s">
        <v>23</v>
      </c>
      <c r="B8" s="847"/>
      <c r="C8" s="847"/>
      <c r="D8" s="847"/>
      <c r="E8" s="848" t="s">
        <v>139</v>
      </c>
      <c r="F8" s="849"/>
      <c r="G8" s="849"/>
      <c r="H8" s="849"/>
      <c r="I8" s="849"/>
      <c r="J8" s="849"/>
      <c r="K8" s="849"/>
      <c r="L8" s="850"/>
      <c r="M8" s="850"/>
      <c r="N8" s="850"/>
      <c r="O8" s="850"/>
      <c r="P8" s="851"/>
      <c r="Q8" s="851"/>
      <c r="R8" s="852"/>
      <c r="S8" s="850"/>
      <c r="T8" s="850"/>
      <c r="U8" s="850"/>
      <c r="V8" s="853" t="s">
        <v>31</v>
      </c>
      <c r="W8" s="853"/>
      <c r="X8" s="853"/>
      <c r="Y8" s="853"/>
      <c r="Z8" s="848" t="s">
        <v>139</v>
      </c>
      <c r="AA8" s="850"/>
      <c r="AB8" s="850"/>
      <c r="AC8" s="850"/>
      <c r="AD8" s="850"/>
      <c r="AE8" s="850"/>
      <c r="AF8" s="850"/>
      <c r="AG8" s="850"/>
      <c r="AH8" s="850"/>
      <c r="AI8" s="850"/>
      <c r="AJ8" s="850"/>
      <c r="AK8" s="850"/>
      <c r="AL8" s="850"/>
      <c r="AM8" s="850"/>
      <c r="AN8" s="850"/>
      <c r="AO8" s="850"/>
      <c r="AP8" s="850"/>
      <c r="AQ8" s="850"/>
      <c r="AR8" s="850"/>
    </row>
    <row r="9" spans="1:49" ht="20.100000000000001" customHeight="1">
      <c r="A9" s="854" t="s">
        <v>24</v>
      </c>
      <c r="B9" s="855"/>
      <c r="C9" s="855"/>
      <c r="D9" s="855"/>
      <c r="E9" s="855"/>
      <c r="F9" s="856"/>
      <c r="G9" s="856"/>
      <c r="H9" s="856"/>
      <c r="I9" s="856"/>
      <c r="J9" s="856"/>
      <c r="K9" s="856"/>
      <c r="L9" s="856"/>
      <c r="M9" s="856"/>
      <c r="N9" s="856"/>
      <c r="O9" s="856"/>
      <c r="P9" s="856"/>
      <c r="Q9" s="856"/>
      <c r="R9" s="856"/>
      <c r="S9" s="857"/>
      <c r="T9" s="857"/>
      <c r="U9" s="858"/>
      <c r="V9" s="854" t="s">
        <v>24</v>
      </c>
      <c r="W9" s="855"/>
      <c r="X9" s="855"/>
      <c r="Y9" s="855"/>
      <c r="Z9" s="855"/>
      <c r="AA9" s="856"/>
      <c r="AB9" s="856"/>
      <c r="AC9" s="856"/>
      <c r="AD9" s="856"/>
      <c r="AE9" s="856"/>
      <c r="AF9" s="856"/>
      <c r="AG9" s="856"/>
      <c r="AH9" s="856"/>
      <c r="AI9" s="856"/>
      <c r="AJ9" s="856"/>
      <c r="AK9" s="856"/>
      <c r="AL9" s="856"/>
      <c r="AM9" s="856"/>
      <c r="AN9" s="857"/>
      <c r="AO9" s="856"/>
      <c r="AP9" s="856"/>
      <c r="AQ9" s="856"/>
      <c r="AR9" s="858"/>
      <c r="AS9" s="859"/>
      <c r="AT9" s="860" t="s">
        <v>155</v>
      </c>
      <c r="AU9" s="859"/>
    </row>
    <row r="10" spans="1:49" s="871" customFormat="1" ht="21.95" customHeight="1">
      <c r="A10" s="861"/>
      <c r="B10" s="862"/>
      <c r="C10" s="862"/>
      <c r="D10" s="862"/>
      <c r="E10" s="862"/>
      <c r="F10" s="863"/>
      <c r="G10" s="864" t="s">
        <v>177</v>
      </c>
      <c r="H10" s="865" t="s">
        <v>204</v>
      </c>
      <c r="I10" s="865"/>
      <c r="J10" s="865"/>
      <c r="K10" s="865"/>
      <c r="L10" s="865"/>
      <c r="M10" s="865"/>
      <c r="N10" s="865"/>
      <c r="O10" s="865"/>
      <c r="P10" s="865"/>
      <c r="Q10" s="865"/>
      <c r="R10" s="865"/>
      <c r="S10" s="865"/>
      <c r="T10" s="865"/>
      <c r="U10" s="866"/>
      <c r="V10" s="861"/>
      <c r="W10" s="862"/>
      <c r="X10" s="862"/>
      <c r="Y10" s="862"/>
      <c r="Z10" s="862"/>
      <c r="AA10" s="867" t="s">
        <v>204</v>
      </c>
      <c r="AB10" s="865"/>
      <c r="AC10" s="865"/>
      <c r="AD10" s="865"/>
      <c r="AE10" s="865"/>
      <c r="AF10" s="865"/>
      <c r="AG10" s="868" t="s">
        <v>212</v>
      </c>
      <c r="AH10" s="869"/>
      <c r="AI10" s="865"/>
      <c r="AJ10" s="865"/>
      <c r="AK10" s="865"/>
      <c r="AL10" s="865"/>
      <c r="AM10" s="867" t="s">
        <v>213</v>
      </c>
      <c r="AN10" s="865"/>
      <c r="AO10" s="865"/>
      <c r="AP10" s="865"/>
      <c r="AQ10" s="864" t="s">
        <v>212</v>
      </c>
      <c r="AR10" s="870" t="s">
        <v>214</v>
      </c>
      <c r="AS10" s="860"/>
      <c r="AT10" s="860">
        <v>2016</v>
      </c>
      <c r="AU10" s="860">
        <v>2017</v>
      </c>
      <c r="AV10" s="860">
        <v>2018</v>
      </c>
      <c r="AW10" s="860"/>
    </row>
    <row r="11" spans="1:49" s="871" customFormat="1" ht="21.95" customHeight="1">
      <c r="A11" s="872"/>
      <c r="B11" s="847"/>
      <c r="C11" s="847"/>
      <c r="D11" s="847"/>
      <c r="E11" s="847"/>
      <c r="F11" s="873"/>
      <c r="G11" s="874" t="s">
        <v>146</v>
      </c>
      <c r="H11" s="875">
        <v>4</v>
      </c>
      <c r="I11" s="876"/>
      <c r="J11" s="877">
        <v>5</v>
      </c>
      <c r="K11" s="878"/>
      <c r="L11" s="877">
        <v>6</v>
      </c>
      <c r="M11" s="878"/>
      <c r="N11" s="877">
        <v>7</v>
      </c>
      <c r="O11" s="878"/>
      <c r="P11" s="877">
        <v>8</v>
      </c>
      <c r="Q11" s="878"/>
      <c r="R11" s="877">
        <v>9</v>
      </c>
      <c r="S11" s="879"/>
      <c r="T11" s="880" t="s">
        <v>22</v>
      </c>
      <c r="U11" s="881"/>
      <c r="V11" s="872"/>
      <c r="W11" s="847"/>
      <c r="X11" s="847"/>
      <c r="Y11" s="847"/>
      <c r="Z11" s="847"/>
      <c r="AA11" s="882">
        <v>10</v>
      </c>
      <c r="AB11" s="883"/>
      <c r="AC11" s="877">
        <v>11</v>
      </c>
      <c r="AD11" s="878"/>
      <c r="AE11" s="877">
        <v>12</v>
      </c>
      <c r="AF11" s="878"/>
      <c r="AG11" s="877">
        <v>1</v>
      </c>
      <c r="AH11" s="878"/>
      <c r="AI11" s="877">
        <v>2</v>
      </c>
      <c r="AJ11" s="878"/>
      <c r="AK11" s="877">
        <v>3</v>
      </c>
      <c r="AL11" s="879"/>
      <c r="AM11" s="875" t="s">
        <v>0</v>
      </c>
      <c r="AN11" s="884"/>
      <c r="AO11" s="875" t="s">
        <v>1</v>
      </c>
      <c r="AP11" s="884"/>
      <c r="AQ11" s="885" t="s">
        <v>32</v>
      </c>
      <c r="AR11" s="886" t="s">
        <v>32</v>
      </c>
      <c r="AS11" s="860" t="s">
        <v>161</v>
      </c>
      <c r="AT11" s="860">
        <v>6.49</v>
      </c>
      <c r="AU11" s="860">
        <v>4.9000000000000004</v>
      </c>
      <c r="AV11" s="860">
        <v>4.4000000000000004</v>
      </c>
      <c r="AW11" s="860"/>
    </row>
    <row r="12" spans="1:49" s="871" customFormat="1" ht="21.95" customHeight="1">
      <c r="A12" s="887"/>
      <c r="B12" s="888"/>
      <c r="C12" s="888"/>
      <c r="D12" s="888"/>
      <c r="E12" s="888"/>
      <c r="F12" s="889"/>
      <c r="G12" s="889"/>
      <c r="H12" s="890" t="s">
        <v>27</v>
      </c>
      <c r="I12" s="891" t="s">
        <v>26</v>
      </c>
      <c r="J12" s="891" t="s">
        <v>27</v>
      </c>
      <c r="K12" s="891" t="s">
        <v>26</v>
      </c>
      <c r="L12" s="891" t="s">
        <v>27</v>
      </c>
      <c r="M12" s="891" t="s">
        <v>26</v>
      </c>
      <c r="N12" s="891" t="s">
        <v>27</v>
      </c>
      <c r="O12" s="891" t="s">
        <v>26</v>
      </c>
      <c r="P12" s="891" t="s">
        <v>27</v>
      </c>
      <c r="Q12" s="891" t="s">
        <v>26</v>
      </c>
      <c r="R12" s="891" t="s">
        <v>27</v>
      </c>
      <c r="S12" s="891" t="s">
        <v>26</v>
      </c>
      <c r="T12" s="892" t="s">
        <v>27</v>
      </c>
      <c r="U12" s="893" t="s">
        <v>26</v>
      </c>
      <c r="V12" s="887"/>
      <c r="W12" s="888"/>
      <c r="X12" s="888"/>
      <c r="Y12" s="888"/>
      <c r="Z12" s="888"/>
      <c r="AA12" s="892" t="s">
        <v>27</v>
      </c>
      <c r="AB12" s="894" t="s">
        <v>26</v>
      </c>
      <c r="AC12" s="895" t="s">
        <v>27</v>
      </c>
      <c r="AD12" s="891" t="s">
        <v>26</v>
      </c>
      <c r="AE12" s="891" t="s">
        <v>27</v>
      </c>
      <c r="AF12" s="891" t="s">
        <v>26</v>
      </c>
      <c r="AG12" s="891" t="s">
        <v>27</v>
      </c>
      <c r="AH12" s="891" t="s">
        <v>26</v>
      </c>
      <c r="AI12" s="891" t="s">
        <v>27</v>
      </c>
      <c r="AJ12" s="891" t="s">
        <v>26</v>
      </c>
      <c r="AK12" s="891" t="s">
        <v>27</v>
      </c>
      <c r="AL12" s="891" t="s">
        <v>26</v>
      </c>
      <c r="AM12" s="892" t="s">
        <v>27</v>
      </c>
      <c r="AN12" s="894" t="s">
        <v>26</v>
      </c>
      <c r="AO12" s="896" t="s">
        <v>27</v>
      </c>
      <c r="AP12" s="890" t="s">
        <v>26</v>
      </c>
      <c r="AQ12" s="897"/>
      <c r="AR12" s="898"/>
      <c r="AS12" s="860"/>
      <c r="AT12" s="860"/>
      <c r="AU12" s="860"/>
      <c r="AV12" s="860"/>
      <c r="AW12" s="860"/>
    </row>
    <row r="13" spans="1:49" s="912" customFormat="1" ht="27.75" customHeight="1">
      <c r="A13" s="861" t="s">
        <v>33</v>
      </c>
      <c r="B13" s="899"/>
      <c r="C13" s="899"/>
      <c r="D13" s="900"/>
      <c r="E13" s="900"/>
      <c r="F13" s="901"/>
      <c r="G13" s="902">
        <v>248160</v>
      </c>
      <c r="H13" s="903">
        <v>21764.913564579307</v>
      </c>
      <c r="I13" s="904">
        <v>0</v>
      </c>
      <c r="J13" s="903">
        <v>23125.288814507283</v>
      </c>
      <c r="K13" s="904">
        <v>0</v>
      </c>
      <c r="L13" s="903">
        <v>22531.916079105566</v>
      </c>
      <c r="M13" s="904">
        <v>0</v>
      </c>
      <c r="N13" s="903">
        <v>22840.446102180198</v>
      </c>
      <c r="O13" s="904">
        <v>0</v>
      </c>
      <c r="P13" s="903">
        <v>26276.957488043277</v>
      </c>
      <c r="Q13" s="904">
        <v>0</v>
      </c>
      <c r="R13" s="903">
        <v>29975.073891491185</v>
      </c>
      <c r="S13" s="905">
        <v>0</v>
      </c>
      <c r="T13" s="906">
        <v>146514.59593990681</v>
      </c>
      <c r="U13" s="907">
        <v>0</v>
      </c>
      <c r="V13" s="861" t="s">
        <v>62</v>
      </c>
      <c r="W13" s="899"/>
      <c r="X13" s="899"/>
      <c r="Y13" s="900"/>
      <c r="Z13" s="900"/>
      <c r="AA13" s="903">
        <v>29708.639050407037</v>
      </c>
      <c r="AB13" s="905">
        <v>0</v>
      </c>
      <c r="AC13" s="903">
        <v>29638.388198031102</v>
      </c>
      <c r="AD13" s="905">
        <v>0</v>
      </c>
      <c r="AE13" s="908">
        <v>24562.203455783467</v>
      </c>
      <c r="AF13" s="905">
        <v>0</v>
      </c>
      <c r="AG13" s="903">
        <v>19907.073310827869</v>
      </c>
      <c r="AH13" s="905">
        <v>0</v>
      </c>
      <c r="AI13" s="903">
        <v>22082.120903985917</v>
      </c>
      <c r="AJ13" s="905">
        <v>0</v>
      </c>
      <c r="AK13" s="903">
        <v>25361.53786506399</v>
      </c>
      <c r="AL13" s="905">
        <v>0</v>
      </c>
      <c r="AM13" s="903">
        <v>151259.96278409939</v>
      </c>
      <c r="AN13" s="905">
        <v>0</v>
      </c>
      <c r="AO13" s="908">
        <v>297774.55872400617</v>
      </c>
      <c r="AP13" s="909">
        <v>0</v>
      </c>
      <c r="AQ13" s="902">
        <v>327552.01459640689</v>
      </c>
      <c r="AR13" s="907">
        <v>360307.21605604765</v>
      </c>
      <c r="AS13" s="910" t="s">
        <v>156</v>
      </c>
      <c r="AT13" s="911">
        <v>1.1000000000000003</v>
      </c>
      <c r="AU13" s="910"/>
      <c r="AV13" s="910"/>
      <c r="AW13" s="910"/>
    </row>
    <row r="14" spans="1:49" s="912" customFormat="1" ht="27.75" customHeight="1">
      <c r="A14" s="913"/>
      <c r="B14" s="914"/>
      <c r="C14" s="915" t="s">
        <v>34</v>
      </c>
      <c r="D14" s="916"/>
      <c r="E14" s="916"/>
      <c r="F14" s="917"/>
      <c r="G14" s="918">
        <v>232912</v>
      </c>
      <c r="H14" s="919">
        <v>20636.212564579306</v>
      </c>
      <c r="I14" s="920">
        <v>0</v>
      </c>
      <c r="J14" s="919">
        <v>21989.398814507284</v>
      </c>
      <c r="K14" s="920">
        <v>0</v>
      </c>
      <c r="L14" s="919">
        <v>21410.405079105567</v>
      </c>
      <c r="M14" s="920">
        <v>0</v>
      </c>
      <c r="N14" s="919">
        <v>21676.299102180197</v>
      </c>
      <c r="O14" s="920">
        <v>0</v>
      </c>
      <c r="P14" s="919">
        <v>25119.500488043279</v>
      </c>
      <c r="Q14" s="920">
        <v>0</v>
      </c>
      <c r="R14" s="919">
        <v>28609.129891491186</v>
      </c>
      <c r="S14" s="921">
        <v>0</v>
      </c>
      <c r="T14" s="922">
        <v>139440.94593990681</v>
      </c>
      <c r="U14" s="923">
        <v>0</v>
      </c>
      <c r="V14" s="913"/>
      <c r="W14" s="914"/>
      <c r="X14" s="915" t="s">
        <v>34</v>
      </c>
      <c r="Y14" s="916"/>
      <c r="Z14" s="916"/>
      <c r="AA14" s="919">
        <v>28313.939050407036</v>
      </c>
      <c r="AB14" s="921">
        <v>0</v>
      </c>
      <c r="AC14" s="919">
        <v>28229.3091980311</v>
      </c>
      <c r="AD14" s="921">
        <v>0</v>
      </c>
      <c r="AE14" s="924">
        <v>23196.259455783467</v>
      </c>
      <c r="AF14" s="921">
        <v>0</v>
      </c>
      <c r="AG14" s="919">
        <v>18972.480310827868</v>
      </c>
      <c r="AH14" s="921">
        <v>0</v>
      </c>
      <c r="AI14" s="919">
        <v>21075.635903985916</v>
      </c>
      <c r="AJ14" s="921">
        <v>0</v>
      </c>
      <c r="AK14" s="919">
        <v>24168.134865063992</v>
      </c>
      <c r="AL14" s="921">
        <v>0</v>
      </c>
      <c r="AM14" s="922">
        <v>143955.75878409939</v>
      </c>
      <c r="AN14" s="921">
        <v>0</v>
      </c>
      <c r="AO14" s="925">
        <v>283396.70472400624</v>
      </c>
      <c r="AP14" s="926">
        <v>0</v>
      </c>
      <c r="AQ14" s="918">
        <v>311736.37519640691</v>
      </c>
      <c r="AR14" s="927">
        <v>342910.01271604764</v>
      </c>
      <c r="AS14" s="910" t="s">
        <v>158</v>
      </c>
      <c r="AT14" s="911">
        <v>1.1000000000000001</v>
      </c>
      <c r="AU14" s="910"/>
      <c r="AV14" s="910"/>
      <c r="AW14" s="910"/>
    </row>
    <row r="15" spans="1:49" s="912" customFormat="1" ht="27.75" customHeight="1">
      <c r="A15" s="872"/>
      <c r="B15" s="914"/>
      <c r="C15" s="928" t="s">
        <v>35</v>
      </c>
      <c r="D15" s="929"/>
      <c r="E15" s="929"/>
      <c r="F15" s="930"/>
      <c r="G15" s="931">
        <v>15248</v>
      </c>
      <c r="H15" s="932">
        <v>1128.701</v>
      </c>
      <c r="I15" s="933">
        <v>0</v>
      </c>
      <c r="J15" s="932">
        <v>1135.8900000000001</v>
      </c>
      <c r="K15" s="933">
        <v>0</v>
      </c>
      <c r="L15" s="932">
        <v>1121.511</v>
      </c>
      <c r="M15" s="933">
        <v>0</v>
      </c>
      <c r="N15" s="932">
        <v>1164.1469999999999</v>
      </c>
      <c r="O15" s="933">
        <v>0</v>
      </c>
      <c r="P15" s="932">
        <v>1157.4570000000001</v>
      </c>
      <c r="Q15" s="933">
        <v>0</v>
      </c>
      <c r="R15" s="932">
        <v>1365.944</v>
      </c>
      <c r="S15" s="934">
        <v>0</v>
      </c>
      <c r="T15" s="935">
        <v>7073.65</v>
      </c>
      <c r="U15" s="936">
        <v>0</v>
      </c>
      <c r="V15" s="872"/>
      <c r="W15" s="914"/>
      <c r="X15" s="928" t="s">
        <v>63</v>
      </c>
      <c r="Y15" s="929"/>
      <c r="Z15" s="929"/>
      <c r="AA15" s="932">
        <v>1394.7</v>
      </c>
      <c r="AB15" s="934">
        <v>0</v>
      </c>
      <c r="AC15" s="932">
        <v>1409.079</v>
      </c>
      <c r="AD15" s="934">
        <v>0</v>
      </c>
      <c r="AE15" s="937">
        <v>1365.944</v>
      </c>
      <c r="AF15" s="934">
        <v>0</v>
      </c>
      <c r="AG15" s="932">
        <v>934.59299999999996</v>
      </c>
      <c r="AH15" s="934">
        <v>0</v>
      </c>
      <c r="AI15" s="932">
        <v>1006.485</v>
      </c>
      <c r="AJ15" s="934">
        <v>0</v>
      </c>
      <c r="AK15" s="932">
        <v>1193.403</v>
      </c>
      <c r="AL15" s="934">
        <v>0</v>
      </c>
      <c r="AM15" s="938">
        <v>7304.2039999999997</v>
      </c>
      <c r="AN15" s="939">
        <v>0</v>
      </c>
      <c r="AO15" s="940">
        <v>14377.853999999999</v>
      </c>
      <c r="AP15" s="941">
        <v>0</v>
      </c>
      <c r="AQ15" s="942">
        <v>15815.6394</v>
      </c>
      <c r="AR15" s="943">
        <v>17397.20334</v>
      </c>
      <c r="AS15" s="910" t="s">
        <v>159</v>
      </c>
      <c r="AT15" s="911">
        <v>1.1000000000000001</v>
      </c>
      <c r="AU15" s="910"/>
      <c r="AV15" s="910"/>
      <c r="AW15" s="910"/>
    </row>
    <row r="16" spans="1:49" s="912" customFormat="1" ht="27.75" customHeight="1">
      <c r="A16" s="944" t="s">
        <v>44</v>
      </c>
      <c r="B16" s="945"/>
      <c r="C16" s="946" t="s">
        <v>36</v>
      </c>
      <c r="D16" s="946"/>
      <c r="E16" s="947"/>
      <c r="F16" s="948"/>
      <c r="G16" s="949">
        <v>0</v>
      </c>
      <c r="H16" s="950"/>
      <c r="I16" s="951">
        <v>0</v>
      </c>
      <c r="J16" s="950"/>
      <c r="K16" s="951">
        <v>0</v>
      </c>
      <c r="L16" s="950"/>
      <c r="M16" s="951">
        <v>0</v>
      </c>
      <c r="N16" s="950"/>
      <c r="O16" s="951">
        <v>0</v>
      </c>
      <c r="P16" s="950"/>
      <c r="Q16" s="951">
        <v>0</v>
      </c>
      <c r="R16" s="950"/>
      <c r="S16" s="952">
        <v>0</v>
      </c>
      <c r="T16" s="953">
        <v>0</v>
      </c>
      <c r="U16" s="954">
        <v>0</v>
      </c>
      <c r="V16" s="944" t="s">
        <v>44</v>
      </c>
      <c r="W16" s="945"/>
      <c r="X16" s="946" t="s">
        <v>36</v>
      </c>
      <c r="Y16" s="946"/>
      <c r="Z16" s="947"/>
      <c r="AA16" s="950"/>
      <c r="AB16" s="952">
        <v>0</v>
      </c>
      <c r="AC16" s="950"/>
      <c r="AD16" s="952">
        <v>0</v>
      </c>
      <c r="AE16" s="955"/>
      <c r="AF16" s="952">
        <v>0</v>
      </c>
      <c r="AG16" s="955"/>
      <c r="AH16" s="952">
        <v>0</v>
      </c>
      <c r="AI16" s="955"/>
      <c r="AJ16" s="952">
        <v>0</v>
      </c>
      <c r="AK16" s="955"/>
      <c r="AL16" s="952">
        <v>0</v>
      </c>
      <c r="AM16" s="953">
        <v>0</v>
      </c>
      <c r="AN16" s="952">
        <v>0</v>
      </c>
      <c r="AO16" s="953">
        <v>0</v>
      </c>
      <c r="AP16" s="952">
        <v>0</v>
      </c>
      <c r="AQ16" s="956">
        <v>0</v>
      </c>
      <c r="AR16" s="957"/>
      <c r="AS16" s="910"/>
      <c r="AT16" s="910"/>
      <c r="AU16" s="910"/>
      <c r="AV16" s="910"/>
      <c r="AW16" s="910"/>
    </row>
    <row r="17" spans="1:49" s="912" customFormat="1" ht="27.75" customHeight="1">
      <c r="A17" s="958"/>
      <c r="B17" s="959" t="s">
        <v>38</v>
      </c>
      <c r="C17" s="960" t="s">
        <v>37</v>
      </c>
      <c r="D17" s="961"/>
      <c r="E17" s="962"/>
      <c r="F17" s="963"/>
      <c r="G17" s="964">
        <v>3199.6702618293657</v>
      </c>
      <c r="H17" s="965">
        <v>148.09820861365819</v>
      </c>
      <c r="I17" s="966">
        <v>0</v>
      </c>
      <c r="J17" s="965">
        <v>186.13293215479604</v>
      </c>
      <c r="K17" s="966">
        <v>0</v>
      </c>
      <c r="L17" s="965">
        <v>131.55825808710745</v>
      </c>
      <c r="M17" s="966">
        <v>0</v>
      </c>
      <c r="N17" s="965">
        <v>170.07894867294627</v>
      </c>
      <c r="O17" s="966">
        <v>0</v>
      </c>
      <c r="P17" s="965">
        <v>165.27863801484895</v>
      </c>
      <c r="Q17" s="966">
        <v>0</v>
      </c>
      <c r="R17" s="965">
        <v>230.06013102918564</v>
      </c>
      <c r="S17" s="966">
        <v>0</v>
      </c>
      <c r="T17" s="967">
        <v>1031.2071165725424</v>
      </c>
      <c r="U17" s="968">
        <v>0</v>
      </c>
      <c r="V17" s="958"/>
      <c r="W17" s="959" t="s">
        <v>38</v>
      </c>
      <c r="X17" s="960" t="s">
        <v>64</v>
      </c>
      <c r="Y17" s="961"/>
      <c r="Z17" s="962"/>
      <c r="AA17" s="965">
        <v>252.01558980761365</v>
      </c>
      <c r="AB17" s="969">
        <v>0</v>
      </c>
      <c r="AC17" s="965">
        <v>253.06868897453379</v>
      </c>
      <c r="AD17" s="969">
        <v>0</v>
      </c>
      <c r="AE17" s="970">
        <v>169.95690673957785</v>
      </c>
      <c r="AF17" s="969">
        <v>0</v>
      </c>
      <c r="AG17" s="965">
        <v>135.81158063735955</v>
      </c>
      <c r="AH17" s="969">
        <v>0</v>
      </c>
      <c r="AI17" s="965">
        <v>170.62546271205022</v>
      </c>
      <c r="AJ17" s="969">
        <v>0</v>
      </c>
      <c r="AK17" s="965">
        <v>189.32763028204712</v>
      </c>
      <c r="AL17" s="971">
        <v>0</v>
      </c>
      <c r="AM17" s="967">
        <v>1170.8058591531822</v>
      </c>
      <c r="AN17" s="969">
        <v>0</v>
      </c>
      <c r="AO17" s="967">
        <v>2202.0129757257246</v>
      </c>
      <c r="AP17" s="969">
        <v>0</v>
      </c>
      <c r="AQ17" s="964">
        <v>2519.102844230229</v>
      </c>
      <c r="AR17" s="968">
        <v>2881.8536537993828</v>
      </c>
      <c r="AS17" s="910"/>
      <c r="AT17" s="910"/>
      <c r="AU17" s="910"/>
      <c r="AV17" s="910"/>
      <c r="AW17" s="910"/>
    </row>
    <row r="18" spans="1:49" s="912" customFormat="1" ht="27.75" customHeight="1">
      <c r="A18" s="958"/>
      <c r="B18" s="972"/>
      <c r="C18" s="973"/>
      <c r="D18" s="915" t="s">
        <v>39</v>
      </c>
      <c r="E18" s="884"/>
      <c r="F18" s="963"/>
      <c r="G18" s="974">
        <v>2894.102523542555</v>
      </c>
      <c r="H18" s="975">
        <v>148.09820861365819</v>
      </c>
      <c r="I18" s="966">
        <v>0</v>
      </c>
      <c r="J18" s="975">
        <v>186.13293215479604</v>
      </c>
      <c r="K18" s="966">
        <v>0</v>
      </c>
      <c r="L18" s="975">
        <v>131.55825808710745</v>
      </c>
      <c r="M18" s="966">
        <v>0</v>
      </c>
      <c r="N18" s="975">
        <v>170.07894867294627</v>
      </c>
      <c r="O18" s="966">
        <v>0</v>
      </c>
      <c r="P18" s="975">
        <v>165.27863801484895</v>
      </c>
      <c r="Q18" s="966">
        <v>0</v>
      </c>
      <c r="R18" s="975">
        <v>230.06013102918564</v>
      </c>
      <c r="S18" s="966">
        <v>0</v>
      </c>
      <c r="T18" s="967">
        <v>1031.2071165725424</v>
      </c>
      <c r="U18" s="968">
        <v>0</v>
      </c>
      <c r="V18" s="958"/>
      <c r="W18" s="972"/>
      <c r="X18" s="973"/>
      <c r="Y18" s="915" t="s">
        <v>39</v>
      </c>
      <c r="Z18" s="884"/>
      <c r="AA18" s="975">
        <v>252.01558980761365</v>
      </c>
      <c r="AB18" s="969">
        <v>0</v>
      </c>
      <c r="AC18" s="975">
        <v>253.06868897453379</v>
      </c>
      <c r="AD18" s="969">
        <v>0</v>
      </c>
      <c r="AE18" s="975">
        <v>169.95690673957785</v>
      </c>
      <c r="AF18" s="976">
        <v>0</v>
      </c>
      <c r="AG18" s="975">
        <v>135.81158063735955</v>
      </c>
      <c r="AH18" s="976">
        <v>0</v>
      </c>
      <c r="AI18" s="975">
        <v>170.62546271205022</v>
      </c>
      <c r="AJ18" s="976">
        <v>0</v>
      </c>
      <c r="AK18" s="975">
        <v>189.32763028204712</v>
      </c>
      <c r="AL18" s="969">
        <v>0</v>
      </c>
      <c r="AM18" s="967">
        <v>1170.8058591531822</v>
      </c>
      <c r="AN18" s="969">
        <v>0</v>
      </c>
      <c r="AO18" s="967">
        <v>2202.0129757257246</v>
      </c>
      <c r="AP18" s="969">
        <v>0</v>
      </c>
      <c r="AQ18" s="974">
        <v>2519.102844230229</v>
      </c>
      <c r="AR18" s="977">
        <v>2881.8536537993828</v>
      </c>
      <c r="AS18" s="910"/>
      <c r="AT18" s="910"/>
      <c r="AU18" s="910"/>
      <c r="AV18" s="910"/>
      <c r="AW18" s="910"/>
    </row>
    <row r="19" spans="1:49" s="912" customFormat="1" ht="27.75" customHeight="1">
      <c r="A19" s="958"/>
      <c r="B19" s="972"/>
      <c r="C19" s="973"/>
      <c r="D19" s="915" t="s">
        <v>40</v>
      </c>
      <c r="E19" s="884"/>
      <c r="F19" s="963"/>
      <c r="G19" s="974">
        <v>232.03338343272588</v>
      </c>
      <c r="H19" s="978">
        <v>0</v>
      </c>
      <c r="I19" s="966">
        <v>0</v>
      </c>
      <c r="J19" s="978">
        <v>0</v>
      </c>
      <c r="K19" s="966">
        <v>0</v>
      </c>
      <c r="L19" s="978">
        <v>0</v>
      </c>
      <c r="M19" s="966">
        <v>0</v>
      </c>
      <c r="N19" s="978">
        <v>0</v>
      </c>
      <c r="O19" s="966">
        <v>0</v>
      </c>
      <c r="P19" s="978">
        <v>0</v>
      </c>
      <c r="Q19" s="966">
        <v>0</v>
      </c>
      <c r="R19" s="978">
        <v>0</v>
      </c>
      <c r="S19" s="969">
        <v>0</v>
      </c>
      <c r="T19" s="967">
        <v>0</v>
      </c>
      <c r="U19" s="968">
        <v>0</v>
      </c>
      <c r="V19" s="958"/>
      <c r="W19" s="972"/>
      <c r="X19" s="973"/>
      <c r="Y19" s="915" t="s">
        <v>40</v>
      </c>
      <c r="Z19" s="884"/>
      <c r="AA19" s="978">
        <v>0</v>
      </c>
      <c r="AB19" s="969">
        <v>0</v>
      </c>
      <c r="AC19" s="978">
        <v>0</v>
      </c>
      <c r="AD19" s="969">
        <v>0</v>
      </c>
      <c r="AE19" s="978">
        <v>0</v>
      </c>
      <c r="AF19" s="969">
        <v>0</v>
      </c>
      <c r="AG19" s="978">
        <v>0</v>
      </c>
      <c r="AH19" s="969">
        <v>0</v>
      </c>
      <c r="AI19" s="978">
        <v>0</v>
      </c>
      <c r="AJ19" s="969">
        <v>0</v>
      </c>
      <c r="AK19" s="978">
        <v>0</v>
      </c>
      <c r="AL19" s="969">
        <v>0</v>
      </c>
      <c r="AM19" s="967">
        <v>0</v>
      </c>
      <c r="AN19" s="969">
        <v>0</v>
      </c>
      <c r="AO19" s="967">
        <v>0</v>
      </c>
      <c r="AP19" s="969">
        <v>0</v>
      </c>
      <c r="AQ19" s="974">
        <v>0</v>
      </c>
      <c r="AR19" s="977">
        <v>0</v>
      </c>
      <c r="AS19" s="910" t="s">
        <v>157</v>
      </c>
      <c r="AT19" s="911">
        <v>1.2778051562910788</v>
      </c>
      <c r="AU19" s="910"/>
      <c r="AV19" s="910"/>
      <c r="AW19" s="910"/>
    </row>
    <row r="20" spans="1:49" s="912" customFormat="1" ht="27.75" customHeight="1">
      <c r="A20" s="958"/>
      <c r="B20" s="972"/>
      <c r="C20" s="973"/>
      <c r="D20" s="915" t="s">
        <v>41</v>
      </c>
      <c r="E20" s="884"/>
      <c r="F20" s="963"/>
      <c r="G20" s="974">
        <v>0</v>
      </c>
      <c r="H20" s="975">
        <v>0</v>
      </c>
      <c r="I20" s="966">
        <v>0</v>
      </c>
      <c r="J20" s="975">
        <v>0</v>
      </c>
      <c r="K20" s="966">
        <v>0</v>
      </c>
      <c r="L20" s="975">
        <v>0</v>
      </c>
      <c r="M20" s="966">
        <v>0</v>
      </c>
      <c r="N20" s="975">
        <v>0</v>
      </c>
      <c r="O20" s="966">
        <v>0</v>
      </c>
      <c r="P20" s="975">
        <v>0</v>
      </c>
      <c r="Q20" s="966">
        <v>0</v>
      </c>
      <c r="R20" s="975">
        <v>0</v>
      </c>
      <c r="S20" s="969">
        <v>0</v>
      </c>
      <c r="T20" s="967">
        <v>0</v>
      </c>
      <c r="U20" s="968">
        <v>0</v>
      </c>
      <c r="V20" s="958"/>
      <c r="W20" s="972"/>
      <c r="X20" s="973"/>
      <c r="Y20" s="915" t="s">
        <v>41</v>
      </c>
      <c r="Z20" s="884"/>
      <c r="AA20" s="975">
        <v>0</v>
      </c>
      <c r="AB20" s="969">
        <v>0</v>
      </c>
      <c r="AC20" s="975">
        <v>0</v>
      </c>
      <c r="AD20" s="969">
        <v>0</v>
      </c>
      <c r="AE20" s="975">
        <v>0</v>
      </c>
      <c r="AF20" s="969">
        <v>0</v>
      </c>
      <c r="AG20" s="975">
        <v>0</v>
      </c>
      <c r="AH20" s="969">
        <v>0</v>
      </c>
      <c r="AI20" s="975">
        <v>0</v>
      </c>
      <c r="AJ20" s="969">
        <v>0</v>
      </c>
      <c r="AK20" s="975">
        <v>0</v>
      </c>
      <c r="AL20" s="969">
        <v>0</v>
      </c>
      <c r="AM20" s="967">
        <v>0</v>
      </c>
      <c r="AN20" s="969">
        <v>0</v>
      </c>
      <c r="AO20" s="967">
        <v>0</v>
      </c>
      <c r="AP20" s="969">
        <v>0</v>
      </c>
      <c r="AQ20" s="974">
        <v>0</v>
      </c>
      <c r="AR20" s="977">
        <v>0</v>
      </c>
      <c r="AS20" s="910"/>
      <c r="AT20" s="910"/>
      <c r="AU20" s="910"/>
      <c r="AV20" s="910"/>
      <c r="AW20" s="910"/>
    </row>
    <row r="21" spans="1:49" s="912" customFormat="1" ht="27.75" customHeight="1">
      <c r="A21" s="958"/>
      <c r="B21" s="972"/>
      <c r="C21" s="973"/>
      <c r="D21" s="915" t="s">
        <v>42</v>
      </c>
      <c r="E21" s="884"/>
      <c r="F21" s="963"/>
      <c r="G21" s="974">
        <v>0</v>
      </c>
      <c r="H21" s="975">
        <v>0</v>
      </c>
      <c r="I21" s="966">
        <v>0</v>
      </c>
      <c r="J21" s="975">
        <v>0</v>
      </c>
      <c r="K21" s="966">
        <v>0</v>
      </c>
      <c r="L21" s="975">
        <v>0</v>
      </c>
      <c r="M21" s="966">
        <v>0</v>
      </c>
      <c r="N21" s="975">
        <v>0</v>
      </c>
      <c r="O21" s="966">
        <v>0</v>
      </c>
      <c r="P21" s="975">
        <v>0</v>
      </c>
      <c r="Q21" s="966">
        <v>0</v>
      </c>
      <c r="R21" s="975">
        <v>0</v>
      </c>
      <c r="S21" s="969">
        <v>0</v>
      </c>
      <c r="T21" s="967">
        <v>0</v>
      </c>
      <c r="U21" s="968">
        <v>0</v>
      </c>
      <c r="V21" s="958"/>
      <c r="W21" s="972"/>
      <c r="X21" s="973"/>
      <c r="Y21" s="915" t="s">
        <v>42</v>
      </c>
      <c r="Z21" s="884"/>
      <c r="AA21" s="975">
        <v>0</v>
      </c>
      <c r="AB21" s="969">
        <v>0</v>
      </c>
      <c r="AC21" s="975">
        <v>0</v>
      </c>
      <c r="AD21" s="969">
        <v>0</v>
      </c>
      <c r="AE21" s="975">
        <v>0</v>
      </c>
      <c r="AF21" s="969">
        <v>0</v>
      </c>
      <c r="AG21" s="975">
        <v>0</v>
      </c>
      <c r="AH21" s="969">
        <v>0</v>
      </c>
      <c r="AI21" s="975">
        <v>0</v>
      </c>
      <c r="AJ21" s="969">
        <v>0</v>
      </c>
      <c r="AK21" s="975">
        <v>0</v>
      </c>
      <c r="AL21" s="969">
        <v>0</v>
      </c>
      <c r="AM21" s="967">
        <v>0</v>
      </c>
      <c r="AN21" s="969">
        <v>0</v>
      </c>
      <c r="AO21" s="967">
        <v>0</v>
      </c>
      <c r="AP21" s="969">
        <v>0</v>
      </c>
      <c r="AQ21" s="974">
        <v>0</v>
      </c>
      <c r="AR21" s="977">
        <v>0</v>
      </c>
      <c r="AS21" s="910"/>
      <c r="AT21" s="910"/>
      <c r="AU21" s="910"/>
      <c r="AV21" s="910"/>
      <c r="AW21" s="910"/>
    </row>
    <row r="22" spans="1:49" s="912" customFormat="1" ht="27.75" customHeight="1">
      <c r="A22" s="958"/>
      <c r="B22" s="979"/>
      <c r="C22" s="973"/>
      <c r="D22" s="928" t="s">
        <v>43</v>
      </c>
      <c r="E22" s="980"/>
      <c r="F22" s="963"/>
      <c r="G22" s="974">
        <v>73.534354854085237</v>
      </c>
      <c r="H22" s="981">
        <v>0</v>
      </c>
      <c r="I22" s="966">
        <v>0</v>
      </c>
      <c r="J22" s="981">
        <v>0</v>
      </c>
      <c r="K22" s="966">
        <v>0</v>
      </c>
      <c r="L22" s="981">
        <v>0</v>
      </c>
      <c r="M22" s="966">
        <v>0</v>
      </c>
      <c r="N22" s="981">
        <v>0</v>
      </c>
      <c r="O22" s="966">
        <v>0</v>
      </c>
      <c r="P22" s="981">
        <v>0</v>
      </c>
      <c r="Q22" s="966">
        <v>0</v>
      </c>
      <c r="R22" s="981">
        <v>0</v>
      </c>
      <c r="S22" s="969">
        <v>0</v>
      </c>
      <c r="T22" s="967">
        <v>0</v>
      </c>
      <c r="U22" s="968">
        <v>0</v>
      </c>
      <c r="V22" s="958"/>
      <c r="W22" s="979"/>
      <c r="X22" s="973"/>
      <c r="Y22" s="928" t="s">
        <v>43</v>
      </c>
      <c r="Z22" s="980"/>
      <c r="AA22" s="981">
        <v>0</v>
      </c>
      <c r="AB22" s="969">
        <v>0</v>
      </c>
      <c r="AC22" s="981">
        <v>0</v>
      </c>
      <c r="AD22" s="969">
        <v>0</v>
      </c>
      <c r="AE22" s="981">
        <v>0</v>
      </c>
      <c r="AF22" s="969">
        <v>0</v>
      </c>
      <c r="AG22" s="981">
        <v>0</v>
      </c>
      <c r="AH22" s="969">
        <v>0</v>
      </c>
      <c r="AI22" s="981">
        <v>0</v>
      </c>
      <c r="AJ22" s="969">
        <v>0</v>
      </c>
      <c r="AK22" s="981">
        <v>0</v>
      </c>
      <c r="AL22" s="969">
        <v>0</v>
      </c>
      <c r="AM22" s="967">
        <v>0</v>
      </c>
      <c r="AN22" s="969">
        <v>0</v>
      </c>
      <c r="AO22" s="967">
        <v>0</v>
      </c>
      <c r="AP22" s="969">
        <v>0</v>
      </c>
      <c r="AQ22" s="974">
        <v>0</v>
      </c>
      <c r="AR22" s="977">
        <v>0</v>
      </c>
      <c r="AS22" s="910"/>
      <c r="AT22" s="910"/>
      <c r="AU22" s="910"/>
      <c r="AV22" s="910"/>
      <c r="AW22" s="910"/>
    </row>
    <row r="23" spans="1:49" s="912" customFormat="1" ht="27.75" customHeight="1">
      <c r="A23" s="958"/>
      <c r="B23" s="982" t="s">
        <v>151</v>
      </c>
      <c r="C23" s="983" t="s">
        <v>153</v>
      </c>
      <c r="D23" s="984"/>
      <c r="E23" s="984"/>
      <c r="F23" s="985"/>
      <c r="G23" s="986">
        <v>192197.25818763327</v>
      </c>
      <c r="H23" s="987">
        <v>15275.489527678084</v>
      </c>
      <c r="I23" s="988">
        <v>0</v>
      </c>
      <c r="J23" s="987">
        <v>16201.477333300129</v>
      </c>
      <c r="K23" s="988">
        <v>0</v>
      </c>
      <c r="L23" s="987">
        <v>15835.561642559482</v>
      </c>
      <c r="M23" s="988">
        <v>0</v>
      </c>
      <c r="N23" s="987">
        <v>16015.679076405071</v>
      </c>
      <c r="O23" s="988">
        <v>0</v>
      </c>
      <c r="P23" s="987">
        <v>18455.744508119449</v>
      </c>
      <c r="Q23" s="988">
        <v>0</v>
      </c>
      <c r="R23" s="987">
        <v>21011.613110422913</v>
      </c>
      <c r="S23" s="988">
        <v>0</v>
      </c>
      <c r="T23" s="989">
        <v>102795.56519848513</v>
      </c>
      <c r="U23" s="990">
        <v>0</v>
      </c>
      <c r="V23" s="958"/>
      <c r="W23" s="982" t="s">
        <v>45</v>
      </c>
      <c r="X23" s="983" t="s">
        <v>45</v>
      </c>
      <c r="Y23" s="984"/>
      <c r="Z23" s="984"/>
      <c r="AA23" s="987">
        <v>20800.850049203371</v>
      </c>
      <c r="AB23" s="991">
        <v>0</v>
      </c>
      <c r="AC23" s="987">
        <v>20750.014065213385</v>
      </c>
      <c r="AD23" s="991">
        <v>0</v>
      </c>
      <c r="AE23" s="987">
        <v>17235.915111675069</v>
      </c>
      <c r="AF23" s="991">
        <v>0</v>
      </c>
      <c r="AG23" s="987">
        <v>13971.227754544123</v>
      </c>
      <c r="AH23" s="991">
        <v>0</v>
      </c>
      <c r="AI23" s="987">
        <v>15477.749531080935</v>
      </c>
      <c r="AJ23" s="991">
        <v>0</v>
      </c>
      <c r="AK23" s="987">
        <v>17782.988374027354</v>
      </c>
      <c r="AL23" s="991">
        <v>0</v>
      </c>
      <c r="AM23" s="989">
        <v>106018.74488574422</v>
      </c>
      <c r="AN23" s="991">
        <v>0</v>
      </c>
      <c r="AO23" s="989">
        <v>208814.31008422934</v>
      </c>
      <c r="AP23" s="991">
        <v>0</v>
      </c>
      <c r="AQ23" s="986">
        <v>209028.54493879617</v>
      </c>
      <c r="AR23" s="990">
        <v>203944.65799207694</v>
      </c>
      <c r="AS23" s="910"/>
      <c r="AT23" s="910"/>
      <c r="AU23" s="910"/>
      <c r="AV23" s="910"/>
      <c r="AW23" s="910"/>
    </row>
    <row r="24" spans="1:49" s="912" customFormat="1" ht="27.75" customHeight="1">
      <c r="A24" s="958"/>
      <c r="B24" s="972"/>
      <c r="C24" s="992"/>
      <c r="D24" s="993" t="s">
        <v>46</v>
      </c>
      <c r="E24" s="994"/>
      <c r="F24" s="995"/>
      <c r="G24" s="996">
        <v>6179.07</v>
      </c>
      <c r="H24" s="997">
        <v>281.81464614579625</v>
      </c>
      <c r="I24" s="998">
        <v>0</v>
      </c>
      <c r="J24" s="997">
        <v>368.50603862742565</v>
      </c>
      <c r="K24" s="998">
        <v>0</v>
      </c>
      <c r="L24" s="997">
        <v>211.68585114808064</v>
      </c>
      <c r="M24" s="998">
        <v>0</v>
      </c>
      <c r="N24" s="997">
        <v>313.63746087322096</v>
      </c>
      <c r="O24" s="998">
        <v>0</v>
      </c>
      <c r="P24" s="997">
        <v>304.67092903896366</v>
      </c>
      <c r="Q24" s="998">
        <v>0</v>
      </c>
      <c r="R24" s="997">
        <v>424.9884586855722</v>
      </c>
      <c r="S24" s="998">
        <v>0</v>
      </c>
      <c r="T24" s="999">
        <v>1905.3033845190596</v>
      </c>
      <c r="U24" s="1000">
        <v>0</v>
      </c>
      <c r="V24" s="958"/>
      <c r="W24" s="972"/>
      <c r="X24" s="992"/>
      <c r="Y24" s="993" t="s">
        <v>46</v>
      </c>
      <c r="Z24" s="994"/>
      <c r="AA24" s="997">
        <v>486.72324684995891</v>
      </c>
      <c r="AB24" s="976">
        <v>0</v>
      </c>
      <c r="AC24" s="997">
        <v>484.06072571855759</v>
      </c>
      <c r="AD24" s="976">
        <v>0</v>
      </c>
      <c r="AE24" s="997">
        <v>282.54440571078459</v>
      </c>
      <c r="AF24" s="976">
        <v>0</v>
      </c>
      <c r="AG24" s="997">
        <v>251.60371161041184</v>
      </c>
      <c r="AH24" s="976">
        <v>0</v>
      </c>
      <c r="AI24" s="997">
        <v>322.50070640324412</v>
      </c>
      <c r="AJ24" s="976">
        <v>0</v>
      </c>
      <c r="AK24" s="997">
        <v>344.28877397675353</v>
      </c>
      <c r="AL24" s="976">
        <v>0</v>
      </c>
      <c r="AM24" s="999">
        <v>2171.7215702697104</v>
      </c>
      <c r="AN24" s="976">
        <v>0</v>
      </c>
      <c r="AO24" s="999">
        <v>4077.0249547887697</v>
      </c>
      <c r="AP24" s="976">
        <v>0</v>
      </c>
      <c r="AQ24" s="996">
        <v>4125.9492542462367</v>
      </c>
      <c r="AR24" s="1001">
        <v>4084.6897617037757</v>
      </c>
      <c r="AS24" s="910"/>
      <c r="AT24" s="910"/>
      <c r="AU24" s="910"/>
      <c r="AV24" s="910"/>
      <c r="AW24" s="910"/>
    </row>
    <row r="25" spans="1:49" s="912" customFormat="1" ht="27.75" customHeight="1">
      <c r="A25" s="958"/>
      <c r="B25" s="972"/>
      <c r="C25" s="992"/>
      <c r="D25" s="993" t="s">
        <v>47</v>
      </c>
      <c r="E25" s="994"/>
      <c r="F25" s="1002"/>
      <c r="G25" s="1003">
        <v>166507.65146940542</v>
      </c>
      <c r="H25" s="1004">
        <v>13834.291131765725</v>
      </c>
      <c r="I25" s="1005">
        <v>0</v>
      </c>
      <c r="J25" s="1004">
        <v>14526.678642968749</v>
      </c>
      <c r="K25" s="1005">
        <v>0</v>
      </c>
      <c r="L25" s="1004">
        <v>14474.813888787732</v>
      </c>
      <c r="M25" s="1005">
        <v>0</v>
      </c>
      <c r="N25" s="1004">
        <v>14433.401009278376</v>
      </c>
      <c r="O25" s="1005">
        <v>0</v>
      </c>
      <c r="P25" s="1004">
        <v>16913.673335269115</v>
      </c>
      <c r="Q25" s="1005">
        <v>0</v>
      </c>
      <c r="R25" s="1004">
        <v>19017.11632818717</v>
      </c>
      <c r="S25" s="1005">
        <v>0</v>
      </c>
      <c r="T25" s="1006">
        <v>93199.974336256855</v>
      </c>
      <c r="U25" s="1007">
        <v>0</v>
      </c>
      <c r="V25" s="958"/>
      <c r="W25" s="972"/>
      <c r="X25" s="992"/>
      <c r="Y25" s="993" t="s">
        <v>47</v>
      </c>
      <c r="Z25" s="994"/>
      <c r="AA25" s="1004">
        <v>17906.954623277583</v>
      </c>
      <c r="AB25" s="1008">
        <v>0</v>
      </c>
      <c r="AC25" s="1004">
        <v>18523.744302883741</v>
      </c>
      <c r="AD25" s="1008">
        <v>0</v>
      </c>
      <c r="AE25" s="1004">
        <v>15558.978216568343</v>
      </c>
      <c r="AF25" s="976">
        <v>0</v>
      </c>
      <c r="AG25" s="1004">
        <v>11681.818065819862</v>
      </c>
      <c r="AH25" s="1008">
        <v>0</v>
      </c>
      <c r="AI25" s="1004">
        <v>13752.686466058203</v>
      </c>
      <c r="AJ25" s="1008">
        <v>0</v>
      </c>
      <c r="AK25" s="1004">
        <v>16198.311462392336</v>
      </c>
      <c r="AL25" s="1008">
        <v>0</v>
      </c>
      <c r="AM25" s="1006">
        <v>93622.493137000056</v>
      </c>
      <c r="AN25" s="1008">
        <v>0</v>
      </c>
      <c r="AO25" s="1006">
        <v>186822.46747325693</v>
      </c>
      <c r="AP25" s="1008">
        <v>0</v>
      </c>
      <c r="AQ25" s="996">
        <v>187009.28994073026</v>
      </c>
      <c r="AR25" s="1009">
        <v>183082.09485197495</v>
      </c>
      <c r="AS25" s="910"/>
      <c r="AT25" s="910"/>
      <c r="AU25" s="910"/>
      <c r="AV25" s="910"/>
      <c r="AW25" s="910"/>
    </row>
    <row r="26" spans="1:49" s="912" customFormat="1" ht="27.75" customHeight="1">
      <c r="A26" s="958"/>
      <c r="B26" s="972"/>
      <c r="C26" s="992"/>
      <c r="D26" s="1010" t="s">
        <v>48</v>
      </c>
      <c r="E26" s="1011"/>
      <c r="F26" s="963"/>
      <c r="G26" s="996">
        <v>7091.4418719840533</v>
      </c>
      <c r="H26" s="1012">
        <v>515.81770839101148</v>
      </c>
      <c r="I26" s="998">
        <v>0</v>
      </c>
      <c r="J26" s="1012">
        <v>554.62328346693084</v>
      </c>
      <c r="K26" s="998">
        <v>0</v>
      </c>
      <c r="L26" s="1012">
        <v>524.31193148595935</v>
      </c>
      <c r="M26" s="998">
        <v>0</v>
      </c>
      <c r="N26" s="1012">
        <v>553.84721890887829</v>
      </c>
      <c r="O26" s="998">
        <v>0</v>
      </c>
      <c r="P26" s="1012">
        <v>541.24674660531036</v>
      </c>
      <c r="Q26" s="998">
        <v>0</v>
      </c>
      <c r="R26" s="1012">
        <v>680.11567380224722</v>
      </c>
      <c r="S26" s="998">
        <v>0</v>
      </c>
      <c r="T26" s="999">
        <v>3369.9625626603374</v>
      </c>
      <c r="U26" s="1000">
        <v>0</v>
      </c>
      <c r="V26" s="958"/>
      <c r="W26" s="972"/>
      <c r="X26" s="992"/>
      <c r="Y26" s="1010" t="s">
        <v>48</v>
      </c>
      <c r="Z26" s="1011"/>
      <c r="AA26" s="1012">
        <v>739.65872458308354</v>
      </c>
      <c r="AB26" s="976">
        <v>0</v>
      </c>
      <c r="AC26" s="1012">
        <v>754.04664672445688</v>
      </c>
      <c r="AD26" s="976">
        <v>0</v>
      </c>
      <c r="AE26" s="1012">
        <v>643.23348329051203</v>
      </c>
      <c r="AF26" s="976">
        <v>0</v>
      </c>
      <c r="AG26" s="1012">
        <v>591.08820614863919</v>
      </c>
      <c r="AH26" s="976">
        <v>0</v>
      </c>
      <c r="AI26" s="1012">
        <v>552.21793877783796</v>
      </c>
      <c r="AJ26" s="976">
        <v>0</v>
      </c>
      <c r="AK26" s="1012">
        <v>515.07717408064661</v>
      </c>
      <c r="AL26" s="976">
        <v>0</v>
      </c>
      <c r="AM26" s="999">
        <v>3795.322173605176</v>
      </c>
      <c r="AN26" s="976">
        <v>0</v>
      </c>
      <c r="AO26" s="999">
        <v>7165.2847362655139</v>
      </c>
      <c r="AP26" s="976">
        <v>0</v>
      </c>
      <c r="AQ26" s="996">
        <v>7251.2681531007038</v>
      </c>
      <c r="AR26" s="1009">
        <v>7178.7554715696979</v>
      </c>
      <c r="AS26" s="910"/>
      <c r="AT26" s="910"/>
      <c r="AU26" s="910"/>
      <c r="AV26" s="910"/>
      <c r="AW26" s="910"/>
    </row>
    <row r="27" spans="1:49" s="912" customFormat="1" ht="27.75" customHeight="1">
      <c r="A27" s="958"/>
      <c r="B27" s="979"/>
      <c r="C27" s="1013"/>
      <c r="D27" s="928" t="s">
        <v>43</v>
      </c>
      <c r="E27" s="980"/>
      <c r="F27" s="963"/>
      <c r="G27" s="974">
        <v>12419.094846243799</v>
      </c>
      <c r="H27" s="1012">
        <v>643.5660413755495</v>
      </c>
      <c r="I27" s="966">
        <v>0</v>
      </c>
      <c r="J27" s="1012">
        <v>751.66936823702349</v>
      </c>
      <c r="K27" s="966">
        <v>0</v>
      </c>
      <c r="L27" s="1012">
        <v>624.74997113770883</v>
      </c>
      <c r="M27" s="966">
        <v>0</v>
      </c>
      <c r="N27" s="1012">
        <v>714.79338734459714</v>
      </c>
      <c r="O27" s="966">
        <v>0</v>
      </c>
      <c r="P27" s="1012">
        <v>696.15349720606253</v>
      </c>
      <c r="Q27" s="966">
        <v>0</v>
      </c>
      <c r="R27" s="1014">
        <v>889.39264974792093</v>
      </c>
      <c r="S27" s="966">
        <v>0</v>
      </c>
      <c r="T27" s="1015">
        <v>4320.3249150488627</v>
      </c>
      <c r="U27" s="1016">
        <v>0</v>
      </c>
      <c r="V27" s="958"/>
      <c r="W27" s="979"/>
      <c r="X27" s="1013"/>
      <c r="Y27" s="928" t="s">
        <v>43</v>
      </c>
      <c r="Z27" s="980"/>
      <c r="AA27" s="1012">
        <v>1667.5134544927414</v>
      </c>
      <c r="AB27" s="969">
        <v>0</v>
      </c>
      <c r="AC27" s="1012">
        <v>988.16238988663122</v>
      </c>
      <c r="AD27" s="969">
        <v>0</v>
      </c>
      <c r="AE27" s="1012">
        <v>751.15900610543167</v>
      </c>
      <c r="AF27" s="1017">
        <v>0</v>
      </c>
      <c r="AG27" s="1012">
        <v>1446.717770965209</v>
      </c>
      <c r="AH27" s="1017">
        <v>0</v>
      </c>
      <c r="AI27" s="1012">
        <v>850.34441984165107</v>
      </c>
      <c r="AJ27" s="1018">
        <v>0</v>
      </c>
      <c r="AK27" s="1012">
        <v>725.31096357762078</v>
      </c>
      <c r="AL27" s="1018">
        <v>0</v>
      </c>
      <c r="AM27" s="1015">
        <v>6429.2080048692851</v>
      </c>
      <c r="AN27" s="1018">
        <v>0</v>
      </c>
      <c r="AO27" s="1015">
        <v>10749.532919918147</v>
      </c>
      <c r="AP27" s="1018">
        <v>0</v>
      </c>
      <c r="AQ27" s="1019">
        <v>10642.037590718968</v>
      </c>
      <c r="AR27" s="1020">
        <v>9599.1179068285128</v>
      </c>
      <c r="AS27" s="910"/>
      <c r="AT27" s="910"/>
      <c r="AU27" s="910"/>
      <c r="AV27" s="910"/>
      <c r="AW27" s="910"/>
    </row>
    <row r="28" spans="1:49" s="912" customFormat="1" ht="27.75" customHeight="1">
      <c r="A28" s="958"/>
      <c r="B28" s="1021"/>
      <c r="C28" s="1022" t="s">
        <v>49</v>
      </c>
      <c r="D28" s="984"/>
      <c r="E28" s="984"/>
      <c r="F28" s="985"/>
      <c r="G28" s="986">
        <v>195396.92844946263</v>
      </c>
      <c r="H28" s="1023">
        <v>15423.587736291742</v>
      </c>
      <c r="I28" s="988">
        <v>0</v>
      </c>
      <c r="J28" s="1024">
        <v>16387.610265454925</v>
      </c>
      <c r="K28" s="988">
        <v>0</v>
      </c>
      <c r="L28" s="1024">
        <v>15967.119900646589</v>
      </c>
      <c r="M28" s="988">
        <v>0</v>
      </c>
      <c r="N28" s="1024">
        <v>16185.758025078017</v>
      </c>
      <c r="O28" s="988">
        <v>0</v>
      </c>
      <c r="P28" s="1024">
        <v>18621.023146134299</v>
      </c>
      <c r="Q28" s="988">
        <v>0</v>
      </c>
      <c r="R28" s="965">
        <v>21241.673241452099</v>
      </c>
      <c r="S28" s="988">
        <v>0</v>
      </c>
      <c r="T28" s="967">
        <v>103826.77231505766</v>
      </c>
      <c r="U28" s="968">
        <v>0</v>
      </c>
      <c r="V28" s="958"/>
      <c r="W28" s="1021"/>
      <c r="X28" s="1022" t="s">
        <v>49</v>
      </c>
      <c r="Y28" s="984"/>
      <c r="Z28" s="984"/>
      <c r="AA28" s="1024">
        <v>21052.865639010983</v>
      </c>
      <c r="AB28" s="991">
        <v>0</v>
      </c>
      <c r="AC28" s="1024">
        <v>21003.082754187919</v>
      </c>
      <c r="AD28" s="991">
        <v>0</v>
      </c>
      <c r="AE28" s="1025">
        <v>17405.872018414648</v>
      </c>
      <c r="AF28" s="991">
        <v>0</v>
      </c>
      <c r="AG28" s="1025">
        <v>14107.039335181482</v>
      </c>
      <c r="AH28" s="991">
        <v>0</v>
      </c>
      <c r="AI28" s="1025">
        <v>15648.374993792986</v>
      </c>
      <c r="AJ28" s="991">
        <v>0</v>
      </c>
      <c r="AK28" s="1025">
        <v>17972.316004309403</v>
      </c>
      <c r="AL28" s="969">
        <v>0</v>
      </c>
      <c r="AM28" s="989">
        <v>107189.55074489742</v>
      </c>
      <c r="AN28" s="991">
        <v>0</v>
      </c>
      <c r="AO28" s="989">
        <v>211016.32305995509</v>
      </c>
      <c r="AP28" s="991">
        <v>0</v>
      </c>
      <c r="AQ28" s="986">
        <v>211547.64778302639</v>
      </c>
      <c r="AR28" s="990">
        <v>206826.51164587634</v>
      </c>
      <c r="AS28" s="910"/>
      <c r="AT28" s="1026"/>
      <c r="AU28" s="910"/>
      <c r="AV28" s="910"/>
      <c r="AW28" s="910"/>
    </row>
    <row r="29" spans="1:49" s="912" customFormat="1" ht="27.75" customHeight="1" thickBot="1">
      <c r="A29" s="1027"/>
      <c r="B29" s="1028"/>
      <c r="C29" s="1029" t="s">
        <v>50</v>
      </c>
      <c r="D29" s="929"/>
      <c r="E29" s="929"/>
      <c r="F29" s="1030"/>
      <c r="G29" s="1031">
        <v>7.8738285158551997E-4</v>
      </c>
      <c r="H29" s="1032">
        <v>7.0864456642696818E-4</v>
      </c>
      <c r="I29" s="1033" t="e">
        <v>#DIV/0!</v>
      </c>
      <c r="J29" s="1034">
        <v>7.0864456642696797E-4</v>
      </c>
      <c r="K29" s="1033" t="e">
        <v>#DIV/0!</v>
      </c>
      <c r="L29" s="1034">
        <v>7.0864456642696786E-4</v>
      </c>
      <c r="M29" s="1033" t="e">
        <v>#DIV/0!</v>
      </c>
      <c r="N29" s="1034">
        <v>7.0864456642696797E-4</v>
      </c>
      <c r="O29" s="1033" t="e">
        <v>#DIV/0!</v>
      </c>
      <c r="P29" s="1034">
        <v>7.0864456642696807E-4</v>
      </c>
      <c r="Q29" s="1033" t="e">
        <v>#DIV/0!</v>
      </c>
      <c r="R29" s="1034">
        <v>7.0864456642696807E-4</v>
      </c>
      <c r="S29" s="1033" t="e">
        <v>#DIV/0!</v>
      </c>
      <c r="T29" s="1035">
        <v>7.0864456642696797E-4</v>
      </c>
      <c r="U29" s="1036" t="e">
        <v>#DIV/0!</v>
      </c>
      <c r="V29" s="1027"/>
      <c r="W29" s="1028"/>
      <c r="X29" s="1029" t="s">
        <v>50</v>
      </c>
      <c r="Y29" s="929"/>
      <c r="Z29" s="929"/>
      <c r="AA29" s="1034">
        <v>7.0864456642696797E-4</v>
      </c>
      <c r="AB29" s="1037" t="e">
        <v>#DIV/0!</v>
      </c>
      <c r="AC29" s="1034">
        <v>7.0864456642696818E-4</v>
      </c>
      <c r="AD29" s="1037" t="e">
        <v>#DIV/0!</v>
      </c>
      <c r="AE29" s="1038">
        <v>7.0864456642696797E-4</v>
      </c>
      <c r="AF29" s="1037" t="e">
        <v>#DIV/0!</v>
      </c>
      <c r="AG29" s="1035">
        <v>7.0864456642696807E-4</v>
      </c>
      <c r="AH29" s="1037" t="e">
        <v>#DIV/0!</v>
      </c>
      <c r="AI29" s="1035">
        <v>7.0864456642696797E-4</v>
      </c>
      <c r="AJ29" s="1037" t="e">
        <v>#DIV/0!</v>
      </c>
      <c r="AK29" s="1035">
        <v>7.0864456642696807E-4</v>
      </c>
      <c r="AL29" s="1037" t="e">
        <v>#DIV/0!</v>
      </c>
      <c r="AM29" s="1039">
        <v>7.0864456642696797E-4</v>
      </c>
      <c r="AN29" s="1040" t="e">
        <v>#DIV/0!</v>
      </c>
      <c r="AO29" s="1039">
        <v>7.0864456642696807E-4</v>
      </c>
      <c r="AP29" s="1040" t="e">
        <v>#DIV/0!</v>
      </c>
      <c r="AQ29" s="1041">
        <v>6.4584444105368968E-4</v>
      </c>
      <c r="AR29" s="1042">
        <v>5.7402822488490874E-4</v>
      </c>
      <c r="AT29" s="910"/>
      <c r="AU29" s="910"/>
      <c r="AV29" s="910"/>
      <c r="AW29" s="910"/>
    </row>
    <row r="30" spans="1:49" s="912" customFormat="1" ht="27.75" customHeight="1" thickBot="1">
      <c r="A30" s="1043" t="s">
        <v>65</v>
      </c>
      <c r="B30" s="1044"/>
      <c r="C30" s="1044"/>
      <c r="D30" s="1044"/>
      <c r="E30" s="1045"/>
      <c r="F30" s="1046"/>
      <c r="G30" s="1047" t="s">
        <v>166</v>
      </c>
      <c r="H30" s="1048"/>
      <c r="I30" s="1048"/>
      <c r="J30" s="1048"/>
      <c r="K30" s="1048"/>
      <c r="L30" s="1048"/>
      <c r="M30" s="1049"/>
      <c r="N30" s="1049"/>
      <c r="O30" s="1049"/>
      <c r="P30" s="1048"/>
      <c r="Q30" s="1048"/>
      <c r="R30" s="1049"/>
      <c r="S30" s="1049"/>
      <c r="T30" s="1049"/>
      <c r="U30" s="1049"/>
      <c r="V30" s="1043" t="s">
        <v>65</v>
      </c>
      <c r="W30" s="1044"/>
      <c r="X30" s="1044"/>
      <c r="Y30" s="1044"/>
      <c r="Z30" s="1045"/>
      <c r="AA30" s="1048"/>
      <c r="AB30" s="1048"/>
      <c r="AC30" s="1048"/>
      <c r="AD30" s="1048"/>
      <c r="AE30" s="1048"/>
      <c r="AF30" s="1048"/>
      <c r="AG30" s="1048"/>
      <c r="AH30" s="1048"/>
      <c r="AI30" s="1048"/>
      <c r="AJ30" s="1048"/>
      <c r="AK30" s="1048"/>
      <c r="AL30" s="1048"/>
      <c r="AM30" s="1050"/>
      <c r="AN30" s="1051" t="s">
        <v>166</v>
      </c>
      <c r="AO30" s="1052">
        <v>-9.9999999999999881E-2</v>
      </c>
      <c r="AP30" s="1051" t="s">
        <v>166</v>
      </c>
      <c r="AQ30" s="1053">
        <v>-8.8620061944340731E-2</v>
      </c>
      <c r="AR30" s="1054">
        <v>-0.11119738996531951</v>
      </c>
      <c r="AS30" s="1055"/>
      <c r="AT30" s="1056"/>
      <c r="AW30" s="910"/>
    </row>
    <row r="31" spans="1:49" s="912" customFormat="1" ht="24" customHeight="1">
      <c r="A31" s="1057"/>
      <c r="B31" s="1058"/>
      <c r="C31" s="1059"/>
      <c r="D31" s="1059"/>
      <c r="E31" s="1060"/>
      <c r="F31" s="1061"/>
      <c r="G31" s="1062" t="s">
        <v>26</v>
      </c>
      <c r="H31" s="1063" t="s">
        <v>149</v>
      </c>
      <c r="I31" s="1064" t="s">
        <v>150</v>
      </c>
      <c r="J31" s="1065" t="s">
        <v>27</v>
      </c>
      <c r="K31" s="1065" t="s">
        <v>26</v>
      </c>
      <c r="L31" s="1065" t="s">
        <v>27</v>
      </c>
      <c r="M31" s="1065" t="s">
        <v>26</v>
      </c>
      <c r="N31" s="1065" t="s">
        <v>27</v>
      </c>
      <c r="O31" s="1065" t="s">
        <v>26</v>
      </c>
      <c r="P31" s="1065" t="s">
        <v>27</v>
      </c>
      <c r="Q31" s="1065" t="s">
        <v>26</v>
      </c>
      <c r="R31" s="1065" t="s">
        <v>27</v>
      </c>
      <c r="S31" s="1065" t="s">
        <v>26</v>
      </c>
      <c r="T31" s="1066" t="s">
        <v>27</v>
      </c>
      <c r="U31" s="1067" t="s">
        <v>26</v>
      </c>
      <c r="V31" s="1057"/>
      <c r="W31" s="1058"/>
      <c r="X31" s="1059"/>
      <c r="Y31" s="1059"/>
      <c r="Z31" s="1060"/>
      <c r="AA31" s="1066" t="s">
        <v>68</v>
      </c>
      <c r="AB31" s="1065" t="s">
        <v>26</v>
      </c>
      <c r="AC31" s="1065" t="s">
        <v>27</v>
      </c>
      <c r="AD31" s="1065" t="s">
        <v>26</v>
      </c>
      <c r="AE31" s="1065" t="s">
        <v>27</v>
      </c>
      <c r="AF31" s="1065" t="s">
        <v>26</v>
      </c>
      <c r="AG31" s="1065" t="s">
        <v>27</v>
      </c>
      <c r="AH31" s="1065" t="s">
        <v>26</v>
      </c>
      <c r="AI31" s="1065" t="s">
        <v>27</v>
      </c>
      <c r="AJ31" s="1065" t="s">
        <v>26</v>
      </c>
      <c r="AK31" s="1065" t="s">
        <v>27</v>
      </c>
      <c r="AL31" s="1065" t="s">
        <v>26</v>
      </c>
      <c r="AM31" s="1066" t="s">
        <v>27</v>
      </c>
      <c r="AN31" s="1068" t="s">
        <v>26</v>
      </c>
      <c r="AO31" s="1066" t="s">
        <v>27</v>
      </c>
      <c r="AP31" s="1068" t="s">
        <v>26</v>
      </c>
      <c r="AQ31" s="1069" t="s">
        <v>32</v>
      </c>
      <c r="AR31" s="1070" t="s">
        <v>32</v>
      </c>
      <c r="AS31" s="1071"/>
      <c r="AW31" s="910"/>
    </row>
    <row r="32" spans="1:49" s="912" customFormat="1" ht="27.75" customHeight="1">
      <c r="A32" s="1072" t="s">
        <v>51</v>
      </c>
      <c r="B32" s="1073"/>
      <c r="C32" s="1074" t="s">
        <v>52</v>
      </c>
      <c r="D32" s="1022"/>
      <c r="E32" s="1075"/>
      <c r="F32" s="1076"/>
      <c r="G32" s="974">
        <v>157400</v>
      </c>
      <c r="H32" s="1077">
        <v>15349</v>
      </c>
      <c r="I32" s="1078">
        <v>5939</v>
      </c>
      <c r="J32" s="1077">
        <v>17023</v>
      </c>
      <c r="K32" s="1079">
        <v>5952</v>
      </c>
      <c r="L32" s="1077">
        <v>12285</v>
      </c>
      <c r="M32" s="1079">
        <v>4178</v>
      </c>
      <c r="N32" s="1077">
        <v>15335</v>
      </c>
      <c r="O32" s="1079">
        <v>4436</v>
      </c>
      <c r="P32" s="1077">
        <v>15339</v>
      </c>
      <c r="Q32" s="1079">
        <v>5709</v>
      </c>
      <c r="R32" s="1077">
        <v>18101</v>
      </c>
      <c r="S32" s="1080">
        <v>6023</v>
      </c>
      <c r="T32" s="1081">
        <v>93432</v>
      </c>
      <c r="U32" s="1082">
        <v>32237</v>
      </c>
      <c r="V32" s="1072" t="s">
        <v>51</v>
      </c>
      <c r="W32" s="1073"/>
      <c r="X32" s="1074" t="s">
        <v>52</v>
      </c>
      <c r="Y32" s="1022"/>
      <c r="Z32" s="1075"/>
      <c r="AA32" s="1077">
        <v>20334</v>
      </c>
      <c r="AB32" s="1080">
        <v>3836</v>
      </c>
      <c r="AC32" s="1077">
        <v>19672</v>
      </c>
      <c r="AD32" s="1080">
        <v>2296</v>
      </c>
      <c r="AE32" s="1083">
        <v>15010</v>
      </c>
      <c r="AF32" s="1079">
        <v>0</v>
      </c>
      <c r="AG32" s="1077">
        <v>12838</v>
      </c>
      <c r="AH32" s="1079">
        <v>0</v>
      </c>
      <c r="AI32" s="1077">
        <v>13313</v>
      </c>
      <c r="AJ32" s="1079">
        <v>0</v>
      </c>
      <c r="AK32" s="1077">
        <v>15668</v>
      </c>
      <c r="AL32" s="1079">
        <v>0</v>
      </c>
      <c r="AM32" s="1081">
        <v>96835</v>
      </c>
      <c r="AN32" s="1080">
        <v>6132</v>
      </c>
      <c r="AO32" s="1081">
        <v>190267</v>
      </c>
      <c r="AP32" s="1080">
        <v>38369</v>
      </c>
      <c r="AQ32" s="1084">
        <v>188364.33000000007</v>
      </c>
      <c r="AR32" s="1085">
        <v>207200.76300000009</v>
      </c>
      <c r="AS32" s="910"/>
      <c r="AT32" s="910"/>
      <c r="AU32" s="910"/>
      <c r="AV32" s="910"/>
      <c r="AW32" s="910"/>
    </row>
    <row r="33" spans="1:49" s="912" customFormat="1" ht="39" customHeight="1">
      <c r="A33" s="1086"/>
      <c r="B33" s="1073"/>
      <c r="C33" s="1087" t="s">
        <v>53</v>
      </c>
      <c r="D33" s="1088"/>
      <c r="E33" s="1089"/>
      <c r="F33" s="1090"/>
      <c r="G33" s="1091">
        <v>169242.1558127043</v>
      </c>
      <c r="H33" s="1092">
        <v>7539.3482108133858</v>
      </c>
      <c r="I33" s="1093">
        <v>0</v>
      </c>
      <c r="J33" s="1092">
        <v>8500.1489698770529</v>
      </c>
      <c r="K33" s="1093">
        <v>0</v>
      </c>
      <c r="L33" s="1092">
        <v>9298.0032441655294</v>
      </c>
      <c r="M33" s="1093">
        <v>0</v>
      </c>
      <c r="N33" s="1092">
        <v>8418.3771018144107</v>
      </c>
      <c r="O33" s="1093">
        <v>0</v>
      </c>
      <c r="P33" s="1092">
        <v>8555.1873334299453</v>
      </c>
      <c r="Q33" s="1093">
        <v>0</v>
      </c>
      <c r="R33" s="1092">
        <v>9029.5113216304635</v>
      </c>
      <c r="S33" s="1093">
        <v>0</v>
      </c>
      <c r="T33" s="1094">
        <v>51340.576181730794</v>
      </c>
      <c r="U33" s="1095">
        <v>0</v>
      </c>
      <c r="V33" s="1086"/>
      <c r="W33" s="1073"/>
      <c r="X33" s="1087" t="s">
        <v>53</v>
      </c>
      <c r="Y33" s="1088"/>
      <c r="Z33" s="1089"/>
      <c r="AA33" s="1092">
        <v>8685.6862247007484</v>
      </c>
      <c r="AB33" s="1096">
        <v>0</v>
      </c>
      <c r="AC33" s="1092">
        <v>10478.544107761682</v>
      </c>
      <c r="AD33" s="1096">
        <v>0</v>
      </c>
      <c r="AE33" s="1092">
        <v>22037.780204136125</v>
      </c>
      <c r="AF33" s="1097">
        <v>0</v>
      </c>
      <c r="AG33" s="1092">
        <v>15755.562717043287</v>
      </c>
      <c r="AH33" s="1097">
        <v>0</v>
      </c>
      <c r="AI33" s="1092">
        <v>8883.1670047031712</v>
      </c>
      <c r="AJ33" s="1097">
        <v>0</v>
      </c>
      <c r="AK33" s="1092">
        <v>12560.22975477509</v>
      </c>
      <c r="AL33" s="1097">
        <v>0</v>
      </c>
      <c r="AM33" s="1094">
        <v>78400.970013120095</v>
      </c>
      <c r="AN33" s="1098">
        <v>0</v>
      </c>
      <c r="AO33" s="1094">
        <v>129741.54619485089</v>
      </c>
      <c r="AP33" s="1098">
        <v>0</v>
      </c>
      <c r="AQ33" s="1099">
        <v>128444.13073290241</v>
      </c>
      <c r="AR33" s="1100">
        <v>141288.54380619267</v>
      </c>
      <c r="AS33" s="910"/>
      <c r="AT33" s="910"/>
      <c r="AU33" s="910"/>
      <c r="AV33" s="910"/>
      <c r="AW33" s="910"/>
    </row>
    <row r="34" spans="1:49" s="912" customFormat="1" ht="27.75" customHeight="1" thickBot="1">
      <c r="A34" s="1101"/>
      <c r="B34" s="1102"/>
      <c r="C34" s="1103" t="s">
        <v>54</v>
      </c>
      <c r="D34" s="1104"/>
      <c r="E34" s="1105"/>
      <c r="F34" s="1106"/>
      <c r="G34" s="1107">
        <v>1.0752360598011708E-3</v>
      </c>
      <c r="H34" s="1034">
        <v>4.9119474954807381E-4</v>
      </c>
      <c r="I34" s="1108">
        <v>0</v>
      </c>
      <c r="J34" s="1108">
        <v>4.9933319449433429E-4</v>
      </c>
      <c r="K34" s="1108">
        <v>0</v>
      </c>
      <c r="L34" s="1108">
        <v>7.56858220933295E-4</v>
      </c>
      <c r="M34" s="1108">
        <v>0</v>
      </c>
      <c r="N34" s="1108">
        <v>5.4896492349621199E-4</v>
      </c>
      <c r="O34" s="1108">
        <v>0</v>
      </c>
      <c r="P34" s="1108">
        <v>5.5774087837733521E-4</v>
      </c>
      <c r="Q34" s="1108">
        <v>0</v>
      </c>
      <c r="R34" s="1108">
        <v>4.9884046857248015E-4</v>
      </c>
      <c r="S34" s="1108">
        <v>0</v>
      </c>
      <c r="T34" s="1034">
        <v>5.4949670542994689E-4</v>
      </c>
      <c r="U34" s="1109">
        <v>0</v>
      </c>
      <c r="V34" s="1101"/>
      <c r="W34" s="1102"/>
      <c r="X34" s="1103" t="s">
        <v>54</v>
      </c>
      <c r="Y34" s="1104"/>
      <c r="Z34" s="1105"/>
      <c r="AA34" s="1034">
        <v>4.2715089134950072E-4</v>
      </c>
      <c r="AB34" s="1037">
        <v>0</v>
      </c>
      <c r="AC34" s="1034">
        <v>5.326628765637292E-4</v>
      </c>
      <c r="AD34" s="1037">
        <v>0</v>
      </c>
      <c r="AE34" s="1110">
        <v>1.4682065425806877E-3</v>
      </c>
      <c r="AF34" s="1108" t="e">
        <v>#DIV/0!</v>
      </c>
      <c r="AG34" s="1108">
        <v>1.227259909412937E-3</v>
      </c>
      <c r="AH34" s="1108" t="e">
        <v>#DIV/0!</v>
      </c>
      <c r="AI34" s="1108">
        <v>6.6725508936401798E-4</v>
      </c>
      <c r="AJ34" s="1108" t="e">
        <v>#DIV/0!</v>
      </c>
      <c r="AK34" s="1108">
        <v>8.0164856744798885E-4</v>
      </c>
      <c r="AL34" s="1108" t="e">
        <v>#DIV/0!</v>
      </c>
      <c r="AM34" s="1034">
        <v>8.0963463637238702E-4</v>
      </c>
      <c r="AN34" s="1037">
        <v>0</v>
      </c>
      <c r="AO34" s="1034">
        <v>6.8189200541791744E-4</v>
      </c>
      <c r="AP34" s="1037">
        <v>0</v>
      </c>
      <c r="AQ34" s="1111">
        <v>6.8189200541791733E-4</v>
      </c>
      <c r="AR34" s="1112">
        <v>6.8189200541791733E-4</v>
      </c>
      <c r="AS34" s="910"/>
      <c r="AT34" s="910"/>
      <c r="AU34" s="910"/>
      <c r="AV34" s="910"/>
      <c r="AW34" s="910"/>
    </row>
    <row r="35" spans="1:49" s="912" customFormat="1" ht="27.75" customHeight="1" thickBot="1">
      <c r="A35" s="913" t="s">
        <v>55</v>
      </c>
      <c r="B35" s="849"/>
      <c r="C35" s="1113"/>
      <c r="D35" s="1114"/>
      <c r="E35" s="1115"/>
      <c r="F35" s="1116"/>
      <c r="G35" s="1117">
        <v>364639.08426216693</v>
      </c>
      <c r="H35" s="1118">
        <v>22962.935947105128</v>
      </c>
      <c r="I35" s="1119">
        <v>0</v>
      </c>
      <c r="J35" s="1118">
        <v>24887.759235331978</v>
      </c>
      <c r="K35" s="1119">
        <v>0</v>
      </c>
      <c r="L35" s="1118">
        <v>25265.123144812118</v>
      </c>
      <c r="M35" s="1119">
        <v>0</v>
      </c>
      <c r="N35" s="1118">
        <v>24604.135126892426</v>
      </c>
      <c r="O35" s="1119">
        <v>0</v>
      </c>
      <c r="P35" s="1118">
        <v>27176.210479564244</v>
      </c>
      <c r="Q35" s="1119">
        <v>0</v>
      </c>
      <c r="R35" s="1118">
        <v>30271.184563082563</v>
      </c>
      <c r="S35" s="1119">
        <v>0</v>
      </c>
      <c r="T35" s="1118">
        <v>155167.34849678847</v>
      </c>
      <c r="U35" s="1120">
        <v>0</v>
      </c>
      <c r="V35" s="913" t="s">
        <v>66</v>
      </c>
      <c r="W35" s="849"/>
      <c r="X35" s="1113"/>
      <c r="Y35" s="1114"/>
      <c r="Z35" s="1115"/>
      <c r="AA35" s="1121">
        <v>29738.551863711731</v>
      </c>
      <c r="AB35" s="1119">
        <v>0</v>
      </c>
      <c r="AC35" s="1121">
        <v>31481.6268619496</v>
      </c>
      <c r="AD35" s="1119">
        <v>0</v>
      </c>
      <c r="AE35" s="1121">
        <v>39443.652222550772</v>
      </c>
      <c r="AF35" s="1122">
        <v>0</v>
      </c>
      <c r="AG35" s="1121">
        <v>29862.602052224771</v>
      </c>
      <c r="AH35" s="1122">
        <v>0</v>
      </c>
      <c r="AI35" s="1121">
        <v>24531.541998496155</v>
      </c>
      <c r="AJ35" s="1122">
        <v>0</v>
      </c>
      <c r="AK35" s="1121">
        <v>30532.545759084493</v>
      </c>
      <c r="AL35" s="1122">
        <v>0</v>
      </c>
      <c r="AM35" s="1117">
        <v>185590.52075801749</v>
      </c>
      <c r="AN35" s="1123">
        <v>0</v>
      </c>
      <c r="AO35" s="1124">
        <v>340757.86925480596</v>
      </c>
      <c r="AP35" s="1125">
        <v>0</v>
      </c>
      <c r="AQ35" s="1126">
        <v>339991.77851592877</v>
      </c>
      <c r="AR35" s="1127">
        <v>348115.05545206903</v>
      </c>
      <c r="AS35" s="910"/>
      <c r="AT35" s="910"/>
      <c r="AU35" s="910"/>
      <c r="AV35" s="910"/>
      <c r="AW35" s="910"/>
    </row>
    <row r="36" spans="1:49" s="912" customFormat="1" ht="24" customHeight="1">
      <c r="A36" s="1128"/>
      <c r="B36" s="1129"/>
      <c r="C36" s="1130"/>
      <c r="D36" s="1130"/>
      <c r="E36" s="1130"/>
      <c r="F36" s="1069"/>
      <c r="G36" s="1131" t="s">
        <v>26</v>
      </c>
      <c r="H36" s="1132" t="s">
        <v>26</v>
      </c>
      <c r="I36" s="1133"/>
      <c r="J36" s="1134" t="s">
        <v>26</v>
      </c>
      <c r="K36" s="1133"/>
      <c r="L36" s="1134" t="s">
        <v>26</v>
      </c>
      <c r="M36" s="1133"/>
      <c r="N36" s="1134" t="s">
        <v>26</v>
      </c>
      <c r="O36" s="1133"/>
      <c r="P36" s="1134" t="s">
        <v>26</v>
      </c>
      <c r="Q36" s="1133"/>
      <c r="R36" s="1134" t="s">
        <v>26</v>
      </c>
      <c r="S36" s="1135"/>
      <c r="T36" s="1066" t="s">
        <v>27</v>
      </c>
      <c r="U36" s="1067" t="s">
        <v>26</v>
      </c>
      <c r="V36" s="1128"/>
      <c r="W36" s="1129"/>
      <c r="X36" s="1130"/>
      <c r="Y36" s="1130"/>
      <c r="Z36" s="1130"/>
      <c r="AA36" s="1136" t="s">
        <v>26</v>
      </c>
      <c r="AB36" s="1137"/>
      <c r="AC36" s="1138" t="s">
        <v>26</v>
      </c>
      <c r="AD36" s="1139"/>
      <c r="AE36" s="1138" t="s">
        <v>26</v>
      </c>
      <c r="AF36" s="1139"/>
      <c r="AG36" s="1138" t="s">
        <v>26</v>
      </c>
      <c r="AH36" s="1139"/>
      <c r="AI36" s="1138" t="s">
        <v>26</v>
      </c>
      <c r="AJ36" s="1139"/>
      <c r="AK36" s="1138" t="s">
        <v>26</v>
      </c>
      <c r="AL36" s="1140"/>
      <c r="AM36" s="1141" t="s">
        <v>27</v>
      </c>
      <c r="AN36" s="1142" t="s">
        <v>26</v>
      </c>
      <c r="AO36" s="1143" t="s">
        <v>27</v>
      </c>
      <c r="AP36" s="1144" t="s">
        <v>26</v>
      </c>
      <c r="AQ36" s="1144" t="s">
        <v>32</v>
      </c>
      <c r="AR36" s="1145" t="s">
        <v>32</v>
      </c>
      <c r="AS36" s="910"/>
      <c r="AT36" s="910"/>
      <c r="AU36" s="910"/>
      <c r="AV36" s="910"/>
      <c r="AW36" s="910"/>
    </row>
    <row r="37" spans="1:49" s="912" customFormat="1" ht="27.75" customHeight="1">
      <c r="A37" s="1146" t="s">
        <v>56</v>
      </c>
      <c r="B37" s="1147"/>
      <c r="C37" s="1074" t="s">
        <v>57</v>
      </c>
      <c r="D37" s="1148"/>
      <c r="E37" s="1149"/>
      <c r="F37" s="1150"/>
      <c r="G37" s="1151">
        <v>319320000</v>
      </c>
      <c r="H37" s="1152">
        <v>40221000</v>
      </c>
      <c r="I37" s="1152"/>
      <c r="J37" s="1152">
        <v>36867000</v>
      </c>
      <c r="K37" s="1152"/>
      <c r="L37" s="1152">
        <v>36467000</v>
      </c>
      <c r="M37" s="1152"/>
      <c r="N37" s="1152">
        <v>32107000</v>
      </c>
      <c r="O37" s="1152"/>
      <c r="P37" s="1152">
        <v>33038000</v>
      </c>
      <c r="Q37" s="1152"/>
      <c r="R37" s="1152">
        <v>34246000</v>
      </c>
      <c r="S37" s="1152"/>
      <c r="T37" s="1153"/>
      <c r="U37" s="1154">
        <v>212946000</v>
      </c>
      <c r="V37" s="1146" t="s">
        <v>56</v>
      </c>
      <c r="W37" s="1147"/>
      <c r="X37" s="1074" t="s">
        <v>57</v>
      </c>
      <c r="Y37" s="1148"/>
      <c r="Z37" s="1149"/>
      <c r="AA37" s="1152">
        <v>33486000</v>
      </c>
      <c r="AB37" s="1152"/>
      <c r="AC37" s="1152">
        <v>33897000</v>
      </c>
      <c r="AD37" s="1152"/>
      <c r="AE37" s="1155"/>
      <c r="AF37" s="1155"/>
      <c r="AG37" s="1155"/>
      <c r="AH37" s="1155"/>
      <c r="AI37" s="1155"/>
      <c r="AJ37" s="1155"/>
      <c r="AK37" s="1155"/>
      <c r="AL37" s="1155"/>
      <c r="AM37" s="1156"/>
      <c r="AN37" s="1157">
        <v>67383000</v>
      </c>
      <c r="AO37" s="1156"/>
      <c r="AP37" s="1158">
        <v>280329000</v>
      </c>
      <c r="AQ37" s="1159">
        <v>308361900</v>
      </c>
      <c r="AR37" s="1160">
        <v>339198090</v>
      </c>
      <c r="AS37" s="910" t="s">
        <v>160</v>
      </c>
      <c r="AT37" s="911">
        <v>0.67</v>
      </c>
      <c r="AU37" s="910">
        <v>0.6</v>
      </c>
      <c r="AV37" s="910"/>
      <c r="AW37" s="910"/>
    </row>
    <row r="38" spans="1:49" s="912" customFormat="1" ht="27.75" customHeight="1">
      <c r="A38" s="1161"/>
      <c r="B38" s="1147"/>
      <c r="C38" s="1162" t="s">
        <v>58</v>
      </c>
      <c r="D38" s="1163"/>
      <c r="E38" s="1164"/>
      <c r="F38" s="1165"/>
      <c r="G38" s="1166">
        <v>319320000</v>
      </c>
      <c r="H38" s="1167" t="e">
        <v>#N/A</v>
      </c>
      <c r="I38" s="1168"/>
      <c r="J38" s="1167" t="e">
        <v>#N/A</v>
      </c>
      <c r="K38" s="1168"/>
      <c r="L38" s="1167" t="e">
        <v>#N/A</v>
      </c>
      <c r="M38" s="1168"/>
      <c r="N38" s="1167" t="e">
        <v>#N/A</v>
      </c>
      <c r="O38" s="1168"/>
      <c r="P38" s="1167" t="e">
        <v>#N/A</v>
      </c>
      <c r="Q38" s="1168"/>
      <c r="R38" s="1169" t="e">
        <v>#N/A</v>
      </c>
      <c r="S38" s="1170"/>
      <c r="T38" s="1171"/>
      <c r="U38" s="1172">
        <v>212946000</v>
      </c>
      <c r="V38" s="1161"/>
      <c r="W38" s="1147"/>
      <c r="X38" s="1162" t="s">
        <v>58</v>
      </c>
      <c r="Y38" s="1163"/>
      <c r="Z38" s="1164"/>
      <c r="AA38" s="1167" t="e">
        <v>#N/A</v>
      </c>
      <c r="AB38" s="1168"/>
      <c r="AC38" s="1167" t="e">
        <v>#N/A</v>
      </c>
      <c r="AD38" s="1168"/>
      <c r="AE38" s="1167" t="e">
        <v>#N/A</v>
      </c>
      <c r="AF38" s="1168"/>
      <c r="AG38" s="1167" t="e">
        <v>#N/A</v>
      </c>
      <c r="AH38" s="1168"/>
      <c r="AI38" s="1167" t="e">
        <v>#N/A</v>
      </c>
      <c r="AJ38" s="1168"/>
      <c r="AK38" s="1167" t="e">
        <v>#N/A</v>
      </c>
      <c r="AL38" s="1168"/>
      <c r="AM38" s="1173"/>
      <c r="AN38" s="1174">
        <v>67383000</v>
      </c>
      <c r="AO38" s="1173"/>
      <c r="AP38" s="1175">
        <v>280329000</v>
      </c>
      <c r="AQ38" s="1176">
        <v>308361900</v>
      </c>
      <c r="AR38" s="1177">
        <v>339198090</v>
      </c>
      <c r="AS38" s="910"/>
      <c r="AT38" s="910"/>
      <c r="AU38" s="910"/>
      <c r="AV38" s="910"/>
      <c r="AW38" s="910"/>
    </row>
    <row r="39" spans="1:49" s="912" customFormat="1" ht="27.75" customHeight="1">
      <c r="A39" s="1161"/>
      <c r="B39" s="1147"/>
      <c r="C39" s="875" t="s">
        <v>59</v>
      </c>
      <c r="D39" s="1178"/>
      <c r="E39" s="1179"/>
      <c r="F39" s="1180"/>
      <c r="G39" s="918">
        <v>14</v>
      </c>
      <c r="H39" s="1167">
        <v>1</v>
      </c>
      <c r="I39" s="1168"/>
      <c r="J39" s="1167">
        <v>3</v>
      </c>
      <c r="K39" s="1168"/>
      <c r="L39" s="1167">
        <v>1</v>
      </c>
      <c r="M39" s="1168"/>
      <c r="N39" s="1167">
        <v>3</v>
      </c>
      <c r="O39" s="1168"/>
      <c r="P39" s="1167">
        <v>1</v>
      </c>
      <c r="Q39" s="1168"/>
      <c r="R39" s="1167">
        <v>2</v>
      </c>
      <c r="S39" s="1168"/>
      <c r="T39" s="1173"/>
      <c r="U39" s="1172">
        <v>11</v>
      </c>
      <c r="V39" s="1161"/>
      <c r="W39" s="1147"/>
      <c r="X39" s="875" t="s">
        <v>59</v>
      </c>
      <c r="Y39" s="1178"/>
      <c r="Z39" s="1179"/>
      <c r="AA39" s="1167">
        <v>0</v>
      </c>
      <c r="AB39" s="1168"/>
      <c r="AC39" s="1167">
        <v>3</v>
      </c>
      <c r="AD39" s="1168"/>
      <c r="AE39" s="1167">
        <v>0</v>
      </c>
      <c r="AF39" s="1168"/>
      <c r="AG39" s="1167">
        <v>0</v>
      </c>
      <c r="AH39" s="1168"/>
      <c r="AI39" s="1167">
        <v>0</v>
      </c>
      <c r="AJ39" s="1168"/>
      <c r="AK39" s="1167">
        <v>0</v>
      </c>
      <c r="AL39" s="1168"/>
      <c r="AM39" s="1173"/>
      <c r="AN39" s="1174">
        <v>3</v>
      </c>
      <c r="AO39" s="1173"/>
      <c r="AP39" s="1175">
        <v>14</v>
      </c>
      <c r="AQ39" s="1181">
        <v>0</v>
      </c>
      <c r="AR39" s="1182">
        <v>0</v>
      </c>
      <c r="AS39" s="910"/>
      <c r="AT39" s="910"/>
      <c r="AU39" s="910"/>
      <c r="AV39" s="910"/>
      <c r="AW39" s="910"/>
    </row>
    <row r="40" spans="1:49" s="912" customFormat="1" ht="27.75" customHeight="1" thickBot="1">
      <c r="A40" s="1183"/>
      <c r="B40" s="1184"/>
      <c r="C40" s="1185" t="s">
        <v>60</v>
      </c>
      <c r="D40" s="1186"/>
      <c r="E40" s="1187"/>
      <c r="F40" s="1188"/>
      <c r="G40" s="1189">
        <v>4.3843166729299762E-2</v>
      </c>
      <c r="H40" s="1190">
        <v>2.4862633947440392E-2</v>
      </c>
      <c r="I40" s="1191" t="e">
        <v>#DIV/0!</v>
      </c>
      <c r="J40" s="1190">
        <v>8.1373586133940926E-2</v>
      </c>
      <c r="K40" s="1191" t="e">
        <v>#DIV/0!</v>
      </c>
      <c r="L40" s="1190">
        <v>2.7422052814873723E-2</v>
      </c>
      <c r="M40" s="1191" t="e">
        <v>#DIV/0!</v>
      </c>
      <c r="N40" s="1190">
        <v>9.3437568131560095E-2</v>
      </c>
      <c r="O40" s="1191" t="e">
        <v>#DIV/0!</v>
      </c>
      <c r="P40" s="1190">
        <v>3.0268176039711849E-2</v>
      </c>
      <c r="Q40" s="1191" t="e">
        <v>#DIV/0!</v>
      </c>
      <c r="R40" s="1190">
        <v>5.8400981136483093E-2</v>
      </c>
      <c r="S40" s="1191" t="e">
        <v>#DIV/0!</v>
      </c>
      <c r="T40" s="1192"/>
      <c r="U40" s="1193">
        <v>5.1656288448714699E-2</v>
      </c>
      <c r="V40" s="1183"/>
      <c r="W40" s="1184"/>
      <c r="X40" s="1185" t="s">
        <v>67</v>
      </c>
      <c r="Y40" s="1186"/>
      <c r="Z40" s="1187"/>
      <c r="AA40" s="1190">
        <v>0</v>
      </c>
      <c r="AB40" s="1191" t="e">
        <v>#DIV/0!</v>
      </c>
      <c r="AC40" s="1190">
        <v>8.8503407381184174E-2</v>
      </c>
      <c r="AD40" s="1191" t="e">
        <v>#DIV/0!</v>
      </c>
      <c r="AE40" s="1190" t="e">
        <v>#DIV/0!</v>
      </c>
      <c r="AF40" s="1191" t="e">
        <v>#DIV/0!</v>
      </c>
      <c r="AG40" s="1190" t="e">
        <v>#DIV/0!</v>
      </c>
      <c r="AH40" s="1191" t="e">
        <v>#DIV/0!</v>
      </c>
      <c r="AI40" s="1190" t="e">
        <v>#DIV/0!</v>
      </c>
      <c r="AJ40" s="1191" t="e">
        <v>#DIV/0!</v>
      </c>
      <c r="AK40" s="1190" t="e">
        <v>#DIV/0!</v>
      </c>
      <c r="AL40" s="1191" t="e">
        <v>#DIV/0!</v>
      </c>
      <c r="AM40" s="1192"/>
      <c r="AN40" s="1194">
        <v>4.4521615244201063E-2</v>
      </c>
      <c r="AO40" s="1192"/>
      <c r="AP40" s="1194">
        <v>4.9941318950233474E-2</v>
      </c>
      <c r="AQ40" s="1194">
        <v>0</v>
      </c>
      <c r="AR40" s="1194">
        <v>0</v>
      </c>
      <c r="AS40" s="910"/>
      <c r="AT40" s="910"/>
      <c r="AU40" s="910"/>
      <c r="AV40" s="910"/>
      <c r="AW40" s="910"/>
    </row>
    <row r="41" spans="1:49" ht="8.4499999999999993" customHeight="1" thickBot="1">
      <c r="A41" s="1195"/>
      <c r="B41" s="1195"/>
      <c r="C41" s="1195"/>
      <c r="D41" s="1195"/>
      <c r="E41" s="1195"/>
      <c r="F41" s="1196"/>
      <c r="G41" s="1196"/>
      <c r="H41" s="1196"/>
      <c r="I41" s="1196"/>
      <c r="J41" s="1196"/>
      <c r="K41" s="1196"/>
      <c r="L41" s="1196"/>
      <c r="M41" s="1196"/>
      <c r="N41" s="1196"/>
      <c r="O41" s="1196"/>
      <c r="P41" s="1196"/>
      <c r="Q41" s="1196"/>
      <c r="R41" s="1196"/>
      <c r="S41" s="1196"/>
      <c r="T41" s="1196"/>
      <c r="U41" s="1196"/>
      <c r="V41" s="1195"/>
      <c r="W41" s="1195"/>
      <c r="X41" s="1195"/>
      <c r="Y41" s="1195"/>
      <c r="Z41" s="1195"/>
      <c r="AA41" s="1196"/>
      <c r="AB41" s="1196"/>
      <c r="AC41" s="1196"/>
      <c r="AD41" s="1196"/>
      <c r="AE41" s="1196"/>
      <c r="AF41" s="1196"/>
      <c r="AG41" s="1196"/>
      <c r="AH41" s="1196"/>
      <c r="AI41" s="1196"/>
      <c r="AJ41" s="1196"/>
      <c r="AK41" s="1196"/>
      <c r="AL41" s="1196"/>
      <c r="AM41" s="1196"/>
      <c r="AN41" s="1196"/>
      <c r="AO41" s="1196"/>
      <c r="AP41" s="1196"/>
      <c r="AQ41" s="1196"/>
      <c r="AR41" s="1196"/>
      <c r="AS41" s="1197"/>
      <c r="AT41" s="1197"/>
      <c r="AU41" s="1197"/>
      <c r="AV41" s="1197"/>
    </row>
    <row r="42" spans="1:49" ht="24" customHeight="1">
      <c r="A42" s="1198" t="s">
        <v>61</v>
      </c>
      <c r="B42" s="1199"/>
      <c r="C42" s="1199"/>
      <c r="D42" s="1199"/>
      <c r="E42" s="1199"/>
      <c r="F42" s="1199"/>
      <c r="G42" s="1199"/>
      <c r="H42" s="1200"/>
      <c r="I42" s="1200"/>
      <c r="J42" s="1199"/>
      <c r="K42" s="1199"/>
      <c r="L42" s="1199"/>
      <c r="M42" s="1199"/>
      <c r="N42" s="1199"/>
      <c r="O42" s="1199"/>
      <c r="P42" s="1199"/>
      <c r="Q42" s="1199"/>
      <c r="R42" s="1199"/>
      <c r="S42" s="1199"/>
      <c r="T42" s="1199"/>
      <c r="U42" s="1201"/>
      <c r="V42" s="1198" t="s">
        <v>69</v>
      </c>
      <c r="W42" s="1202"/>
      <c r="X42" s="1202"/>
      <c r="Y42" s="1202"/>
      <c r="Z42" s="1202"/>
      <c r="AA42" s="1202"/>
      <c r="AB42" s="1202"/>
      <c r="AC42" s="1202"/>
      <c r="AD42" s="1202"/>
      <c r="AE42" s="1202"/>
      <c r="AF42" s="1202"/>
      <c r="AG42" s="1202"/>
      <c r="AH42" s="1202"/>
      <c r="AI42" s="1202"/>
      <c r="AJ42" s="1202"/>
      <c r="AK42" s="1202"/>
      <c r="AL42" s="1202"/>
      <c r="AM42" s="1202"/>
      <c r="AN42" s="1202"/>
      <c r="AO42" s="1202"/>
      <c r="AP42" s="1202"/>
      <c r="AQ42" s="1202"/>
      <c r="AR42" s="1203"/>
      <c r="AS42" s="1197"/>
      <c r="AT42" s="1197"/>
      <c r="AU42" s="1197"/>
      <c r="AV42" s="1197"/>
    </row>
    <row r="43" spans="1:49" ht="24" customHeight="1">
      <c r="A43" s="913"/>
      <c r="B43" s="871"/>
      <c r="C43" s="871"/>
      <c r="D43" s="871"/>
      <c r="E43" s="871"/>
      <c r="F43" s="871"/>
      <c r="G43" s="871"/>
      <c r="H43" s="1204">
        <v>0.8488939403329715</v>
      </c>
      <c r="I43" s="1205"/>
      <c r="J43" s="1204">
        <v>0.97152494105392739</v>
      </c>
      <c r="K43" s="1206"/>
      <c r="L43" s="1204">
        <v>0.91294237476133733</v>
      </c>
      <c r="M43" s="1207"/>
      <c r="N43" s="1204">
        <v>0.97016552089164532</v>
      </c>
      <c r="O43" s="1207"/>
      <c r="P43" s="1204">
        <v>0.9424296120389396</v>
      </c>
      <c r="Q43" s="1207"/>
      <c r="R43" s="1204">
        <v>1.1125590381333244</v>
      </c>
      <c r="S43" s="1208"/>
      <c r="T43" s="1208"/>
      <c r="U43" s="1209"/>
      <c r="V43" s="1210"/>
      <c r="W43" s="1211"/>
      <c r="X43" s="1211"/>
      <c r="Y43" s="1211"/>
      <c r="Z43" s="1211"/>
      <c r="AA43" s="1204">
        <v>1.0960568946142881</v>
      </c>
      <c r="AB43" s="1212"/>
      <c r="AC43" s="1204">
        <v>1.1354547338239409</v>
      </c>
      <c r="AD43" s="1212"/>
      <c r="AE43" s="1204">
        <v>0.96900046645338522</v>
      </c>
      <c r="AF43" s="1212"/>
      <c r="AG43" s="1204">
        <v>0.92628673050796972</v>
      </c>
      <c r="AH43" s="1212"/>
      <c r="AI43" s="1204">
        <v>1.1261535807286607</v>
      </c>
      <c r="AJ43" s="1212"/>
      <c r="AK43" s="1204">
        <v>1.0549091537187218</v>
      </c>
      <c r="AL43" s="1212"/>
      <c r="AM43" s="1211"/>
      <c r="AN43" s="1211"/>
      <c r="AO43" s="1211"/>
      <c r="AP43" s="1211"/>
      <c r="AQ43" s="1213"/>
      <c r="AR43" s="1214"/>
      <c r="AS43" s="1197"/>
      <c r="AT43" s="1197"/>
      <c r="AU43" s="1197"/>
      <c r="AV43" s="1197"/>
    </row>
    <row r="44" spans="1:49" ht="24" customHeight="1">
      <c r="A44" s="913"/>
      <c r="B44" s="871"/>
      <c r="C44" s="871"/>
      <c r="D44" s="871"/>
      <c r="E44" s="871"/>
      <c r="F44" s="871"/>
      <c r="G44" s="871"/>
      <c r="H44" s="1215"/>
      <c r="I44" s="1216"/>
      <c r="J44" s="871"/>
      <c r="K44" s="1217"/>
      <c r="L44" s="871"/>
      <c r="M44" s="871"/>
      <c r="N44" s="871"/>
      <c r="O44" s="871"/>
      <c r="P44" s="871"/>
      <c r="Q44" s="871"/>
      <c r="R44" s="871"/>
      <c r="S44" s="871"/>
      <c r="T44" s="871"/>
      <c r="U44" s="1218"/>
      <c r="V44" s="1219"/>
      <c r="W44" s="1213"/>
      <c r="X44" s="1213"/>
      <c r="Y44" s="1213"/>
      <c r="Z44" s="1213"/>
      <c r="AA44" s="1213"/>
      <c r="AB44" s="1213"/>
      <c r="AC44" s="1213"/>
      <c r="AD44" s="1213"/>
      <c r="AE44" s="1213"/>
      <c r="AF44" s="1213"/>
      <c r="AG44" s="1213"/>
      <c r="AH44" s="1213"/>
      <c r="AI44" s="1213"/>
      <c r="AJ44" s="1213"/>
      <c r="AK44" s="1213"/>
      <c r="AL44" s="1213"/>
      <c r="AM44" s="1213"/>
      <c r="AN44" s="1213"/>
      <c r="AO44" s="1213"/>
      <c r="AP44" s="1213"/>
      <c r="AQ44" s="1213"/>
      <c r="AR44" s="1214"/>
      <c r="AS44" s="1197"/>
      <c r="AT44" s="1197"/>
      <c r="AU44" s="1197"/>
      <c r="AV44" s="1197"/>
    </row>
    <row r="45" spans="1:49" ht="24" customHeight="1">
      <c r="A45" s="1220"/>
      <c r="B45" s="871"/>
      <c r="C45" s="871"/>
      <c r="D45" s="871"/>
      <c r="E45" s="871"/>
      <c r="F45" s="871"/>
      <c r="G45" s="871"/>
      <c r="H45" s="1215"/>
      <c r="I45" s="1216"/>
      <c r="J45" s="871"/>
      <c r="K45" s="1221"/>
      <c r="L45" s="871"/>
      <c r="M45" s="871"/>
      <c r="N45" s="1222"/>
      <c r="O45" s="871"/>
      <c r="P45" s="871"/>
      <c r="Q45" s="871"/>
      <c r="R45" s="871"/>
      <c r="S45" s="871"/>
      <c r="T45" s="871"/>
      <c r="U45" s="1218"/>
      <c r="V45" s="1219"/>
      <c r="W45" s="1213"/>
      <c r="X45" s="1213"/>
      <c r="Y45" s="1213"/>
      <c r="Z45" s="1213"/>
      <c r="AA45" s="1213"/>
      <c r="AB45" s="1213"/>
      <c r="AC45" s="1213"/>
      <c r="AD45" s="1213"/>
      <c r="AE45" s="1213"/>
      <c r="AF45" s="1213"/>
      <c r="AG45" s="1213"/>
      <c r="AH45" s="1213"/>
      <c r="AI45" s="1213"/>
      <c r="AJ45" s="1213"/>
      <c r="AK45" s="1213"/>
      <c r="AL45" s="1213"/>
      <c r="AM45" s="1213"/>
      <c r="AN45" s="1213"/>
      <c r="AO45" s="1213"/>
      <c r="AP45" s="1213"/>
      <c r="AQ45" s="1213"/>
      <c r="AR45" s="1214"/>
      <c r="AS45" s="1197"/>
      <c r="AT45" s="1197"/>
      <c r="AU45" s="1197"/>
      <c r="AV45" s="1197"/>
    </row>
    <row r="46" spans="1:49" s="912" customFormat="1" ht="25.15" customHeight="1" thickBot="1">
      <c r="A46" s="1223"/>
      <c r="B46" s="1224"/>
      <c r="C46" s="1224"/>
      <c r="D46" s="1224"/>
      <c r="E46" s="1224"/>
      <c r="F46" s="1224"/>
      <c r="G46" s="1224"/>
      <c r="H46" s="1224"/>
      <c r="I46" s="1224"/>
      <c r="J46" s="1224"/>
      <c r="K46" s="1224"/>
      <c r="L46" s="1224"/>
      <c r="M46" s="1224"/>
      <c r="N46" s="1224"/>
      <c r="O46" s="1224"/>
      <c r="P46" s="1224"/>
      <c r="Q46" s="1224"/>
      <c r="R46" s="1224"/>
      <c r="S46" s="1224"/>
      <c r="T46" s="1224"/>
      <c r="U46" s="1225"/>
      <c r="V46" s="1226"/>
      <c r="W46" s="1227"/>
      <c r="X46" s="1227"/>
      <c r="Y46" s="1227"/>
      <c r="Z46" s="1227"/>
      <c r="AA46" s="1227"/>
      <c r="AB46" s="1227"/>
      <c r="AC46" s="1227"/>
      <c r="AD46" s="1227"/>
      <c r="AE46" s="1227"/>
      <c r="AF46" s="1227"/>
      <c r="AG46" s="1227"/>
      <c r="AH46" s="1227"/>
      <c r="AI46" s="1227"/>
      <c r="AJ46" s="1227"/>
      <c r="AK46" s="1227"/>
      <c r="AL46" s="1227"/>
      <c r="AM46" s="1227"/>
      <c r="AN46" s="1227"/>
      <c r="AO46" s="1227"/>
      <c r="AP46" s="1227"/>
      <c r="AQ46" s="1227"/>
      <c r="AR46" s="1228"/>
      <c r="AS46" s="1229"/>
      <c r="AT46" s="1229"/>
      <c r="AU46" s="1229"/>
      <c r="AV46" s="1229"/>
    </row>
    <row r="47" spans="1:49" ht="11.1" customHeight="1">
      <c r="AS47" s="1197"/>
      <c r="AT47" s="1197"/>
      <c r="AU47" s="1197"/>
      <c r="AV47" s="1197"/>
    </row>
    <row r="48" spans="1:49">
      <c r="AO48" s="1230"/>
    </row>
    <row r="49" spans="7:37" ht="45.75" customHeight="1">
      <c r="G49" s="1231"/>
      <c r="H49" s="1232" t="s">
        <v>179</v>
      </c>
      <c r="I49" s="1232"/>
      <c r="J49" s="1232" t="s">
        <v>180</v>
      </c>
      <c r="K49" s="1232"/>
      <c r="L49" s="1232" t="s">
        <v>181</v>
      </c>
      <c r="M49" s="1232"/>
      <c r="N49" s="1232" t="s">
        <v>182</v>
      </c>
      <c r="O49" s="1232"/>
      <c r="P49" s="1232" t="s">
        <v>183</v>
      </c>
      <c r="Q49" s="1232"/>
      <c r="R49" s="1232" t="s">
        <v>184</v>
      </c>
      <c r="S49" s="1232"/>
      <c r="T49" s="1232"/>
      <c r="U49" s="1232"/>
      <c r="V49" s="1232"/>
      <c r="W49" s="1232"/>
      <c r="X49" s="1232"/>
      <c r="Y49" s="1232"/>
      <c r="Z49" s="1232"/>
      <c r="AA49" s="1232" t="s">
        <v>185</v>
      </c>
      <c r="AB49" s="1232"/>
      <c r="AC49" s="1232" t="s">
        <v>186</v>
      </c>
      <c r="AD49" s="1232"/>
      <c r="AE49" s="1232" t="s">
        <v>187</v>
      </c>
      <c r="AF49" s="1232"/>
      <c r="AG49" s="1232" t="s">
        <v>188</v>
      </c>
      <c r="AH49" s="1232"/>
      <c r="AI49" s="1232" t="s">
        <v>189</v>
      </c>
      <c r="AJ49" s="1232"/>
      <c r="AK49" s="1232" t="s">
        <v>190</v>
      </c>
    </row>
    <row r="50" spans="7:37">
      <c r="H50" s="1232"/>
      <c r="I50" s="1232"/>
      <c r="J50" s="1232"/>
      <c r="K50" s="1232"/>
      <c r="L50" s="1232"/>
      <c r="M50" s="1232"/>
      <c r="N50" s="1232"/>
      <c r="O50" s="1232"/>
      <c r="P50" s="1232"/>
      <c r="Q50" s="1232"/>
      <c r="R50" s="1232"/>
      <c r="S50" s="1232"/>
      <c r="T50" s="1232"/>
      <c r="U50" s="1232"/>
      <c r="V50" s="1232"/>
      <c r="W50" s="1232"/>
      <c r="X50" s="1232"/>
      <c r="Y50" s="1232"/>
      <c r="Z50" s="1232"/>
      <c r="AA50" s="1232"/>
      <c r="AB50" s="1232"/>
      <c r="AC50" s="1232"/>
      <c r="AD50" s="1232"/>
      <c r="AE50" s="1232"/>
      <c r="AF50" s="1232"/>
      <c r="AG50" s="1232"/>
      <c r="AH50" s="1232"/>
      <c r="AI50" s="1232"/>
      <c r="AJ50" s="1232"/>
      <c r="AK50" s="1232"/>
    </row>
    <row r="51" spans="7:37">
      <c r="H51" s="1232" t="s">
        <v>191</v>
      </c>
      <c r="I51" s="1232"/>
      <c r="J51" s="1232" t="s">
        <v>192</v>
      </c>
      <c r="K51" s="1232"/>
      <c r="L51" s="1232" t="s">
        <v>193</v>
      </c>
      <c r="M51" s="1232"/>
      <c r="N51" s="1232" t="s">
        <v>194</v>
      </c>
      <c r="O51" s="1232"/>
      <c r="P51" s="1232" t="s">
        <v>195</v>
      </c>
      <c r="Q51" s="1232"/>
      <c r="R51" s="1232" t="s">
        <v>196</v>
      </c>
      <c r="S51" s="1232"/>
      <c r="T51" s="1232"/>
      <c r="U51" s="1232"/>
      <c r="V51" s="1232"/>
      <c r="W51" s="1232"/>
      <c r="X51" s="1232"/>
      <c r="Y51" s="1232"/>
      <c r="Z51" s="1232"/>
      <c r="AA51" s="1232" t="s">
        <v>197</v>
      </c>
      <c r="AB51" s="1232"/>
      <c r="AC51" s="1232" t="s">
        <v>198</v>
      </c>
      <c r="AD51" s="1232"/>
      <c r="AE51" s="1232" t="s">
        <v>199</v>
      </c>
      <c r="AF51" s="1232"/>
      <c r="AG51" s="1232" t="s">
        <v>200</v>
      </c>
      <c r="AH51" s="1232"/>
      <c r="AI51" s="1232" t="s">
        <v>201</v>
      </c>
      <c r="AJ51" s="1232"/>
      <c r="AK51" s="1232" t="s">
        <v>202</v>
      </c>
    </row>
    <row r="54" spans="7:37">
      <c r="Z54" s="1233"/>
    </row>
  </sheetData>
  <sheetProtection algorithmName="SHA-512" hashValue="pATGyAjWmm9lB5BEc5Xpu4LwZxusjA5eqW3IWHfWTptkqxGLu4qV8OA8bBEdxDbM/RokYuzfTDGgyO+jKt7R2A==" saltValue="Ya079S3XAwHazaHug7F5kA==" spinCount="100000" sheet="1" objects="1" scenarios="1"/>
  <mergeCells count="158">
    <mergeCell ref="J38:K38"/>
    <mergeCell ref="L38:M38"/>
    <mergeCell ref="J39:K39"/>
    <mergeCell ref="L39:M39"/>
    <mergeCell ref="J40:K40"/>
    <mergeCell ref="L40:M40"/>
    <mergeCell ref="H3:K3"/>
    <mergeCell ref="N4:O4"/>
    <mergeCell ref="N5:O5"/>
    <mergeCell ref="N6:O6"/>
    <mergeCell ref="N7:O7"/>
    <mergeCell ref="I5:J5"/>
    <mergeCell ref="AE40:AF40"/>
    <mergeCell ref="AC40:AD40"/>
    <mergeCell ref="AK40:AL40"/>
    <mergeCell ref="AI40:AJ40"/>
    <mergeCell ref="AG40:AH40"/>
    <mergeCell ref="P40:Q40"/>
    <mergeCell ref="AA40:AB40"/>
    <mergeCell ref="X40:Z40"/>
    <mergeCell ref="R40:S40"/>
    <mergeCell ref="V37:W40"/>
    <mergeCell ref="X38:Z38"/>
    <mergeCell ref="AE36:AF36"/>
    <mergeCell ref="AC36:AD36"/>
    <mergeCell ref="AK39:AL39"/>
    <mergeCell ref="AE39:AF39"/>
    <mergeCell ref="AE38:AF38"/>
    <mergeCell ref="AI39:AJ39"/>
    <mergeCell ref="AA39:AB39"/>
    <mergeCell ref="AC39:AD39"/>
    <mergeCell ref="AC38:AD38"/>
    <mergeCell ref="AG39:AH39"/>
    <mergeCell ref="AI38:AJ38"/>
    <mergeCell ref="A37:B40"/>
    <mergeCell ref="C40:E40"/>
    <mergeCell ref="A32:B34"/>
    <mergeCell ref="C39:E39"/>
    <mergeCell ref="H40:I40"/>
    <mergeCell ref="X34:Z34"/>
    <mergeCell ref="X33:Z33"/>
    <mergeCell ref="N37:O37"/>
    <mergeCell ref="X32:Z32"/>
    <mergeCell ref="N38:O38"/>
    <mergeCell ref="L37:M37"/>
    <mergeCell ref="J36:K36"/>
    <mergeCell ref="J37:K37"/>
    <mergeCell ref="N36:O36"/>
    <mergeCell ref="R36:S36"/>
    <mergeCell ref="R38:S38"/>
    <mergeCell ref="X37:Z37"/>
    <mergeCell ref="N40:O40"/>
    <mergeCell ref="R39:S39"/>
    <mergeCell ref="P38:Q38"/>
    <mergeCell ref="P36:Q36"/>
    <mergeCell ref="P37:Q37"/>
    <mergeCell ref="N39:O39"/>
    <mergeCell ref="P39:Q39"/>
    <mergeCell ref="C34:E34"/>
    <mergeCell ref="C38:E38"/>
    <mergeCell ref="C37:E37"/>
    <mergeCell ref="R37:S37"/>
    <mergeCell ref="H37:I37"/>
    <mergeCell ref="X28:Z28"/>
    <mergeCell ref="Y22:Z22"/>
    <mergeCell ref="R1:S2"/>
    <mergeCell ref="C29:E29"/>
    <mergeCell ref="D27:E27"/>
    <mergeCell ref="C33:E33"/>
    <mergeCell ref="D25:E25"/>
    <mergeCell ref="L36:M36"/>
    <mergeCell ref="H36:I36"/>
    <mergeCell ref="C23:E23"/>
    <mergeCell ref="D20:E20"/>
    <mergeCell ref="D24:E24"/>
    <mergeCell ref="C17:E17"/>
    <mergeCell ref="D19:E19"/>
    <mergeCell ref="Y24:Z24"/>
    <mergeCell ref="Y19:Z19"/>
    <mergeCell ref="Y27:Z27"/>
    <mergeCell ref="Y26:Z26"/>
    <mergeCell ref="W23:W27"/>
    <mergeCell ref="AO1:AP2"/>
    <mergeCell ref="AM3:AO3"/>
    <mergeCell ref="AM4:AO4"/>
    <mergeCell ref="AM5:AO5"/>
    <mergeCell ref="N3:O3"/>
    <mergeCell ref="AK3:AL3"/>
    <mergeCell ref="AK4:AL4"/>
    <mergeCell ref="AD3:AG3"/>
    <mergeCell ref="H39:I39"/>
    <mergeCell ref="H38:I38"/>
    <mergeCell ref="AA36:AB36"/>
    <mergeCell ref="AK36:AL36"/>
    <mergeCell ref="AK37:AL37"/>
    <mergeCell ref="AA37:AB37"/>
    <mergeCell ref="AC37:AD37"/>
    <mergeCell ref="AE37:AF37"/>
    <mergeCell ref="AG37:AH37"/>
    <mergeCell ref="AG38:AH38"/>
    <mergeCell ref="AK38:AL38"/>
    <mergeCell ref="AG36:AH36"/>
    <mergeCell ref="AI36:AJ36"/>
    <mergeCell ref="AI37:AJ37"/>
    <mergeCell ref="AA38:AB38"/>
    <mergeCell ref="X39:Z39"/>
    <mergeCell ref="AE5:AF5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X14:Z14"/>
    <mergeCell ref="Y18:Z18"/>
    <mergeCell ref="X23:Z23"/>
    <mergeCell ref="Y25:Z25"/>
    <mergeCell ref="B23:B27"/>
    <mergeCell ref="Y20:Z20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C11:AD11"/>
    <mergeCell ref="AM11:AN11"/>
    <mergeCell ref="C32:E32"/>
    <mergeCell ref="C15:E15"/>
    <mergeCell ref="AI11:AJ11"/>
    <mergeCell ref="AK11:AL11"/>
    <mergeCell ref="X17:Z17"/>
    <mergeCell ref="C28:E28"/>
    <mergeCell ref="D18:E18"/>
    <mergeCell ref="D26:E26"/>
    <mergeCell ref="V32:W34"/>
    <mergeCell ref="A30:E30"/>
    <mergeCell ref="V16:V29"/>
    <mergeCell ref="W17:W22"/>
    <mergeCell ref="Y21:Z21"/>
    <mergeCell ref="AG11:AH11"/>
    <mergeCell ref="A16:A29"/>
    <mergeCell ref="B17:B22"/>
    <mergeCell ref="C14:E14"/>
    <mergeCell ref="X15:Z15"/>
    <mergeCell ref="C16:E16"/>
    <mergeCell ref="D21:E21"/>
    <mergeCell ref="D22:E22"/>
    <mergeCell ref="X29:Z29"/>
    <mergeCell ref="V30:Z30"/>
    <mergeCell ref="X16:Z16"/>
  </mergeCells>
  <phoneticPr fontId="3"/>
  <hyperlinks>
    <hyperlink ref="P7" r:id="rId1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45" fitToWidth="2" orientation="landscape" r:id="rId2"/>
  <colBreaks count="1" manualBreakCount="1">
    <brk id="21" max="4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E1" zoomScaleNormal="100" zoomScaleSheetLayoutView="75" workbookViewId="0">
      <selection activeCell="K4" sqref="K4"/>
    </sheetView>
  </sheetViews>
  <sheetFormatPr defaultRowHeight="14.25"/>
  <cols>
    <col min="1" max="1" width="3.125" style="1" customWidth="1"/>
    <col min="2" max="2" width="5.125" style="2" customWidth="1"/>
    <col min="3" max="3" width="5.625" style="3" customWidth="1"/>
    <col min="4" max="4" width="6.625" style="4" customWidth="1"/>
    <col min="5" max="5" width="12.625" style="4" customWidth="1"/>
    <col min="6" max="6" width="46.75" style="4" customWidth="1"/>
    <col min="7" max="7" width="9.875" style="2" bestFit="1" customWidth="1"/>
    <col min="8" max="14" width="9.125" style="2" customWidth="1"/>
    <col min="15" max="15" width="10.625" style="2" customWidth="1"/>
    <col min="16" max="23" width="9.125" style="2" customWidth="1"/>
    <col min="24" max="25" width="10.625" style="2" customWidth="1"/>
    <col min="26" max="16384" width="9" style="2"/>
  </cols>
  <sheetData>
    <row r="1" spans="1:25" ht="13.5" customHeight="1" thickBot="1"/>
    <row r="2" spans="1:25" s="12" customFormat="1" ht="21" customHeight="1">
      <c r="A2" s="5"/>
      <c r="B2" s="6"/>
      <c r="C2" s="7"/>
      <c r="D2" s="8"/>
      <c r="E2" s="9" t="s">
        <v>2</v>
      </c>
      <c r="F2" s="10" t="s">
        <v>25</v>
      </c>
      <c r="G2" s="11"/>
      <c r="H2" s="11" t="s">
        <v>3</v>
      </c>
      <c r="I2" s="11"/>
      <c r="J2" s="277" t="s">
        <v>171</v>
      </c>
      <c r="K2" s="11"/>
      <c r="L2" s="11" t="s">
        <v>4</v>
      </c>
      <c r="M2" s="11"/>
      <c r="N2" s="277" t="s">
        <v>173</v>
      </c>
      <c r="O2" s="512" t="s">
        <v>5</v>
      </c>
      <c r="P2" s="11"/>
      <c r="Q2" s="11" t="s">
        <v>6</v>
      </c>
      <c r="R2" s="11"/>
      <c r="S2" s="277" t="s">
        <v>174</v>
      </c>
      <c r="T2" s="11"/>
      <c r="U2" s="11" t="s">
        <v>7</v>
      </c>
      <c r="V2" s="11"/>
      <c r="W2" s="277" t="s">
        <v>175</v>
      </c>
      <c r="X2" s="512" t="s">
        <v>8</v>
      </c>
      <c r="Y2" s="512" t="s">
        <v>162</v>
      </c>
    </row>
    <row r="3" spans="1:25" s="12" customFormat="1" ht="21" customHeight="1" thickBot="1">
      <c r="A3" s="5"/>
      <c r="B3" s="13"/>
      <c r="C3" s="14"/>
      <c r="D3" s="15"/>
      <c r="E3" s="16" t="s">
        <v>9</v>
      </c>
      <c r="F3" s="213" t="s">
        <v>71</v>
      </c>
      <c r="G3" s="17" t="s">
        <v>10</v>
      </c>
      <c r="H3" s="18" t="s">
        <v>11</v>
      </c>
      <c r="I3" s="19" t="s">
        <v>12</v>
      </c>
      <c r="J3" s="278" t="s">
        <v>172</v>
      </c>
      <c r="K3" s="17" t="s">
        <v>13</v>
      </c>
      <c r="L3" s="18" t="s">
        <v>14</v>
      </c>
      <c r="M3" s="19" t="s">
        <v>15</v>
      </c>
      <c r="N3" s="278" t="s">
        <v>172</v>
      </c>
      <c r="O3" s="513"/>
      <c r="P3" s="17" t="s">
        <v>16</v>
      </c>
      <c r="Q3" s="18" t="s">
        <v>17</v>
      </c>
      <c r="R3" s="19" t="s">
        <v>18</v>
      </c>
      <c r="S3" s="278" t="s">
        <v>172</v>
      </c>
      <c r="T3" s="17" t="s">
        <v>19</v>
      </c>
      <c r="U3" s="18" t="s">
        <v>20</v>
      </c>
      <c r="V3" s="18" t="s">
        <v>21</v>
      </c>
      <c r="W3" s="278" t="s">
        <v>172</v>
      </c>
      <c r="X3" s="513"/>
      <c r="Y3" s="513"/>
    </row>
    <row r="4" spans="1:25" s="12" customFormat="1" ht="18.75" customHeight="1">
      <c r="A4" s="5"/>
      <c r="B4" s="20"/>
      <c r="C4" s="516" t="s">
        <v>33</v>
      </c>
      <c r="D4" s="517"/>
      <c r="E4" s="214" t="s">
        <v>34</v>
      </c>
      <c r="F4" s="21"/>
      <c r="G4" s="23">
        <f>'Detail Table(Forecast)'!G4</f>
        <v>20636.212564579306</v>
      </c>
      <c r="H4" s="23">
        <f>'Detail Table(Forecast)'!H4</f>
        <v>21989.398814507284</v>
      </c>
      <c r="I4" s="274">
        <f>'Detail Table(Forecast)'!I4</f>
        <v>21410.405079105567</v>
      </c>
      <c r="J4" s="279">
        <f>SUM(G4:I4)</f>
        <v>64036.016458192156</v>
      </c>
      <c r="K4" s="22">
        <f>'Detail Table(Forecast)'!J4</f>
        <v>21676.299102180197</v>
      </c>
      <c r="L4" s="23">
        <f>'Detail Table(Forecast)'!K4</f>
        <v>25119.500488043279</v>
      </c>
      <c r="M4" s="23">
        <f>'Detail Table(Forecast)'!L4</f>
        <v>28609.129891491186</v>
      </c>
      <c r="N4" s="279">
        <f>SUM(K4:M4)</f>
        <v>75404.929481714658</v>
      </c>
      <c r="O4" s="24">
        <f>J4+N4</f>
        <v>139440.94593990681</v>
      </c>
      <c r="P4" s="23">
        <f>'Detail Table(Forecast)'!N4</f>
        <v>28313.939050407036</v>
      </c>
      <c r="Q4" s="23">
        <f>'Detail Table(Forecast)'!O4</f>
        <v>28229.3091980311</v>
      </c>
      <c r="R4" s="23">
        <f>'Detail Table(Forecast)'!P4</f>
        <v>23196.259455783467</v>
      </c>
      <c r="S4" s="279">
        <f>SUM(P4:R4)</f>
        <v>79739.5077042216</v>
      </c>
      <c r="T4" s="23">
        <f>'Detail Table(Forecast)'!Q4</f>
        <v>18972.480310827868</v>
      </c>
      <c r="U4" s="23">
        <f>'Detail Table(Forecast)'!R4</f>
        <v>21075.635903985916</v>
      </c>
      <c r="V4" s="23">
        <f>'Detail Table(Forecast)'!S4</f>
        <v>24168.134865063992</v>
      </c>
      <c r="W4" s="279">
        <f>SUM(T4:V4)</f>
        <v>64216.251079877773</v>
      </c>
      <c r="X4" s="24">
        <f>S4+W4</f>
        <v>143955.75878409937</v>
      </c>
      <c r="Y4" s="24">
        <f>O4+X4</f>
        <v>283396.70472400618</v>
      </c>
    </row>
    <row r="5" spans="1:25" s="12" customFormat="1" ht="18.75" customHeight="1">
      <c r="A5" s="5"/>
      <c r="B5" s="20"/>
      <c r="C5" s="518"/>
      <c r="D5" s="519"/>
      <c r="E5" s="215" t="s">
        <v>35</v>
      </c>
      <c r="F5" s="25"/>
      <c r="G5" s="27">
        <f>'Detail Table(Forecast)'!G5</f>
        <v>1128.701</v>
      </c>
      <c r="H5" s="27">
        <f>'Detail Table(Forecast)'!H5</f>
        <v>1135.8900000000001</v>
      </c>
      <c r="I5" s="275">
        <f>'Detail Table(Forecast)'!I5</f>
        <v>1121.511</v>
      </c>
      <c r="J5" s="280">
        <f>SUM(G5:I5)</f>
        <v>3386.1020000000003</v>
      </c>
      <c r="K5" s="26">
        <f>'Detail Table(Forecast)'!J5</f>
        <v>1164.1469999999999</v>
      </c>
      <c r="L5" s="27">
        <f>'Detail Table(Forecast)'!K5</f>
        <v>1157.4570000000001</v>
      </c>
      <c r="M5" s="27">
        <f>'Detail Table(Forecast)'!L5</f>
        <v>1365.944</v>
      </c>
      <c r="N5" s="280">
        <f>SUM(K5:M5)</f>
        <v>3687.5480000000002</v>
      </c>
      <c r="O5" s="28">
        <f t="shared" ref="O5:O57" si="0">J5+N5</f>
        <v>7073.6500000000005</v>
      </c>
      <c r="P5" s="27">
        <f>'Detail Table(Forecast)'!N5</f>
        <v>1394.7</v>
      </c>
      <c r="Q5" s="27">
        <f>'Detail Table(Forecast)'!O5</f>
        <v>1409.079</v>
      </c>
      <c r="R5" s="27">
        <f>'Detail Table(Forecast)'!P5</f>
        <v>1365.944</v>
      </c>
      <c r="S5" s="280">
        <f>SUM(P5:R5)</f>
        <v>4169.723</v>
      </c>
      <c r="T5" s="27">
        <f>'Detail Table(Forecast)'!Q5</f>
        <v>934.59299999999996</v>
      </c>
      <c r="U5" s="27">
        <f>'Detail Table(Forecast)'!R5</f>
        <v>1006.485</v>
      </c>
      <c r="V5" s="27">
        <f>'Detail Table(Forecast)'!S5</f>
        <v>1193.403</v>
      </c>
      <c r="W5" s="280">
        <f>SUM(T5:V5)</f>
        <v>3134.4809999999998</v>
      </c>
      <c r="X5" s="28">
        <f t="shared" ref="X5:X57" si="1">S5+W5</f>
        <v>7304.2039999999997</v>
      </c>
      <c r="Y5" s="28">
        <f>O5+X5</f>
        <v>14377.853999999999</v>
      </c>
    </row>
    <row r="6" spans="1:25" s="12" customFormat="1" ht="21" customHeight="1" thickBot="1">
      <c r="A6" s="5"/>
      <c r="B6" s="20"/>
      <c r="C6" s="520"/>
      <c r="D6" s="521"/>
      <c r="E6" s="29"/>
      <c r="F6" s="216"/>
      <c r="G6" s="30">
        <f t="shared" ref="G6:M6" si="2">SUM(G4:G5)</f>
        <v>21764.913564579307</v>
      </c>
      <c r="H6" s="30">
        <f t="shared" si="2"/>
        <v>23125.288814507283</v>
      </c>
      <c r="I6" s="267">
        <f t="shared" si="2"/>
        <v>22531.916079105566</v>
      </c>
      <c r="J6" s="33">
        <f>SUM(G6:I6)</f>
        <v>67422.118458192155</v>
      </c>
      <c r="K6" s="30">
        <f t="shared" si="2"/>
        <v>22840.446102180198</v>
      </c>
      <c r="L6" s="30">
        <f t="shared" si="2"/>
        <v>26276.957488043277</v>
      </c>
      <c r="M6" s="30">
        <f t="shared" si="2"/>
        <v>29975.073891491185</v>
      </c>
      <c r="N6" s="33">
        <f>SUM(K6:M6)</f>
        <v>79092.477481714654</v>
      </c>
      <c r="O6" s="33">
        <f t="shared" si="0"/>
        <v>146514.59593990681</v>
      </c>
      <c r="P6" s="30">
        <f t="shared" ref="P6:U6" si="3">SUM(P4:P5)</f>
        <v>29708.639050407037</v>
      </c>
      <c r="Q6" s="31">
        <f t="shared" si="3"/>
        <v>29638.388198031102</v>
      </c>
      <c r="R6" s="32">
        <f t="shared" si="3"/>
        <v>24562.203455783467</v>
      </c>
      <c r="S6" s="33">
        <f>SUM(P6:R6)</f>
        <v>83909.230704221613</v>
      </c>
      <c r="T6" s="30">
        <f t="shared" si="3"/>
        <v>19907.073310827869</v>
      </c>
      <c r="U6" s="31">
        <f t="shared" si="3"/>
        <v>22082.120903985917</v>
      </c>
      <c r="V6" s="31">
        <f>'Detail Table(Forecast)'!S6</f>
        <v>25361.53786506399</v>
      </c>
      <c r="W6" s="33">
        <f>SUM(T6:V6)</f>
        <v>67350.73207987778</v>
      </c>
      <c r="X6" s="33">
        <f t="shared" si="1"/>
        <v>151259.96278409939</v>
      </c>
      <c r="Y6" s="33">
        <f>O6+X6</f>
        <v>297774.55872400617</v>
      </c>
    </row>
    <row r="7" spans="1:25" ht="21" customHeight="1" thickBot="1">
      <c r="A7" s="34">
        <v>1</v>
      </c>
      <c r="B7" s="526" t="s">
        <v>70</v>
      </c>
      <c r="C7" s="527" t="s">
        <v>154</v>
      </c>
      <c r="D7" s="217" t="s">
        <v>72</v>
      </c>
      <c r="E7" s="218"/>
      <c r="F7" s="35"/>
      <c r="G7" s="36">
        <f>'Detail Table(Forecast)'!G7</f>
        <v>0</v>
      </c>
      <c r="H7" s="37">
        <f>'Detail Table(Forecast)'!H7</f>
        <v>0</v>
      </c>
      <c r="I7" s="38">
        <f>'Detail Table(Forecast)'!I7</f>
        <v>0</v>
      </c>
      <c r="J7" s="281"/>
      <c r="K7" s="36">
        <f>'Detail Table(Forecast)'!J7</f>
        <v>0</v>
      </c>
      <c r="L7" s="37">
        <f>'Detail Table(Forecast)'!K7</f>
        <v>0</v>
      </c>
      <c r="M7" s="38">
        <f>'Detail Table(Forecast)'!L7</f>
        <v>0</v>
      </c>
      <c r="N7" s="281"/>
      <c r="O7" s="39">
        <f t="shared" si="0"/>
        <v>0</v>
      </c>
      <c r="P7" s="36">
        <f>'Detail Table(Forecast)'!N7</f>
        <v>0</v>
      </c>
      <c r="Q7" s="37">
        <f>'Detail Table(Forecast)'!O7</f>
        <v>0</v>
      </c>
      <c r="R7" s="40">
        <f>'Detail Table(Forecast)'!P7</f>
        <v>0</v>
      </c>
      <c r="S7" s="281"/>
      <c r="T7" s="36">
        <f>'Detail Table(Forecast)'!Q7</f>
        <v>0</v>
      </c>
      <c r="U7" s="37">
        <f>'Detail Table(Forecast)'!R7</f>
        <v>0</v>
      </c>
      <c r="V7" s="37">
        <f>'Detail Table(Forecast)'!S7</f>
        <v>0</v>
      </c>
      <c r="W7" s="281"/>
      <c r="X7" s="39">
        <f t="shared" si="1"/>
        <v>0</v>
      </c>
      <c r="Y7" s="39">
        <f>O7+X7</f>
        <v>0</v>
      </c>
    </row>
    <row r="8" spans="1:25" ht="16.5" customHeight="1" thickTop="1">
      <c r="A8" s="34">
        <v>2</v>
      </c>
      <c r="B8" s="526"/>
      <c r="C8" s="528"/>
      <c r="D8" s="529" t="s">
        <v>73</v>
      </c>
      <c r="E8" s="77" t="s">
        <v>74</v>
      </c>
      <c r="F8" s="219" t="s">
        <v>77</v>
      </c>
      <c r="G8" s="41">
        <f>'Detail Table(Forecast)'!G8</f>
        <v>0</v>
      </c>
      <c r="H8" s="42">
        <f>'Detail Table(Forecast)'!H8</f>
        <v>0</v>
      </c>
      <c r="I8" s="43">
        <f>'Detail Table(Forecast)'!I8</f>
        <v>0</v>
      </c>
      <c r="J8" s="282"/>
      <c r="K8" s="41">
        <f>'Detail Table(Forecast)'!J8</f>
        <v>0</v>
      </c>
      <c r="L8" s="42">
        <f>'Detail Table(Forecast)'!K8</f>
        <v>0</v>
      </c>
      <c r="M8" s="43">
        <f>'Detail Table(Forecast)'!L8</f>
        <v>0</v>
      </c>
      <c r="N8" s="282"/>
      <c r="O8" s="44">
        <f t="shared" si="0"/>
        <v>0</v>
      </c>
      <c r="P8" s="45">
        <f>'Detail Table(Forecast)'!N8</f>
        <v>0</v>
      </c>
      <c r="Q8" s="46">
        <f>'Detail Table(Forecast)'!O8</f>
        <v>0</v>
      </c>
      <c r="R8" s="47">
        <f>'Detail Table(Forecast)'!P8</f>
        <v>0</v>
      </c>
      <c r="S8" s="282"/>
      <c r="T8" s="45">
        <f>'Detail Table(Forecast)'!Q8</f>
        <v>0</v>
      </c>
      <c r="U8" s="46">
        <f>'Detail Table(Forecast)'!R8</f>
        <v>0</v>
      </c>
      <c r="V8" s="46">
        <f>'Detail Table(Forecast)'!S8</f>
        <v>0</v>
      </c>
      <c r="W8" s="282"/>
      <c r="X8" s="44">
        <f t="shared" si="1"/>
        <v>0</v>
      </c>
      <c r="Y8" s="44"/>
    </row>
    <row r="9" spans="1:25" ht="16.5" customHeight="1">
      <c r="A9" s="34">
        <v>3</v>
      </c>
      <c r="B9" s="526"/>
      <c r="C9" s="528"/>
      <c r="D9" s="529"/>
      <c r="E9" s="77" t="s">
        <v>75</v>
      </c>
      <c r="F9" s="220" t="s">
        <v>78</v>
      </c>
      <c r="G9" s="48">
        <f>'Detail Table(Forecast)'!G9</f>
        <v>0</v>
      </c>
      <c r="H9" s="49">
        <f>'Detail Table(Forecast)'!H9</f>
        <v>0</v>
      </c>
      <c r="I9" s="50">
        <f>'Detail Table(Forecast)'!I9</f>
        <v>0</v>
      </c>
      <c r="J9" s="283"/>
      <c r="K9" s="48">
        <f>'Detail Table(Forecast)'!J9</f>
        <v>0</v>
      </c>
      <c r="L9" s="49">
        <f>'Detail Table(Forecast)'!K9</f>
        <v>0</v>
      </c>
      <c r="M9" s="50">
        <f>'Detail Table(Forecast)'!L9</f>
        <v>0</v>
      </c>
      <c r="N9" s="283"/>
      <c r="O9" s="51">
        <f t="shared" si="0"/>
        <v>0</v>
      </c>
      <c r="P9" s="52">
        <f>'Detail Table(Forecast)'!N9</f>
        <v>0</v>
      </c>
      <c r="Q9" s="53">
        <f>'Detail Table(Forecast)'!O9</f>
        <v>0</v>
      </c>
      <c r="R9" s="54">
        <f>'Detail Table(Forecast)'!P9</f>
        <v>0</v>
      </c>
      <c r="S9" s="283"/>
      <c r="T9" s="52">
        <f>'Detail Table(Forecast)'!Q9</f>
        <v>0</v>
      </c>
      <c r="U9" s="53">
        <f>'Detail Table(Forecast)'!R9</f>
        <v>0</v>
      </c>
      <c r="V9" s="53">
        <f>'Detail Table(Forecast)'!S9</f>
        <v>0</v>
      </c>
      <c r="W9" s="283"/>
      <c r="X9" s="51">
        <f t="shared" si="1"/>
        <v>0</v>
      </c>
      <c r="Y9" s="51"/>
    </row>
    <row r="10" spans="1:25" ht="16.5" customHeight="1">
      <c r="A10" s="34">
        <v>4</v>
      </c>
      <c r="B10" s="526"/>
      <c r="C10" s="528"/>
      <c r="D10" s="529"/>
      <c r="E10" s="55" t="s">
        <v>76</v>
      </c>
      <c r="F10" s="221" t="s">
        <v>79</v>
      </c>
      <c r="G10" s="56">
        <f>'Detail Table(Forecast)'!G10</f>
        <v>174.46020236116647</v>
      </c>
      <c r="H10" s="56">
        <f>'Detail Table(Forecast)'!H10</f>
        <v>191.58842381635179</v>
      </c>
      <c r="I10" s="265">
        <f>'Detail Table(Forecast)'!I10</f>
        <v>144.10357293525738</v>
      </c>
      <c r="J10" s="284">
        <f>SUM(G10:I10)</f>
        <v>510.15219911277563</v>
      </c>
      <c r="K10" s="56">
        <f>'Detail Table(Forecast)'!J10</f>
        <v>175.30920756350179</v>
      </c>
      <c r="L10" s="56">
        <f>'Detail Table(Forecast)'!K10</f>
        <v>175.37504754044159</v>
      </c>
      <c r="M10" s="56">
        <f>'Detail Table(Forecast)'!L10</f>
        <v>206.78464975232731</v>
      </c>
      <c r="N10" s="284">
        <f>SUM(K10:M10)</f>
        <v>557.46890485627068</v>
      </c>
      <c r="O10" s="59">
        <f t="shared" si="0"/>
        <v>1067.6211039690463</v>
      </c>
      <c r="P10" s="56">
        <f>'Detail Table(Forecast)'!N10</f>
        <v>229.92929568341441</v>
      </c>
      <c r="Q10" s="56">
        <f>'Detail Table(Forecast)'!O10</f>
        <v>222.87871232194237</v>
      </c>
      <c r="R10" s="56">
        <f>'Detail Table(Forecast)'!P10</f>
        <v>175.39404017175858</v>
      </c>
      <c r="S10" s="284">
        <f>SUM(P10:R10)</f>
        <v>628.20204817711533</v>
      </c>
      <c r="T10" s="56">
        <f>'Detail Table(Forecast)'!Q10</f>
        <v>146.61937407100862</v>
      </c>
      <c r="U10" s="56">
        <f>'Detail Table(Forecast)'!R10</f>
        <v>151.51171708005367</v>
      </c>
      <c r="V10" s="56">
        <f>'Detail Table(Forecast)'!S10</f>
        <v>179.47292391447854</v>
      </c>
      <c r="W10" s="284">
        <f>SUM(T10:V10)</f>
        <v>477.60401506554081</v>
      </c>
      <c r="X10" s="59">
        <f t="shared" si="1"/>
        <v>1105.8060632426561</v>
      </c>
      <c r="Y10" s="59">
        <f>O10+X10</f>
        <v>2173.4271672117025</v>
      </c>
    </row>
    <row r="11" spans="1:25" ht="19.5" customHeight="1">
      <c r="B11" s="526"/>
      <c r="C11" s="528"/>
      <c r="D11" s="529"/>
      <c r="E11" s="61"/>
      <c r="F11" s="222" t="s">
        <v>80</v>
      </c>
      <c r="G11" s="62">
        <f>'Detail Table(Forecast)'!G11</f>
        <v>174.46020236116647</v>
      </c>
      <c r="H11" s="62">
        <f>'Detail Table(Forecast)'!H11</f>
        <v>191.58842381635179</v>
      </c>
      <c r="I11" s="266">
        <f>'Detail Table(Forecast)'!I11</f>
        <v>144.10357293525738</v>
      </c>
      <c r="J11" s="285">
        <f>SUM(G11:I11)</f>
        <v>510.15219911277563</v>
      </c>
      <c r="K11" s="62">
        <f>'Detail Table(Forecast)'!J11</f>
        <v>175.30920756350179</v>
      </c>
      <c r="L11" s="62">
        <f>'Detail Table(Forecast)'!K11</f>
        <v>175.37504754044159</v>
      </c>
      <c r="M11" s="62">
        <f>'Detail Table(Forecast)'!L11</f>
        <v>206.78464975232731</v>
      </c>
      <c r="N11" s="285">
        <f>SUM(K11:M11)</f>
        <v>557.46890485627068</v>
      </c>
      <c r="O11" s="65">
        <f t="shared" si="0"/>
        <v>1067.6211039690463</v>
      </c>
      <c r="P11" s="62">
        <f>'Detail Table(Forecast)'!N11</f>
        <v>229.92929568341441</v>
      </c>
      <c r="Q11" s="62">
        <f>'Detail Table(Forecast)'!O11</f>
        <v>222.87871232194237</v>
      </c>
      <c r="R11" s="62">
        <f>'Detail Table(Forecast)'!P11</f>
        <v>175.39404017175858</v>
      </c>
      <c r="S11" s="285">
        <f>SUM(P11:R11)</f>
        <v>628.20204817711533</v>
      </c>
      <c r="T11" s="62">
        <f>'Detail Table(Forecast)'!Q11</f>
        <v>146.61937407100862</v>
      </c>
      <c r="U11" s="62">
        <f>'Detail Table(Forecast)'!R11</f>
        <v>151.51171708005367</v>
      </c>
      <c r="V11" s="62">
        <f>'Detail Table(Forecast)'!S11</f>
        <v>179.47292391447854</v>
      </c>
      <c r="W11" s="285">
        <f>SUM(T11:V11)</f>
        <v>477.60401506554081</v>
      </c>
      <c r="X11" s="65">
        <f t="shared" si="1"/>
        <v>1105.8060632426561</v>
      </c>
      <c r="Y11" s="65">
        <f>O11+X11</f>
        <v>2173.4271672117025</v>
      </c>
    </row>
    <row r="12" spans="1:25" ht="16.5" customHeight="1">
      <c r="A12" s="34">
        <v>5</v>
      </c>
      <c r="B12" s="526"/>
      <c r="C12" s="528"/>
      <c r="D12" s="529"/>
      <c r="E12" s="77" t="s">
        <v>81</v>
      </c>
      <c r="F12" s="245" t="s">
        <v>83</v>
      </c>
      <c r="G12" s="67">
        <f>'Detail Table(Forecast)'!G12</f>
        <v>0</v>
      </c>
      <c r="H12" s="68">
        <f>'Detail Table(Forecast)'!H12</f>
        <v>0</v>
      </c>
      <c r="I12" s="69">
        <f>'Detail Table(Forecast)'!I12</f>
        <v>0</v>
      </c>
      <c r="J12" s="286"/>
      <c r="K12" s="67">
        <f>'Detail Table(Forecast)'!J12</f>
        <v>0</v>
      </c>
      <c r="L12" s="68">
        <f>'Detail Table(Forecast)'!K12</f>
        <v>0</v>
      </c>
      <c r="M12" s="69">
        <f>'Detail Table(Forecast)'!L12</f>
        <v>0</v>
      </c>
      <c r="N12" s="286"/>
      <c r="O12" s="70">
        <f t="shared" si="0"/>
        <v>0</v>
      </c>
      <c r="P12" s="67">
        <f>'Detail Table(Forecast)'!N12</f>
        <v>0</v>
      </c>
      <c r="Q12" s="68">
        <f>'Detail Table(Forecast)'!O12</f>
        <v>0</v>
      </c>
      <c r="R12" s="71">
        <f>'Detail Table(Forecast)'!P12</f>
        <v>0</v>
      </c>
      <c r="S12" s="286"/>
      <c r="T12" s="67">
        <f>'Detail Table(Forecast)'!Q12</f>
        <v>0</v>
      </c>
      <c r="U12" s="68">
        <f>'Detail Table(Forecast)'!R12</f>
        <v>0</v>
      </c>
      <c r="V12" s="68">
        <f>'Detail Table(Forecast)'!S12</f>
        <v>0</v>
      </c>
      <c r="W12" s="286"/>
      <c r="X12" s="70">
        <f t="shared" si="1"/>
        <v>0</v>
      </c>
      <c r="Y12" s="70">
        <f t="shared" ref="Y12:Y20" si="4">O12+X12</f>
        <v>0</v>
      </c>
    </row>
    <row r="13" spans="1:25" ht="16.5" customHeight="1">
      <c r="A13" s="34">
        <v>6</v>
      </c>
      <c r="B13" s="526"/>
      <c r="C13" s="528"/>
      <c r="D13" s="529"/>
      <c r="E13" s="77" t="s">
        <v>82</v>
      </c>
      <c r="F13" s="224" t="s">
        <v>84</v>
      </c>
      <c r="G13" s="75">
        <f>'Detail Table(Forecast)'!G13</f>
        <v>0</v>
      </c>
      <c r="H13" s="72">
        <f>'Detail Table(Forecast)'!H13</f>
        <v>0</v>
      </c>
      <c r="I13" s="73">
        <f>'Detail Table(Forecast)'!I13</f>
        <v>0</v>
      </c>
      <c r="J13" s="287"/>
      <c r="K13" s="75">
        <f>'Detail Table(Forecast)'!J13</f>
        <v>0</v>
      </c>
      <c r="L13" s="72">
        <f>'Detail Table(Forecast)'!K13</f>
        <v>0</v>
      </c>
      <c r="M13" s="73">
        <f>'Detail Table(Forecast)'!L13</f>
        <v>0</v>
      </c>
      <c r="N13" s="287"/>
      <c r="O13" s="74">
        <f t="shared" si="0"/>
        <v>0</v>
      </c>
      <c r="P13" s="75">
        <f>'Detail Table(Forecast)'!N13</f>
        <v>0</v>
      </c>
      <c r="Q13" s="72">
        <f>'Detail Table(Forecast)'!O13</f>
        <v>0</v>
      </c>
      <c r="R13" s="76">
        <f>'Detail Table(Forecast)'!P13</f>
        <v>0</v>
      </c>
      <c r="S13" s="287"/>
      <c r="T13" s="75">
        <f>'Detail Table(Forecast)'!Q13</f>
        <v>0</v>
      </c>
      <c r="U13" s="72">
        <f>'Detail Table(Forecast)'!R13</f>
        <v>0</v>
      </c>
      <c r="V13" s="72">
        <f>'Detail Table(Forecast)'!S13</f>
        <v>0</v>
      </c>
      <c r="W13" s="287"/>
      <c r="X13" s="74">
        <f t="shared" si="1"/>
        <v>0</v>
      </c>
      <c r="Y13" s="74">
        <f t="shared" si="4"/>
        <v>0</v>
      </c>
    </row>
    <row r="14" spans="1:25" ht="16.5" customHeight="1">
      <c r="A14" s="34">
        <v>7</v>
      </c>
      <c r="B14" s="526"/>
      <c r="C14" s="528"/>
      <c r="D14" s="529"/>
      <c r="E14" s="77"/>
      <c r="F14" s="249" t="s">
        <v>85</v>
      </c>
      <c r="G14" s="78">
        <f>'Detail Table(Forecast)'!G14</f>
        <v>0</v>
      </c>
      <c r="H14" s="79">
        <f>'Detail Table(Forecast)'!H14</f>
        <v>0</v>
      </c>
      <c r="I14" s="80">
        <f>'Detail Table(Forecast)'!I14</f>
        <v>0</v>
      </c>
      <c r="J14" s="288"/>
      <c r="K14" s="78">
        <f>'Detail Table(Forecast)'!J14</f>
        <v>0</v>
      </c>
      <c r="L14" s="79">
        <f>'Detail Table(Forecast)'!K14</f>
        <v>0</v>
      </c>
      <c r="M14" s="80">
        <f>'Detail Table(Forecast)'!L14</f>
        <v>0</v>
      </c>
      <c r="N14" s="288"/>
      <c r="O14" s="81">
        <f t="shared" si="0"/>
        <v>0</v>
      </c>
      <c r="P14" s="78">
        <f>'Detail Table(Forecast)'!N14</f>
        <v>0</v>
      </c>
      <c r="Q14" s="79">
        <f>'Detail Table(Forecast)'!O14</f>
        <v>0</v>
      </c>
      <c r="R14" s="82">
        <f>'Detail Table(Forecast)'!P14</f>
        <v>0</v>
      </c>
      <c r="S14" s="288"/>
      <c r="T14" s="78">
        <f>'Detail Table(Forecast)'!Q14</f>
        <v>0</v>
      </c>
      <c r="U14" s="79">
        <f>'Detail Table(Forecast)'!R14</f>
        <v>0</v>
      </c>
      <c r="V14" s="79">
        <f>'Detail Table(Forecast)'!S14</f>
        <v>0</v>
      </c>
      <c r="W14" s="288"/>
      <c r="X14" s="81">
        <f t="shared" si="1"/>
        <v>0</v>
      </c>
      <c r="Y14" s="81"/>
    </row>
    <row r="15" spans="1:25" ht="16.5" customHeight="1">
      <c r="A15" s="34">
        <v>8</v>
      </c>
      <c r="B15" s="526"/>
      <c r="C15" s="528"/>
      <c r="D15" s="529"/>
      <c r="E15" s="77"/>
      <c r="F15" s="248" t="s">
        <v>86</v>
      </c>
      <c r="G15" s="75">
        <f>'Detail Table(Forecast)'!G15</f>
        <v>0</v>
      </c>
      <c r="H15" s="72">
        <f>'Detail Table(Forecast)'!H15</f>
        <v>0</v>
      </c>
      <c r="I15" s="73">
        <f>'Detail Table(Forecast)'!I15</f>
        <v>0</v>
      </c>
      <c r="J15" s="287"/>
      <c r="K15" s="75">
        <f>'Detail Table(Forecast)'!J15</f>
        <v>0</v>
      </c>
      <c r="L15" s="72">
        <f>'Detail Table(Forecast)'!K15</f>
        <v>0</v>
      </c>
      <c r="M15" s="73">
        <f>'Detail Table(Forecast)'!L15</f>
        <v>0</v>
      </c>
      <c r="N15" s="287"/>
      <c r="O15" s="74">
        <f t="shared" si="0"/>
        <v>0</v>
      </c>
      <c r="P15" s="75">
        <f>'Detail Table(Forecast)'!N15</f>
        <v>0</v>
      </c>
      <c r="Q15" s="72">
        <f>'Detail Table(Forecast)'!O15</f>
        <v>0</v>
      </c>
      <c r="R15" s="76">
        <f>'Detail Table(Forecast)'!P15</f>
        <v>0</v>
      </c>
      <c r="S15" s="287"/>
      <c r="T15" s="75">
        <f>'Detail Table(Forecast)'!Q15</f>
        <v>0</v>
      </c>
      <c r="U15" s="72">
        <f>'Detail Table(Forecast)'!R15</f>
        <v>0</v>
      </c>
      <c r="V15" s="72">
        <f>'Detail Table(Forecast)'!S15</f>
        <v>0</v>
      </c>
      <c r="W15" s="287"/>
      <c r="X15" s="74">
        <f t="shared" si="1"/>
        <v>0</v>
      </c>
      <c r="Y15" s="74">
        <f t="shared" si="4"/>
        <v>0</v>
      </c>
    </row>
    <row r="16" spans="1:25" ht="16.5" customHeight="1">
      <c r="A16" s="34">
        <v>9</v>
      </c>
      <c r="B16" s="526"/>
      <c r="C16" s="528"/>
      <c r="D16" s="529"/>
      <c r="E16" s="77"/>
      <c r="F16" s="223" t="s">
        <v>117</v>
      </c>
      <c r="G16" s="56">
        <f>'Detail Table(Forecast)'!G16</f>
        <v>0</v>
      </c>
      <c r="H16" s="56">
        <f>'Detail Table(Forecast)'!H16</f>
        <v>0</v>
      </c>
      <c r="I16" s="58">
        <f>'Detail Table(Forecast)'!I16</f>
        <v>0</v>
      </c>
      <c r="J16" s="284"/>
      <c r="K16" s="265">
        <f>'Detail Table(Forecast)'!J16</f>
        <v>0</v>
      </c>
      <c r="L16" s="57">
        <f>'Detail Table(Forecast)'!K16</f>
        <v>0</v>
      </c>
      <c r="M16" s="57">
        <f>'Detail Table(Forecast)'!L16</f>
        <v>0</v>
      </c>
      <c r="N16" s="284"/>
      <c r="O16" s="83">
        <f t="shared" si="0"/>
        <v>0</v>
      </c>
      <c r="P16" s="57">
        <f>'Detail Table(Forecast)'!N16</f>
        <v>0</v>
      </c>
      <c r="Q16" s="57">
        <f>'Detail Table(Forecast)'!O16</f>
        <v>0</v>
      </c>
      <c r="R16" s="60">
        <f>'Detail Table(Forecast)'!P16</f>
        <v>0</v>
      </c>
      <c r="S16" s="284"/>
      <c r="T16" s="56">
        <f>'Detail Table(Forecast)'!Q16</f>
        <v>0</v>
      </c>
      <c r="U16" s="57">
        <f>'Detail Table(Forecast)'!R16</f>
        <v>0</v>
      </c>
      <c r="V16" s="57">
        <f>'Detail Table(Forecast)'!S16</f>
        <v>0</v>
      </c>
      <c r="W16" s="284"/>
      <c r="X16" s="83">
        <f t="shared" si="1"/>
        <v>0</v>
      </c>
      <c r="Y16" s="83">
        <f t="shared" si="4"/>
        <v>0</v>
      </c>
    </row>
    <row r="17" spans="1:25" ht="19.5" customHeight="1">
      <c r="B17" s="526"/>
      <c r="C17" s="528"/>
      <c r="D17" s="529"/>
      <c r="E17" s="77"/>
      <c r="F17" s="222" t="s">
        <v>87</v>
      </c>
      <c r="G17" s="211">
        <f>'Detail Table(Forecast)'!G17</f>
        <v>0</v>
      </c>
      <c r="H17" s="211">
        <f>'Detail Table(Forecast)'!H17</f>
        <v>0</v>
      </c>
      <c r="I17" s="268">
        <f>'Detail Table(Forecast)'!I17</f>
        <v>0</v>
      </c>
      <c r="J17" s="289">
        <f>SUM(G17:I17)</f>
        <v>0</v>
      </c>
      <c r="K17" s="211">
        <f>'Detail Table(Forecast)'!J17</f>
        <v>0</v>
      </c>
      <c r="L17" s="211">
        <f>'Detail Table(Forecast)'!K17</f>
        <v>0</v>
      </c>
      <c r="M17" s="211">
        <f>'Detail Table(Forecast)'!L17</f>
        <v>0</v>
      </c>
      <c r="N17" s="289">
        <f>SUM(K17:M17)</f>
        <v>0</v>
      </c>
      <c r="O17" s="59">
        <f t="shared" si="0"/>
        <v>0</v>
      </c>
      <c r="P17" s="211">
        <f>'Detail Table(Forecast)'!N17</f>
        <v>0</v>
      </c>
      <c r="Q17" s="211">
        <f>'Detail Table(Forecast)'!O17</f>
        <v>0</v>
      </c>
      <c r="R17" s="211">
        <f>'Detail Table(Forecast)'!P17</f>
        <v>0</v>
      </c>
      <c r="S17" s="289">
        <f>SUM(P17:R17)</f>
        <v>0</v>
      </c>
      <c r="T17" s="211">
        <f>'Detail Table(Forecast)'!Q17</f>
        <v>0</v>
      </c>
      <c r="U17" s="211">
        <f>'Detail Table(Forecast)'!R17</f>
        <v>0</v>
      </c>
      <c r="V17" s="211">
        <f>'Detail Table(Forecast)'!S17</f>
        <v>0</v>
      </c>
      <c r="W17" s="289">
        <f>SUM(T17:V17)</f>
        <v>0</v>
      </c>
      <c r="X17" s="59">
        <f t="shared" si="1"/>
        <v>0</v>
      </c>
      <c r="Y17" s="59">
        <f t="shared" si="4"/>
        <v>0</v>
      </c>
    </row>
    <row r="18" spans="1:25" ht="19.5" customHeight="1">
      <c r="A18" s="34">
        <v>10</v>
      </c>
      <c r="B18" s="526"/>
      <c r="C18" s="528"/>
      <c r="D18" s="529"/>
      <c r="E18" s="225" t="s">
        <v>88</v>
      </c>
      <c r="F18" s="87"/>
      <c r="G18" s="88">
        <f>'Detail Table(Forecast)'!G18</f>
        <v>0</v>
      </c>
      <c r="H18" s="89">
        <f>'Detail Table(Forecast)'!H18</f>
        <v>0</v>
      </c>
      <c r="I18" s="90">
        <f>'Detail Table(Forecast)'!I18</f>
        <v>0</v>
      </c>
      <c r="J18" s="290"/>
      <c r="K18" s="88">
        <f>'Detail Table(Forecast)'!J18</f>
        <v>0</v>
      </c>
      <c r="L18" s="89">
        <f>'Detail Table(Forecast)'!K18</f>
        <v>0</v>
      </c>
      <c r="M18" s="90">
        <f>'Detail Table(Forecast)'!L18</f>
        <v>0</v>
      </c>
      <c r="N18" s="290"/>
      <c r="O18" s="91">
        <f t="shared" si="0"/>
        <v>0</v>
      </c>
      <c r="P18" s="88">
        <f>'Detail Table(Forecast)'!N18</f>
        <v>0</v>
      </c>
      <c r="Q18" s="89">
        <f>'Detail Table(Forecast)'!O18</f>
        <v>0</v>
      </c>
      <c r="R18" s="92">
        <f>'Detail Table(Forecast)'!P18</f>
        <v>0</v>
      </c>
      <c r="S18" s="290"/>
      <c r="T18" s="88">
        <f>'Detail Table(Forecast)'!Q18</f>
        <v>0</v>
      </c>
      <c r="U18" s="89">
        <f>'Detail Table(Forecast)'!R18</f>
        <v>0</v>
      </c>
      <c r="V18" s="89">
        <f>'Detail Table(Forecast)'!S18</f>
        <v>0</v>
      </c>
      <c r="W18" s="290"/>
      <c r="X18" s="91">
        <f t="shared" si="1"/>
        <v>0</v>
      </c>
      <c r="Y18" s="91">
        <f t="shared" si="4"/>
        <v>0</v>
      </c>
    </row>
    <row r="19" spans="1:25" ht="19.5" customHeight="1">
      <c r="A19" s="34">
        <v>11</v>
      </c>
      <c r="B19" s="526"/>
      <c r="C19" s="528"/>
      <c r="D19" s="529"/>
      <c r="E19" s="225" t="s">
        <v>89</v>
      </c>
      <c r="F19" s="87"/>
      <c r="G19" s="88">
        <f>'Detail Table(Forecast)'!G19</f>
        <v>0</v>
      </c>
      <c r="H19" s="89">
        <f>'Detail Table(Forecast)'!H19</f>
        <v>0</v>
      </c>
      <c r="I19" s="90">
        <f>'Detail Table(Forecast)'!I19</f>
        <v>0</v>
      </c>
      <c r="J19" s="290"/>
      <c r="K19" s="88">
        <f>'Detail Table(Forecast)'!J19</f>
        <v>0</v>
      </c>
      <c r="L19" s="89">
        <f>'Detail Table(Forecast)'!K19</f>
        <v>0</v>
      </c>
      <c r="M19" s="90">
        <f>'Detail Table(Forecast)'!L19</f>
        <v>0</v>
      </c>
      <c r="N19" s="290"/>
      <c r="O19" s="91">
        <f t="shared" si="0"/>
        <v>0</v>
      </c>
      <c r="P19" s="88">
        <f>'Detail Table(Forecast)'!N19</f>
        <v>0</v>
      </c>
      <c r="Q19" s="89">
        <f>'Detail Table(Forecast)'!O19</f>
        <v>0</v>
      </c>
      <c r="R19" s="92">
        <f>'Detail Table(Forecast)'!P19</f>
        <v>0</v>
      </c>
      <c r="S19" s="290"/>
      <c r="T19" s="88">
        <f>'Detail Table(Forecast)'!Q19</f>
        <v>0</v>
      </c>
      <c r="U19" s="89">
        <f>'Detail Table(Forecast)'!R19</f>
        <v>0</v>
      </c>
      <c r="V19" s="89">
        <f>'Detail Table(Forecast)'!S19</f>
        <v>0</v>
      </c>
      <c r="W19" s="290"/>
      <c r="X19" s="91">
        <f t="shared" si="1"/>
        <v>0</v>
      </c>
      <c r="Y19" s="91">
        <f t="shared" si="4"/>
        <v>0</v>
      </c>
    </row>
    <row r="20" spans="1:25" ht="19.5" customHeight="1">
      <c r="A20" s="34">
        <v>12</v>
      </c>
      <c r="B20" s="526"/>
      <c r="C20" s="528"/>
      <c r="D20" s="529"/>
      <c r="E20" s="225" t="s">
        <v>90</v>
      </c>
      <c r="F20" s="93"/>
      <c r="G20" s="88">
        <f>'Detail Table(Forecast)'!G20</f>
        <v>0</v>
      </c>
      <c r="H20" s="89">
        <f>'Detail Table(Forecast)'!H20</f>
        <v>0</v>
      </c>
      <c r="I20" s="90">
        <f>'Detail Table(Forecast)'!I20</f>
        <v>0</v>
      </c>
      <c r="J20" s="290"/>
      <c r="K20" s="88">
        <f>'Detail Table(Forecast)'!J20</f>
        <v>0</v>
      </c>
      <c r="L20" s="89">
        <f>'Detail Table(Forecast)'!K20</f>
        <v>0</v>
      </c>
      <c r="M20" s="90">
        <f>'Detail Table(Forecast)'!L20</f>
        <v>0</v>
      </c>
      <c r="N20" s="290"/>
      <c r="O20" s="91">
        <f t="shared" si="0"/>
        <v>0</v>
      </c>
      <c r="P20" s="88">
        <f>'Detail Table(Forecast)'!N20</f>
        <v>0</v>
      </c>
      <c r="Q20" s="89">
        <f>'Detail Table(Forecast)'!O20</f>
        <v>0</v>
      </c>
      <c r="R20" s="92">
        <f>'Detail Table(Forecast)'!P20</f>
        <v>0</v>
      </c>
      <c r="S20" s="290"/>
      <c r="T20" s="88">
        <f>'Detail Table(Forecast)'!Q20</f>
        <v>0</v>
      </c>
      <c r="U20" s="89">
        <f>'Detail Table(Forecast)'!R20</f>
        <v>0</v>
      </c>
      <c r="V20" s="89">
        <f>'Detail Table(Forecast)'!S20</f>
        <v>0</v>
      </c>
      <c r="W20" s="290"/>
      <c r="X20" s="91">
        <f t="shared" si="1"/>
        <v>0</v>
      </c>
      <c r="Y20" s="91">
        <f t="shared" si="4"/>
        <v>0</v>
      </c>
    </row>
    <row r="21" spans="1:25" ht="21" customHeight="1" thickBot="1">
      <c r="B21" s="526"/>
      <c r="C21" s="528"/>
      <c r="D21" s="530"/>
      <c r="E21" s="494" t="s">
        <v>91</v>
      </c>
      <c r="F21" s="495"/>
      <c r="G21" s="94">
        <f>'Detail Table(Forecast)'!G21</f>
        <v>174.46020236116647</v>
      </c>
      <c r="H21" s="94">
        <f>'Detail Table(Forecast)'!H21</f>
        <v>191.58842381635179</v>
      </c>
      <c r="I21" s="269">
        <f>'Detail Table(Forecast)'!I21</f>
        <v>144.10357293525738</v>
      </c>
      <c r="J21" s="291">
        <f>SUM(G21:I21)</f>
        <v>510.15219911277563</v>
      </c>
      <c r="K21" s="94">
        <f>'Detail Table(Forecast)'!J21</f>
        <v>175.30920756350179</v>
      </c>
      <c r="L21" s="94">
        <f>'Detail Table(Forecast)'!K21</f>
        <v>175.37504754044159</v>
      </c>
      <c r="M21" s="94">
        <f>'Detail Table(Forecast)'!L21</f>
        <v>206.78464975232731</v>
      </c>
      <c r="N21" s="291">
        <f>SUM(K21:M21)</f>
        <v>557.46890485627068</v>
      </c>
      <c r="O21" s="96">
        <f t="shared" si="0"/>
        <v>1067.6211039690463</v>
      </c>
      <c r="P21" s="94">
        <f>'Detail Table(Forecast)'!N21</f>
        <v>229.92929568341441</v>
      </c>
      <c r="Q21" s="94">
        <f>'Detail Table(Forecast)'!O21</f>
        <v>222.87871232194237</v>
      </c>
      <c r="R21" s="94">
        <f>'Detail Table(Forecast)'!P21</f>
        <v>175.39404017175858</v>
      </c>
      <c r="S21" s="291">
        <f>SUM(P21:R21)</f>
        <v>628.20204817711533</v>
      </c>
      <c r="T21" s="94">
        <f>'Detail Table(Forecast)'!Q21</f>
        <v>146.61937407100862</v>
      </c>
      <c r="U21" s="94">
        <f>'Detail Table(Forecast)'!R21</f>
        <v>151.51171708005367</v>
      </c>
      <c r="V21" s="94">
        <f>'Detail Table(Forecast)'!S21</f>
        <v>179.47292391447854</v>
      </c>
      <c r="W21" s="291">
        <f>SUM(T21:V21)</f>
        <v>477.60401506554081</v>
      </c>
      <c r="X21" s="96">
        <f t="shared" si="1"/>
        <v>1105.8060632426561</v>
      </c>
      <c r="Y21" s="96">
        <f>O21+X21</f>
        <v>2173.4271672117025</v>
      </c>
    </row>
    <row r="22" spans="1:25" ht="18" customHeight="1" thickTop="1">
      <c r="A22" s="34">
        <v>13</v>
      </c>
      <c r="B22" s="526"/>
      <c r="C22" s="528"/>
      <c r="D22" s="531" t="s">
        <v>151</v>
      </c>
      <c r="E22" s="226" t="s">
        <v>92</v>
      </c>
      <c r="F22" s="99"/>
      <c r="G22" s="251">
        <f>'Detail Table(Forecast)'!G22</f>
        <v>331.97862860848886</v>
      </c>
      <c r="H22" s="251">
        <f>'Detail Table(Forecast)'!H22</f>
        <v>379.30682276428621</v>
      </c>
      <c r="I22" s="270">
        <f>'Detail Table(Forecast)'!I22</f>
        <v>231.87208415363548</v>
      </c>
      <c r="J22" s="292">
        <f>SUM(G22:I22)</f>
        <v>943.15753552641047</v>
      </c>
      <c r="K22" s="251">
        <f>'Detail Table(Forecast)'!J22</f>
        <v>323.28242358578945</v>
      </c>
      <c r="L22" s="251">
        <f>'Detail Table(Forecast)'!K22</f>
        <v>323.28242358578945</v>
      </c>
      <c r="M22" s="251">
        <f>'Detail Table(Forecast)'!L22</f>
        <v>381.99182615839158</v>
      </c>
      <c r="N22" s="292">
        <f>SUM(K22:M22)</f>
        <v>1028.5566733299704</v>
      </c>
      <c r="O22" s="100">
        <f t="shared" si="0"/>
        <v>1971.714208856381</v>
      </c>
      <c r="P22" s="251">
        <f>'Detail Table(Forecast)'!N22</f>
        <v>444.06750164300644</v>
      </c>
      <c r="Q22" s="251">
        <f>'Detail Table(Forecast)'!O22</f>
        <v>426.31441949989187</v>
      </c>
      <c r="R22" s="251">
        <f>'Detail Table(Forecast)'!P22</f>
        <v>291.58335366433664</v>
      </c>
      <c r="S22" s="292">
        <f>SUM(P22:R22)</f>
        <v>1161.9652748072349</v>
      </c>
      <c r="T22" s="251">
        <f>'Detail Table(Forecast)'!Q22</f>
        <v>271.62616425740435</v>
      </c>
      <c r="U22" s="251">
        <f>'Detail Table(Forecast)'!R22</f>
        <v>286.37364558622181</v>
      </c>
      <c r="V22" s="251">
        <f>'Detail Table(Forecast)'!S22</f>
        <v>326.36817375513436</v>
      </c>
      <c r="W22" s="292">
        <f>SUM(T22:V22)</f>
        <v>884.36798359876047</v>
      </c>
      <c r="X22" s="100">
        <f t="shared" si="1"/>
        <v>2046.3332584059954</v>
      </c>
      <c r="Y22" s="100">
        <f>O22+X22</f>
        <v>4018.0474672623764</v>
      </c>
    </row>
    <row r="23" spans="1:25" ht="16.5" customHeight="1">
      <c r="A23" s="34">
        <v>14</v>
      </c>
      <c r="B23" s="526"/>
      <c r="C23" s="528"/>
      <c r="D23" s="532"/>
      <c r="E23" s="227" t="s">
        <v>93</v>
      </c>
      <c r="F23" s="247" t="s">
        <v>95</v>
      </c>
      <c r="G23" s="67">
        <f>'Detail Table(Forecast)'!G23</f>
        <v>20381.174720749041</v>
      </c>
      <c r="H23" s="67">
        <f>'Detail Table(Forecast)'!H23</f>
        <v>19791.838196612181</v>
      </c>
      <c r="I23" s="264">
        <f>'Detail Table(Forecast)'!I23</f>
        <v>18935.102174159561</v>
      </c>
      <c r="J23" s="286">
        <f>SUM(G23:I23)</f>
        <v>59108.115091520784</v>
      </c>
      <c r="K23" s="67">
        <f>'Detail Table(Forecast)'!J23</f>
        <v>19124.703965769022</v>
      </c>
      <c r="L23" s="67">
        <f>'Detail Table(Forecast)'!K23</f>
        <v>19451.03936830107</v>
      </c>
      <c r="M23" s="67">
        <f>'Detail Table(Forecast)'!L23</f>
        <v>22050.472381144278</v>
      </c>
      <c r="N23" s="286">
        <f>SUM(K23:M23)</f>
        <v>60626.215715214377</v>
      </c>
      <c r="O23" s="70">
        <f t="shared" si="0"/>
        <v>119734.33080673516</v>
      </c>
      <c r="P23" s="67">
        <f>'Detail Table(Forecast)'!N23</f>
        <v>22026.865672925167</v>
      </c>
      <c r="Q23" s="67">
        <f>'Detail Table(Forecast)'!O23</f>
        <v>21968.841757539776</v>
      </c>
      <c r="R23" s="67">
        <f>'Detail Table(Forecast)'!P23</f>
        <v>19998.662793978147</v>
      </c>
      <c r="S23" s="286">
        <f>SUM(P23:R23)</f>
        <v>63994.37022444309</v>
      </c>
      <c r="T23" s="67">
        <f>'Detail Table(Forecast)'!Q23</f>
        <v>16167.225533329081</v>
      </c>
      <c r="U23" s="67">
        <f>'Detail Table(Forecast)'!R23</f>
        <v>16024.189585693664</v>
      </c>
      <c r="V23" s="67">
        <f>'Detail Table(Forecast)'!S23</f>
        <v>19590.305429039119</v>
      </c>
      <c r="W23" s="286">
        <f>SUM(T23:V23)</f>
        <v>51781.720548061865</v>
      </c>
      <c r="X23" s="70">
        <f t="shared" si="1"/>
        <v>115776.09077250495</v>
      </c>
      <c r="Y23" s="70">
        <f>O23+X23</f>
        <v>235510.42157924012</v>
      </c>
    </row>
    <row r="24" spans="1:25" ht="16.5" customHeight="1">
      <c r="A24" s="34">
        <v>15</v>
      </c>
      <c r="B24" s="526"/>
      <c r="C24" s="528"/>
      <c r="D24" s="532"/>
      <c r="E24" s="55" t="s">
        <v>94</v>
      </c>
      <c r="F24" s="220" t="s">
        <v>96</v>
      </c>
      <c r="G24" s="78">
        <f>'Detail Table(Forecast)'!G24</f>
        <v>0</v>
      </c>
      <c r="H24" s="79">
        <f>'Detail Table(Forecast)'!H24</f>
        <v>0</v>
      </c>
      <c r="I24" s="80">
        <f>'Detail Table(Forecast)'!I24</f>
        <v>0</v>
      </c>
      <c r="J24" s="288"/>
      <c r="K24" s="78">
        <f>'Detail Table(Forecast)'!J24</f>
        <v>0</v>
      </c>
      <c r="L24" s="79">
        <f>'Detail Table(Forecast)'!K24</f>
        <v>0</v>
      </c>
      <c r="M24" s="80">
        <f>'Detail Table(Forecast)'!L24</f>
        <v>0</v>
      </c>
      <c r="N24" s="288"/>
      <c r="O24" s="81">
        <f t="shared" si="0"/>
        <v>0</v>
      </c>
      <c r="P24" s="78">
        <f>'Detail Table(Forecast)'!N24</f>
        <v>0</v>
      </c>
      <c r="Q24" s="79">
        <f>'Detail Table(Forecast)'!O24</f>
        <v>0</v>
      </c>
      <c r="R24" s="82">
        <f>'Detail Table(Forecast)'!P24</f>
        <v>0</v>
      </c>
      <c r="S24" s="288"/>
      <c r="T24" s="78">
        <f>'Detail Table(Forecast)'!Q24</f>
        <v>0</v>
      </c>
      <c r="U24" s="79">
        <f>'Detail Table(Forecast)'!R24</f>
        <v>0</v>
      </c>
      <c r="V24" s="79">
        <f>'Detail Table(Forecast)'!S24</f>
        <v>0</v>
      </c>
      <c r="W24" s="288"/>
      <c r="X24" s="81">
        <f t="shared" si="1"/>
        <v>0</v>
      </c>
      <c r="Y24" s="81"/>
    </row>
    <row r="25" spans="1:25" ht="16.5" customHeight="1">
      <c r="A25" s="34">
        <v>16</v>
      </c>
      <c r="B25" s="526"/>
      <c r="C25" s="528"/>
      <c r="D25" s="532"/>
      <c r="E25" s="55"/>
      <c r="F25" s="246" t="s">
        <v>97</v>
      </c>
      <c r="G25" s="75">
        <f>'Detail Table(Forecast)'!G25</f>
        <v>0</v>
      </c>
      <c r="H25" s="72">
        <f>'Detail Table(Forecast)'!H25</f>
        <v>0</v>
      </c>
      <c r="I25" s="73">
        <f>'Detail Table(Forecast)'!I25</f>
        <v>0</v>
      </c>
      <c r="J25" s="287"/>
      <c r="K25" s="75">
        <f>'Detail Table(Forecast)'!J25</f>
        <v>0</v>
      </c>
      <c r="L25" s="72">
        <f>'Detail Table(Forecast)'!K25</f>
        <v>0</v>
      </c>
      <c r="M25" s="73">
        <f>'Detail Table(Forecast)'!L25</f>
        <v>0</v>
      </c>
      <c r="N25" s="287"/>
      <c r="O25" s="74">
        <f t="shared" si="0"/>
        <v>0</v>
      </c>
      <c r="P25" s="75">
        <f>'Detail Table(Forecast)'!N25</f>
        <v>0</v>
      </c>
      <c r="Q25" s="72">
        <f>'Detail Table(Forecast)'!O25</f>
        <v>0</v>
      </c>
      <c r="R25" s="76">
        <f>'Detail Table(Forecast)'!P25</f>
        <v>0</v>
      </c>
      <c r="S25" s="287"/>
      <c r="T25" s="75">
        <f>'Detail Table(Forecast)'!Q25</f>
        <v>0</v>
      </c>
      <c r="U25" s="72">
        <f>'Detail Table(Forecast)'!R25</f>
        <v>0</v>
      </c>
      <c r="V25" s="72">
        <f>'Detail Table(Forecast)'!S25</f>
        <v>0</v>
      </c>
      <c r="W25" s="287"/>
      <c r="X25" s="74">
        <f t="shared" si="1"/>
        <v>0</v>
      </c>
      <c r="Y25" s="74">
        <f>O25+X25</f>
        <v>0</v>
      </c>
    </row>
    <row r="26" spans="1:25" ht="16.5" customHeight="1">
      <c r="A26" s="34">
        <v>17</v>
      </c>
      <c r="B26" s="526"/>
      <c r="C26" s="528"/>
      <c r="D26" s="532"/>
      <c r="E26" s="55"/>
      <c r="F26" s="220" t="s">
        <v>98</v>
      </c>
      <c r="G26" s="78">
        <f>'Detail Table(Forecast)'!G26</f>
        <v>0</v>
      </c>
      <c r="H26" s="79">
        <f>'Detail Table(Forecast)'!H26</f>
        <v>0</v>
      </c>
      <c r="I26" s="80">
        <f>'Detail Table(Forecast)'!I26</f>
        <v>0</v>
      </c>
      <c r="J26" s="288"/>
      <c r="K26" s="78">
        <f>'Detail Table(Forecast)'!J26</f>
        <v>0</v>
      </c>
      <c r="L26" s="79">
        <f>'Detail Table(Forecast)'!K26</f>
        <v>0</v>
      </c>
      <c r="M26" s="80">
        <f>'Detail Table(Forecast)'!L26</f>
        <v>0</v>
      </c>
      <c r="N26" s="288"/>
      <c r="O26" s="81">
        <f t="shared" si="0"/>
        <v>0</v>
      </c>
      <c r="P26" s="78">
        <f>'Detail Table(Forecast)'!N26</f>
        <v>0</v>
      </c>
      <c r="Q26" s="79">
        <f>'Detail Table(Forecast)'!O26</f>
        <v>0</v>
      </c>
      <c r="R26" s="82">
        <f>'Detail Table(Forecast)'!P26</f>
        <v>0</v>
      </c>
      <c r="S26" s="288"/>
      <c r="T26" s="78">
        <f>'Detail Table(Forecast)'!Q26</f>
        <v>0</v>
      </c>
      <c r="U26" s="79">
        <f>'Detail Table(Forecast)'!R26</f>
        <v>0</v>
      </c>
      <c r="V26" s="79">
        <f>'Detail Table(Forecast)'!S26</f>
        <v>0</v>
      </c>
      <c r="W26" s="288"/>
      <c r="X26" s="81">
        <f t="shared" si="1"/>
        <v>0</v>
      </c>
      <c r="Y26" s="81"/>
    </row>
    <row r="27" spans="1:25" ht="16.5" customHeight="1">
      <c r="A27" s="34">
        <v>18</v>
      </c>
      <c r="B27" s="526"/>
      <c r="C27" s="528"/>
      <c r="D27" s="532"/>
      <c r="E27" s="101"/>
      <c r="F27" s="228" t="s">
        <v>43</v>
      </c>
      <c r="G27" s="56">
        <f>'Detail Table(Forecast)'!G27</f>
        <v>-4084.3318827151857</v>
      </c>
      <c r="H27" s="56">
        <f>'Detail Table(Forecast)'!H27</f>
        <v>-4839.3876427335026</v>
      </c>
      <c r="I27" s="58">
        <f>'Detail Table(Forecast)'!I27</f>
        <v>-3079.9789057585745</v>
      </c>
      <c r="J27" s="284"/>
      <c r="K27" s="56">
        <f>'Detail Table(Forecast)'!J27</f>
        <v>-4247.4477672461753</v>
      </c>
      <c r="L27" s="57">
        <f>'Detail Table(Forecast)'!K27</f>
        <v>-1504.1570555981548</v>
      </c>
      <c r="M27" s="58">
        <f>'Detail Table(Forecast)'!L27</f>
        <v>-4957.34233018132</v>
      </c>
      <c r="N27" s="284"/>
      <c r="O27" s="83">
        <f t="shared" si="0"/>
        <v>0</v>
      </c>
      <c r="P27" s="56">
        <f>'Detail Table(Forecast)'!N27</f>
        <v>-5689.2515296564488</v>
      </c>
      <c r="Q27" s="57">
        <f>'Detail Table(Forecast)'!O27</f>
        <v>-5654.8983205344248</v>
      </c>
      <c r="R27" s="60">
        <f>'Detail Table(Forecast)'!P27</f>
        <v>-3941.9334577009658</v>
      </c>
      <c r="S27" s="284"/>
      <c r="T27" s="56">
        <f>'Detail Table(Forecast)'!Q27</f>
        <v>-3555.7763124019634</v>
      </c>
      <c r="U27" s="57">
        <f>'Detail Table(Forecast)'!R27</f>
        <v>-3812.1017307141187</v>
      </c>
      <c r="V27" s="57">
        <f>'Detail Table(Forecast)'!S27</f>
        <v>-4235.1334644289718</v>
      </c>
      <c r="W27" s="284"/>
      <c r="X27" s="83">
        <f t="shared" si="1"/>
        <v>0</v>
      </c>
      <c r="Y27" s="83">
        <f t="shared" ref="Y27:Y34" si="5">O27+X27</f>
        <v>0</v>
      </c>
    </row>
    <row r="28" spans="1:25" ht="18" customHeight="1">
      <c r="B28" s="526"/>
      <c r="C28" s="528"/>
      <c r="D28" s="532"/>
      <c r="E28" s="102"/>
      <c r="F28" s="229" t="s">
        <v>99</v>
      </c>
      <c r="G28" s="62">
        <f>'Detail Table(Forecast)'!G28</f>
        <v>16296.842838033856</v>
      </c>
      <c r="H28" s="63">
        <f>'Detail Table(Forecast)'!H28</f>
        <v>14952.45055387868</v>
      </c>
      <c r="I28" s="64">
        <f>'Detail Table(Forecast)'!I28</f>
        <v>15855.123268400986</v>
      </c>
      <c r="J28" s="285">
        <f>SUM(G28:I28)</f>
        <v>47104.416660313524</v>
      </c>
      <c r="K28" s="62">
        <f>'Detail Table(Forecast)'!J28</f>
        <v>14877.256198522846</v>
      </c>
      <c r="L28" s="63">
        <f>'Detail Table(Forecast)'!K28</f>
        <v>17946.882312702914</v>
      </c>
      <c r="M28" s="64">
        <f>'Detail Table(Forecast)'!L28</f>
        <v>17093.130050962958</v>
      </c>
      <c r="N28" s="285">
        <f>SUM(K28:M28)</f>
        <v>49917.268562188714</v>
      </c>
      <c r="O28" s="65">
        <f t="shared" si="0"/>
        <v>97021.685222502245</v>
      </c>
      <c r="P28" s="62">
        <f>'Detail Table(Forecast)'!N28</f>
        <v>16337.614143268718</v>
      </c>
      <c r="Q28" s="63">
        <f>'Detail Table(Forecast)'!O28</f>
        <v>16313.943437005351</v>
      </c>
      <c r="R28" s="66">
        <f>'Detail Table(Forecast)'!P28</f>
        <v>16056.729336277182</v>
      </c>
      <c r="S28" s="285">
        <f>SUM(P28:R28)</f>
        <v>48708.286916551253</v>
      </c>
      <c r="T28" s="62">
        <f>'Detail Table(Forecast)'!Q28</f>
        <v>12611.449220927117</v>
      </c>
      <c r="U28" s="63">
        <f>'Detail Table(Forecast)'!R28</f>
        <v>12212.087854979545</v>
      </c>
      <c r="V28" s="63">
        <f>'Detail Table(Forecast)'!S28</f>
        <v>15355.171964610148</v>
      </c>
      <c r="W28" s="285">
        <f>SUM(T28:V28)</f>
        <v>40178.709040516813</v>
      </c>
      <c r="X28" s="65">
        <f t="shared" si="1"/>
        <v>88886.995957068066</v>
      </c>
      <c r="Y28" s="65">
        <f t="shared" si="5"/>
        <v>185908.68117957033</v>
      </c>
    </row>
    <row r="29" spans="1:25" ht="16.5" customHeight="1">
      <c r="A29" s="34">
        <v>19</v>
      </c>
      <c r="B29" s="526"/>
      <c r="C29" s="528"/>
      <c r="D29" s="532"/>
      <c r="E29" s="227" t="s">
        <v>100</v>
      </c>
      <c r="F29" s="247" t="s">
        <v>102</v>
      </c>
      <c r="G29" s="203">
        <f>'Detail Table(Forecast)'!G29</f>
        <v>607.6350458912292</v>
      </c>
      <c r="H29" s="203">
        <f>'Detail Table(Forecast)'!H29</f>
        <v>570.87909947557876</v>
      </c>
      <c r="I29" s="271">
        <f>'Detail Table(Forecast)'!I29</f>
        <v>574.309995877917</v>
      </c>
      <c r="J29" s="293">
        <f>SUM(G29:I29)</f>
        <v>1752.8241412447251</v>
      </c>
      <c r="K29" s="203">
        <f>'Detail Table(Forecast)'!J29</f>
        <v>570.87909947557876</v>
      </c>
      <c r="L29" s="203">
        <f>'Detail Table(Forecast)'!K29</f>
        <v>574.309995877917</v>
      </c>
      <c r="M29" s="203">
        <f>'Detail Table(Forecast)'!L29</f>
        <v>611.30749065088719</v>
      </c>
      <c r="N29" s="293">
        <f>SUM(K29:M29)</f>
        <v>1756.4965860043831</v>
      </c>
      <c r="O29" s="70">
        <f t="shared" si="0"/>
        <v>3509.3207272491081</v>
      </c>
      <c r="P29" s="67">
        <f>'Detail Table(Forecast)'!N29</f>
        <v>674.83606755959124</v>
      </c>
      <c r="Q29" s="67">
        <f>'Detail Table(Forecast)'!O29</f>
        <v>664.0922128044748</v>
      </c>
      <c r="R29" s="67">
        <f>'Detail Table(Forecast)'!P29</f>
        <v>663.81132471978583</v>
      </c>
      <c r="S29" s="293">
        <f>SUM(P29:R29)</f>
        <v>2002.739605083852</v>
      </c>
      <c r="T29" s="67">
        <f>'Detail Table(Forecast)'!Q29</f>
        <v>638.12660451746967</v>
      </c>
      <c r="U29" s="67">
        <f>'Detail Table(Forecast)'!R29</f>
        <v>490.35757487050188</v>
      </c>
      <c r="V29" s="67">
        <f>'Detail Table(Forecast)'!S29</f>
        <v>488.26685432097923</v>
      </c>
      <c r="W29" s="293">
        <f>SUM(T29:V29)</f>
        <v>1616.7510337089509</v>
      </c>
      <c r="X29" s="70">
        <f t="shared" si="1"/>
        <v>3619.4906387928031</v>
      </c>
      <c r="Y29" s="70">
        <f t="shared" si="5"/>
        <v>7128.8113660419112</v>
      </c>
    </row>
    <row r="30" spans="1:25" ht="16.5" customHeight="1">
      <c r="A30" s="34">
        <v>20</v>
      </c>
      <c r="B30" s="526"/>
      <c r="C30" s="528"/>
      <c r="D30" s="532"/>
      <c r="E30" s="55" t="s">
        <v>101</v>
      </c>
      <c r="F30" s="224" t="s">
        <v>118</v>
      </c>
      <c r="G30" s="204">
        <f>'Detail Table(Forecast)'!G30</f>
        <v>0</v>
      </c>
      <c r="H30" s="205">
        <f>'Detail Table(Forecast)'!H30</f>
        <v>0</v>
      </c>
      <c r="I30" s="206">
        <f>'Detail Table(Forecast)'!I30</f>
        <v>0</v>
      </c>
      <c r="J30" s="294"/>
      <c r="K30" s="208">
        <f>'Detail Table(Forecast)'!J30</f>
        <v>0</v>
      </c>
      <c r="L30" s="205">
        <f>'Detail Table(Forecast)'!K30</f>
        <v>0</v>
      </c>
      <c r="M30" s="206">
        <f>'Detail Table(Forecast)'!L30</f>
        <v>0</v>
      </c>
      <c r="N30" s="294"/>
      <c r="O30" s="103">
        <f t="shared" si="0"/>
        <v>0</v>
      </c>
      <c r="P30" s="206">
        <f>'Detail Table(Forecast)'!N30</f>
        <v>0</v>
      </c>
      <c r="Q30" s="205">
        <f>'Detail Table(Forecast)'!O30</f>
        <v>0</v>
      </c>
      <c r="R30" s="207">
        <f>'Detail Table(Forecast)'!P30</f>
        <v>0</v>
      </c>
      <c r="S30" s="294"/>
      <c r="T30" s="208">
        <f>'Detail Table(Forecast)'!Q30</f>
        <v>0</v>
      </c>
      <c r="U30" s="205">
        <f>'Detail Table(Forecast)'!R30</f>
        <v>0</v>
      </c>
      <c r="V30" s="205">
        <f>'Detail Table(Forecast)'!S30</f>
        <v>0</v>
      </c>
      <c r="W30" s="294"/>
      <c r="X30" s="103">
        <f t="shared" si="1"/>
        <v>0</v>
      </c>
      <c r="Y30" s="103">
        <f t="shared" si="5"/>
        <v>0</v>
      </c>
    </row>
    <row r="31" spans="1:25" ht="18" customHeight="1">
      <c r="B31" s="526"/>
      <c r="C31" s="528"/>
      <c r="D31" s="529"/>
      <c r="E31" s="61"/>
      <c r="F31" s="229" t="s">
        <v>103</v>
      </c>
      <c r="G31" s="84">
        <f>'Detail Table(Forecast)'!G31</f>
        <v>607.6350458912292</v>
      </c>
      <c r="H31" s="84">
        <f>'Detail Table(Forecast)'!H31</f>
        <v>570.87909947557876</v>
      </c>
      <c r="I31" s="272">
        <f>'Detail Table(Forecast)'!I31</f>
        <v>574.309995877917</v>
      </c>
      <c r="J31" s="295">
        <f>SUM(G31:I31)</f>
        <v>1752.8241412447251</v>
      </c>
      <c r="K31" s="84">
        <f>'Detail Table(Forecast)'!J31</f>
        <v>570.87909947557876</v>
      </c>
      <c r="L31" s="84">
        <f>'Detail Table(Forecast)'!K31</f>
        <v>574.309995877917</v>
      </c>
      <c r="M31" s="84">
        <f>'Detail Table(Forecast)'!L31</f>
        <v>611.30749065088719</v>
      </c>
      <c r="N31" s="295">
        <f>SUM(K31:M31)</f>
        <v>1756.4965860043831</v>
      </c>
      <c r="O31" s="59">
        <f t="shared" si="0"/>
        <v>3509.3207272491081</v>
      </c>
      <c r="P31" s="84">
        <f>'Detail Table(Forecast)'!N31</f>
        <v>674.83606755959124</v>
      </c>
      <c r="Q31" s="85">
        <f>'Detail Table(Forecast)'!O31</f>
        <v>664.0922128044748</v>
      </c>
      <c r="R31" s="86">
        <f>'Detail Table(Forecast)'!P31</f>
        <v>663.81132471978583</v>
      </c>
      <c r="S31" s="295">
        <f>SUM(P31:R31)</f>
        <v>2002.739605083852</v>
      </c>
      <c r="T31" s="84">
        <f>'Detail Table(Forecast)'!Q31</f>
        <v>638.12660451746967</v>
      </c>
      <c r="U31" s="85">
        <f>'Detail Table(Forecast)'!R31</f>
        <v>490.35757487050188</v>
      </c>
      <c r="V31" s="85">
        <f>'Detail Table(Forecast)'!S31</f>
        <v>488.26685432097923</v>
      </c>
      <c r="W31" s="295">
        <f>SUM(T31:V31)</f>
        <v>1616.7510337089509</v>
      </c>
      <c r="X31" s="59">
        <f t="shared" si="1"/>
        <v>3619.4906387928031</v>
      </c>
      <c r="Y31" s="59">
        <f t="shared" si="5"/>
        <v>7128.8113660419112</v>
      </c>
    </row>
    <row r="32" spans="1:25" ht="18" customHeight="1">
      <c r="A32" s="34">
        <v>21</v>
      </c>
      <c r="B32" s="526"/>
      <c r="C32" s="528"/>
      <c r="D32" s="529"/>
      <c r="E32" s="225" t="s">
        <v>104</v>
      </c>
      <c r="F32" s="93"/>
      <c r="G32" s="250">
        <f>'Detail Table(Forecast)'!G32</f>
        <v>758.12302432399997</v>
      </c>
      <c r="H32" s="250">
        <f>'Detail Table(Forecast)'!H32</f>
        <v>773.70053662399994</v>
      </c>
      <c r="I32" s="276">
        <f>'Detail Table(Forecast)'!I32</f>
        <v>684.32574542399993</v>
      </c>
      <c r="J32" s="296"/>
      <c r="K32" s="104">
        <f>'Detail Table(Forecast)'!J32</f>
        <v>736.77467602399997</v>
      </c>
      <c r="L32" s="104">
        <f>'Detail Table(Forecast)'!K32</f>
        <v>738.67956642400009</v>
      </c>
      <c r="M32" s="209">
        <f>'Detail Table(Forecast)'!L32</f>
        <v>799.411644024</v>
      </c>
      <c r="N32" s="296"/>
      <c r="O32" s="83">
        <f t="shared" si="0"/>
        <v>0</v>
      </c>
      <c r="P32" s="104">
        <f>'Detail Table(Forecast)'!N32</f>
        <v>1521.374905524</v>
      </c>
      <c r="Q32" s="210">
        <f>'Detail Table(Forecast)'!O32</f>
        <v>870.27898202400002</v>
      </c>
      <c r="R32" s="260">
        <f>'Detail Table(Forecast)'!P32</f>
        <v>775.18951962400001</v>
      </c>
      <c r="S32" s="296"/>
      <c r="T32" s="259">
        <f>'Detail Table(Forecast)'!Q32</f>
        <v>1561.8465895239999</v>
      </c>
      <c r="U32" s="210">
        <f>'Detail Table(Forecast)'!R32</f>
        <v>755.087436024</v>
      </c>
      <c r="V32" s="210">
        <f>'Detail Table(Forecast)'!S32</f>
        <v>687.55774942399989</v>
      </c>
      <c r="W32" s="296"/>
      <c r="X32" s="83">
        <f t="shared" si="1"/>
        <v>0</v>
      </c>
      <c r="Y32" s="83">
        <f t="shared" si="5"/>
        <v>0</v>
      </c>
    </row>
    <row r="33" spans="1:25" ht="21" customHeight="1" thickBot="1">
      <c r="B33" s="526"/>
      <c r="C33" s="528"/>
      <c r="D33" s="530"/>
      <c r="E33" s="494" t="s">
        <v>105</v>
      </c>
      <c r="F33" s="495"/>
      <c r="G33" s="97">
        <f>'Detail Table(Forecast)'!G33</f>
        <v>17994.579536857571</v>
      </c>
      <c r="H33" s="97">
        <f>'Detail Table(Forecast)'!H33</f>
        <v>16676.337012742544</v>
      </c>
      <c r="I33" s="308">
        <f>'Detail Table(Forecast)'!I33</f>
        <v>17345.63109385654</v>
      </c>
      <c r="J33" s="297">
        <f>SUM(G33:I33)</f>
        <v>52016.547643456652</v>
      </c>
      <c r="K33" s="97">
        <f>'Detail Table(Forecast)'!J33</f>
        <v>16508.192397608211</v>
      </c>
      <c r="L33" s="97">
        <f>'Detail Table(Forecast)'!K33</f>
        <v>19583.15429859062</v>
      </c>
      <c r="M33" s="97">
        <f>'Detail Table(Forecast)'!L33</f>
        <v>18885.841011796238</v>
      </c>
      <c r="N33" s="297">
        <f>SUM(K33:M33)</f>
        <v>54977.187707995065</v>
      </c>
      <c r="O33" s="96">
        <f t="shared" si="0"/>
        <v>106993.73535145172</v>
      </c>
      <c r="P33" s="97">
        <f>'Detail Table(Forecast)'!N33</f>
        <v>18977.892617995316</v>
      </c>
      <c r="Q33" s="95">
        <f>'Detail Table(Forecast)'!O33</f>
        <v>18274.629051333719</v>
      </c>
      <c r="R33" s="98">
        <f>'Detail Table(Forecast)'!P33</f>
        <v>17787.313534285306</v>
      </c>
      <c r="S33" s="297">
        <f>SUM(P33:R33)</f>
        <v>55039.835203614341</v>
      </c>
      <c r="T33" s="97">
        <f>'Detail Table(Forecast)'!Q33</f>
        <v>15083.04857922599</v>
      </c>
      <c r="U33" s="95">
        <f>'Detail Table(Forecast)'!R33</f>
        <v>13743.906511460269</v>
      </c>
      <c r="V33" s="95">
        <f>'Detail Table(Forecast)'!S33</f>
        <v>16857.364742110261</v>
      </c>
      <c r="W33" s="297">
        <f>SUM(T33:V33)</f>
        <v>45684.319832796522</v>
      </c>
      <c r="X33" s="96">
        <f t="shared" si="1"/>
        <v>100724.15503641087</v>
      </c>
      <c r="Y33" s="96">
        <f t="shared" si="5"/>
        <v>207717.89038786257</v>
      </c>
    </row>
    <row r="34" spans="1:25" ht="21" customHeight="1" thickTop="1" thickBot="1">
      <c r="B34" s="526"/>
      <c r="C34" s="503"/>
      <c r="D34" s="499" t="s">
        <v>106</v>
      </c>
      <c r="E34" s="499"/>
      <c r="F34" s="500"/>
      <c r="G34" s="105">
        <f>'Detail Table(Forecast)'!G34</f>
        <v>18169.039739218737</v>
      </c>
      <c r="H34" s="105">
        <f>'Detail Table(Forecast)'!H34</f>
        <v>16867.925436558897</v>
      </c>
      <c r="I34" s="309">
        <f>'Detail Table(Forecast)'!I34</f>
        <v>17489.734666791799</v>
      </c>
      <c r="J34" s="298">
        <f>SUM(G34:I34)</f>
        <v>52526.699842569433</v>
      </c>
      <c r="K34" s="105">
        <f>'Detail Table(Forecast)'!J34</f>
        <v>16683.501605171714</v>
      </c>
      <c r="L34" s="105">
        <f>'Detail Table(Forecast)'!K34</f>
        <v>19758.529346131061</v>
      </c>
      <c r="M34" s="105">
        <f>'Detail Table(Forecast)'!L34</f>
        <v>19092.625661548565</v>
      </c>
      <c r="N34" s="298">
        <f>SUM(K34:M34)</f>
        <v>55534.656612851337</v>
      </c>
      <c r="O34" s="107">
        <f t="shared" si="0"/>
        <v>108061.35645542077</v>
      </c>
      <c r="P34" s="105">
        <f>'Detail Table(Forecast)'!N34</f>
        <v>19207.82191367873</v>
      </c>
      <c r="Q34" s="106">
        <f>'Detail Table(Forecast)'!O34</f>
        <v>18497.507763655656</v>
      </c>
      <c r="R34" s="108">
        <f>'Detail Table(Forecast)'!P34</f>
        <v>17962.707574457065</v>
      </c>
      <c r="S34" s="298">
        <f>SUM(P34:R34)</f>
        <v>55668.037251791451</v>
      </c>
      <c r="T34" s="105">
        <f>'Detail Table(Forecast)'!Q34</f>
        <v>15229.667953297001</v>
      </c>
      <c r="U34" s="106">
        <f>'Detail Table(Forecast)'!R34</f>
        <v>13895.418228540322</v>
      </c>
      <c r="V34" s="106">
        <f>'Detail Table(Forecast)'!S34</f>
        <v>17036.837666024741</v>
      </c>
      <c r="W34" s="298">
        <f>SUM(T34:V34)</f>
        <v>46161.923847862068</v>
      </c>
      <c r="X34" s="107">
        <f>S34+W34</f>
        <v>101829.96109965352</v>
      </c>
      <c r="Y34" s="107">
        <f t="shared" si="5"/>
        <v>209891.31755507429</v>
      </c>
    </row>
    <row r="35" spans="1:25" ht="16.5" customHeight="1">
      <c r="A35" s="1">
        <v>22</v>
      </c>
      <c r="B35" s="526"/>
      <c r="C35" s="501" t="s">
        <v>51</v>
      </c>
      <c r="D35" s="504" t="s">
        <v>107</v>
      </c>
      <c r="E35" s="230" t="s">
        <v>108</v>
      </c>
      <c r="F35" s="231" t="s">
        <v>109</v>
      </c>
      <c r="G35" s="109">
        <f>'Detail Table(Forecast)'!G35</f>
        <v>0</v>
      </c>
      <c r="H35" s="110">
        <f>'Detail Table(Forecast)'!H35</f>
        <v>0</v>
      </c>
      <c r="I35" s="111">
        <f>'Detail Table(Forecast)'!I35</f>
        <v>0</v>
      </c>
      <c r="J35" s="299"/>
      <c r="K35" s="109">
        <f>'Detail Table(Forecast)'!J35</f>
        <v>0</v>
      </c>
      <c r="L35" s="110">
        <f>'Detail Table(Forecast)'!K35</f>
        <v>0</v>
      </c>
      <c r="M35" s="111">
        <f>'Detail Table(Forecast)'!L35</f>
        <v>0</v>
      </c>
      <c r="N35" s="299"/>
      <c r="O35" s="112">
        <f t="shared" si="0"/>
        <v>0</v>
      </c>
      <c r="P35" s="109">
        <f>'Detail Table(Forecast)'!N35</f>
        <v>0</v>
      </c>
      <c r="Q35" s="110">
        <f>'Detail Table(Forecast)'!O35</f>
        <v>0</v>
      </c>
      <c r="R35" s="113">
        <f>'Detail Table(Forecast)'!P35</f>
        <v>0</v>
      </c>
      <c r="S35" s="299"/>
      <c r="T35" s="109">
        <f>'Detail Table(Forecast)'!Q35</f>
        <v>0</v>
      </c>
      <c r="U35" s="110">
        <f>'Detail Table(Forecast)'!R35</f>
        <v>0</v>
      </c>
      <c r="V35" s="110">
        <f>'Detail Table(Forecast)'!S35</f>
        <v>0</v>
      </c>
      <c r="W35" s="299"/>
      <c r="X35" s="112">
        <f t="shared" si="1"/>
        <v>0</v>
      </c>
      <c r="Y35" s="112"/>
    </row>
    <row r="36" spans="1:25" ht="16.5" customHeight="1">
      <c r="A36" s="1">
        <v>23</v>
      </c>
      <c r="B36" s="526"/>
      <c r="C36" s="502"/>
      <c r="D36" s="505"/>
      <c r="E36" s="114"/>
      <c r="F36" s="232" t="s">
        <v>110</v>
      </c>
      <c r="G36" s="115">
        <f>'Detail Table(Forecast)'!G36</f>
        <v>0</v>
      </c>
      <c r="H36" s="116">
        <f>'Detail Table(Forecast)'!H36</f>
        <v>0</v>
      </c>
      <c r="I36" s="117">
        <f>'Detail Table(Forecast)'!I36</f>
        <v>0</v>
      </c>
      <c r="J36" s="300"/>
      <c r="K36" s="115">
        <f>'Detail Table(Forecast)'!J36</f>
        <v>0</v>
      </c>
      <c r="L36" s="116">
        <f>'Detail Table(Forecast)'!K36</f>
        <v>0</v>
      </c>
      <c r="M36" s="117">
        <f>'Detail Table(Forecast)'!L36</f>
        <v>0</v>
      </c>
      <c r="N36" s="300"/>
      <c r="O36" s="118">
        <f t="shared" si="0"/>
        <v>0</v>
      </c>
      <c r="P36" s="115">
        <f>'Detail Table(Forecast)'!N36</f>
        <v>0</v>
      </c>
      <c r="Q36" s="116">
        <f>'Detail Table(Forecast)'!O36</f>
        <v>0</v>
      </c>
      <c r="R36" s="119">
        <f>'Detail Table(Forecast)'!P36</f>
        <v>0</v>
      </c>
      <c r="S36" s="300"/>
      <c r="T36" s="115">
        <f>'Detail Table(Forecast)'!Q36</f>
        <v>0</v>
      </c>
      <c r="U36" s="116">
        <f>'Detail Table(Forecast)'!R36</f>
        <v>0</v>
      </c>
      <c r="V36" s="116">
        <f>'Detail Table(Forecast)'!S36</f>
        <v>0</v>
      </c>
      <c r="W36" s="300"/>
      <c r="X36" s="118">
        <f t="shared" si="1"/>
        <v>0</v>
      </c>
      <c r="Y36" s="118"/>
    </row>
    <row r="37" spans="1:25" ht="16.5" customHeight="1">
      <c r="A37" s="1">
        <v>24</v>
      </c>
      <c r="B37" s="526"/>
      <c r="C37" s="502"/>
      <c r="D37" s="505"/>
      <c r="E37" s="507" t="s">
        <v>116</v>
      </c>
      <c r="F37" s="232" t="s">
        <v>119</v>
      </c>
      <c r="G37" s="120">
        <f>'Detail Table(Forecast)'!G37</f>
        <v>560.21492849069989</v>
      </c>
      <c r="H37" s="120">
        <f>'Detail Table(Forecast)'!H37</f>
        <v>526.32743297494983</v>
      </c>
      <c r="I37" s="273">
        <f>'Detail Table(Forecast)'!I37</f>
        <v>529.49058065000838</v>
      </c>
      <c r="J37" s="301">
        <f>SUM(G37:I37)</f>
        <v>1616.032942115658</v>
      </c>
      <c r="K37" s="120">
        <f>'Detail Table(Forecast)'!J37</f>
        <v>529.49058065000838</v>
      </c>
      <c r="L37" s="120">
        <f>'Detail Table(Forecast)'!K37</f>
        <v>563.60077397859516</v>
      </c>
      <c r="M37" s="120">
        <f>'Detail Table(Forecast)'!L37</f>
        <v>539.80626253451783</v>
      </c>
      <c r="N37" s="301">
        <f>SUM(K37:M37)</f>
        <v>1632.8976171631214</v>
      </c>
      <c r="O37" s="121">
        <f t="shared" si="0"/>
        <v>3248.9305592787796</v>
      </c>
      <c r="P37" s="120">
        <f>'Detail Table(Forecast)'!N37</f>
        <v>539.80626253451783</v>
      </c>
      <c r="Q37" s="120">
        <f>'Detail Table(Forecast)'!O37</f>
        <v>622.17155163646646</v>
      </c>
      <c r="R37" s="120">
        <f>'Detail Table(Forecast)'!P37</f>
        <v>612.26615222928763</v>
      </c>
      <c r="S37" s="301">
        <f>SUM(P37:R37)</f>
        <v>1774.243966400272</v>
      </c>
      <c r="T37" s="120">
        <f>'Detail Table(Forecast)'!Q37</f>
        <v>588.32691191047627</v>
      </c>
      <c r="U37" s="120">
        <f>'Detail Table(Forecast)'!R37</f>
        <v>452.08984504512176</v>
      </c>
      <c r="V37" s="120">
        <f>'Detail Table(Forecast)'!S37</f>
        <v>450.16228528525477</v>
      </c>
      <c r="W37" s="301">
        <f>SUM(T37:V37)</f>
        <v>1490.5790422408527</v>
      </c>
      <c r="X37" s="121">
        <f t="shared" si="1"/>
        <v>3264.8230086411249</v>
      </c>
      <c r="Y37" s="121">
        <f>O37+X37</f>
        <v>6513.7535679199045</v>
      </c>
    </row>
    <row r="38" spans="1:25" ht="16.5" customHeight="1">
      <c r="A38" s="1">
        <v>25</v>
      </c>
      <c r="B38" s="526"/>
      <c r="C38" s="502"/>
      <c r="D38" s="505"/>
      <c r="E38" s="507"/>
      <c r="F38" s="232" t="s">
        <v>111</v>
      </c>
      <c r="G38" s="120">
        <f>'Detail Table(Forecast)'!G38</f>
        <v>6979.1332823226858</v>
      </c>
      <c r="H38" s="120">
        <f>'Detail Table(Forecast)'!H38</f>
        <v>7973.8215369021036</v>
      </c>
      <c r="I38" s="273">
        <f>'Detail Table(Forecast)'!I38</f>
        <v>8768.5126635155211</v>
      </c>
      <c r="J38" s="301">
        <f>SUM(G38:I38)</f>
        <v>23721.467482740311</v>
      </c>
      <c r="K38" s="120">
        <f>'Detail Table(Forecast)'!J38</f>
        <v>7888.8865211644024</v>
      </c>
      <c r="L38" s="120">
        <f>'Detail Table(Forecast)'!K38</f>
        <v>7991.5865594513498</v>
      </c>
      <c r="M38" s="120">
        <f>'Detail Table(Forecast)'!L38</f>
        <v>8489.7050590959461</v>
      </c>
      <c r="N38" s="301">
        <f>SUM(K38:M38)</f>
        <v>24370.178139711701</v>
      </c>
      <c r="O38" s="121">
        <f t="shared" si="0"/>
        <v>48091.645622452008</v>
      </c>
      <c r="P38" s="120">
        <f>'Detail Table(Forecast)'!N38</f>
        <v>8145.8799621662301</v>
      </c>
      <c r="Q38" s="120">
        <f>'Detail Table(Forecast)'!O38</f>
        <v>9856.3725561252159</v>
      </c>
      <c r="R38" s="120">
        <f>'Detail Table(Forecast)'!P38</f>
        <v>21425.514051906837</v>
      </c>
      <c r="S38" s="301">
        <f>SUM(P38:R38)</f>
        <v>39427.766570198284</v>
      </c>
      <c r="T38" s="120">
        <f>'Detail Table(Forecast)'!Q38</f>
        <v>15167.23580513281</v>
      </c>
      <c r="U38" s="120">
        <f>'Detail Table(Forecast)'!R38</f>
        <v>8431.0771596580489</v>
      </c>
      <c r="V38" s="120">
        <f>'Detail Table(Forecast)'!S38</f>
        <v>12110.067469489835</v>
      </c>
      <c r="W38" s="301">
        <f>SUM(T38:V38)</f>
        <v>35708.380434280691</v>
      </c>
      <c r="X38" s="121">
        <f t="shared" si="1"/>
        <v>75136.147004478975</v>
      </c>
      <c r="Y38" s="121">
        <f>O38+X38</f>
        <v>123227.79262693098</v>
      </c>
    </row>
    <row r="39" spans="1:25" ht="16.5" customHeight="1">
      <c r="A39" s="1">
        <v>26</v>
      </c>
      <c r="B39" s="526"/>
      <c r="C39" s="502"/>
      <c r="D39" s="505"/>
      <c r="E39" s="114"/>
      <c r="F39" s="232" t="s">
        <v>112</v>
      </c>
      <c r="G39" s="115">
        <f>'Detail Table(Forecast)'!G39</f>
        <v>0</v>
      </c>
      <c r="H39" s="116">
        <f>'Detail Table(Forecast)'!H39</f>
        <v>0</v>
      </c>
      <c r="I39" s="117">
        <f>'Detail Table(Forecast)'!I39</f>
        <v>0</v>
      </c>
      <c r="J39" s="300"/>
      <c r="K39" s="115">
        <f>'Detail Table(Forecast)'!J39</f>
        <v>0</v>
      </c>
      <c r="L39" s="116">
        <f>'Detail Table(Forecast)'!K39</f>
        <v>0</v>
      </c>
      <c r="M39" s="117">
        <f>'Detail Table(Forecast)'!L39</f>
        <v>0</v>
      </c>
      <c r="N39" s="300"/>
      <c r="O39" s="118">
        <f t="shared" si="0"/>
        <v>0</v>
      </c>
      <c r="P39" s="115">
        <f>'Detail Table(Forecast)'!N39</f>
        <v>0</v>
      </c>
      <c r="Q39" s="116">
        <f>'Detail Table(Forecast)'!O39</f>
        <v>0</v>
      </c>
      <c r="R39" s="119">
        <f>'Detail Table(Forecast)'!P39</f>
        <v>0</v>
      </c>
      <c r="S39" s="300"/>
      <c r="T39" s="115">
        <f>'Detail Table(Forecast)'!Q39</f>
        <v>0</v>
      </c>
      <c r="U39" s="116">
        <f>'Detail Table(Forecast)'!R39</f>
        <v>0</v>
      </c>
      <c r="V39" s="116">
        <f>'Detail Table(Forecast)'!S39</f>
        <v>0</v>
      </c>
      <c r="W39" s="300"/>
      <c r="X39" s="118">
        <f t="shared" si="1"/>
        <v>0</v>
      </c>
      <c r="Y39" s="118"/>
    </row>
    <row r="40" spans="1:25" ht="16.5" customHeight="1">
      <c r="A40" s="1">
        <v>27</v>
      </c>
      <c r="B40" s="526"/>
      <c r="C40" s="502"/>
      <c r="D40" s="505"/>
      <c r="E40" s="122"/>
      <c r="F40" s="233" t="s">
        <v>43</v>
      </c>
      <c r="G40" s="123">
        <f>'Detail Table(Forecast)'!G40</f>
        <v>0</v>
      </c>
      <c r="H40" s="124">
        <f>'Detail Table(Forecast)'!H40</f>
        <v>0</v>
      </c>
      <c r="I40" s="125">
        <f>'Detail Table(Forecast)'!I40</f>
        <v>0</v>
      </c>
      <c r="J40" s="302"/>
      <c r="K40" s="123">
        <f>'Detail Table(Forecast)'!J40</f>
        <v>0</v>
      </c>
      <c r="L40" s="124">
        <f>'Detail Table(Forecast)'!K40</f>
        <v>0</v>
      </c>
      <c r="M40" s="125">
        <f>'Detail Table(Forecast)'!L40</f>
        <v>0</v>
      </c>
      <c r="N40" s="302"/>
      <c r="O40" s="126">
        <f t="shared" si="0"/>
        <v>0</v>
      </c>
      <c r="P40" s="123">
        <f>'Detail Table(Forecast)'!N40</f>
        <v>0</v>
      </c>
      <c r="Q40" s="124">
        <f>'Detail Table(Forecast)'!O40</f>
        <v>0</v>
      </c>
      <c r="R40" s="127">
        <f>'Detail Table(Forecast)'!P40</f>
        <v>0</v>
      </c>
      <c r="S40" s="302"/>
      <c r="T40" s="123">
        <f>'Detail Table(Forecast)'!Q40</f>
        <v>0</v>
      </c>
      <c r="U40" s="124">
        <f>'Detail Table(Forecast)'!R40</f>
        <v>0</v>
      </c>
      <c r="V40" s="124">
        <f>'Detail Table(Forecast)'!S40</f>
        <v>0</v>
      </c>
      <c r="W40" s="302"/>
      <c r="X40" s="126">
        <f t="shared" si="1"/>
        <v>0</v>
      </c>
      <c r="Y40" s="126">
        <f>O40+X40</f>
        <v>0</v>
      </c>
    </row>
    <row r="41" spans="1:25" ht="18" customHeight="1" thickBot="1">
      <c r="B41" s="526"/>
      <c r="C41" s="502"/>
      <c r="D41" s="505"/>
      <c r="E41" s="128"/>
      <c r="F41" s="229" t="s">
        <v>113</v>
      </c>
      <c r="G41" s="129">
        <f>'Detail Table(Forecast)'!G41</f>
        <v>7539.3482108133858</v>
      </c>
      <c r="H41" s="130">
        <f>'Detail Table(Forecast)'!H41</f>
        <v>8500.1489698770529</v>
      </c>
      <c r="I41" s="131">
        <f>'Detail Table(Forecast)'!I41</f>
        <v>9298.0032441655294</v>
      </c>
      <c r="J41" s="132">
        <f>SUM(G41:I41)</f>
        <v>25337.500424855971</v>
      </c>
      <c r="K41" s="129">
        <f>'Detail Table(Forecast)'!J41</f>
        <v>8418.3771018144107</v>
      </c>
      <c r="L41" s="130">
        <f>'Detail Table(Forecast)'!K41</f>
        <v>8555.1873334299453</v>
      </c>
      <c r="M41" s="131">
        <f>'Detail Table(Forecast)'!L41</f>
        <v>9029.5113216304635</v>
      </c>
      <c r="N41" s="132">
        <f>SUM(K41:M41)</f>
        <v>26003.075756874819</v>
      </c>
      <c r="O41" s="132">
        <f t="shared" si="0"/>
        <v>51340.576181730794</v>
      </c>
      <c r="P41" s="129">
        <f>'Detail Table(Forecast)'!N41</f>
        <v>8685.6862247007484</v>
      </c>
      <c r="Q41" s="130">
        <f>'Detail Table(Forecast)'!O41</f>
        <v>10478.544107761682</v>
      </c>
      <c r="R41" s="133">
        <f>'Detail Table(Forecast)'!P41</f>
        <v>22037.780204136125</v>
      </c>
      <c r="S41" s="132">
        <f>SUM(P41:R41)</f>
        <v>41202.010536598551</v>
      </c>
      <c r="T41" s="129">
        <f>'Detail Table(Forecast)'!Q41</f>
        <v>15755.562717043287</v>
      </c>
      <c r="U41" s="130">
        <f>'Detail Table(Forecast)'!R41</f>
        <v>8883.1670047031712</v>
      </c>
      <c r="V41" s="130">
        <f>'Detail Table(Forecast)'!S41</f>
        <v>12560.22975477509</v>
      </c>
      <c r="W41" s="132">
        <f>SUM(T41:V41)</f>
        <v>37198.959476521544</v>
      </c>
      <c r="X41" s="132">
        <f t="shared" si="1"/>
        <v>78400.970013120095</v>
      </c>
      <c r="Y41" s="132">
        <f>O41+X41</f>
        <v>129741.54619485089</v>
      </c>
    </row>
    <row r="42" spans="1:25" ht="16.5" hidden="1" customHeight="1">
      <c r="A42" s="1">
        <v>29</v>
      </c>
      <c r="B42" s="526"/>
      <c r="C42" s="502"/>
      <c r="D42" s="505"/>
      <c r="E42" s="234" t="s">
        <v>120</v>
      </c>
      <c r="F42" s="235"/>
      <c r="G42" s="134">
        <f>'Detail Table(Forecast)'!G42</f>
        <v>0</v>
      </c>
      <c r="H42" s="135">
        <f>'Detail Table(Forecast)'!H42</f>
        <v>0</v>
      </c>
      <c r="I42" s="136">
        <f>'Detail Table(Forecast)'!I42</f>
        <v>0</v>
      </c>
      <c r="J42" s="139">
        <f t="shared" ref="J42:J56" si="6">SUM(G42:I42)</f>
        <v>0</v>
      </c>
      <c r="K42" s="134">
        <f>'Detail Table(Forecast)'!J42</f>
        <v>0</v>
      </c>
      <c r="L42" s="135">
        <f>'Detail Table(Forecast)'!K42</f>
        <v>0</v>
      </c>
      <c r="M42" s="136">
        <f>'Detail Table(Forecast)'!L42</f>
        <v>0</v>
      </c>
      <c r="N42" s="139">
        <f t="shared" ref="N42:N56" si="7">SUM(K42:M42)</f>
        <v>0</v>
      </c>
      <c r="O42" s="137">
        <f t="shared" si="0"/>
        <v>0</v>
      </c>
      <c r="P42" s="134">
        <f>'Detail Table(Forecast)'!N42</f>
        <v>0</v>
      </c>
      <c r="Q42" s="135">
        <f>'Detail Table(Forecast)'!O42</f>
        <v>0</v>
      </c>
      <c r="R42" s="138">
        <f>'Detail Table(Forecast)'!P42</f>
        <v>0</v>
      </c>
      <c r="S42" s="139">
        <f t="shared" ref="S42:S56" si="8">SUM(P42:R42)</f>
        <v>0</v>
      </c>
      <c r="T42" s="134">
        <f>'Detail Table(Forecast)'!Q42</f>
        <v>0</v>
      </c>
      <c r="U42" s="135">
        <f>'Detail Table(Forecast)'!R42</f>
        <v>0</v>
      </c>
      <c r="V42" s="135">
        <f>'Detail Table(Forecast)'!S42</f>
        <v>0</v>
      </c>
      <c r="W42" s="139">
        <f t="shared" ref="W42:W56" si="9">SUM(T42:V42)</f>
        <v>0</v>
      </c>
      <c r="X42" s="137">
        <f t="shared" si="1"/>
        <v>0</v>
      </c>
      <c r="Y42" s="139"/>
    </row>
    <row r="43" spans="1:25" ht="16.5" hidden="1" customHeight="1">
      <c r="A43" s="1">
        <v>30</v>
      </c>
      <c r="B43" s="526"/>
      <c r="C43" s="502"/>
      <c r="D43" s="505"/>
      <c r="E43" s="114" t="s">
        <v>121</v>
      </c>
      <c r="F43" s="236" t="s">
        <v>122</v>
      </c>
      <c r="G43" s="140">
        <f>'Detail Table(Forecast)'!G43</f>
        <v>0</v>
      </c>
      <c r="H43" s="141">
        <f>'Detail Table(Forecast)'!H43</f>
        <v>0</v>
      </c>
      <c r="I43" s="142">
        <f>'Detail Table(Forecast)'!I43</f>
        <v>0</v>
      </c>
      <c r="J43" s="303">
        <f t="shared" si="6"/>
        <v>0</v>
      </c>
      <c r="K43" s="140">
        <f>'Detail Table(Forecast)'!J43</f>
        <v>0</v>
      </c>
      <c r="L43" s="141">
        <f>'Detail Table(Forecast)'!K43</f>
        <v>0</v>
      </c>
      <c r="M43" s="142">
        <f>'Detail Table(Forecast)'!L43</f>
        <v>0</v>
      </c>
      <c r="N43" s="303">
        <f t="shared" si="7"/>
        <v>0</v>
      </c>
      <c r="O43" s="143">
        <f t="shared" si="0"/>
        <v>0</v>
      </c>
      <c r="P43" s="140">
        <f>'Detail Table(Forecast)'!N43</f>
        <v>0</v>
      </c>
      <c r="Q43" s="141">
        <f>'Detail Table(Forecast)'!O43</f>
        <v>0</v>
      </c>
      <c r="R43" s="144">
        <f>'Detail Table(Forecast)'!P43</f>
        <v>0</v>
      </c>
      <c r="S43" s="303">
        <f t="shared" si="8"/>
        <v>0</v>
      </c>
      <c r="T43" s="140">
        <f>'Detail Table(Forecast)'!Q43</f>
        <v>0</v>
      </c>
      <c r="U43" s="141">
        <f>'Detail Table(Forecast)'!R43</f>
        <v>0</v>
      </c>
      <c r="V43" s="141">
        <f>'Detail Table(Forecast)'!S43</f>
        <v>0</v>
      </c>
      <c r="W43" s="303">
        <f t="shared" si="9"/>
        <v>0</v>
      </c>
      <c r="X43" s="143">
        <f t="shared" si="1"/>
        <v>0</v>
      </c>
      <c r="Y43" s="145"/>
    </row>
    <row r="44" spans="1:25" ht="16.5" hidden="1" customHeight="1">
      <c r="A44" s="1">
        <v>31</v>
      </c>
      <c r="B44" s="526"/>
      <c r="C44" s="502"/>
      <c r="D44" s="505"/>
      <c r="E44" s="114" t="s">
        <v>123</v>
      </c>
      <c r="F44" s="232" t="s">
        <v>124</v>
      </c>
      <c r="G44" s="146">
        <f>'Detail Table(Forecast)'!G44</f>
        <v>0</v>
      </c>
      <c r="H44" s="147">
        <f>'Detail Table(Forecast)'!H44</f>
        <v>0</v>
      </c>
      <c r="I44" s="148">
        <f>'Detail Table(Forecast)'!I44</f>
        <v>0</v>
      </c>
      <c r="J44" s="143">
        <f t="shared" si="6"/>
        <v>0</v>
      </c>
      <c r="K44" s="146">
        <f>'Detail Table(Forecast)'!J44</f>
        <v>0</v>
      </c>
      <c r="L44" s="147">
        <f>'Detail Table(Forecast)'!K44</f>
        <v>0</v>
      </c>
      <c r="M44" s="148">
        <f>'Detail Table(Forecast)'!L44</f>
        <v>0</v>
      </c>
      <c r="N44" s="143">
        <f t="shared" si="7"/>
        <v>0</v>
      </c>
      <c r="O44" s="143">
        <f t="shared" si="0"/>
        <v>0</v>
      </c>
      <c r="P44" s="146">
        <f>'Detail Table(Forecast)'!N44</f>
        <v>0</v>
      </c>
      <c r="Q44" s="147">
        <f>'Detail Table(Forecast)'!O44</f>
        <v>0</v>
      </c>
      <c r="R44" s="149">
        <f>'Detail Table(Forecast)'!P44</f>
        <v>0</v>
      </c>
      <c r="S44" s="143">
        <f t="shared" si="8"/>
        <v>0</v>
      </c>
      <c r="T44" s="146">
        <f>'Detail Table(Forecast)'!Q44</f>
        <v>0</v>
      </c>
      <c r="U44" s="147">
        <f>'Detail Table(Forecast)'!R44</f>
        <v>0</v>
      </c>
      <c r="V44" s="147">
        <f>'Detail Table(Forecast)'!S44</f>
        <v>0</v>
      </c>
      <c r="W44" s="143">
        <f t="shared" si="9"/>
        <v>0</v>
      </c>
      <c r="X44" s="143">
        <f t="shared" si="1"/>
        <v>0</v>
      </c>
      <c r="Y44" s="143"/>
    </row>
    <row r="45" spans="1:25" ht="16.5" hidden="1" customHeight="1">
      <c r="A45" s="1">
        <v>32</v>
      </c>
      <c r="B45" s="526"/>
      <c r="C45" s="502"/>
      <c r="D45" s="505"/>
      <c r="E45" s="114"/>
      <c r="F45" s="237" t="s">
        <v>125</v>
      </c>
      <c r="G45" s="140">
        <f>'Detail Table(Forecast)'!G45</f>
        <v>0</v>
      </c>
      <c r="H45" s="141">
        <f>'Detail Table(Forecast)'!H45</f>
        <v>0</v>
      </c>
      <c r="I45" s="142">
        <f>'Detail Table(Forecast)'!I45</f>
        <v>0</v>
      </c>
      <c r="J45" s="303">
        <f t="shared" si="6"/>
        <v>0</v>
      </c>
      <c r="K45" s="140">
        <f>'Detail Table(Forecast)'!J45</f>
        <v>0</v>
      </c>
      <c r="L45" s="141">
        <f>'Detail Table(Forecast)'!K45</f>
        <v>0</v>
      </c>
      <c r="M45" s="142">
        <f>'Detail Table(Forecast)'!L45</f>
        <v>0</v>
      </c>
      <c r="N45" s="303">
        <f t="shared" si="7"/>
        <v>0</v>
      </c>
      <c r="O45" s="150">
        <f t="shared" si="0"/>
        <v>0</v>
      </c>
      <c r="P45" s="140">
        <f>'Detail Table(Forecast)'!N45</f>
        <v>0</v>
      </c>
      <c r="Q45" s="141">
        <f>'Detail Table(Forecast)'!O45</f>
        <v>0</v>
      </c>
      <c r="R45" s="144">
        <f>'Detail Table(Forecast)'!P45</f>
        <v>0</v>
      </c>
      <c r="S45" s="303">
        <f t="shared" si="8"/>
        <v>0</v>
      </c>
      <c r="T45" s="140">
        <f>'Detail Table(Forecast)'!Q45</f>
        <v>0</v>
      </c>
      <c r="U45" s="141">
        <f>'Detail Table(Forecast)'!R45</f>
        <v>0</v>
      </c>
      <c r="V45" s="141">
        <f>'Detail Table(Forecast)'!S45</f>
        <v>0</v>
      </c>
      <c r="W45" s="303">
        <f t="shared" si="9"/>
        <v>0</v>
      </c>
      <c r="X45" s="150">
        <f t="shared" si="1"/>
        <v>0</v>
      </c>
      <c r="Y45" s="150"/>
    </row>
    <row r="46" spans="1:25" ht="16.5" hidden="1" customHeight="1">
      <c r="B46" s="526"/>
      <c r="C46" s="502"/>
      <c r="D46" s="505"/>
      <c r="E46" s="114"/>
      <c r="F46" s="229" t="s">
        <v>126</v>
      </c>
      <c r="G46" s="134">
        <f>'Detail Table(Forecast)'!G46</f>
        <v>0</v>
      </c>
      <c r="H46" s="135">
        <f>'Detail Table(Forecast)'!H46</f>
        <v>0</v>
      </c>
      <c r="I46" s="136">
        <f>'Detail Table(Forecast)'!I46</f>
        <v>0</v>
      </c>
      <c r="J46" s="139">
        <f t="shared" si="6"/>
        <v>0</v>
      </c>
      <c r="K46" s="134">
        <f>'Detail Table(Forecast)'!J46</f>
        <v>0</v>
      </c>
      <c r="L46" s="135">
        <f>'Detail Table(Forecast)'!K46</f>
        <v>0</v>
      </c>
      <c r="M46" s="136">
        <f>'Detail Table(Forecast)'!L46</f>
        <v>0</v>
      </c>
      <c r="N46" s="139">
        <f t="shared" si="7"/>
        <v>0</v>
      </c>
      <c r="O46" s="137">
        <f t="shared" si="0"/>
        <v>0</v>
      </c>
      <c r="P46" s="134">
        <f>'Detail Table(Forecast)'!N46</f>
        <v>0</v>
      </c>
      <c r="Q46" s="135">
        <f>'Detail Table(Forecast)'!O46</f>
        <v>0</v>
      </c>
      <c r="R46" s="138">
        <f>'Detail Table(Forecast)'!P46</f>
        <v>0</v>
      </c>
      <c r="S46" s="139">
        <f t="shared" si="8"/>
        <v>0</v>
      </c>
      <c r="T46" s="134">
        <f>'Detail Table(Forecast)'!Q46</f>
        <v>0</v>
      </c>
      <c r="U46" s="135">
        <f>'Detail Table(Forecast)'!R46</f>
        <v>0</v>
      </c>
      <c r="V46" s="135">
        <f>'Detail Table(Forecast)'!S46</f>
        <v>0</v>
      </c>
      <c r="W46" s="139">
        <f t="shared" si="9"/>
        <v>0</v>
      </c>
      <c r="X46" s="137">
        <f t="shared" si="1"/>
        <v>0</v>
      </c>
      <c r="Y46" s="137"/>
    </row>
    <row r="47" spans="1:25" ht="18.75" hidden="1" customHeight="1" thickBot="1">
      <c r="B47" s="526"/>
      <c r="C47" s="502"/>
      <c r="D47" s="506"/>
      <c r="E47" s="522" t="s">
        <v>127</v>
      </c>
      <c r="F47" s="523"/>
      <c r="G47" s="151">
        <f>'Detail Table(Forecast)'!G47</f>
        <v>0</v>
      </c>
      <c r="H47" s="152">
        <f>'Detail Table(Forecast)'!H47</f>
        <v>0</v>
      </c>
      <c r="I47" s="153">
        <f>'Detail Table(Forecast)'!I47</f>
        <v>0</v>
      </c>
      <c r="J47" s="154">
        <f t="shared" si="6"/>
        <v>0</v>
      </c>
      <c r="K47" s="151">
        <f>'Detail Table(Forecast)'!J47</f>
        <v>0</v>
      </c>
      <c r="L47" s="152">
        <f>'Detail Table(Forecast)'!K47</f>
        <v>0</v>
      </c>
      <c r="M47" s="153">
        <f>'Detail Table(Forecast)'!L47</f>
        <v>0</v>
      </c>
      <c r="N47" s="154">
        <f t="shared" si="7"/>
        <v>0</v>
      </c>
      <c r="O47" s="154">
        <f t="shared" si="0"/>
        <v>0</v>
      </c>
      <c r="P47" s="151">
        <f>'Detail Table(Forecast)'!N47</f>
        <v>0</v>
      </c>
      <c r="Q47" s="152">
        <f>'Detail Table(Forecast)'!O47</f>
        <v>0</v>
      </c>
      <c r="R47" s="155">
        <f>'Detail Table(Forecast)'!P47</f>
        <v>0</v>
      </c>
      <c r="S47" s="154">
        <f t="shared" si="8"/>
        <v>0</v>
      </c>
      <c r="T47" s="151">
        <f>'Detail Table(Forecast)'!Q47</f>
        <v>0</v>
      </c>
      <c r="U47" s="152">
        <f>'Detail Table(Forecast)'!R47</f>
        <v>0</v>
      </c>
      <c r="V47" s="152">
        <f>'Detail Table(Forecast)'!S47</f>
        <v>0</v>
      </c>
      <c r="W47" s="154">
        <f t="shared" si="9"/>
        <v>0</v>
      </c>
      <c r="X47" s="154">
        <f t="shared" si="1"/>
        <v>0</v>
      </c>
      <c r="Y47" s="154"/>
    </row>
    <row r="48" spans="1:25" ht="16.5" hidden="1" customHeight="1" thickTop="1">
      <c r="A48" s="1">
        <v>33</v>
      </c>
      <c r="B48" s="156"/>
      <c r="C48" s="502"/>
      <c r="D48" s="508" t="s">
        <v>128</v>
      </c>
      <c r="E48" s="509"/>
      <c r="F48" s="238" t="s">
        <v>129</v>
      </c>
      <c r="G48" s="157">
        <f>'Detail Table(Forecast)'!G48</f>
        <v>0</v>
      </c>
      <c r="H48" s="158">
        <f>'Detail Table(Forecast)'!H48</f>
        <v>0</v>
      </c>
      <c r="I48" s="159">
        <f>'Detail Table(Forecast)'!I48</f>
        <v>0</v>
      </c>
      <c r="J48" s="137">
        <f t="shared" si="6"/>
        <v>0</v>
      </c>
      <c r="K48" s="157">
        <f>'Detail Table(Forecast)'!J48</f>
        <v>0</v>
      </c>
      <c r="L48" s="158">
        <f>'Detail Table(Forecast)'!K48</f>
        <v>0</v>
      </c>
      <c r="M48" s="159">
        <f>'Detail Table(Forecast)'!L48</f>
        <v>0</v>
      </c>
      <c r="N48" s="137">
        <f t="shared" si="7"/>
        <v>0</v>
      </c>
      <c r="O48" s="137">
        <f t="shared" si="0"/>
        <v>0</v>
      </c>
      <c r="P48" s="157">
        <f>'Detail Table(Forecast)'!N48</f>
        <v>0</v>
      </c>
      <c r="Q48" s="158">
        <f>'Detail Table(Forecast)'!O48</f>
        <v>0</v>
      </c>
      <c r="R48" s="160">
        <f>'Detail Table(Forecast)'!P48</f>
        <v>0</v>
      </c>
      <c r="S48" s="137">
        <f t="shared" si="8"/>
        <v>0</v>
      </c>
      <c r="T48" s="157">
        <f>'Detail Table(Forecast)'!Q48</f>
        <v>0</v>
      </c>
      <c r="U48" s="158">
        <f>'Detail Table(Forecast)'!R48</f>
        <v>0</v>
      </c>
      <c r="V48" s="158">
        <f>'Detail Table(Forecast)'!S48</f>
        <v>0</v>
      </c>
      <c r="W48" s="137">
        <f t="shared" si="9"/>
        <v>0</v>
      </c>
      <c r="X48" s="137">
        <f t="shared" si="1"/>
        <v>0</v>
      </c>
      <c r="Y48" s="137"/>
    </row>
    <row r="49" spans="1:25" ht="16.5" hidden="1" customHeight="1">
      <c r="A49" s="1">
        <v>34</v>
      </c>
      <c r="B49" s="156"/>
      <c r="C49" s="502"/>
      <c r="D49" s="510"/>
      <c r="E49" s="511"/>
      <c r="F49" s="239" t="s">
        <v>130</v>
      </c>
      <c r="G49" s="157">
        <f>'Detail Table(Forecast)'!G49</f>
        <v>0</v>
      </c>
      <c r="H49" s="158">
        <f>'Detail Table(Forecast)'!H49</f>
        <v>0</v>
      </c>
      <c r="I49" s="159">
        <f>'Detail Table(Forecast)'!I49</f>
        <v>0</v>
      </c>
      <c r="J49" s="137">
        <f t="shared" si="6"/>
        <v>0</v>
      </c>
      <c r="K49" s="157">
        <f>'Detail Table(Forecast)'!J49</f>
        <v>0</v>
      </c>
      <c r="L49" s="158">
        <f>'Detail Table(Forecast)'!K49</f>
        <v>0</v>
      </c>
      <c r="M49" s="159">
        <f>'Detail Table(Forecast)'!L49</f>
        <v>0</v>
      </c>
      <c r="N49" s="137">
        <f t="shared" si="7"/>
        <v>0</v>
      </c>
      <c r="O49" s="137">
        <f t="shared" si="0"/>
        <v>0</v>
      </c>
      <c r="P49" s="157">
        <f>'Detail Table(Forecast)'!N49</f>
        <v>0</v>
      </c>
      <c r="Q49" s="158">
        <f>'Detail Table(Forecast)'!O49</f>
        <v>0</v>
      </c>
      <c r="R49" s="160">
        <f>'Detail Table(Forecast)'!P49</f>
        <v>0</v>
      </c>
      <c r="S49" s="137">
        <f t="shared" si="8"/>
        <v>0</v>
      </c>
      <c r="T49" s="157">
        <f>'Detail Table(Forecast)'!Q49</f>
        <v>0</v>
      </c>
      <c r="U49" s="158">
        <f>'Detail Table(Forecast)'!R49</f>
        <v>0</v>
      </c>
      <c r="V49" s="158">
        <f>'Detail Table(Forecast)'!S49</f>
        <v>0</v>
      </c>
      <c r="W49" s="137">
        <f t="shared" si="9"/>
        <v>0</v>
      </c>
      <c r="X49" s="137">
        <f t="shared" si="1"/>
        <v>0</v>
      </c>
      <c r="Y49" s="137"/>
    </row>
    <row r="50" spans="1:25" ht="16.5" hidden="1" customHeight="1">
      <c r="B50" s="156"/>
      <c r="C50" s="502"/>
      <c r="D50" s="240"/>
      <c r="E50" s="241"/>
      <c r="F50" s="229" t="s">
        <v>131</v>
      </c>
      <c r="G50" s="157">
        <f>'Detail Table(Forecast)'!G50</f>
        <v>0</v>
      </c>
      <c r="H50" s="158">
        <f>'Detail Table(Forecast)'!H50</f>
        <v>0</v>
      </c>
      <c r="I50" s="159">
        <f>'Detail Table(Forecast)'!I50</f>
        <v>0</v>
      </c>
      <c r="J50" s="137">
        <f t="shared" si="6"/>
        <v>0</v>
      </c>
      <c r="K50" s="157">
        <f>'Detail Table(Forecast)'!J50</f>
        <v>0</v>
      </c>
      <c r="L50" s="158">
        <f>'Detail Table(Forecast)'!K50</f>
        <v>0</v>
      </c>
      <c r="M50" s="159">
        <f>'Detail Table(Forecast)'!L50</f>
        <v>0</v>
      </c>
      <c r="N50" s="137">
        <f t="shared" si="7"/>
        <v>0</v>
      </c>
      <c r="O50" s="137">
        <f t="shared" si="0"/>
        <v>0</v>
      </c>
      <c r="P50" s="157">
        <f>'Detail Table(Forecast)'!N50</f>
        <v>0</v>
      </c>
      <c r="Q50" s="158">
        <f>'Detail Table(Forecast)'!O50</f>
        <v>0</v>
      </c>
      <c r="R50" s="160">
        <f>'Detail Table(Forecast)'!P50</f>
        <v>0</v>
      </c>
      <c r="S50" s="137">
        <f t="shared" si="8"/>
        <v>0</v>
      </c>
      <c r="T50" s="157">
        <f>'Detail Table(Forecast)'!Q50</f>
        <v>0</v>
      </c>
      <c r="U50" s="158">
        <f>'Detail Table(Forecast)'!R50</f>
        <v>0</v>
      </c>
      <c r="V50" s="158">
        <f>'Detail Table(Forecast)'!S50</f>
        <v>0</v>
      </c>
      <c r="W50" s="137">
        <f t="shared" si="9"/>
        <v>0</v>
      </c>
      <c r="X50" s="137">
        <f t="shared" si="1"/>
        <v>0</v>
      </c>
      <c r="Y50" s="137"/>
    </row>
    <row r="51" spans="1:25" ht="16.5" hidden="1" customHeight="1">
      <c r="A51" s="1">
        <v>34</v>
      </c>
      <c r="B51" s="156"/>
      <c r="C51" s="502"/>
      <c r="D51" s="161" t="s">
        <v>132</v>
      </c>
      <c r="E51" s="161"/>
      <c r="F51" s="93"/>
      <c r="G51" s="162">
        <f>'Detail Table(Forecast)'!G51</f>
        <v>0</v>
      </c>
      <c r="H51" s="163">
        <f>'Detail Table(Forecast)'!H51</f>
        <v>0</v>
      </c>
      <c r="I51" s="164">
        <f>'Detail Table(Forecast)'!I51</f>
        <v>0</v>
      </c>
      <c r="J51" s="165">
        <f t="shared" si="6"/>
        <v>0</v>
      </c>
      <c r="K51" s="162">
        <f>'Detail Table(Forecast)'!J51</f>
        <v>0</v>
      </c>
      <c r="L51" s="163">
        <f>'Detail Table(Forecast)'!K51</f>
        <v>0</v>
      </c>
      <c r="M51" s="164">
        <f>'Detail Table(Forecast)'!L51</f>
        <v>0</v>
      </c>
      <c r="N51" s="165">
        <f t="shared" si="7"/>
        <v>0</v>
      </c>
      <c r="O51" s="165">
        <f t="shared" si="0"/>
        <v>0</v>
      </c>
      <c r="P51" s="162">
        <f>'Detail Table(Forecast)'!N51</f>
        <v>0</v>
      </c>
      <c r="Q51" s="163">
        <f>'Detail Table(Forecast)'!O51</f>
        <v>0</v>
      </c>
      <c r="R51" s="166">
        <f>'Detail Table(Forecast)'!P51</f>
        <v>0</v>
      </c>
      <c r="S51" s="165">
        <f t="shared" si="8"/>
        <v>0</v>
      </c>
      <c r="T51" s="162">
        <f>'Detail Table(Forecast)'!Q51</f>
        <v>0</v>
      </c>
      <c r="U51" s="163">
        <f>'Detail Table(Forecast)'!R51</f>
        <v>0</v>
      </c>
      <c r="V51" s="163">
        <f>'Detail Table(Forecast)'!S51</f>
        <v>0</v>
      </c>
      <c r="W51" s="165">
        <f t="shared" si="9"/>
        <v>0</v>
      </c>
      <c r="X51" s="165">
        <f t="shared" si="1"/>
        <v>0</v>
      </c>
      <c r="Y51" s="165"/>
    </row>
    <row r="52" spans="1:25" ht="18.75" hidden="1" customHeight="1" thickBot="1">
      <c r="B52" s="156"/>
      <c r="C52" s="503"/>
      <c r="D52" s="524" t="s">
        <v>133</v>
      </c>
      <c r="E52" s="524"/>
      <c r="F52" s="525"/>
      <c r="G52" s="167">
        <f>'Detail Table(Forecast)'!G52</f>
        <v>0</v>
      </c>
      <c r="H52" s="168">
        <f>'Detail Table(Forecast)'!H52</f>
        <v>0</v>
      </c>
      <c r="I52" s="169">
        <f>'Detail Table(Forecast)'!I52</f>
        <v>0</v>
      </c>
      <c r="J52" s="170">
        <f t="shared" si="6"/>
        <v>0</v>
      </c>
      <c r="K52" s="167">
        <f>'Detail Table(Forecast)'!J52</f>
        <v>0</v>
      </c>
      <c r="L52" s="168">
        <f>'Detail Table(Forecast)'!K52</f>
        <v>0</v>
      </c>
      <c r="M52" s="169">
        <f>'Detail Table(Forecast)'!L52</f>
        <v>0</v>
      </c>
      <c r="N52" s="170">
        <f t="shared" si="7"/>
        <v>0</v>
      </c>
      <c r="O52" s="170">
        <f t="shared" si="0"/>
        <v>0</v>
      </c>
      <c r="P52" s="167">
        <f>'Detail Table(Forecast)'!N52</f>
        <v>0</v>
      </c>
      <c r="Q52" s="168">
        <f>'Detail Table(Forecast)'!O52</f>
        <v>0</v>
      </c>
      <c r="R52" s="171">
        <f>'Detail Table(Forecast)'!P52</f>
        <v>0</v>
      </c>
      <c r="S52" s="170">
        <f t="shared" si="8"/>
        <v>0</v>
      </c>
      <c r="T52" s="167">
        <f>'Detail Table(Forecast)'!Q52</f>
        <v>0</v>
      </c>
      <c r="U52" s="168">
        <f>'Detail Table(Forecast)'!R52</f>
        <v>0</v>
      </c>
      <c r="V52" s="168">
        <f>'Detail Table(Forecast)'!S52</f>
        <v>0</v>
      </c>
      <c r="W52" s="170">
        <f t="shared" si="9"/>
        <v>0</v>
      </c>
      <c r="X52" s="170">
        <f t="shared" si="1"/>
        <v>0</v>
      </c>
      <c r="Y52" s="170">
        <f>SUM(Y41:Y41)</f>
        <v>129741.54619485089</v>
      </c>
    </row>
    <row r="53" spans="1:25" ht="18.75" hidden="1" customHeight="1">
      <c r="A53" s="1">
        <v>35</v>
      </c>
      <c r="B53" s="156"/>
      <c r="C53" s="501" t="s">
        <v>134</v>
      </c>
      <c r="D53" s="214" t="s">
        <v>135</v>
      </c>
      <c r="E53" s="242"/>
      <c r="F53" s="21"/>
      <c r="G53" s="172">
        <f>'Detail Table(Forecast)'!G53</f>
        <v>0</v>
      </c>
      <c r="H53" s="173">
        <f>'Detail Table(Forecast)'!H53</f>
        <v>0</v>
      </c>
      <c r="I53" s="174">
        <f>'Detail Table(Forecast)'!I53</f>
        <v>0</v>
      </c>
      <c r="J53" s="175">
        <f t="shared" si="6"/>
        <v>0</v>
      </c>
      <c r="K53" s="176">
        <f>'Detail Table(Forecast)'!J53</f>
        <v>0</v>
      </c>
      <c r="L53" s="173">
        <f>'Detail Table(Forecast)'!K53</f>
        <v>0</v>
      </c>
      <c r="M53" s="174">
        <f>'Detail Table(Forecast)'!L53</f>
        <v>0</v>
      </c>
      <c r="N53" s="175">
        <f t="shared" si="7"/>
        <v>0</v>
      </c>
      <c r="O53" s="175">
        <f t="shared" si="0"/>
        <v>0</v>
      </c>
      <c r="P53" s="176">
        <f>'Detail Table(Forecast)'!N53</f>
        <v>0</v>
      </c>
      <c r="Q53" s="173">
        <f>'Detail Table(Forecast)'!O53</f>
        <v>0</v>
      </c>
      <c r="R53" s="177">
        <f>'Detail Table(Forecast)'!P53</f>
        <v>0</v>
      </c>
      <c r="S53" s="175">
        <f t="shared" si="8"/>
        <v>0</v>
      </c>
      <c r="T53" s="176">
        <f>'Detail Table(Forecast)'!Q53</f>
        <v>0</v>
      </c>
      <c r="U53" s="173">
        <f>'Detail Table(Forecast)'!R53</f>
        <v>0</v>
      </c>
      <c r="V53" s="173">
        <f>'Detail Table(Forecast)'!S53</f>
        <v>0</v>
      </c>
      <c r="W53" s="175">
        <f t="shared" si="9"/>
        <v>0</v>
      </c>
      <c r="X53" s="175">
        <f t="shared" si="1"/>
        <v>0</v>
      </c>
      <c r="Y53" s="175">
        <f>O53+X53</f>
        <v>0</v>
      </c>
    </row>
    <row r="54" spans="1:25" ht="18.75" hidden="1" customHeight="1">
      <c r="A54" s="1">
        <v>36</v>
      </c>
      <c r="B54" s="156"/>
      <c r="C54" s="502"/>
      <c r="D54" s="215" t="s">
        <v>136</v>
      </c>
      <c r="E54" s="243"/>
      <c r="F54" s="25"/>
      <c r="G54" s="178">
        <f>'Detail Table(Forecast)'!G54</f>
        <v>0</v>
      </c>
      <c r="H54" s="179">
        <f>'Detail Table(Forecast)'!H54</f>
        <v>0</v>
      </c>
      <c r="I54" s="180">
        <f>'Detail Table(Forecast)'!I54</f>
        <v>0</v>
      </c>
      <c r="J54" s="181">
        <f t="shared" si="6"/>
        <v>0</v>
      </c>
      <c r="K54" s="182">
        <f>'Detail Table(Forecast)'!J54</f>
        <v>0</v>
      </c>
      <c r="L54" s="179">
        <f>'Detail Table(Forecast)'!K54</f>
        <v>0</v>
      </c>
      <c r="M54" s="180">
        <f>'Detail Table(Forecast)'!L54</f>
        <v>0</v>
      </c>
      <c r="N54" s="181">
        <f t="shared" si="7"/>
        <v>0</v>
      </c>
      <c r="O54" s="181">
        <f t="shared" si="0"/>
        <v>0</v>
      </c>
      <c r="P54" s="182">
        <f>'Detail Table(Forecast)'!N54</f>
        <v>0</v>
      </c>
      <c r="Q54" s="179">
        <f>'Detail Table(Forecast)'!O54</f>
        <v>0</v>
      </c>
      <c r="R54" s="183">
        <f>'Detail Table(Forecast)'!P54</f>
        <v>0</v>
      </c>
      <c r="S54" s="181">
        <f t="shared" si="8"/>
        <v>0</v>
      </c>
      <c r="T54" s="182">
        <f>'Detail Table(Forecast)'!Q54</f>
        <v>0</v>
      </c>
      <c r="U54" s="179">
        <f>'Detail Table(Forecast)'!R54</f>
        <v>0</v>
      </c>
      <c r="V54" s="179">
        <f>'Detail Table(Forecast)'!S54</f>
        <v>0</v>
      </c>
      <c r="W54" s="181">
        <f t="shared" si="9"/>
        <v>0</v>
      </c>
      <c r="X54" s="181">
        <f t="shared" si="1"/>
        <v>0</v>
      </c>
      <c r="Y54" s="181">
        <f>O54+X54</f>
        <v>0</v>
      </c>
    </row>
    <row r="55" spans="1:25" ht="18.75" hidden="1" customHeight="1" thickBot="1">
      <c r="B55" s="156"/>
      <c r="C55" s="503"/>
      <c r="D55" s="212"/>
      <c r="E55" s="212"/>
      <c r="F55" s="244" t="s">
        <v>137</v>
      </c>
      <c r="G55" s="184">
        <f>'Detail Table(Forecast)'!G55</f>
        <v>0</v>
      </c>
      <c r="H55" s="185">
        <f>'Detail Table(Forecast)'!H55</f>
        <v>0</v>
      </c>
      <c r="I55" s="186">
        <f>'Detail Table(Forecast)'!I55</f>
        <v>0</v>
      </c>
      <c r="J55" s="187">
        <f t="shared" si="6"/>
        <v>0</v>
      </c>
      <c r="K55" s="184">
        <f>'Detail Table(Forecast)'!J55</f>
        <v>0</v>
      </c>
      <c r="L55" s="185">
        <f>'Detail Table(Forecast)'!K55</f>
        <v>0</v>
      </c>
      <c r="M55" s="186">
        <f>'Detail Table(Forecast)'!L55</f>
        <v>0</v>
      </c>
      <c r="N55" s="187">
        <f t="shared" si="7"/>
        <v>0</v>
      </c>
      <c r="O55" s="187">
        <f t="shared" si="0"/>
        <v>0</v>
      </c>
      <c r="P55" s="184">
        <f>'Detail Table(Forecast)'!N55</f>
        <v>0</v>
      </c>
      <c r="Q55" s="185">
        <f>'Detail Table(Forecast)'!O55</f>
        <v>0</v>
      </c>
      <c r="R55" s="188">
        <f>'Detail Table(Forecast)'!P55</f>
        <v>0</v>
      </c>
      <c r="S55" s="187">
        <f t="shared" si="8"/>
        <v>0</v>
      </c>
      <c r="T55" s="184">
        <f>'Detail Table(Forecast)'!Q55</f>
        <v>0</v>
      </c>
      <c r="U55" s="185">
        <f>'Detail Table(Forecast)'!R55</f>
        <v>0</v>
      </c>
      <c r="V55" s="185">
        <f>'Detail Table(Forecast)'!S55</f>
        <v>0</v>
      </c>
      <c r="W55" s="187">
        <f t="shared" si="9"/>
        <v>0</v>
      </c>
      <c r="X55" s="187">
        <f t="shared" si="1"/>
        <v>0</v>
      </c>
      <c r="Y55" s="187">
        <f>SUM(Y53:Y54)</f>
        <v>0</v>
      </c>
    </row>
    <row r="56" spans="1:25" ht="18.75" hidden="1" customHeight="1" thickBot="1">
      <c r="B56" s="189"/>
      <c r="C56" s="514" t="s">
        <v>138</v>
      </c>
      <c r="D56" s="514"/>
      <c r="E56" s="514"/>
      <c r="F56" s="515"/>
      <c r="G56" s="190">
        <f>'Detail Table(Forecast)'!G56</f>
        <v>0</v>
      </c>
      <c r="H56" s="191">
        <f>'Detail Table(Forecast)'!H56</f>
        <v>0</v>
      </c>
      <c r="I56" s="192">
        <f>'Detail Table(Forecast)'!I56</f>
        <v>0</v>
      </c>
      <c r="J56" s="304">
        <f t="shared" si="6"/>
        <v>0</v>
      </c>
      <c r="K56" s="194">
        <f>'Detail Table(Forecast)'!J56</f>
        <v>0</v>
      </c>
      <c r="L56" s="191">
        <f>'Detail Table(Forecast)'!K56</f>
        <v>0</v>
      </c>
      <c r="M56" s="192">
        <f>'Detail Table(Forecast)'!L56</f>
        <v>0</v>
      </c>
      <c r="N56" s="304">
        <f t="shared" si="7"/>
        <v>0</v>
      </c>
      <c r="O56" s="193">
        <f t="shared" si="0"/>
        <v>0</v>
      </c>
      <c r="P56" s="194">
        <f>'Detail Table(Forecast)'!N56</f>
        <v>0</v>
      </c>
      <c r="Q56" s="191">
        <f>'Detail Table(Forecast)'!O56</f>
        <v>0</v>
      </c>
      <c r="R56" s="195">
        <f>'Detail Table(Forecast)'!P56</f>
        <v>0</v>
      </c>
      <c r="S56" s="304">
        <f t="shared" si="8"/>
        <v>0</v>
      </c>
      <c r="T56" s="194">
        <f>'Detail Table(Forecast)'!Q56</f>
        <v>0</v>
      </c>
      <c r="U56" s="191">
        <f>'Detail Table(Forecast)'!R56</f>
        <v>0</v>
      </c>
      <c r="V56" s="191">
        <f>'Detail Table(Forecast)'!S56</f>
        <v>0</v>
      </c>
      <c r="W56" s="304">
        <f t="shared" si="9"/>
        <v>0</v>
      </c>
      <c r="X56" s="193">
        <f t="shared" si="1"/>
        <v>0</v>
      </c>
      <c r="Y56" s="193">
        <f>Y34+Y52+Y55</f>
        <v>339632.86374992516</v>
      </c>
    </row>
    <row r="57" spans="1:25" ht="21" customHeight="1" thickBot="1">
      <c r="B57" s="196"/>
      <c r="C57" s="491" t="s">
        <v>114</v>
      </c>
      <c r="D57" s="492"/>
      <c r="E57" s="492"/>
      <c r="F57" s="493"/>
      <c r="G57" s="197">
        <f>'Detail Table(Forecast)'!G57</f>
        <v>15349</v>
      </c>
      <c r="H57" s="198">
        <f>'Detail Table(Forecast)'!H57</f>
        <v>17023</v>
      </c>
      <c r="I57" s="199">
        <f>'Detail Table(Forecast)'!I57</f>
        <v>12285</v>
      </c>
      <c r="J57" s="305">
        <f>SUM(G57:I57)</f>
        <v>44657</v>
      </c>
      <c r="K57" s="201">
        <f>'Detail Table(Forecast)'!J57</f>
        <v>15335</v>
      </c>
      <c r="L57" s="198">
        <f>'Detail Table(Forecast)'!K57</f>
        <v>15339</v>
      </c>
      <c r="M57" s="199">
        <f>'Detail Table(Forecast)'!L57</f>
        <v>18101</v>
      </c>
      <c r="N57" s="305">
        <f>SUM(K57:M57)</f>
        <v>48775</v>
      </c>
      <c r="O57" s="200">
        <f t="shared" si="0"/>
        <v>93432</v>
      </c>
      <c r="P57" s="201">
        <f>'Detail Table(Forecast)'!N57</f>
        <v>20334</v>
      </c>
      <c r="Q57" s="198">
        <f>'Detail Table(Forecast)'!O57</f>
        <v>19672</v>
      </c>
      <c r="R57" s="202">
        <f>'Detail Table(Forecast)'!P57</f>
        <v>15010</v>
      </c>
      <c r="S57" s="305">
        <f>SUM(P57:R57)</f>
        <v>55016</v>
      </c>
      <c r="T57" s="201">
        <f>'Detail Table(Forecast)'!Q57</f>
        <v>12838</v>
      </c>
      <c r="U57" s="198">
        <f>'Detail Table(Forecast)'!R57</f>
        <v>13313</v>
      </c>
      <c r="V57" s="198">
        <f>'Detail Table(Forecast)'!S57</f>
        <v>15668</v>
      </c>
      <c r="W57" s="305">
        <f>SUM(T57:V57)</f>
        <v>41819</v>
      </c>
      <c r="X57" s="200">
        <f t="shared" si="1"/>
        <v>96835</v>
      </c>
      <c r="Y57" s="200">
        <f>O57+X57</f>
        <v>190267</v>
      </c>
    </row>
    <row r="58" spans="1:25" ht="9" customHeight="1"/>
    <row r="59" spans="1:25" ht="19.5" customHeight="1">
      <c r="E59" s="496" t="s">
        <v>115</v>
      </c>
      <c r="F59" s="497"/>
      <c r="G59" s="498"/>
      <c r="J59" s="306">
        <v>1.0057001633204925</v>
      </c>
      <c r="N59" s="306">
        <v>1.1684766399839863</v>
      </c>
      <c r="O59" s="261"/>
      <c r="P59" s="255"/>
      <c r="Q59" s="255"/>
      <c r="R59" s="255">
        <v>0.95499999999999996</v>
      </c>
      <c r="S59" s="306">
        <v>1.0420845488446799</v>
      </c>
      <c r="T59" s="255"/>
      <c r="U59" s="255">
        <v>0.78</v>
      </c>
      <c r="V59" s="255">
        <v>0.89</v>
      </c>
      <c r="W59" s="306">
        <v>1.0602656885000967</v>
      </c>
      <c r="Y59" s="306">
        <v>1.0661611905088815</v>
      </c>
    </row>
    <row r="60" spans="1:25" ht="7.5" customHeight="1">
      <c r="O60" s="261"/>
      <c r="P60" s="255"/>
      <c r="Q60" s="255"/>
      <c r="R60" s="255"/>
      <c r="S60" s="255"/>
      <c r="T60" s="255"/>
      <c r="U60" s="255"/>
      <c r="V60" s="255"/>
      <c r="W60" s="255"/>
    </row>
    <row r="61" spans="1:25" ht="19.5" customHeight="1">
      <c r="J61" s="307">
        <f t="shared" ref="J61:W61" si="10">J34/J6</f>
        <v>0.77907222501679119</v>
      </c>
      <c r="K61" s="307">
        <f t="shared" si="10"/>
        <v>0.73043676688868253</v>
      </c>
      <c r="L61" s="307">
        <f t="shared" si="10"/>
        <v>0.75193368011200401</v>
      </c>
      <c r="M61" s="307">
        <f t="shared" si="10"/>
        <v>0.63695007827714667</v>
      </c>
      <c r="N61" s="307">
        <f t="shared" si="10"/>
        <v>0.70214840122678368</v>
      </c>
      <c r="O61" s="307">
        <f t="shared" si="10"/>
        <v>0.7375466980760218</v>
      </c>
      <c r="P61" s="307">
        <f t="shared" si="10"/>
        <v>0.64653994688509853</v>
      </c>
      <c r="Q61" s="307">
        <f t="shared" si="10"/>
        <v>0.62410640012078855</v>
      </c>
      <c r="R61" s="307">
        <f t="shared" si="10"/>
        <v>0.73131498999237909</v>
      </c>
      <c r="S61" s="307">
        <f t="shared" si="10"/>
        <v>0.66343162468048589</v>
      </c>
      <c r="T61" s="307">
        <f t="shared" si="10"/>
        <v>0.76503802018015721</v>
      </c>
      <c r="U61" s="307">
        <f t="shared" si="10"/>
        <v>0.62926103380007037</v>
      </c>
      <c r="V61" s="307">
        <f>V34/V6</f>
        <v>0.67175885613361463</v>
      </c>
      <c r="W61" s="307">
        <f t="shared" si="10"/>
        <v>0.68539602202265826</v>
      </c>
      <c r="Y61" s="307">
        <f>Y34/Y6</f>
        <v>0.70486652202417699</v>
      </c>
    </row>
    <row r="62" spans="1:25" ht="19.5" customHeight="1">
      <c r="F62" s="252"/>
      <c r="G62" s="253">
        <v>21578702.015999995</v>
      </c>
      <c r="H62" s="253">
        <v>24410110.176000003</v>
      </c>
      <c r="I62" s="253">
        <v>25542673.440000001</v>
      </c>
      <c r="J62" s="253"/>
      <c r="K62" s="253">
        <v>25542673.440000001</v>
      </c>
      <c r="L62" s="253">
        <v>24693250.991999999</v>
      </c>
      <c r="M62" s="253">
        <v>24693250.991999999</v>
      </c>
      <c r="N62" s="253"/>
      <c r="O62" s="262"/>
      <c r="P62" s="253">
        <v>26675236.704000004</v>
      </c>
      <c r="Q62" s="253">
        <v>25259532.623999998</v>
      </c>
      <c r="R62" s="253">
        <v>24126969.359999999</v>
      </c>
      <c r="S62" s="253"/>
      <c r="T62" s="253">
        <v>19879857.120000001</v>
      </c>
      <c r="U62" s="253">
        <v>19879857.120000001</v>
      </c>
      <c r="V62" s="253">
        <v>21578702.015999995</v>
      </c>
      <c r="W62" s="253"/>
    </row>
    <row r="63" spans="1:25">
      <c r="F63" s="252"/>
      <c r="G63" s="253">
        <v>6266907.7879999988</v>
      </c>
      <c r="H63" s="253">
        <v>7091500.9179999996</v>
      </c>
      <c r="I63" s="253">
        <v>7421338.1699999999</v>
      </c>
      <c r="J63" s="253"/>
      <c r="K63" s="253">
        <v>6650419.1699999999</v>
      </c>
      <c r="L63" s="253">
        <v>7944879.2309999987</v>
      </c>
      <c r="M63" s="253">
        <v>7173960.2309999987</v>
      </c>
      <c r="N63" s="253"/>
      <c r="O63" s="262"/>
      <c r="P63" s="253">
        <v>7751175.4220000003</v>
      </c>
      <c r="Q63" s="253">
        <v>7338878.8569999998</v>
      </c>
      <c r="R63" s="253">
        <v>7009041.6050000004</v>
      </c>
      <c r="S63" s="253"/>
      <c r="T63" s="253">
        <v>5772151.9100000001</v>
      </c>
      <c r="U63" s="253">
        <v>5772151.9100000001</v>
      </c>
      <c r="V63" s="253">
        <v>6266907.7879999988</v>
      </c>
      <c r="W63" s="253"/>
    </row>
    <row r="64" spans="1:25">
      <c r="F64" s="252" t="s">
        <v>167</v>
      </c>
      <c r="G64" s="254">
        <f>SUM(G62:G63)</f>
        <v>27845609.803999994</v>
      </c>
      <c r="H64" s="254">
        <f t="shared" ref="H64:V64" si="11">SUM(H62:H63)</f>
        <v>31501611.094000004</v>
      </c>
      <c r="I64" s="254">
        <f t="shared" si="11"/>
        <v>32964011.609999999</v>
      </c>
      <c r="J64" s="254"/>
      <c r="K64" s="254">
        <f t="shared" si="11"/>
        <v>32193092.609999999</v>
      </c>
      <c r="L64" s="254">
        <f t="shared" si="11"/>
        <v>32638130.222999997</v>
      </c>
      <c r="M64" s="254">
        <f t="shared" si="11"/>
        <v>31867211.222999997</v>
      </c>
      <c r="N64" s="254"/>
      <c r="O64" s="263"/>
      <c r="P64" s="254">
        <f t="shared" si="11"/>
        <v>34426412.126000002</v>
      </c>
      <c r="Q64" s="254">
        <f t="shared" si="11"/>
        <v>32598411.480999999</v>
      </c>
      <c r="R64" s="254">
        <f t="shared" si="11"/>
        <v>31136010.965</v>
      </c>
      <c r="S64" s="254"/>
      <c r="T64" s="254">
        <f t="shared" si="11"/>
        <v>25652009.030000001</v>
      </c>
      <c r="U64" s="254">
        <f t="shared" si="11"/>
        <v>25652009.030000001</v>
      </c>
      <c r="V64" s="254">
        <f t="shared" si="11"/>
        <v>27845609.803999994</v>
      </c>
      <c r="W64" s="254"/>
    </row>
    <row r="65" spans="6:23">
      <c r="F65" s="252" t="s">
        <v>168</v>
      </c>
      <c r="G65" s="255">
        <v>0.98</v>
      </c>
      <c r="H65" s="255"/>
      <c r="I65" s="255"/>
      <c r="J65" s="255"/>
      <c r="K65" s="255"/>
      <c r="L65" s="255"/>
      <c r="M65" s="255"/>
      <c r="N65" s="255"/>
      <c r="O65" s="261"/>
      <c r="P65" s="261"/>
      <c r="Q65" s="261"/>
      <c r="R65" s="261"/>
      <c r="S65" s="261"/>
      <c r="T65" s="261"/>
      <c r="U65" s="261"/>
      <c r="V65" s="261"/>
      <c r="W65" s="261"/>
    </row>
    <row r="66" spans="6:23">
      <c r="F66" s="252" t="s">
        <v>163</v>
      </c>
      <c r="G66" s="256">
        <v>0.01</v>
      </c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</row>
    <row r="67" spans="6:23">
      <c r="F67" s="252" t="s">
        <v>161</v>
      </c>
      <c r="G67" s="256">
        <v>3.9399999999999998E-2</v>
      </c>
      <c r="H67" s="255"/>
      <c r="I67" s="255"/>
      <c r="J67" s="255"/>
      <c r="K67" s="255"/>
      <c r="L67" s="255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</row>
    <row r="68" spans="6:23">
      <c r="F68" s="252" t="s">
        <v>164</v>
      </c>
      <c r="G68" s="257">
        <v>3.4</v>
      </c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</row>
    <row r="69" spans="6:23">
      <c r="F69" s="252" t="s">
        <v>165</v>
      </c>
      <c r="G69" s="258">
        <v>0.1</v>
      </c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5"/>
    </row>
    <row r="70" spans="6:23">
      <c r="F70" s="252"/>
      <c r="G70" s="255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</row>
    <row r="71" spans="6:23">
      <c r="F71" s="252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D52:F52"/>
    <mergeCell ref="X2:X3"/>
    <mergeCell ref="C56:F56"/>
    <mergeCell ref="Y2:Y3"/>
    <mergeCell ref="C4:D6"/>
    <mergeCell ref="O2:O3"/>
    <mergeCell ref="E47:F47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Configuration</vt:lpstr>
      <vt:lpstr>Detail Table(Forecast)</vt:lpstr>
      <vt:lpstr>Detail Table(Input this !)</vt:lpstr>
      <vt:lpstr>2021 Quality Business Plan</vt:lpstr>
      <vt:lpstr>Quarter Results</vt:lpstr>
      <vt:lpstr>'2021 Quality Business Plan'!Area_de_impressao</vt:lpstr>
      <vt:lpstr>'Detail Table(Forecast)'!Area_de_impressao</vt:lpstr>
      <vt:lpstr>'Detail Table(Input this !)'!Area_de_impressao</vt:lpstr>
      <vt:lpstr>'Quarter Results'!Area_de_impressao</vt:lpstr>
      <vt:lpstr>Target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2021-07-21T18:54:50Z</cp:lastPrinted>
  <dcterms:created xsi:type="dcterms:W3CDTF">1997-01-14T06:45:54Z</dcterms:created>
  <dcterms:modified xsi:type="dcterms:W3CDTF">2022-02-04T01:13:43Z</dcterms:modified>
</cp:coreProperties>
</file>