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DADOS\PIL\PUB\QUALIDADE\FY2022\(2) Resultados\2.3 - Reclamacoes_de_Clientes\Logística Reversa\"/>
    </mc:Choice>
  </mc:AlternateContent>
  <xr:revisionPtr revIDLastSave="0" documentId="13_ncr:1_{97F6BBB4-745E-424F-9F26-5C3E722402E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JCPIL-R 16-120-04" sheetId="60" r:id="rId1"/>
  </sheets>
  <definedNames>
    <definedName name="_xlnm.Print_Area" localSheetId="0">'SJCPIL-R 16-120-04'!$A$1:$N$33</definedName>
    <definedName name="LinX">OFFSET('SJCPIL-R 16-120-04'!$B$5,0,0,1,COUNTA('SJCPIL-R 16-120-04'!$B$11:$M$11))</definedName>
    <definedName name="LinY_ObjetivoAC">OFFSET('SJCPIL-R 16-120-04'!$B$14,0,0,1,COUNTA('SJCPIL-R 16-120-04'!$B$11:$M$11))</definedName>
    <definedName name="LinY_TotalAC">OFFSET('SJCPIL-R 16-120-04'!$B$12,0,0,1,COUNTA('SJCPIL-R 16-120-04'!$B$11:$M$11))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60" l="1"/>
  <c r="L11" i="60" l="1"/>
  <c r="K11" i="60"/>
  <c r="J11" i="60"/>
  <c r="I11" i="60"/>
  <c r="H11" i="60"/>
  <c r="G11" i="60"/>
  <c r="N8" i="60"/>
  <c r="T6" i="60"/>
  <c r="T8" i="60"/>
  <c r="T9" i="60"/>
  <c r="T7" i="60"/>
  <c r="N10" i="60"/>
  <c r="B11" i="60"/>
  <c r="B12" i="60" s="1"/>
  <c r="F11" i="60"/>
  <c r="E11" i="60"/>
  <c r="C11" i="60"/>
  <c r="P10" i="60"/>
  <c r="P7" i="60"/>
  <c r="P8" i="60"/>
  <c r="P9" i="60"/>
  <c r="P6" i="60"/>
  <c r="N9" i="60"/>
  <c r="N7" i="60"/>
  <c r="N6" i="60"/>
  <c r="C12" i="60" l="1"/>
  <c r="T11" i="60"/>
  <c r="T10" i="60" s="1"/>
  <c r="P11" i="60"/>
  <c r="Q11" i="60" s="1"/>
  <c r="D11" i="60"/>
  <c r="Q7" i="60" l="1"/>
  <c r="Q6" i="60"/>
  <c r="D12" i="60"/>
  <c r="E12" i="60" s="1"/>
  <c r="F12" i="60" s="1"/>
  <c r="G12" i="60" s="1"/>
  <c r="H12" i="60" s="1"/>
  <c r="I12" i="60" s="1"/>
  <c r="J12" i="60" s="1"/>
  <c r="K12" i="60" s="1"/>
  <c r="L12" i="60" s="1"/>
  <c r="M12" i="60" s="1"/>
  <c r="N12" i="60" s="1"/>
  <c r="N11" i="60"/>
  <c r="Q8" i="60"/>
  <c r="Q10" i="60"/>
  <c r="Q9" i="60"/>
  <c r="O12" i="60" l="1"/>
  <c r="O11" i="60"/>
  <c r="O10" i="60"/>
  <c r="O6" i="60"/>
  <c r="O9" i="60"/>
  <c r="O8" i="60"/>
  <c r="O7" i="60"/>
  <c r="B14" i="60" l="1"/>
  <c r="C14" i="60" s="1"/>
  <c r="N13" i="60" l="1"/>
  <c r="D14" i="60"/>
  <c r="E14" i="60" s="1"/>
  <c r="F14" i="60" s="1"/>
  <c r="G14" i="60" s="1"/>
  <c r="H14" i="60" s="1"/>
  <c r="I14" i="60" s="1"/>
  <c r="J14" i="60" s="1"/>
  <c r="K14" i="60" s="1"/>
  <c r="L14" i="60" s="1"/>
  <c r="M14" i="60" s="1"/>
</calcChain>
</file>

<file path=xl/sharedStrings.xml><?xml version="1.0" encoding="utf-8"?>
<sst xmlns="http://schemas.openxmlformats.org/spreadsheetml/2006/main" count="19" uniqueCount="17">
  <si>
    <t>DESPESAS COM RETIRADA E ENVIO DE PILHAS PARA CONSUMIDOR</t>
  </si>
  <si>
    <t>MÊS</t>
  </si>
  <si>
    <t>MANGANÊS</t>
  </si>
  <si>
    <t>ALCALINA</t>
  </si>
  <si>
    <t>IMPORTADO</t>
  </si>
  <si>
    <t>VALORES EM REAIS - R$</t>
  </si>
  <si>
    <t>TOTAL</t>
  </si>
  <si>
    <t>OUTRAS DESPESAS</t>
  </si>
  <si>
    <t>OBJETIVO</t>
  </si>
  <si>
    <t>Sistema de Gestão Integrado</t>
  </si>
  <si>
    <t>Panasonic do Brasil Limitada</t>
  </si>
  <si>
    <t>OBJETIVO ACUMULADO</t>
  </si>
  <si>
    <t>TOTAL ACUMULADO</t>
  </si>
  <si>
    <t>%</t>
  </si>
  <si>
    <t>Percentual do Mês</t>
  </si>
  <si>
    <t>REEMBOLSO DE EQUIP.</t>
  </si>
  <si>
    <t>Ano Fiscal: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</si>
</sst>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0"/>
      <color theme="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4" fontId="0" fillId="0" borderId="0" xfId="0" applyNumberFormat="1"/>
    <xf numFmtId="17" fontId="1" fillId="0" borderId="3" xfId="0" applyNumberFormat="1" applyFont="1" applyBorder="1" applyAlignment="1">
      <alignment horizontal="center" vertical="center"/>
    </xf>
    <xf numFmtId="0" fontId="0" fillId="0" borderId="5" xfId="0" applyBorder="1"/>
    <xf numFmtId="0" fontId="1" fillId="0" borderId="8" xfId="0" applyFont="1" applyBorder="1" applyAlignment="1">
      <alignment horizontal="center" vertical="center"/>
    </xf>
    <xf numFmtId="17" fontId="1" fillId="0" borderId="9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4" fontId="2" fillId="0" borderId="4" xfId="0" applyNumberFormat="1" applyFont="1" applyBorder="1" applyAlignment="1">
      <alignment horizontal="right" vertical="center"/>
    </xf>
    <xf numFmtId="4" fontId="0" fillId="0" borderId="4" xfId="0" applyNumberFormat="1" applyBorder="1" applyAlignment="1" applyProtection="1">
      <alignment horizontal="right" vertical="center"/>
      <protection locked="0"/>
    </xf>
    <xf numFmtId="4" fontId="2" fillId="0" borderId="1" xfId="0" applyNumberFormat="1" applyFont="1" applyBorder="1" applyAlignment="1">
      <alignment horizontal="right" vertical="center"/>
    </xf>
    <xf numFmtId="4" fontId="0" fillId="0" borderId="1" xfId="0" applyNumberFormat="1" applyBorder="1" applyAlignment="1" applyProtection="1">
      <alignment horizontal="right" vertical="center"/>
      <protection locked="0"/>
    </xf>
    <xf numFmtId="4" fontId="2" fillId="0" borderId="2" xfId="0" applyNumberFormat="1" applyFont="1" applyBorder="1" applyAlignment="1">
      <alignment horizontal="right" vertical="center"/>
    </xf>
    <xf numFmtId="4" fontId="0" fillId="0" borderId="2" xfId="0" applyNumberFormat="1" applyBorder="1" applyAlignment="1" applyProtection="1">
      <alignment horizontal="right" vertical="center"/>
      <protection locked="0"/>
    </xf>
    <xf numFmtId="4" fontId="1" fillId="0" borderId="11" xfId="0" applyNumberFormat="1" applyFont="1" applyBorder="1" applyAlignment="1" applyProtection="1">
      <alignment horizontal="right" vertical="center"/>
      <protection locked="0"/>
    </xf>
    <xf numFmtId="4" fontId="1" fillId="0" borderId="13" xfId="0" applyNumberFormat="1" applyFont="1" applyBorder="1" applyAlignment="1" applyProtection="1">
      <alignment horizontal="right" vertical="center"/>
      <protection locked="0"/>
    </xf>
    <xf numFmtId="4" fontId="1" fillId="0" borderId="15" xfId="0" applyNumberFormat="1" applyFont="1" applyBorder="1" applyAlignment="1" applyProtection="1">
      <alignment horizontal="right" vertical="center"/>
      <protection locked="0"/>
    </xf>
    <xf numFmtId="0" fontId="0" fillId="0" borderId="20" xfId="0" applyBorder="1" applyAlignment="1">
      <alignment horizontal="center" vertical="center"/>
    </xf>
    <xf numFmtId="4" fontId="1" fillId="0" borderId="22" xfId="0" applyNumberFormat="1" applyFont="1" applyBorder="1" applyAlignment="1" applyProtection="1">
      <alignment horizontal="right" vertical="center"/>
      <protection locked="0"/>
    </xf>
    <xf numFmtId="0" fontId="0" fillId="0" borderId="16" xfId="0" applyBorder="1" applyAlignment="1">
      <alignment horizontal="center" vertical="center" wrapText="1"/>
    </xf>
    <xf numFmtId="2" fontId="0" fillId="0" borderId="17" xfId="0" applyNumberFormat="1" applyBorder="1"/>
    <xf numFmtId="4" fontId="0" fillId="0" borderId="18" xfId="0" applyNumberFormat="1" applyBorder="1" applyAlignment="1">
      <alignment horizontal="center"/>
    </xf>
    <xf numFmtId="4" fontId="2" fillId="0" borderId="27" xfId="0" applyNumberFormat="1" applyFon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4" fontId="2" fillId="0" borderId="29" xfId="0" applyNumberFormat="1" applyFont="1" applyBorder="1" applyAlignment="1">
      <alignment horizontal="right" vertical="center"/>
    </xf>
    <xf numFmtId="4" fontId="1" fillId="0" borderId="30" xfId="0" applyNumberFormat="1" applyFont="1" applyBorder="1" applyAlignment="1" applyProtection="1">
      <alignment horizontal="right" vertical="center"/>
      <protection locked="0"/>
    </xf>
    <xf numFmtId="0" fontId="0" fillId="0" borderId="25" xfId="0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 vertical="center"/>
    </xf>
    <xf numFmtId="4" fontId="1" fillId="0" borderId="31" xfId="0" applyNumberFormat="1" applyFont="1" applyBorder="1" applyAlignment="1" applyProtection="1">
      <alignment horizontal="right" vertical="center"/>
      <protection locked="0"/>
    </xf>
    <xf numFmtId="0" fontId="2" fillId="0" borderId="0" xfId="0" applyFont="1"/>
    <xf numFmtId="164" fontId="2" fillId="0" borderId="0" xfId="1" applyNumberFormat="1" applyFont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9" fontId="0" fillId="0" borderId="3" xfId="1" applyFont="1" applyBorder="1" applyAlignment="1" applyProtection="1">
      <alignment horizontal="center" vertical="center"/>
      <protection locked="0"/>
    </xf>
    <xf numFmtId="17" fontId="7" fillId="2" borderId="3" xfId="0" applyNumberFormat="1" applyFont="1" applyFill="1" applyBorder="1" applyAlignment="1">
      <alignment horizontal="center"/>
    </xf>
    <xf numFmtId="2" fontId="0" fillId="0" borderId="32" xfId="1" applyNumberFormat="1" applyFont="1" applyBorder="1" applyAlignment="1">
      <alignment horizontal="center" vertical="center"/>
    </xf>
    <xf numFmtId="9" fontId="0" fillId="0" borderId="32" xfId="1" applyFont="1" applyBorder="1" applyAlignment="1" applyProtection="1">
      <alignment horizontal="center" vertical="center"/>
      <protection locked="0"/>
    </xf>
    <xf numFmtId="2" fontId="0" fillId="0" borderId="1" xfId="1" applyNumberFormat="1" applyFont="1" applyBorder="1" applyAlignment="1">
      <alignment horizontal="center" vertical="center"/>
    </xf>
    <xf numFmtId="9" fontId="0" fillId="0" borderId="1" xfId="1" applyFont="1" applyBorder="1" applyAlignment="1" applyProtection="1">
      <alignment horizontal="center" vertical="center"/>
      <protection locked="0"/>
    </xf>
    <xf numFmtId="2" fontId="0" fillId="0" borderId="33" xfId="1" applyNumberFormat="1" applyFont="1" applyBorder="1" applyAlignment="1">
      <alignment horizontal="center" vertical="center"/>
    </xf>
    <xf numFmtId="9" fontId="0" fillId="0" borderId="33" xfId="1" applyFont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center" vertical="center" wrapText="1"/>
    </xf>
    <xf numFmtId="4" fontId="0" fillId="0" borderId="27" xfId="0" applyNumberFormat="1" applyBorder="1" applyAlignment="1" applyProtection="1">
      <alignment horizontal="right" vertical="center"/>
      <protection locked="0"/>
    </xf>
    <xf numFmtId="4" fontId="1" fillId="0" borderId="35" xfId="0" applyNumberFormat="1" applyFont="1" applyBorder="1" applyAlignment="1" applyProtection="1">
      <alignment horizontal="right" vertical="center"/>
      <protection locked="0"/>
    </xf>
    <xf numFmtId="4" fontId="0" fillId="0" borderId="0" xfId="0" applyNumberFormat="1" applyAlignment="1">
      <alignment horizontal="center" vertical="center"/>
    </xf>
    <xf numFmtId="17" fontId="0" fillId="0" borderId="3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de Mercado (R$)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858816560973356E-2"/>
          <c:y val="0.17171296296296296"/>
          <c:w val="0.8441280709476533"/>
          <c:h val="0.66033136482939625"/>
        </c:manualLayout>
      </c:layout>
      <c:lineChart>
        <c:grouping val="standard"/>
        <c:varyColors val="0"/>
        <c:ser>
          <c:idx val="0"/>
          <c:order val="0"/>
          <c:tx>
            <c:strRef>
              <c:f>'SJCPIL-R 16-120-04'!$A$12</c:f>
              <c:strCache>
                <c:ptCount val="1"/>
                <c:pt idx="0">
                  <c:v>TOTAL 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[0]!LinX</c:f>
              <c:numCache>
                <c:formatCode>mmm\-yy</c:formatCode>
                <c:ptCount val="12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</c:numCache>
            </c:numRef>
          </c:cat>
          <c:val>
            <c:numRef>
              <c:f>[0]!LinY_TotalAC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4-494D-BB7C-6E6FFDA28AB8}"/>
            </c:ext>
          </c:extLst>
        </c:ser>
        <c:ser>
          <c:idx val="1"/>
          <c:order val="1"/>
          <c:tx>
            <c:strRef>
              <c:f>'SJCPIL-R 16-120-04'!$A$14</c:f>
              <c:strCache>
                <c:ptCount val="1"/>
                <c:pt idx="0">
                  <c:v>OBJETIVO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[0]!LinX</c:f>
              <c:numCache>
                <c:formatCode>mmm\-yy</c:formatCode>
                <c:ptCount val="12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</c:numCache>
            </c:numRef>
          </c:cat>
          <c:val>
            <c:numRef>
              <c:f>[0]!LinY_ObjetivoAC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4-494D-BB7C-6E6FFDA2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05736"/>
        <c:axId val="510306128"/>
      </c:lineChart>
      <c:dateAx>
        <c:axId val="51030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06128"/>
        <c:crosses val="autoZero"/>
        <c:auto val="1"/>
        <c:lblOffset val="100"/>
        <c:baseTimeUnit val="months"/>
      </c:dateAx>
      <c:valAx>
        <c:axId val="5103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</a:t>
                </a:r>
                <a:r>
                  <a:rPr lang="en-US" baseline="0"/>
                  <a:t> (R$)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12294822370502"/>
          <c:y val="0.20748943646419685"/>
          <c:w val="0.35138816385815852"/>
          <c:h val="7.5125721324566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Contribuição de Cada  Tipo</a:t>
            </a:r>
          </a:p>
        </c:rich>
      </c:tx>
      <c:layout>
        <c:manualLayout>
          <c:xMode val="edge"/>
          <c:yMode val="edge"/>
          <c:x val="0.37685411198600183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346894138232721"/>
          <c:y val="0.30934674832312625"/>
          <c:w val="0.37695122484689414"/>
          <c:h val="0.628252041411490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D-4892-B583-3A488AC124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D-4892-B583-3A488AC124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D-4892-B583-3A488AC124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D-4892-B583-3A488AC124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79-4DE6-8EDC-976D08369CCE}"/>
              </c:ext>
            </c:extLst>
          </c:dPt>
          <c:dLbls>
            <c:dLbl>
              <c:idx val="3"/>
              <c:layout>
                <c:manualLayout>
                  <c:x val="-6.1111111111111109E-2"/>
                  <c:y val="4.629629629629586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1D-4892-B583-3A488AC1240E}"/>
                </c:ext>
              </c:extLst>
            </c:dLbl>
            <c:dLbl>
              <c:idx val="4"/>
              <c:layout>
                <c:manualLayout>
                  <c:x val="-2.2222222222222272E-2"/>
                  <c:y val="-1.851851851851856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79-4DE6-8EDC-976D08369C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'SJCPIL-R 16-120-04'!$A$6:$A$10</c:f>
              <c:strCache>
                <c:ptCount val="5"/>
                <c:pt idx="0">
                  <c:v>ALCALINA</c:v>
                </c:pt>
                <c:pt idx="1">
                  <c:v>IMPORTADO</c:v>
                </c:pt>
                <c:pt idx="2">
                  <c:v>MANGANÊS</c:v>
                </c:pt>
                <c:pt idx="3">
                  <c:v>OUTRAS DESPESAS</c:v>
                </c:pt>
                <c:pt idx="4">
                  <c:v>REEMBOLSO DE EQUIP.</c:v>
                </c:pt>
              </c:strCache>
            </c:strRef>
          </c:cat>
          <c:val>
            <c:numRef>
              <c:f>'SJCPIL-R 16-120-04'!$P$6:$P$10</c:f>
              <c:numCache>
                <c:formatCode>0.00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1D-4892-B583-3A488AC1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56043757889041"/>
          <c:y val="0.23927516939704369"/>
          <c:w val="0.3089479440069991"/>
          <c:h val="0.399306649168853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33337</xdr:rowOff>
    </xdr:from>
    <xdr:to>
      <xdr:col>13</xdr:col>
      <xdr:colOff>622301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34</xdr:row>
      <xdr:rowOff>42861</xdr:rowOff>
    </xdr:from>
    <xdr:to>
      <xdr:col>10</xdr:col>
      <xdr:colOff>428625</xdr:colOff>
      <xdr:row>52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zoomScaleNormal="100" workbookViewId="0">
      <selection activeCell="B13" sqref="B13:M13"/>
    </sheetView>
  </sheetViews>
  <sheetFormatPr defaultRowHeight="12.75" x14ac:dyDescent="0.2"/>
  <cols>
    <col min="1" max="1" width="12.7109375" customWidth="1"/>
    <col min="2" max="2" width="9.28515625" bestFit="1" customWidth="1"/>
    <col min="3" max="3" width="9.7109375" bestFit="1" customWidth="1"/>
    <col min="4" max="4" width="9.85546875" bestFit="1" customWidth="1"/>
    <col min="5" max="5" width="9.7109375" bestFit="1" customWidth="1"/>
    <col min="6" max="7" width="9.42578125" bestFit="1" customWidth="1"/>
    <col min="8" max="9" width="9.85546875" bestFit="1" customWidth="1"/>
    <col min="10" max="10" width="9.7109375" bestFit="1" customWidth="1"/>
    <col min="11" max="14" width="9.7109375" customWidth="1"/>
    <col min="15" max="15" width="13.28515625" bestFit="1" customWidth="1"/>
    <col min="16" max="16" width="16.85546875" bestFit="1" customWidth="1"/>
  </cols>
  <sheetData>
    <row r="1" spans="1:20" ht="20.25" customHeight="1" x14ac:dyDescent="0.2">
      <c r="A1" s="58" t="s">
        <v>9</v>
      </c>
      <c r="B1" s="59"/>
      <c r="C1" s="59"/>
      <c r="D1" s="59"/>
      <c r="E1" s="59"/>
      <c r="F1" s="61" t="s">
        <v>0</v>
      </c>
      <c r="G1" s="61"/>
      <c r="H1" s="61"/>
      <c r="I1" s="61"/>
      <c r="J1" s="61"/>
      <c r="K1" s="61"/>
      <c r="L1" s="61"/>
      <c r="M1" s="61"/>
      <c r="N1" s="62"/>
    </row>
    <row r="2" spans="1:20" ht="24" thickBot="1" x14ac:dyDescent="0.4">
      <c r="A2" s="56" t="s">
        <v>10</v>
      </c>
      <c r="B2" s="57"/>
      <c r="C2" s="57"/>
      <c r="D2" s="57"/>
      <c r="E2" s="57"/>
      <c r="F2" s="63"/>
      <c r="G2" s="63"/>
      <c r="H2" s="63"/>
      <c r="I2" s="63"/>
      <c r="J2" s="63"/>
      <c r="K2" s="63"/>
      <c r="L2" s="63"/>
      <c r="M2" s="63"/>
      <c r="N2" s="64"/>
    </row>
    <row r="3" spans="1:20" ht="18.75" customHeight="1" thickBot="1" x14ac:dyDescent="0.25">
      <c r="A3" s="60" t="s">
        <v>16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20" ht="24" customHeight="1" x14ac:dyDescent="0.2">
      <c r="A4" s="5"/>
      <c r="B4" s="54" t="s">
        <v>5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P4" s="53" t="s">
        <v>14</v>
      </c>
      <c r="Q4" s="53"/>
    </row>
    <row r="5" spans="1:20" x14ac:dyDescent="0.2">
      <c r="A5" s="6" t="s">
        <v>1</v>
      </c>
      <c r="B5" s="4">
        <v>44652</v>
      </c>
      <c r="C5" s="4">
        <v>44682</v>
      </c>
      <c r="D5" s="4">
        <v>44713</v>
      </c>
      <c r="E5" s="4">
        <v>44743</v>
      </c>
      <c r="F5" s="4">
        <v>44774</v>
      </c>
      <c r="G5" s="4">
        <v>44805</v>
      </c>
      <c r="H5" s="4">
        <v>44835</v>
      </c>
      <c r="I5" s="4">
        <v>44866</v>
      </c>
      <c r="J5" s="4">
        <v>44896</v>
      </c>
      <c r="K5" s="4">
        <v>44927</v>
      </c>
      <c r="L5" s="4">
        <v>44958</v>
      </c>
      <c r="M5" s="4">
        <v>44986</v>
      </c>
      <c r="N5" s="7" t="s">
        <v>6</v>
      </c>
      <c r="O5" s="34" t="s">
        <v>13</v>
      </c>
      <c r="P5" s="38">
        <v>44501</v>
      </c>
      <c r="Q5" s="49" t="s">
        <v>13</v>
      </c>
    </row>
    <row r="6" spans="1:20" s="1" customFormat="1" ht="33" customHeight="1" x14ac:dyDescent="0.2">
      <c r="A6" s="51" t="s">
        <v>3</v>
      </c>
      <c r="B6" s="13"/>
      <c r="C6" s="13"/>
      <c r="D6" s="13"/>
      <c r="E6" s="13"/>
      <c r="F6" s="13"/>
      <c r="G6" s="13"/>
      <c r="H6" s="13"/>
      <c r="I6" s="14"/>
      <c r="J6" s="14"/>
      <c r="K6" s="14"/>
      <c r="L6" s="14"/>
      <c r="M6" s="14"/>
      <c r="N6" s="19">
        <f>SUM(B6:M6)</f>
        <v>0</v>
      </c>
      <c r="O6" s="35" t="e">
        <f t="shared" ref="O6:O12" si="0">N6/$N$11</f>
        <v>#DIV/0!</v>
      </c>
      <c r="P6" s="39" t="e">
        <f>INDEX(B6:M6,1,MATCH($P$5,$B$5:$M$5,0))</f>
        <v>#N/A</v>
      </c>
      <c r="Q6" s="40" t="e">
        <f t="shared" ref="Q6:Q11" si="1">P6/$P$11</f>
        <v>#N/A</v>
      </c>
      <c r="R6" s="12"/>
      <c r="T6" s="48">
        <f>C6+D6</f>
        <v>0</v>
      </c>
    </row>
    <row r="7" spans="1:20" s="1" customFormat="1" ht="33" customHeight="1" x14ac:dyDescent="0.2">
      <c r="A7" s="52" t="s">
        <v>4</v>
      </c>
      <c r="B7" s="15"/>
      <c r="C7" s="13"/>
      <c r="D7" s="13"/>
      <c r="E7" s="13"/>
      <c r="F7" s="15"/>
      <c r="G7" s="15"/>
      <c r="H7" s="15"/>
      <c r="I7" s="16"/>
      <c r="J7" s="16"/>
      <c r="K7" s="16"/>
      <c r="L7" s="16"/>
      <c r="M7" s="16"/>
      <c r="N7" s="20">
        <f t="shared" ref="N7:N11" si="2">SUM(B7:M7)</f>
        <v>0</v>
      </c>
      <c r="O7" s="35" t="e">
        <f t="shared" si="0"/>
        <v>#DIV/0!</v>
      </c>
      <c r="P7" s="41" t="e">
        <f t="shared" ref="P7:P9" si="3">INDEX(B7:M7,1,MATCH($P$5,$B$5:$M$5,0))</f>
        <v>#N/A</v>
      </c>
      <c r="Q7" s="42" t="e">
        <f t="shared" si="1"/>
        <v>#N/A</v>
      </c>
      <c r="R7" s="12"/>
      <c r="T7" s="48">
        <f>C7+D7</f>
        <v>0</v>
      </c>
    </row>
    <row r="8" spans="1:20" s="1" customFormat="1" ht="33.75" customHeight="1" x14ac:dyDescent="0.2">
      <c r="A8" s="52" t="s">
        <v>2</v>
      </c>
      <c r="B8" s="15"/>
      <c r="C8" s="13"/>
      <c r="D8" s="13"/>
      <c r="E8" s="13"/>
      <c r="F8" s="15"/>
      <c r="G8" s="15"/>
      <c r="H8" s="15"/>
      <c r="I8" s="16"/>
      <c r="J8" s="14"/>
      <c r="K8" s="14"/>
      <c r="L8" s="16"/>
      <c r="M8" s="16"/>
      <c r="N8" s="20">
        <f t="shared" si="2"/>
        <v>0</v>
      </c>
      <c r="O8" s="35" t="e">
        <f t="shared" si="0"/>
        <v>#DIV/0!</v>
      </c>
      <c r="P8" s="41" t="e">
        <f t="shared" si="3"/>
        <v>#N/A</v>
      </c>
      <c r="Q8" s="42" t="e">
        <f t="shared" si="1"/>
        <v>#N/A</v>
      </c>
      <c r="R8" s="12"/>
      <c r="T8" s="48">
        <f t="shared" ref="T8:T9" si="4">C8+D8</f>
        <v>0</v>
      </c>
    </row>
    <row r="9" spans="1:20" s="1" customFormat="1" ht="30.75" customHeight="1" x14ac:dyDescent="0.2">
      <c r="A9" s="8" t="s">
        <v>7</v>
      </c>
      <c r="B9" s="27"/>
      <c r="C9" s="27"/>
      <c r="D9" s="17"/>
      <c r="E9" s="17"/>
      <c r="F9" s="17"/>
      <c r="G9" s="17"/>
      <c r="H9" s="17"/>
      <c r="I9" s="18"/>
      <c r="J9" s="18"/>
      <c r="K9" s="18"/>
      <c r="L9" s="18"/>
      <c r="M9" s="18"/>
      <c r="N9" s="21">
        <f t="shared" si="2"/>
        <v>0</v>
      </c>
      <c r="O9" s="35" t="e">
        <f t="shared" si="0"/>
        <v>#DIV/0!</v>
      </c>
      <c r="P9" s="41" t="e">
        <f t="shared" si="3"/>
        <v>#N/A</v>
      </c>
      <c r="Q9" s="42" t="e">
        <f t="shared" si="1"/>
        <v>#N/A</v>
      </c>
      <c r="R9" s="12"/>
      <c r="T9" s="48">
        <f t="shared" si="4"/>
        <v>0</v>
      </c>
    </row>
    <row r="10" spans="1:20" s="1" customFormat="1" ht="30.75" customHeight="1" thickBot="1" x14ac:dyDescent="0.25">
      <c r="A10" s="45" t="s">
        <v>15</v>
      </c>
      <c r="B10" s="27"/>
      <c r="C10" s="27"/>
      <c r="D10" s="27"/>
      <c r="E10" s="27"/>
      <c r="F10" s="27"/>
      <c r="G10" s="27"/>
      <c r="H10" s="27"/>
      <c r="I10" s="46"/>
      <c r="J10" s="46"/>
      <c r="K10" s="46"/>
      <c r="L10" s="46"/>
      <c r="M10" s="46"/>
      <c r="N10" s="47">
        <f t="shared" si="2"/>
        <v>0</v>
      </c>
      <c r="O10" s="35" t="e">
        <f t="shared" si="0"/>
        <v>#DIV/0!</v>
      </c>
      <c r="P10" s="43" t="e">
        <f>INDEX(B10:M10,1,MATCH($P$5,$B$5:$M$5,0))</f>
        <v>#N/A</v>
      </c>
      <c r="Q10" s="44" t="e">
        <f t="shared" si="1"/>
        <v>#N/A</v>
      </c>
      <c r="R10" s="12"/>
      <c r="T10" s="1">
        <f t="shared" ref="T10" si="5">$T$11*S10</f>
        <v>0</v>
      </c>
    </row>
    <row r="11" spans="1:20" s="1" customFormat="1" ht="30.75" customHeight="1" x14ac:dyDescent="0.2">
      <c r="A11" s="28" t="s">
        <v>6</v>
      </c>
      <c r="B11" s="29">
        <f>SUM(B6:B10)</f>
        <v>0</v>
      </c>
      <c r="C11" s="29">
        <f>SUM(C6:C10)</f>
        <v>0</v>
      </c>
      <c r="D11" s="29">
        <f t="shared" ref="D11:M11" si="6">SUM(D6:D10)</f>
        <v>0</v>
      </c>
      <c r="E11" s="29">
        <f t="shared" si="6"/>
        <v>0</v>
      </c>
      <c r="F11" s="29">
        <f t="shared" si="6"/>
        <v>0</v>
      </c>
      <c r="G11" s="29">
        <f t="shared" si="6"/>
        <v>0</v>
      </c>
      <c r="H11" s="29">
        <f t="shared" si="6"/>
        <v>0</v>
      </c>
      <c r="I11" s="29">
        <f t="shared" si="6"/>
        <v>0</v>
      </c>
      <c r="J11" s="29">
        <f t="shared" si="6"/>
        <v>0</v>
      </c>
      <c r="K11" s="29">
        <f t="shared" si="6"/>
        <v>0</v>
      </c>
      <c r="L11" s="29">
        <f t="shared" si="6"/>
        <v>0</v>
      </c>
      <c r="M11" s="29">
        <f t="shared" si="6"/>
        <v>0</v>
      </c>
      <c r="N11" s="30">
        <f t="shared" si="2"/>
        <v>0</v>
      </c>
      <c r="O11" s="35" t="e">
        <f t="shared" si="0"/>
        <v>#DIV/0!</v>
      </c>
      <c r="P11" s="36" t="e">
        <f>SUM(P6:P10)</f>
        <v>#N/A</v>
      </c>
      <c r="Q11" s="37" t="e">
        <f t="shared" si="1"/>
        <v>#N/A</v>
      </c>
      <c r="R11" s="12"/>
      <c r="T11" s="48">
        <f>SUM(T6:T9)</f>
        <v>0</v>
      </c>
    </row>
    <row r="12" spans="1:20" s="1" customFormat="1" ht="30.75" customHeight="1" thickBot="1" x14ac:dyDescent="0.25">
      <c r="A12" s="31" t="s">
        <v>12</v>
      </c>
      <c r="B12" s="32">
        <f>B11</f>
        <v>0</v>
      </c>
      <c r="C12" s="32">
        <f>(IF(C11&gt;=0,C11+B12,0))</f>
        <v>0</v>
      </c>
      <c r="D12" s="32">
        <f t="shared" ref="D12:L12" si="7">(IF(D11&gt;0,D11+C12,0))</f>
        <v>0</v>
      </c>
      <c r="E12" s="32">
        <f t="shared" si="7"/>
        <v>0</v>
      </c>
      <c r="F12" s="32">
        <f t="shared" si="7"/>
        <v>0</v>
      </c>
      <c r="G12" s="32">
        <f t="shared" si="7"/>
        <v>0</v>
      </c>
      <c r="H12" s="32">
        <f t="shared" si="7"/>
        <v>0</v>
      </c>
      <c r="I12" s="32">
        <f t="shared" si="7"/>
        <v>0</v>
      </c>
      <c r="J12" s="32">
        <f t="shared" si="7"/>
        <v>0</v>
      </c>
      <c r="K12" s="32">
        <f t="shared" si="7"/>
        <v>0</v>
      </c>
      <c r="L12" s="32">
        <f t="shared" si="7"/>
        <v>0</v>
      </c>
      <c r="M12" s="32">
        <f>M11+L12</f>
        <v>0</v>
      </c>
      <c r="N12" s="33">
        <f>M12</f>
        <v>0</v>
      </c>
      <c r="O12" s="11" t="e">
        <f t="shared" si="0"/>
        <v>#DIV/0!</v>
      </c>
      <c r="P12" s="12"/>
      <c r="Q12" s="11"/>
      <c r="R12" s="12"/>
    </row>
    <row r="13" spans="1:20" s="1" customFormat="1" ht="27.75" customHeight="1" x14ac:dyDescent="0.2">
      <c r="A13" s="22" t="s">
        <v>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23">
        <f>SUM(B13:M13)</f>
        <v>0</v>
      </c>
      <c r="P13" s="9">
        <v>1000</v>
      </c>
    </row>
    <row r="14" spans="1:20" ht="26.25" thickBot="1" x14ac:dyDescent="0.25">
      <c r="A14" s="24" t="s">
        <v>11</v>
      </c>
      <c r="B14" s="25">
        <f>B13</f>
        <v>0</v>
      </c>
      <c r="C14" s="25">
        <f>B14+C13</f>
        <v>0</v>
      </c>
      <c r="D14" s="25">
        <f t="shared" ref="D14:M14" si="8">C14+D13</f>
        <v>0</v>
      </c>
      <c r="E14" s="25">
        <f t="shared" si="8"/>
        <v>0</v>
      </c>
      <c r="F14" s="25">
        <f t="shared" si="8"/>
        <v>0</v>
      </c>
      <c r="G14" s="25">
        <f t="shared" si="8"/>
        <v>0</v>
      </c>
      <c r="H14" s="25">
        <f t="shared" si="8"/>
        <v>0</v>
      </c>
      <c r="I14" s="25">
        <f t="shared" si="8"/>
        <v>0</v>
      </c>
      <c r="J14" s="25">
        <f t="shared" si="8"/>
        <v>0</v>
      </c>
      <c r="K14" s="25">
        <f t="shared" si="8"/>
        <v>0</v>
      </c>
      <c r="L14" s="25">
        <f t="shared" si="8"/>
        <v>0</v>
      </c>
      <c r="M14" s="25">
        <f t="shared" si="8"/>
        <v>0</v>
      </c>
      <c r="N14" s="26"/>
    </row>
    <row r="15" spans="1:20" x14ac:dyDescent="0.2">
      <c r="J15" s="10"/>
    </row>
    <row r="17" spans="4:16" x14ac:dyDescent="0.2">
      <c r="P17" s="10"/>
    </row>
    <row r="18" spans="4:16" x14ac:dyDescent="0.2">
      <c r="P18" s="10"/>
    </row>
    <row r="19" spans="4:16" x14ac:dyDescent="0.2">
      <c r="P19" s="10"/>
    </row>
    <row r="20" spans="4:16" x14ac:dyDescent="0.2">
      <c r="P20" s="10"/>
    </row>
    <row r="27" spans="4:16" x14ac:dyDescent="0.2">
      <c r="D27" s="2"/>
      <c r="E27" s="2"/>
    </row>
    <row r="28" spans="4:16" x14ac:dyDescent="0.2">
      <c r="D28" s="2"/>
      <c r="E28" s="2"/>
      <c r="F28" s="3"/>
    </row>
    <row r="29" spans="4:16" x14ac:dyDescent="0.2">
      <c r="D29" s="2"/>
      <c r="E29" s="2"/>
    </row>
    <row r="30" spans="4:16" x14ac:dyDescent="0.2">
      <c r="D30" s="2"/>
      <c r="E30" s="2"/>
    </row>
    <row r="31" spans="4:16" x14ac:dyDescent="0.2">
      <c r="D31" s="2"/>
      <c r="E31" s="2"/>
      <c r="F31" s="3"/>
    </row>
    <row r="32" spans="4:16" x14ac:dyDescent="0.2">
      <c r="D32" s="2"/>
      <c r="E32" s="2"/>
    </row>
    <row r="33" spans="4:6" x14ac:dyDescent="0.2">
      <c r="D33" s="2"/>
      <c r="E33" s="2"/>
      <c r="F33" s="3"/>
    </row>
  </sheetData>
  <mergeCells count="6">
    <mergeCell ref="P4:Q4"/>
    <mergeCell ref="B4:N4"/>
    <mergeCell ref="A2:E2"/>
    <mergeCell ref="A1:E1"/>
    <mergeCell ref="A3:N3"/>
    <mergeCell ref="F1:N2"/>
  </mergeCells>
  <phoneticPr fontId="8" type="noConversion"/>
  <dataValidations count="1">
    <dataValidation type="list" allowBlank="1" showInputMessage="1" showErrorMessage="1" sqref="P5" xr:uid="{00000000-0002-0000-0000-000000000000}">
      <formula1>$B$5:$M$5</formula1>
    </dataValidation>
  </dataValidations>
  <printOptions horizontalCentered="1"/>
  <pageMargins left="0.39370078740157483" right="0.39370078740157483" top="0.98425196850393704" bottom="0.59055118110236227" header="0.51181102362204722" footer="0.31496062992125984"/>
  <pageSetup paperSize="9" scale="79" orientation="landscape" r:id="rId1"/>
  <headerFooter alignWithMargins="0"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SJCPIL-R 16-120-04</vt:lpstr>
      <vt:lpstr>'SJCPIL-R 16-120-04'!Area_de_impressao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MARTINS TORQUATI</dc:creator>
  <cp:lastModifiedBy>Osvaldo Martins Torquati</cp:lastModifiedBy>
  <cp:lastPrinted>2021-02-05T20:10:27Z</cp:lastPrinted>
  <dcterms:created xsi:type="dcterms:W3CDTF">2010-03-03T13:15:47Z</dcterms:created>
  <dcterms:modified xsi:type="dcterms:W3CDTF">2021-12-16T13:08:02Z</dcterms:modified>
</cp:coreProperties>
</file>