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Documents\GitHub\SUP\Hardware\pcb v3\bom\"/>
    </mc:Choice>
  </mc:AlternateContent>
  <bookViews>
    <workbookView xWindow="0" yWindow="0" windowWidth="21570" windowHeight="798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  <c r="D38" i="1"/>
  <c r="D36" i="1"/>
  <c r="D32" i="1"/>
  <c r="D34" i="1"/>
  <c r="D30" i="1" l="1"/>
</calcChain>
</file>

<file path=xl/sharedStrings.xml><?xml version="1.0" encoding="utf-8"?>
<sst xmlns="http://schemas.openxmlformats.org/spreadsheetml/2006/main" count="180" uniqueCount="145">
  <si>
    <t>Qty</t>
  </si>
  <si>
    <t>Value</t>
  </si>
  <si>
    <t>Device</t>
  </si>
  <si>
    <t>Package</t>
  </si>
  <si>
    <t>Parts</t>
  </si>
  <si>
    <t>Description</t>
  </si>
  <si>
    <t>ESP8266-12EESP8266-ESP12E</t>
  </si>
  <si>
    <t>ESP8266-ESP12E</t>
  </si>
  <si>
    <t>MDL1</t>
  </si>
  <si>
    <t>ESP8266-12E with additional I/O and GPIO04/05 corrected</t>
  </si>
  <si>
    <t>JP1</t>
  </si>
  <si>
    <t>100nF</t>
  </si>
  <si>
    <t>C-USC0805</t>
  </si>
  <si>
    <t>C0805</t>
  </si>
  <si>
    <t>C1, C5, C7, C8, C9, C10</t>
  </si>
  <si>
    <t>CAPACITOR, American symbol</t>
  </si>
  <si>
    <t>100pF</t>
  </si>
  <si>
    <t>C2</t>
  </si>
  <si>
    <t>100uF</t>
  </si>
  <si>
    <t>C-USC1206</t>
  </si>
  <si>
    <t>C1206</t>
  </si>
  <si>
    <t>C6</t>
  </si>
  <si>
    <t>10k</t>
  </si>
  <si>
    <t>R-US_R0805</t>
  </si>
  <si>
    <t>R0805</t>
  </si>
  <si>
    <t>RESISTOR, American symbol</t>
  </si>
  <si>
    <t>10uF</t>
  </si>
  <si>
    <t>C12, C13</t>
  </si>
  <si>
    <t>1200uF</t>
  </si>
  <si>
    <t>CPOL-USUD-10X10</t>
  </si>
  <si>
    <t>UD-10X10_NICHICON</t>
  </si>
  <si>
    <t>C11</t>
  </si>
  <si>
    <t>POLARIZED CAPACITOR, American symbol</t>
  </si>
  <si>
    <t>18pF</t>
  </si>
  <si>
    <t>C3, C4</t>
  </si>
  <si>
    <t>1981584-1</t>
  </si>
  <si>
    <t>J4</t>
  </si>
  <si>
    <t>Receptacle, micro-USB, type A/B</t>
  </si>
  <si>
    <t>1k</t>
  </si>
  <si>
    <t>R5, R11, R12</t>
  </si>
  <si>
    <t>74HCT1G125GW</t>
  </si>
  <si>
    <t>SOT65P210X110-5N</t>
  </si>
  <si>
    <t>U1, U4</t>
  </si>
  <si>
    <t>Bus buffer/line driver</t>
  </si>
  <si>
    <t>BAT-HLD-001</t>
  </si>
  <si>
    <t>LINX-BAT-HLD-00120SMD</t>
  </si>
  <si>
    <t>BATTCON_20MM</t>
  </si>
  <si>
    <t>BAT1</t>
  </si>
  <si>
    <t>Battery Holders</t>
  </si>
  <si>
    <t>CRYSTAL.ABS25</t>
  </si>
  <si>
    <t>ABS25</t>
  </si>
  <si>
    <t>Y1</t>
  </si>
  <si>
    <t>DB2S311</t>
  </si>
  <si>
    <t>DIODESOD-523</t>
  </si>
  <si>
    <t>SOD-523</t>
  </si>
  <si>
    <t>D1</t>
  </si>
  <si>
    <t>Diode</t>
  </si>
  <si>
    <t>HDMI</t>
  </si>
  <si>
    <t>J2, J3</t>
  </si>
  <si>
    <t>JST-3</t>
  </si>
  <si>
    <t>B3B-PH-SM4-TB</t>
  </si>
  <si>
    <t>J1</t>
  </si>
  <si>
    <t>MC74VHC1GT66</t>
  </si>
  <si>
    <t>TSOP-5</t>
  </si>
  <si>
    <t>U3</t>
  </si>
  <si>
    <t>MCP79510</t>
  </si>
  <si>
    <t>MSOP10</t>
  </si>
  <si>
    <t>U2</t>
  </si>
  <si>
    <t>NCP1117LPST33T3G</t>
  </si>
  <si>
    <t>V_REG_LM1117SOT223</t>
  </si>
  <si>
    <t>SOT223</t>
  </si>
  <si>
    <t>U5</t>
  </si>
  <si>
    <t>Voltage Regulator LM1117</t>
  </si>
  <si>
    <t>PMBT3904</t>
  </si>
  <si>
    <t>SOT-23-3</t>
  </si>
  <si>
    <t>Q1</t>
  </si>
  <si>
    <t>PULSADOR-SPST-SMD-1-3-4</t>
  </si>
  <si>
    <t>PTS645SM43SMTR92</t>
  </si>
  <si>
    <t>S1</t>
  </si>
  <si>
    <t>RFID-RC522</t>
  </si>
  <si>
    <t>A1</t>
  </si>
  <si>
    <t>SPEAKER/PS12</t>
  </si>
  <si>
    <t>PS12</t>
  </si>
  <si>
    <t>SP1</t>
  </si>
  <si>
    <t>SPEAKER Source: BuerklinAdded PS12 (for part # PS1240 piezo) http://www.ladyada.net/library/pcb/eaglelibrary.html</t>
  </si>
  <si>
    <t>Fabricante</t>
  </si>
  <si>
    <t>Codigo fabricante</t>
  </si>
  <si>
    <t>Codigo digikey</t>
  </si>
  <si>
    <t>Linx Technologies Inc.</t>
  </si>
  <si>
    <t>BAT-HLD-001-ND</t>
  </si>
  <si>
    <t>478-1395-1-ND</t>
  </si>
  <si>
    <t>United Chemi-Con</t>
  </si>
  <si>
    <t>EMZJ100ADA122MJA0G</t>
  </si>
  <si>
    <t>565-3654-1-ND</t>
  </si>
  <si>
    <t>490-10516-1-ND</t>
  </si>
  <si>
    <t>399-1122-1-ND</t>
  </si>
  <si>
    <t>709-1171-1-ND</t>
  </si>
  <si>
    <t>587-3395-1-ND</t>
  </si>
  <si>
    <t>Panasonic Electronic Components</t>
  </si>
  <si>
    <t>DB2S31100L</t>
  </si>
  <si>
    <t>DB2S31100LCT-ND</t>
  </si>
  <si>
    <t>JST Sales America Inc.</t>
  </si>
  <si>
    <t>B3B-PH-SM4-TB(LF)(SN)</t>
  </si>
  <si>
    <t>455-1735-1-ND</t>
  </si>
  <si>
    <t>Molex, LLC</t>
  </si>
  <si>
    <t>WM7083CT-ND</t>
  </si>
  <si>
    <t>TE Connectivity AMP Connectors</t>
  </si>
  <si>
    <t>A97799CT-ND</t>
  </si>
  <si>
    <t>568-1741-1-ND</t>
  </si>
  <si>
    <t>RMCF0805JT10K0CT-ND</t>
  </si>
  <si>
    <t>RMCF0805JT1K00CT-ND</t>
  </si>
  <si>
    <t>CKN9112CT-ND</t>
  </si>
  <si>
    <t>C&amp;K Components</t>
  </si>
  <si>
    <t>PTS645SM43SMTR92 LFS</t>
  </si>
  <si>
    <t>TDK Corporation</t>
  </si>
  <si>
    <t>PS1240P02BT</t>
  </si>
  <si>
    <t>445-2525-1-ND</t>
  </si>
  <si>
    <t>NXP Semiconductors</t>
  </si>
  <si>
    <t>74HCT1G125GW,125</t>
  </si>
  <si>
    <t>568-4582-1-ND</t>
  </si>
  <si>
    <t>Microchip Technology</t>
  </si>
  <si>
    <t>MCP79510-I/MS</t>
  </si>
  <si>
    <t>MCP79510-I/MS-ND</t>
  </si>
  <si>
    <t>ON Semiconductor</t>
  </si>
  <si>
    <t>M74VHC1GT66DTT1G</t>
  </si>
  <si>
    <t>M74VHC1GT66DTT1GOSCT-ND</t>
  </si>
  <si>
    <t>NCP1117LPST33T3GOSCT-ND</t>
  </si>
  <si>
    <t>Abracon LLC</t>
  </si>
  <si>
    <t>ABS25-32.768KHZ-T</t>
  </si>
  <si>
    <t>535-9166-2-ND</t>
  </si>
  <si>
    <t>M08</t>
  </si>
  <si>
    <t>1X08</t>
  </si>
  <si>
    <t>S1011EC-40-ND</t>
  </si>
  <si>
    <t>40 pines</t>
  </si>
  <si>
    <t>27k</t>
  </si>
  <si>
    <t>R1, R2, R3, R4, R6, R7, R8, R9, R10, R13</t>
  </si>
  <si>
    <t>R14</t>
  </si>
  <si>
    <t>RMCF0805JT27K0CT-ND</t>
  </si>
  <si>
    <t>v3 x35</t>
  </si>
  <si>
    <t>v2 x35</t>
  </si>
  <si>
    <t>x100</t>
  </si>
  <si>
    <t>v3 x1000</t>
  </si>
  <si>
    <t>v3 x100</t>
  </si>
  <si>
    <t>v2 x100</t>
  </si>
  <si>
    <t>Precios digikey: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</si>
</sst>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0" fillId="0" borderId="5" xfId="0" applyBorder="1"/>
    <xf numFmtId="0" fontId="2" fillId="0" borderId="0" xfId="0" applyFont="1" applyBorder="1"/>
    <xf numFmtId="0" fontId="0" fillId="0" borderId="0" xfId="0" applyFont="1" applyBorder="1" applyAlignment="1"/>
    <xf numFmtId="0" fontId="1" fillId="0" borderId="0" xfId="0" applyFont="1" applyBorder="1" applyAlignment="1">
      <alignment vertical="center" wrapText="1"/>
    </xf>
    <xf numFmtId="0" fontId="0" fillId="0" borderId="6" xfId="0" applyBorder="1"/>
    <xf numFmtId="0" fontId="0" fillId="0" borderId="7" xfId="0" applyBorder="1"/>
    <xf numFmtId="0" fontId="1" fillId="0" borderId="7" xfId="0" applyFont="1" applyBorder="1" applyAlignment="1">
      <alignment vertical="center" wrapText="1"/>
    </xf>
    <xf numFmtId="0" fontId="1" fillId="0" borderId="7" xfId="0" applyFont="1" applyBorder="1"/>
    <xf numFmtId="0" fontId="0" fillId="0" borderId="8" xfId="0" applyBorder="1"/>
    <xf numFmtId="0" fontId="0" fillId="0" borderId="0" xfId="0" applyFill="1" applyBorder="1"/>
    <xf numFmtId="0" fontId="1" fillId="0" borderId="0" xfId="0" applyFont="1"/>
    <xf numFmtId="0" fontId="0" fillId="0" borderId="1" xfId="0" applyBorder="1"/>
    <xf numFmtId="0" fontId="0" fillId="0" borderId="3" xfId="0" applyBorder="1"/>
    <xf numFmtId="173" fontId="3" fillId="0" borderId="5" xfId="0" applyNumberFormat="1" applyFont="1" applyBorder="1"/>
    <xf numFmtId="173" fontId="4" fillId="0" borderId="5" xfId="0" applyNumberFormat="1" applyFont="1" applyBorder="1"/>
    <xf numFmtId="9" fontId="0" fillId="0" borderId="5" xfId="1" applyNumberFormat="1" applyFont="1" applyBorder="1"/>
    <xf numFmtId="173" fontId="3" fillId="0" borderId="8" xfId="0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F36" sqref="F36"/>
    </sheetView>
  </sheetViews>
  <sheetFormatPr baseColWidth="10" defaultRowHeight="15" x14ac:dyDescent="0.25"/>
  <cols>
    <col min="2" max="2" width="4.140625" bestFit="1" customWidth="1"/>
    <col min="3" max="3" width="25.42578125" bestFit="1" customWidth="1"/>
    <col min="4" max="4" width="26.140625" bestFit="1" customWidth="1"/>
    <col min="5" max="5" width="19.5703125" bestFit="1" customWidth="1"/>
    <col min="6" max="6" width="34" bestFit="1" customWidth="1"/>
    <col min="7" max="7" width="31.140625" bestFit="1" customWidth="1"/>
    <col min="8" max="8" width="22.28515625" bestFit="1" customWidth="1"/>
    <col min="9" max="9" width="27" bestFit="1" customWidth="1"/>
    <col min="10" max="10" width="107.140625" bestFit="1" customWidth="1"/>
  </cols>
  <sheetData>
    <row r="1" spans="1:10" x14ac:dyDescent="0.25">
      <c r="A1" t="s">
        <v>140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85</v>
      </c>
      <c r="H1" s="2" t="s">
        <v>86</v>
      </c>
      <c r="I1" s="2" t="s">
        <v>87</v>
      </c>
      <c r="J1" s="3" t="s">
        <v>5</v>
      </c>
    </row>
    <row r="2" spans="1:10" x14ac:dyDescent="0.25">
      <c r="A2">
        <f>B2*100</f>
        <v>100</v>
      </c>
      <c r="B2" s="4">
        <v>1</v>
      </c>
      <c r="C2" s="5" t="s">
        <v>79</v>
      </c>
      <c r="D2" s="5" t="s">
        <v>79</v>
      </c>
      <c r="E2" s="5" t="s">
        <v>79</v>
      </c>
      <c r="F2" s="5" t="s">
        <v>80</v>
      </c>
      <c r="G2" s="5"/>
      <c r="H2" s="5"/>
      <c r="I2" s="6" t="s">
        <v>132</v>
      </c>
      <c r="J2" s="7" t="s">
        <v>133</v>
      </c>
    </row>
    <row r="3" spans="1:10" x14ac:dyDescent="0.25">
      <c r="A3">
        <f t="shared" ref="A3:A26" si="0">B3*100</f>
        <v>100</v>
      </c>
      <c r="B3" s="4">
        <v>1</v>
      </c>
      <c r="C3" s="5" t="s">
        <v>44</v>
      </c>
      <c r="D3" s="5" t="s">
        <v>45</v>
      </c>
      <c r="E3" s="5" t="s">
        <v>46</v>
      </c>
      <c r="F3" s="5" t="s">
        <v>47</v>
      </c>
      <c r="G3" s="5" t="s">
        <v>88</v>
      </c>
      <c r="H3" s="5" t="s">
        <v>44</v>
      </c>
      <c r="I3" s="5" t="s">
        <v>89</v>
      </c>
      <c r="J3" s="7" t="s">
        <v>48</v>
      </c>
    </row>
    <row r="4" spans="1:10" x14ac:dyDescent="0.25">
      <c r="A4">
        <f t="shared" si="0"/>
        <v>600</v>
      </c>
      <c r="B4" s="4">
        <v>6</v>
      </c>
      <c r="C4" s="5" t="s">
        <v>11</v>
      </c>
      <c r="D4" s="5" t="s">
        <v>12</v>
      </c>
      <c r="E4" s="5" t="s">
        <v>13</v>
      </c>
      <c r="F4" s="5" t="s">
        <v>14</v>
      </c>
      <c r="G4" s="8"/>
      <c r="H4" s="5"/>
      <c r="I4" s="6" t="s">
        <v>90</v>
      </c>
      <c r="J4" s="7" t="s">
        <v>15</v>
      </c>
    </row>
    <row r="5" spans="1:10" x14ac:dyDescent="0.25">
      <c r="A5">
        <f t="shared" si="0"/>
        <v>100</v>
      </c>
      <c r="B5" s="4">
        <v>1</v>
      </c>
      <c r="C5" s="5" t="s">
        <v>28</v>
      </c>
      <c r="D5" s="5" t="s">
        <v>29</v>
      </c>
      <c r="E5" s="5" t="s">
        <v>30</v>
      </c>
      <c r="F5" s="5" t="s">
        <v>31</v>
      </c>
      <c r="G5" s="8" t="s">
        <v>91</v>
      </c>
      <c r="H5" s="8" t="s">
        <v>92</v>
      </c>
      <c r="I5" s="9" t="s">
        <v>93</v>
      </c>
      <c r="J5" s="7" t="s">
        <v>32</v>
      </c>
    </row>
    <row r="6" spans="1:10" x14ac:dyDescent="0.25">
      <c r="A6">
        <f t="shared" si="0"/>
        <v>200</v>
      </c>
      <c r="B6" s="4">
        <v>2</v>
      </c>
      <c r="C6" s="5" t="s">
        <v>26</v>
      </c>
      <c r="D6" s="5" t="s">
        <v>12</v>
      </c>
      <c r="E6" s="5" t="s">
        <v>13</v>
      </c>
      <c r="F6" s="5" t="s">
        <v>27</v>
      </c>
      <c r="G6" s="5"/>
      <c r="H6" s="5"/>
      <c r="I6" s="9" t="s">
        <v>94</v>
      </c>
      <c r="J6" s="7" t="s">
        <v>15</v>
      </c>
    </row>
    <row r="7" spans="1:10" x14ac:dyDescent="0.25">
      <c r="A7">
        <f t="shared" si="0"/>
        <v>100</v>
      </c>
      <c r="B7" s="4">
        <v>1</v>
      </c>
      <c r="C7" s="5" t="s">
        <v>16</v>
      </c>
      <c r="D7" s="5" t="s">
        <v>12</v>
      </c>
      <c r="E7" s="5" t="s">
        <v>13</v>
      </c>
      <c r="F7" s="5" t="s">
        <v>17</v>
      </c>
      <c r="G7" s="5"/>
      <c r="H7" s="5"/>
      <c r="I7" s="6" t="s">
        <v>95</v>
      </c>
      <c r="J7" s="7" t="s">
        <v>15</v>
      </c>
    </row>
    <row r="8" spans="1:10" x14ac:dyDescent="0.25">
      <c r="A8">
        <f t="shared" si="0"/>
        <v>200</v>
      </c>
      <c r="B8" s="4">
        <v>2</v>
      </c>
      <c r="C8" s="5" t="s">
        <v>33</v>
      </c>
      <c r="D8" s="5" t="s">
        <v>12</v>
      </c>
      <c r="E8" s="5" t="s">
        <v>13</v>
      </c>
      <c r="F8" s="5" t="s">
        <v>34</v>
      </c>
      <c r="G8" s="5"/>
      <c r="H8" s="5"/>
      <c r="I8" s="6" t="s">
        <v>96</v>
      </c>
      <c r="J8" s="7" t="s">
        <v>15</v>
      </c>
    </row>
    <row r="9" spans="1:10" x14ac:dyDescent="0.25">
      <c r="A9">
        <f t="shared" si="0"/>
        <v>100</v>
      </c>
      <c r="B9" s="4">
        <v>1</v>
      </c>
      <c r="C9" s="5" t="s">
        <v>18</v>
      </c>
      <c r="D9" s="5" t="s">
        <v>19</v>
      </c>
      <c r="E9" s="5" t="s">
        <v>20</v>
      </c>
      <c r="F9" s="5" t="s">
        <v>21</v>
      </c>
      <c r="G9" s="5"/>
      <c r="H9" s="5"/>
      <c r="I9" s="6" t="s">
        <v>97</v>
      </c>
      <c r="J9" s="7" t="s">
        <v>15</v>
      </c>
    </row>
    <row r="10" spans="1:10" x14ac:dyDescent="0.25">
      <c r="A10">
        <f t="shared" si="0"/>
        <v>100</v>
      </c>
      <c r="B10" s="4">
        <v>1</v>
      </c>
      <c r="C10" s="5" t="s">
        <v>52</v>
      </c>
      <c r="D10" s="5" t="s">
        <v>53</v>
      </c>
      <c r="E10" s="5" t="s">
        <v>54</v>
      </c>
      <c r="F10" s="5" t="s">
        <v>55</v>
      </c>
      <c r="G10" s="5" t="s">
        <v>98</v>
      </c>
      <c r="H10" s="10" t="s">
        <v>99</v>
      </c>
      <c r="I10" s="6" t="s">
        <v>100</v>
      </c>
      <c r="J10" s="7" t="s">
        <v>56</v>
      </c>
    </row>
    <row r="11" spans="1:10" x14ac:dyDescent="0.25">
      <c r="A11">
        <f t="shared" si="0"/>
        <v>100</v>
      </c>
      <c r="B11" s="4">
        <v>1</v>
      </c>
      <c r="C11" s="5" t="s">
        <v>59</v>
      </c>
      <c r="D11" s="5" t="s">
        <v>59</v>
      </c>
      <c r="E11" s="5" t="s">
        <v>60</v>
      </c>
      <c r="F11" s="5" t="s">
        <v>61</v>
      </c>
      <c r="G11" s="8" t="s">
        <v>101</v>
      </c>
      <c r="H11" s="8" t="s">
        <v>102</v>
      </c>
      <c r="I11" s="8" t="s">
        <v>103</v>
      </c>
      <c r="J11" s="7"/>
    </row>
    <row r="12" spans="1:10" x14ac:dyDescent="0.25">
      <c r="A12">
        <f t="shared" si="0"/>
        <v>200</v>
      </c>
      <c r="B12" s="4">
        <v>2</v>
      </c>
      <c r="C12" s="5" t="s">
        <v>57</v>
      </c>
      <c r="D12" s="5" t="s">
        <v>57</v>
      </c>
      <c r="E12" s="5">
        <v>471511071</v>
      </c>
      <c r="F12" s="5" t="s">
        <v>58</v>
      </c>
      <c r="G12" s="8" t="s">
        <v>104</v>
      </c>
      <c r="H12" s="8">
        <v>471511071</v>
      </c>
      <c r="I12" s="8" t="s">
        <v>105</v>
      </c>
      <c r="J12" s="7"/>
    </row>
    <row r="13" spans="1:10" x14ac:dyDescent="0.25">
      <c r="A13">
        <f t="shared" si="0"/>
        <v>100</v>
      </c>
      <c r="B13" s="4">
        <v>1</v>
      </c>
      <c r="C13" s="5" t="s">
        <v>35</v>
      </c>
      <c r="D13" s="5" t="s">
        <v>35</v>
      </c>
      <c r="E13" s="5" t="s">
        <v>35</v>
      </c>
      <c r="F13" s="5" t="s">
        <v>36</v>
      </c>
      <c r="G13" s="8" t="s">
        <v>106</v>
      </c>
      <c r="H13" s="8" t="s">
        <v>35</v>
      </c>
      <c r="I13" s="8" t="s">
        <v>107</v>
      </c>
      <c r="J13" s="7" t="s">
        <v>37</v>
      </c>
    </row>
    <row r="14" spans="1:10" x14ac:dyDescent="0.25">
      <c r="A14">
        <f t="shared" si="0"/>
        <v>100</v>
      </c>
      <c r="B14" s="4">
        <v>1</v>
      </c>
      <c r="C14" s="5"/>
      <c r="D14" s="5" t="s">
        <v>130</v>
      </c>
      <c r="E14" s="5" t="s">
        <v>131</v>
      </c>
      <c r="F14" s="5" t="s">
        <v>10</v>
      </c>
      <c r="G14" s="5"/>
      <c r="H14" s="5"/>
      <c r="I14" s="6" t="s">
        <v>132</v>
      </c>
      <c r="J14" s="7" t="s">
        <v>133</v>
      </c>
    </row>
    <row r="15" spans="1:10" x14ac:dyDescent="0.25">
      <c r="A15">
        <f t="shared" si="0"/>
        <v>100</v>
      </c>
      <c r="B15" s="4">
        <v>1</v>
      </c>
      <c r="C15" s="5"/>
      <c r="D15" s="5" t="s">
        <v>6</v>
      </c>
      <c r="E15" s="5" t="s">
        <v>7</v>
      </c>
      <c r="F15" s="5" t="s">
        <v>8</v>
      </c>
      <c r="G15" s="5"/>
      <c r="H15" s="5"/>
      <c r="I15" s="5"/>
      <c r="J15" s="7" t="s">
        <v>9</v>
      </c>
    </row>
    <row r="16" spans="1:10" x14ac:dyDescent="0.25">
      <c r="A16">
        <f t="shared" si="0"/>
        <v>100</v>
      </c>
      <c r="B16" s="4">
        <v>1</v>
      </c>
      <c r="C16" s="5" t="s">
        <v>73</v>
      </c>
      <c r="D16" s="5" t="s">
        <v>73</v>
      </c>
      <c r="E16" s="5" t="s">
        <v>74</v>
      </c>
      <c r="F16" s="5" t="s">
        <v>75</v>
      </c>
      <c r="G16" s="5"/>
      <c r="H16" s="5"/>
      <c r="I16" s="8" t="s">
        <v>108</v>
      </c>
      <c r="J16" s="7" t="s">
        <v>73</v>
      </c>
    </row>
    <row r="17" spans="1:10" x14ac:dyDescent="0.25">
      <c r="A17">
        <f t="shared" si="0"/>
        <v>1400</v>
      </c>
      <c r="B17" s="4">
        <v>14</v>
      </c>
      <c r="C17" s="5" t="s">
        <v>22</v>
      </c>
      <c r="D17" s="5" t="s">
        <v>23</v>
      </c>
      <c r="E17" s="5" t="s">
        <v>24</v>
      </c>
      <c r="F17" s="5" t="s">
        <v>135</v>
      </c>
      <c r="G17" s="5"/>
      <c r="H17" s="5"/>
      <c r="I17" s="6" t="s">
        <v>109</v>
      </c>
      <c r="J17" s="7" t="s">
        <v>25</v>
      </c>
    </row>
    <row r="18" spans="1:10" x14ac:dyDescent="0.25">
      <c r="A18">
        <f t="shared" si="0"/>
        <v>300</v>
      </c>
      <c r="B18" s="4">
        <v>3</v>
      </c>
      <c r="C18" s="5" t="s">
        <v>38</v>
      </c>
      <c r="D18" s="5" t="s">
        <v>23</v>
      </c>
      <c r="E18" s="5" t="s">
        <v>24</v>
      </c>
      <c r="F18" s="5" t="s">
        <v>39</v>
      </c>
      <c r="G18" s="5"/>
      <c r="H18" s="5"/>
      <c r="I18" s="6" t="s">
        <v>110</v>
      </c>
      <c r="J18" s="7" t="s">
        <v>25</v>
      </c>
    </row>
    <row r="19" spans="1:10" x14ac:dyDescent="0.25">
      <c r="A19">
        <f t="shared" si="0"/>
        <v>100</v>
      </c>
      <c r="B19" s="4">
        <v>1</v>
      </c>
      <c r="C19" s="16" t="s">
        <v>134</v>
      </c>
      <c r="D19" s="5" t="s">
        <v>23</v>
      </c>
      <c r="E19" s="5" t="s">
        <v>24</v>
      </c>
      <c r="F19" s="5" t="s">
        <v>136</v>
      </c>
      <c r="G19" s="5"/>
      <c r="H19" s="5"/>
      <c r="I19" s="17" t="s">
        <v>137</v>
      </c>
      <c r="J19" s="7"/>
    </row>
    <row r="20" spans="1:10" x14ac:dyDescent="0.25">
      <c r="A20">
        <f t="shared" si="0"/>
        <v>100</v>
      </c>
      <c r="B20" s="4">
        <v>1</v>
      </c>
      <c r="C20" s="5" t="s">
        <v>76</v>
      </c>
      <c r="D20" s="5" t="s">
        <v>76</v>
      </c>
      <c r="E20" s="5" t="s">
        <v>77</v>
      </c>
      <c r="F20" s="5" t="s">
        <v>78</v>
      </c>
      <c r="G20" s="5" t="s">
        <v>112</v>
      </c>
      <c r="H20" s="10" t="s">
        <v>113</v>
      </c>
      <c r="I20" s="6" t="s">
        <v>111</v>
      </c>
      <c r="J20" s="7"/>
    </row>
    <row r="21" spans="1:10" x14ac:dyDescent="0.25">
      <c r="A21">
        <f t="shared" si="0"/>
        <v>100</v>
      </c>
      <c r="B21" s="4">
        <v>1</v>
      </c>
      <c r="C21" s="5" t="s">
        <v>81</v>
      </c>
      <c r="D21" s="5" t="s">
        <v>81</v>
      </c>
      <c r="E21" s="5" t="s">
        <v>82</v>
      </c>
      <c r="F21" s="5" t="s">
        <v>83</v>
      </c>
      <c r="G21" s="8" t="s">
        <v>114</v>
      </c>
      <c r="H21" s="8" t="s">
        <v>115</v>
      </c>
      <c r="I21" s="8" t="s">
        <v>116</v>
      </c>
      <c r="J21" s="7" t="s">
        <v>84</v>
      </c>
    </row>
    <row r="22" spans="1:10" x14ac:dyDescent="0.25">
      <c r="A22">
        <f t="shared" si="0"/>
        <v>200</v>
      </c>
      <c r="B22" s="4">
        <v>2</v>
      </c>
      <c r="C22" s="5" t="s">
        <v>40</v>
      </c>
      <c r="D22" s="5" t="s">
        <v>40</v>
      </c>
      <c r="E22" s="5" t="s">
        <v>41</v>
      </c>
      <c r="F22" s="5" t="s">
        <v>42</v>
      </c>
      <c r="G22" s="5" t="s">
        <v>117</v>
      </c>
      <c r="H22" s="10" t="s">
        <v>118</v>
      </c>
      <c r="I22" s="6" t="s">
        <v>119</v>
      </c>
      <c r="J22" s="7" t="s">
        <v>43</v>
      </c>
    </row>
    <row r="23" spans="1:10" x14ac:dyDescent="0.25">
      <c r="A23">
        <f t="shared" si="0"/>
        <v>100</v>
      </c>
      <c r="B23" s="4">
        <v>1</v>
      </c>
      <c r="C23" s="5" t="s">
        <v>65</v>
      </c>
      <c r="D23" s="5" t="s">
        <v>65</v>
      </c>
      <c r="E23" s="5" t="s">
        <v>66</v>
      </c>
      <c r="F23" s="5" t="s">
        <v>67</v>
      </c>
      <c r="G23" s="5" t="s">
        <v>120</v>
      </c>
      <c r="H23" s="10" t="s">
        <v>121</v>
      </c>
      <c r="I23" s="6" t="s">
        <v>122</v>
      </c>
      <c r="J23" s="7"/>
    </row>
    <row r="24" spans="1:10" x14ac:dyDescent="0.25">
      <c r="A24">
        <f t="shared" si="0"/>
        <v>100</v>
      </c>
      <c r="B24" s="4">
        <v>1</v>
      </c>
      <c r="C24" s="5" t="s">
        <v>62</v>
      </c>
      <c r="D24" s="5" t="s">
        <v>62</v>
      </c>
      <c r="E24" s="5" t="s">
        <v>63</v>
      </c>
      <c r="F24" s="5" t="s">
        <v>64</v>
      </c>
      <c r="G24" s="5" t="s">
        <v>123</v>
      </c>
      <c r="H24" s="10" t="s">
        <v>124</v>
      </c>
      <c r="I24" s="6" t="s">
        <v>125</v>
      </c>
      <c r="J24" s="7"/>
    </row>
    <row r="25" spans="1:10" x14ac:dyDescent="0.25">
      <c r="A25">
        <f t="shared" si="0"/>
        <v>100</v>
      </c>
      <c r="B25" s="4">
        <v>1</v>
      </c>
      <c r="C25" s="5" t="s">
        <v>68</v>
      </c>
      <c r="D25" s="5" t="s">
        <v>69</v>
      </c>
      <c r="E25" s="5" t="s">
        <v>70</v>
      </c>
      <c r="F25" s="5" t="s">
        <v>71</v>
      </c>
      <c r="G25" s="5" t="s">
        <v>123</v>
      </c>
      <c r="H25" s="10" t="s">
        <v>68</v>
      </c>
      <c r="I25" s="6" t="s">
        <v>126</v>
      </c>
      <c r="J25" s="7" t="s">
        <v>72</v>
      </c>
    </row>
    <row r="26" spans="1:10" x14ac:dyDescent="0.25">
      <c r="A26">
        <f t="shared" si="0"/>
        <v>100</v>
      </c>
      <c r="B26" s="11">
        <v>1</v>
      </c>
      <c r="C26" s="12" t="s">
        <v>49</v>
      </c>
      <c r="D26" s="12" t="s">
        <v>49</v>
      </c>
      <c r="E26" s="12" t="s">
        <v>50</v>
      </c>
      <c r="F26" s="12" t="s">
        <v>51</v>
      </c>
      <c r="G26" s="12" t="s">
        <v>127</v>
      </c>
      <c r="H26" s="13" t="s">
        <v>128</v>
      </c>
      <c r="I26" s="14" t="s">
        <v>129</v>
      </c>
      <c r="J26" s="15"/>
    </row>
    <row r="29" spans="1:10" x14ac:dyDescent="0.25">
      <c r="C29" s="18" t="s">
        <v>144</v>
      </c>
      <c r="D29" s="19"/>
    </row>
    <row r="30" spans="1:10" x14ac:dyDescent="0.25">
      <c r="C30" s="4" t="s">
        <v>138</v>
      </c>
      <c r="D30" s="20">
        <f>418.93/35</f>
        <v>11.969428571428571</v>
      </c>
    </row>
    <row r="31" spans="1:10" x14ac:dyDescent="0.25">
      <c r="C31" s="4" t="s">
        <v>139</v>
      </c>
      <c r="D31" s="21">
        <v>22.26</v>
      </c>
    </row>
    <row r="32" spans="1:10" x14ac:dyDescent="0.25">
      <c r="C32" s="4"/>
      <c r="D32" s="22">
        <f>((D31-D30)/D31)</f>
        <v>0.46228982158901305</v>
      </c>
    </row>
    <row r="33" spans="3:4" x14ac:dyDescent="0.25">
      <c r="C33" s="4"/>
      <c r="D33" s="7"/>
    </row>
    <row r="34" spans="3:4" x14ac:dyDescent="0.25">
      <c r="C34" s="4" t="s">
        <v>142</v>
      </c>
      <c r="D34" s="20">
        <f>1009.48/100</f>
        <v>10.094799999999999</v>
      </c>
    </row>
    <row r="35" spans="3:4" x14ac:dyDescent="0.25">
      <c r="C35" s="4" t="s">
        <v>143</v>
      </c>
      <c r="D35" s="21">
        <v>19.52</v>
      </c>
    </row>
    <row r="36" spans="3:4" x14ac:dyDescent="0.25">
      <c r="C36" s="4"/>
      <c r="D36" s="22">
        <f>((D35-D34)/D35)</f>
        <v>0.48284836065573772</v>
      </c>
    </row>
    <row r="37" spans="3:4" x14ac:dyDescent="0.25">
      <c r="C37" s="4"/>
      <c r="D37" s="7"/>
    </row>
    <row r="38" spans="3:4" x14ac:dyDescent="0.25">
      <c r="C38" s="11" t="s">
        <v>141</v>
      </c>
      <c r="D38" s="23">
        <f>7125.25/1000</f>
        <v>7.1252500000000003</v>
      </c>
    </row>
  </sheetData>
  <sortState ref="B2:J25">
    <sortCondition ref="I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2016-07-13T03:57:31Z</dcterms:created>
  <dcterms:modified xsi:type="dcterms:W3CDTF">2016-07-13T05:50:40Z</dcterms:modified>
</cp:coreProperties>
</file>