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840" yWindow="1110" windowWidth="26325" windowHeight="14010" activeTab="1"/>
  </bookViews>
  <sheets>
    <sheet name="9 Team Round Robin" sheetId="1" r:id="rId1"/>
    <sheet name="Playoffs" sheetId="6" r:id="rId2"/>
  </sheets>
  <definedNames>
    <definedName name="_xlnm.Print_Area" localSheetId="0">'9 Team Round Robin'!$A$1:$AG$59</definedName>
    <definedName name="_xlnm.Print_Area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6" l="1"/>
  <c r="L12" i="6"/>
  <c r="L11" i="6"/>
  <c r="L10" i="6"/>
  <c r="L9" i="6"/>
  <c r="G19" i="6"/>
  <c r="G14" i="6"/>
  <c r="I18" i="6"/>
  <c r="L8" i="6" s="1"/>
  <c r="I15" i="6"/>
  <c r="L7" i="6" s="1"/>
  <c r="S58" i="1" l="1"/>
  <c r="R58" i="1"/>
  <c r="S56" i="1"/>
  <c r="R56" i="1"/>
  <c r="S52" i="1"/>
  <c r="R52" i="1"/>
  <c r="S50" i="1"/>
  <c r="R50" i="1"/>
  <c r="P58" i="1"/>
  <c r="O58" i="1"/>
  <c r="P56" i="1"/>
  <c r="O56" i="1"/>
  <c r="P52" i="1"/>
  <c r="O52" i="1"/>
  <c r="P50" i="1"/>
  <c r="O50" i="1"/>
  <c r="M58" i="1" l="1"/>
  <c r="L58" i="1"/>
  <c r="M52" i="1"/>
  <c r="L52" i="1"/>
  <c r="M56" i="1"/>
  <c r="L56" i="1"/>
  <c r="M50" i="1"/>
  <c r="L50" i="1"/>
  <c r="G58" i="1" l="1"/>
  <c r="F58" i="1"/>
  <c r="G52" i="1"/>
  <c r="F52" i="1"/>
  <c r="G56" i="1"/>
  <c r="F56" i="1"/>
  <c r="G50" i="1"/>
  <c r="F50" i="1"/>
  <c r="J58" i="1"/>
  <c r="I58" i="1"/>
  <c r="J52" i="1"/>
  <c r="I52" i="1"/>
  <c r="J56" i="1"/>
  <c r="I56" i="1"/>
  <c r="J50" i="1"/>
  <c r="I50" i="1"/>
  <c r="AD23" i="1"/>
  <c r="AD21" i="1"/>
  <c r="AD17" i="1"/>
  <c r="AD15" i="1"/>
  <c r="AD11" i="1"/>
  <c r="AD9" i="1"/>
  <c r="D52" i="1"/>
  <c r="C52" i="1"/>
  <c r="D50" i="1"/>
  <c r="C50" i="1"/>
  <c r="Z5" i="1"/>
  <c r="W5" i="1"/>
  <c r="D58" i="1" l="1"/>
  <c r="C58" i="1"/>
  <c r="D56" i="1"/>
  <c r="AD57" i="1" s="1"/>
  <c r="C56" i="1"/>
  <c r="AD59" i="1" s="1"/>
  <c r="O55" i="1"/>
  <c r="I55" i="1"/>
  <c r="R55" i="1"/>
  <c r="L55" i="1"/>
  <c r="F55" i="1"/>
  <c r="S55" i="1"/>
  <c r="P55" i="1"/>
  <c r="M55" i="1"/>
  <c r="J55" i="1"/>
  <c r="G55" i="1"/>
  <c r="O49" i="1"/>
  <c r="I49" i="1"/>
  <c r="C49" i="1"/>
  <c r="R49" i="1"/>
  <c r="L49" i="1"/>
  <c r="G49" i="1"/>
  <c r="AD51" i="1"/>
  <c r="AD53" i="1"/>
  <c r="S49" i="1"/>
  <c r="P49" i="1"/>
  <c r="M49" i="1"/>
  <c r="J49" i="1"/>
  <c r="D49" i="1"/>
  <c r="AB37" i="1"/>
  <c r="AA37" i="1"/>
  <c r="AB31" i="1"/>
  <c r="AA31" i="1"/>
  <c r="AB25" i="1"/>
  <c r="AA25" i="1"/>
  <c r="AB19" i="1"/>
  <c r="AA19" i="1"/>
  <c r="AB13" i="1"/>
  <c r="AA13" i="1"/>
  <c r="AB7" i="1"/>
  <c r="AA7" i="1"/>
  <c r="Y37" i="1"/>
  <c r="X37" i="1"/>
  <c r="Y31" i="1"/>
  <c r="X31" i="1"/>
  <c r="Y25" i="1"/>
  <c r="X25" i="1"/>
  <c r="Y19" i="1"/>
  <c r="X19" i="1"/>
  <c r="Y13" i="1"/>
  <c r="X13" i="1"/>
  <c r="Y7" i="1"/>
  <c r="X7" i="1"/>
  <c r="AD49" i="1" l="1"/>
  <c r="F49" i="1"/>
  <c r="AC48" i="1" s="1"/>
  <c r="D55" i="1"/>
  <c r="AD55" i="1" s="1"/>
  <c r="C55" i="1"/>
  <c r="AC54" i="1" s="1"/>
  <c r="R44" i="1"/>
  <c r="S46" i="1"/>
  <c r="R46" i="1"/>
  <c r="G11" i="6" l="1"/>
  <c r="I7" i="6" s="1"/>
  <c r="L5" i="6" s="1"/>
  <c r="B19" i="6" l="1"/>
  <c r="B14" i="6"/>
  <c r="B11" i="6"/>
  <c r="B6" i="6"/>
  <c r="G6" i="6" s="1"/>
  <c r="I10" i="6" s="1"/>
  <c r="L6" i="6" s="1"/>
  <c r="S44" i="1" l="1"/>
  <c r="P46" i="1"/>
  <c r="P44" i="1"/>
  <c r="O46" i="1"/>
  <c r="O44" i="1"/>
  <c r="M46" i="1"/>
  <c r="M44" i="1"/>
  <c r="L46" i="1"/>
  <c r="L44" i="1"/>
  <c r="J46" i="1"/>
  <c r="J44" i="1"/>
  <c r="I46" i="1"/>
  <c r="I44" i="1"/>
  <c r="J40" i="1"/>
  <c r="J38" i="1"/>
  <c r="I40" i="1"/>
  <c r="I38" i="1"/>
  <c r="J34" i="1"/>
  <c r="J32" i="1"/>
  <c r="I34" i="1"/>
  <c r="I32" i="1"/>
  <c r="J28" i="1"/>
  <c r="J26" i="1"/>
  <c r="I28" i="1"/>
  <c r="I26" i="1"/>
  <c r="G46" i="1"/>
  <c r="G44" i="1"/>
  <c r="F46" i="1"/>
  <c r="F44" i="1"/>
  <c r="G40" i="1"/>
  <c r="G38" i="1"/>
  <c r="F40" i="1"/>
  <c r="F38" i="1"/>
  <c r="G34" i="1"/>
  <c r="G32" i="1"/>
  <c r="F34" i="1"/>
  <c r="F32" i="1"/>
  <c r="G28" i="1"/>
  <c r="G26" i="1"/>
  <c r="F28" i="1"/>
  <c r="F26" i="1"/>
  <c r="D46" i="1"/>
  <c r="D44" i="1"/>
  <c r="C46" i="1"/>
  <c r="C44" i="1"/>
  <c r="AD47" i="1" s="1"/>
  <c r="D40" i="1"/>
  <c r="D38" i="1"/>
  <c r="C40" i="1"/>
  <c r="C38" i="1"/>
  <c r="AD41" i="1" s="1"/>
  <c r="C34" i="1"/>
  <c r="D34" i="1"/>
  <c r="D32" i="1"/>
  <c r="C32" i="1"/>
  <c r="AD35" i="1" s="1"/>
  <c r="AD33" i="1" l="1"/>
  <c r="AD39" i="1"/>
  <c r="AD45" i="1"/>
  <c r="C28" i="1"/>
  <c r="D28" i="1"/>
  <c r="D26" i="1"/>
  <c r="AD27" i="1" s="1"/>
  <c r="C26" i="1"/>
  <c r="AD29" i="1" s="1"/>
  <c r="T5" i="1"/>
  <c r="Q5" i="1"/>
  <c r="N5" i="1"/>
  <c r="K5" i="1"/>
  <c r="H5" i="1"/>
  <c r="E5" i="1"/>
  <c r="B5" i="1"/>
  <c r="S43" i="1" l="1"/>
  <c r="M43" i="1"/>
  <c r="G43" i="1"/>
  <c r="C43" i="1"/>
  <c r="P43" i="1"/>
  <c r="O43" i="1"/>
  <c r="V37" i="1"/>
  <c r="V31" i="1"/>
  <c r="U31" i="1"/>
  <c r="V25" i="1"/>
  <c r="V19" i="1"/>
  <c r="U19" i="1"/>
  <c r="V13" i="1"/>
  <c r="U13" i="1"/>
  <c r="V7" i="1"/>
  <c r="U7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AD7" i="1" l="1"/>
  <c r="AD13" i="1"/>
  <c r="AC12" i="1"/>
  <c r="AC18" i="1"/>
  <c r="AD19" i="1"/>
  <c r="AC6" i="1"/>
  <c r="D43" i="1"/>
  <c r="F43" i="1"/>
  <c r="L43" i="1"/>
  <c r="R43" i="1"/>
  <c r="U25" i="1"/>
  <c r="U37" i="1"/>
  <c r="J31" i="1" l="1"/>
  <c r="I43" i="1"/>
  <c r="AC42" i="1" s="1"/>
  <c r="J43" i="1"/>
  <c r="AD43" i="1" s="1"/>
  <c r="J25" i="1"/>
  <c r="D37" i="1"/>
  <c r="J37" i="1"/>
  <c r="I37" i="1"/>
  <c r="I31" i="1"/>
  <c r="I25" i="1"/>
  <c r="G37" i="1"/>
  <c r="F37" i="1"/>
  <c r="F31" i="1"/>
  <c r="G31" i="1"/>
  <c r="G25" i="1"/>
  <c r="F25" i="1"/>
  <c r="C37" i="1"/>
  <c r="C31" i="1"/>
  <c r="D31" i="1"/>
  <c r="D25" i="1"/>
  <c r="C25" i="1"/>
  <c r="AC30" i="1" l="1"/>
  <c r="AC24" i="1"/>
  <c r="AC36" i="1"/>
  <c r="AD37" i="1"/>
  <c r="AD25" i="1"/>
  <c r="AD31" i="1"/>
</calcChain>
</file>

<file path=xl/sharedStrings.xml><?xml version="1.0" encoding="utf-8"?>
<sst xmlns="http://schemas.openxmlformats.org/spreadsheetml/2006/main" count="331" uniqueCount="73">
  <si>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</si>
  <si>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</si>
  <si>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</si>
  <si>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</si>
  <si>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</si>
  <si>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</si>
  <si>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</si>
  <si>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</si>
  <si>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</si>
  <si>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</si>
  <si>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</si>
  <si>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</si>
  <si>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</si>
  <si>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</si>
  <si>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</si>
  <si>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</si>
  <si>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</si>
  <si>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</si>
  <si>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</si>
  <si>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</si>
  <si>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</si>
  <si>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</si>
  <si>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</si>
  <si>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5th</t>
  </si>
  <si>
    <t>6th</t>
  </si>
  <si>
    <t>Team 7</t>
  </si>
  <si>
    <t>7th</t>
  </si>
  <si>
    <t>Standings</t>
  </si>
  <si>
    <t>1st Place</t>
  </si>
  <si>
    <t>4th Place</t>
  </si>
  <si>
    <t>2nd Place</t>
  </si>
  <si>
    <t>3rd Place</t>
  </si>
  <si>
    <t>Silver Medal</t>
  </si>
  <si>
    <t>Gold Medal</t>
  </si>
  <si>
    <t>Team 8</t>
  </si>
  <si>
    <t>Team 9</t>
  </si>
  <si>
    <t>8th</t>
  </si>
  <si>
    <t>9th</t>
  </si>
  <si>
    <t>Game 28</t>
  </si>
  <si>
    <t>Game 29</t>
  </si>
  <si>
    <t>Game 30</t>
  </si>
  <si>
    <t>Carleton Place United</t>
  </si>
  <si>
    <t>Ottawa TFC</t>
  </si>
  <si>
    <t>The  2019  "ICEBREAKER"</t>
  </si>
  <si>
    <t>Bronze Medal</t>
  </si>
  <si>
    <t>Iron Medal</t>
  </si>
  <si>
    <t>Winner of Game 28</t>
  </si>
  <si>
    <t>Winner of Game 29</t>
  </si>
  <si>
    <t>Loser of Game 28</t>
  </si>
  <si>
    <t>Loser of Game 29</t>
  </si>
  <si>
    <t>Game 31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</si>
  <si>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</si>
  <si>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</si>
  <si>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</si>
  <si>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</si>
  <si>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</si>
  <si>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</si>
  <si>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</si>
  <si>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</si>
  <si>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</si>
  <si>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Ottawa Internationals</t>
  </si>
  <si>
    <t>Ottawa Internationals (14 Ice)</t>
  </si>
  <si>
    <t>Ottawa City SC Vipers (14 Ice)</t>
  </si>
  <si>
    <t>West Ottawa SC</t>
  </si>
  <si>
    <t>Ottawa Gloucester Hornets</t>
  </si>
  <si>
    <t>West Carleton Talons</t>
  </si>
  <si>
    <t>Roma Wolves</t>
  </si>
  <si>
    <t>25th  Annual  Tournament  Boys U15 Snow Bank</t>
  </si>
  <si>
    <t>Ottawa City</t>
  </si>
  <si>
    <t>OISC (14 Ice)</t>
  </si>
  <si>
    <t>Carleton Place</t>
  </si>
  <si>
    <t>Gloucester</t>
  </si>
  <si>
    <t>OISC (U15)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</si>
</sst>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2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29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0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2" borderId="0" xfId="0" applyNumberFormat="1" applyFont="1" applyFill="1" applyAlignment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/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/>
    <xf numFmtId="0" fontId="7" fillId="3" borderId="0" xfId="0" applyNumberFormat="1" applyFont="1" applyFill="1" applyBorder="1" applyAlignment="1"/>
    <xf numFmtId="0" fontId="3" fillId="3" borderId="12" xfId="0" applyNumberFormat="1" applyFont="1" applyFill="1" applyBorder="1" applyAlignment="1" applyProtection="1">
      <alignment horizontal="center" vertical="center"/>
    </xf>
    <xf numFmtId="0" fontId="3" fillId="3" borderId="14" xfId="0" applyNumberFormat="1" applyFont="1" applyFill="1" applyBorder="1" applyAlignment="1" applyProtection="1">
      <alignment horizontal="center" vertical="center"/>
    </xf>
    <xf numFmtId="0" fontId="3" fillId="3" borderId="14" xfId="0" applyNumberFormat="1" applyFont="1" applyFill="1" applyBorder="1" applyAlignment="1">
      <alignment horizontal="center" vertical="center"/>
    </xf>
    <xf numFmtId="0" fontId="3" fillId="3" borderId="28" xfId="0" applyNumberFormat="1" applyFont="1" applyFill="1" applyBorder="1" applyAlignment="1">
      <alignment horizontal="center" vertical="center"/>
    </xf>
    <xf numFmtId="0" fontId="7" fillId="3" borderId="21" xfId="0" applyNumberFormat="1" applyFont="1" applyFill="1" applyBorder="1" applyAlignment="1" applyProtection="1"/>
    <xf numFmtId="0" fontId="4" fillId="3" borderId="29" xfId="0" applyNumberFormat="1" applyFont="1" applyFill="1" applyBorder="1" applyAlignment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0" fontId="3" fillId="3" borderId="29" xfId="0" applyNumberFormat="1" applyFont="1" applyFill="1" applyBorder="1" applyAlignment="1">
      <alignment horizontal="center" vertical="center"/>
    </xf>
    <xf numFmtId="0" fontId="3" fillId="3" borderId="29" xfId="0" applyNumberFormat="1" applyFont="1" applyFill="1" applyBorder="1" applyAlignment="1" applyProtection="1">
      <alignment horizontal="center" vertical="center"/>
    </xf>
    <xf numFmtId="0" fontId="4" fillId="3" borderId="29" xfId="0" applyNumberFormat="1" applyFont="1" applyFill="1" applyBorder="1" applyAlignment="1" applyProtection="1">
      <alignment horizontal="center" vertical="center"/>
    </xf>
    <xf numFmtId="0" fontId="3" fillId="3" borderId="28" xfId="0" applyNumberFormat="1" applyFont="1" applyFill="1" applyBorder="1" applyAlignment="1" applyProtection="1">
      <alignment horizontal="center" vertical="center"/>
    </xf>
    <xf numFmtId="49" fontId="9" fillId="0" borderId="33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/>
    <xf numFmtId="0" fontId="0" fillId="0" borderId="9" xfId="0" applyBorder="1" applyProtection="1"/>
    <xf numFmtId="49" fontId="1" fillId="0" borderId="0" xfId="0" applyNumberFormat="1" applyFont="1" applyProtection="1"/>
    <xf numFmtId="0" fontId="0" fillId="0" borderId="0" xfId="0" applyAlignment="1" applyProtection="1">
      <alignment horizontal="left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0" fontId="7" fillId="3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28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0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</xf>
    <xf numFmtId="1" fontId="4" fillId="3" borderId="0" xfId="0" applyNumberFormat="1" applyFont="1" applyFill="1" applyBorder="1" applyAlignment="1" applyProtection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4" fillId="2" borderId="32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>
      <alignment horizontal="center" vertical="center"/>
    </xf>
    <xf numFmtId="1" fontId="4" fillId="3" borderId="29" xfId="0" applyNumberFormat="1" applyFont="1" applyFill="1" applyBorder="1" applyAlignment="1" applyProtection="1">
      <alignment horizontal="center" vertical="center"/>
    </xf>
    <xf numFmtId="0" fontId="3" fillId="3" borderId="23" xfId="0" applyNumberFormat="1" applyFont="1" applyFill="1" applyBorder="1" applyAlignment="1" applyProtection="1">
      <alignment horizontal="center" vertical="center"/>
    </xf>
    <xf numFmtId="0" fontId="4" fillId="3" borderId="26" xfId="0" applyNumberFormat="1" applyFont="1" applyFill="1" applyBorder="1" applyAlignment="1" applyProtection="1">
      <alignment horizontal="center" vertical="center"/>
    </xf>
    <xf numFmtId="0" fontId="3" fillId="3" borderId="26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9" xfId="0" applyNumberFormat="1" applyFont="1" applyFill="1" applyBorder="1" applyAlignment="1" applyProtection="1">
      <alignment horizontal="center" vertical="center"/>
    </xf>
    <xf numFmtId="0" fontId="7" fillId="3" borderId="30" xfId="0" applyNumberFormat="1" applyFont="1" applyFill="1" applyBorder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29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NumberFormat="1" applyFont="1" applyFill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3" fillId="0" borderId="31" xfId="0" applyNumberFormat="1" applyFont="1" applyBorder="1" applyAlignment="1">
      <alignment horizontal="center" vertical="center"/>
    </xf>
    <xf numFmtId="0" fontId="3" fillId="0" borderId="32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49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8" xfId="0" applyNumberFormat="1" applyFont="1" applyBorder="1" applyAlignment="1" applyProtection="1">
      <alignment horizontal="center" vertical="center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11" fillId="0" borderId="0" xfId="0" applyNumberFormat="1" applyFont="1" applyAlignment="1">
      <alignment horizontal="left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NumberFormat="1" applyFont="1" applyFill="1" applyBorder="1" applyAlignment="1" applyProtection="1">
      <alignment horizontal="center" vertical="center"/>
      <protection locked="0"/>
    </xf>
    <xf numFmtId="0" fontId="4" fillId="2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0" fillId="0" borderId="0" xfId="0" applyAlignment="1" applyProtection="1">
      <alignment horizontal="left"/>
    </xf>
    <xf numFmtId="0" fontId="1" fillId="0" borderId="2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FBFBF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M68"/>
  <sheetViews>
    <sheetView showOutlineSymbols="0" topLeftCell="A4" zoomScale="55" zoomScaleNormal="55" zoomScaleSheetLayoutView="55" workbookViewId="0">
      <selection activeCell="AG15" sqref="AG15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4.6640625" style="2" customWidth="1"/>
    <col min="21" max="22" width="10.77734375" style="2" customWidth="1"/>
    <col min="23" max="23" width="4.6640625" style="2" customWidth="1"/>
    <col min="24" max="25" width="10.77734375" style="2" customWidth="1"/>
    <col min="26" max="26" width="4.6640625" style="2" customWidth="1"/>
    <col min="27" max="28" width="10.77734375" style="2" customWidth="1"/>
    <col min="29" max="29" width="7.6640625" style="2" customWidth="1"/>
    <col min="30" max="30" width="13" style="2" bestFit="1" customWidth="1"/>
    <col min="31" max="31" width="3.6640625" style="2" customWidth="1"/>
    <col min="32" max="32" width="8.6640625" style="2" customWidth="1"/>
    <col min="33" max="33" width="19.6640625" style="2" customWidth="1"/>
    <col min="34" max="35" width="9.6640625" style="2" customWidth="1"/>
    <col min="36" max="36" width="9.6640625" style="15" customWidth="1"/>
    <col min="37" max="49" width="9.6640625" style="2" customWidth="1"/>
    <col min="50" max="50" width="9.6640625" style="15" customWidth="1"/>
    <col min="51" max="16384" width="9.6640625" style="2"/>
  </cols>
  <sheetData>
    <row r="1" spans="1:273" ht="23.25" x14ac:dyDescent="0.35">
      <c r="A1" s="126" t="s">
        <v>43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</row>
    <row r="2" spans="1:273" ht="23.25" x14ac:dyDescent="0.35">
      <c r="A2" s="126" t="s">
        <v>67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</row>
    <row r="3" spans="1:273" ht="24" thickBot="1" x14ac:dyDescent="0.4">
      <c r="A3" s="126" t="s">
        <v>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</row>
    <row r="4" spans="1:273" ht="18.75" customHeight="1" thickBot="1" x14ac:dyDescent="0.3">
      <c r="A4" s="4" t="s">
        <v>1</v>
      </c>
      <c r="B4" s="130" t="s">
        <v>9</v>
      </c>
      <c r="C4" s="131"/>
      <c r="D4" s="132"/>
      <c r="E4" s="130" t="s">
        <v>10</v>
      </c>
      <c r="F4" s="131"/>
      <c r="G4" s="132"/>
      <c r="H4" s="130" t="s">
        <v>11</v>
      </c>
      <c r="I4" s="131"/>
      <c r="J4" s="132"/>
      <c r="K4" s="130" t="s">
        <v>12</v>
      </c>
      <c r="L4" s="131"/>
      <c r="M4" s="132"/>
      <c r="N4" s="130" t="s">
        <v>13</v>
      </c>
      <c r="O4" s="131"/>
      <c r="P4" s="132"/>
      <c r="Q4" s="130" t="s">
        <v>14</v>
      </c>
      <c r="R4" s="131"/>
      <c r="S4" s="132"/>
      <c r="T4" s="130" t="s">
        <v>25</v>
      </c>
      <c r="U4" s="131"/>
      <c r="V4" s="132"/>
      <c r="W4" s="130" t="s">
        <v>34</v>
      </c>
      <c r="X4" s="131"/>
      <c r="Y4" s="132"/>
      <c r="Z4" s="130" t="s">
        <v>35</v>
      </c>
      <c r="AA4" s="131"/>
      <c r="AB4" s="132"/>
      <c r="AC4" s="48" t="s">
        <v>6</v>
      </c>
      <c r="AD4" s="5" t="s">
        <v>7</v>
      </c>
      <c r="AE4" s="6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</row>
    <row r="5" spans="1:273" ht="50.1" customHeight="1" thickBot="1" x14ac:dyDescent="0.3">
      <c r="A5" s="8" t="s">
        <v>17</v>
      </c>
      <c r="B5" s="127" t="str">
        <f>A7</f>
        <v>Ottawa Internationals</v>
      </c>
      <c r="C5" s="128"/>
      <c r="D5" s="129"/>
      <c r="E5" s="127" t="str">
        <f>A13</f>
        <v>Carleton Place United</v>
      </c>
      <c r="F5" s="128"/>
      <c r="G5" s="129"/>
      <c r="H5" s="127" t="str">
        <f>A19</f>
        <v>Ottawa Internationals (14 Ice)</v>
      </c>
      <c r="I5" s="128"/>
      <c r="J5" s="129"/>
      <c r="K5" s="133" t="str">
        <f>A25</f>
        <v>Ottawa City SC Vipers (14 Ice)</v>
      </c>
      <c r="L5" s="134"/>
      <c r="M5" s="135"/>
      <c r="N5" s="133" t="str">
        <f>A31</f>
        <v>Ottawa TFC</v>
      </c>
      <c r="O5" s="134"/>
      <c r="P5" s="135"/>
      <c r="Q5" s="133" t="str">
        <f>A37</f>
        <v>West Ottawa SC</v>
      </c>
      <c r="R5" s="134"/>
      <c r="S5" s="135"/>
      <c r="T5" s="133" t="str">
        <f>A43</f>
        <v>Ottawa Gloucester Hornets</v>
      </c>
      <c r="U5" s="134"/>
      <c r="V5" s="135"/>
      <c r="W5" s="133" t="str">
        <f>A49</f>
        <v>West Carleton Talons</v>
      </c>
      <c r="X5" s="134"/>
      <c r="Y5" s="135"/>
      <c r="Z5" s="133" t="str">
        <f>A55</f>
        <v>Roma Wolves</v>
      </c>
      <c r="AA5" s="134"/>
      <c r="AB5" s="135"/>
      <c r="AC5" s="18" t="s">
        <v>4</v>
      </c>
      <c r="AD5" s="9" t="s">
        <v>8</v>
      </c>
      <c r="AE5" s="6"/>
      <c r="AF5" s="145" t="s">
        <v>27</v>
      </c>
      <c r="AG5" s="145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</row>
    <row r="6" spans="1:273" ht="18.75" customHeight="1" thickBot="1" x14ac:dyDescent="0.3">
      <c r="A6" s="1" t="s">
        <v>9</v>
      </c>
      <c r="B6" s="58"/>
      <c r="C6" s="59"/>
      <c r="D6" s="59"/>
      <c r="E6" s="60"/>
      <c r="F6" s="60"/>
      <c r="G6" s="60"/>
      <c r="H6" s="60"/>
      <c r="I6" s="60"/>
      <c r="J6" s="61"/>
      <c r="K6" s="24" t="s">
        <v>2</v>
      </c>
      <c r="L6" s="10" t="s">
        <v>4</v>
      </c>
      <c r="M6" s="10" t="s">
        <v>5</v>
      </c>
      <c r="N6" s="10" t="s">
        <v>2</v>
      </c>
      <c r="O6" s="10" t="s">
        <v>4</v>
      </c>
      <c r="P6" s="10" t="s">
        <v>5</v>
      </c>
      <c r="Q6" s="10" t="s">
        <v>2</v>
      </c>
      <c r="R6" s="10" t="s">
        <v>4</v>
      </c>
      <c r="S6" s="10" t="s">
        <v>5</v>
      </c>
      <c r="T6" s="10" t="s">
        <v>2</v>
      </c>
      <c r="U6" s="10" t="s">
        <v>4</v>
      </c>
      <c r="V6" s="10" t="s">
        <v>5</v>
      </c>
      <c r="W6" s="10" t="s">
        <v>2</v>
      </c>
      <c r="X6" s="10" t="s">
        <v>4</v>
      </c>
      <c r="Y6" s="10" t="s">
        <v>5</v>
      </c>
      <c r="Z6" s="10" t="s">
        <v>2</v>
      </c>
      <c r="AA6" s="10" t="s">
        <v>4</v>
      </c>
      <c r="AB6" s="10" t="s">
        <v>5</v>
      </c>
      <c r="AC6" s="93">
        <f>L7+O7+R7+U7+X7+AA7</f>
        <v>1</v>
      </c>
      <c r="AD6" s="69" t="s">
        <v>5</v>
      </c>
      <c r="AE6" s="6"/>
      <c r="AF6" s="28" t="s">
        <v>18</v>
      </c>
      <c r="AG6" s="45" t="s">
        <v>68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</row>
    <row r="7" spans="1:273" ht="18.75" customHeight="1" thickBot="1" x14ac:dyDescent="0.3">
      <c r="A7" s="136" t="s">
        <v>60</v>
      </c>
      <c r="B7" s="62"/>
      <c r="C7" s="54"/>
      <c r="D7" s="54"/>
      <c r="E7" s="55"/>
      <c r="F7" s="55"/>
      <c r="G7" s="55"/>
      <c r="H7" s="55"/>
      <c r="I7" s="55"/>
      <c r="J7" s="63"/>
      <c r="K7" s="50"/>
      <c r="L7" s="17">
        <f>IF(L8&gt;M8,3,IF(L8&lt;M8,0,IF(L10&gt;M10,2,IF(L10&lt;M10,1,0))))</f>
        <v>0</v>
      </c>
      <c r="M7" s="17">
        <f>IF(L8-M8&gt;=3,3, IF(L8-M8=1,1, IF(L8-M8=2,2,IF(L8=M8,0, IF(L8&lt;M8,0)))))</f>
        <v>0</v>
      </c>
      <c r="N7" s="18"/>
      <c r="O7" s="17">
        <f>IF(O8&gt;P8,3,IF(O8&lt;P8,0,IF(O10&gt;P10,2,IF(O10&lt;P10,1,0))))</f>
        <v>0</v>
      </c>
      <c r="P7" s="17">
        <f>IF(O8-P8&gt;=3,3, IF(O8-P8=1,1, IF(O8-P8=2,2,IF(O8=P8,0, IF(O8&lt;P8,0)))))</f>
        <v>0</v>
      </c>
      <c r="Q7" s="18"/>
      <c r="R7" s="17">
        <f>IF(R8&gt;S8,3,IF(R8&lt;S8,0,IF(R10&gt;S10,2,IF(R10&lt;S10,1,0))))</f>
        <v>0</v>
      </c>
      <c r="S7" s="17">
        <f>IF(R8-S8&gt;=3,3, IF(R8-S8=1,1, IF(R8-S8=2,2,IF(R8=S8,0, IF(R8&lt;S8,0)))))</f>
        <v>0</v>
      </c>
      <c r="T7" s="18"/>
      <c r="U7" s="17">
        <f>IF(U8&gt;V8,3,IF(U8&lt;V8,0,IF(U10&gt;V10,2,IF(U10&lt;V10,1,0))))</f>
        <v>1</v>
      </c>
      <c r="V7" s="17">
        <f>IF(U8-V8&gt;=3,3, IF(U8-V8=1,1, IF(U8-V8=2,2,IF(U8=V8,0, IF(U8&lt;V8,0)))))</f>
        <v>0</v>
      </c>
      <c r="W7" s="18"/>
      <c r="X7" s="17">
        <f>IF(X8&gt;Y8,3,IF(X8&lt;Y8,0,IF(X10&gt;Y10,2,IF(X10&lt;Y10,1,0))))</f>
        <v>0</v>
      </c>
      <c r="Y7" s="17">
        <f>IF(X8-Y8&gt;=3,3, IF(X8-Y8=1,1, IF(X8-Y8=2,2,IF(X8=Y8,0, IF(X8&lt;Y8,0)))))</f>
        <v>0</v>
      </c>
      <c r="Z7" s="18"/>
      <c r="AA7" s="17">
        <f>IF(AA8&gt;AB8,3,IF(AA8&lt;AB8,0,IF(AA10&gt;AB10,2,IF(AA10&lt;AB10,1,0))))</f>
        <v>0</v>
      </c>
      <c r="AB7" s="17">
        <f>IF(AA8-AB8&gt;=3,3, IF(AA8-AB8=1,1, IF(AA8-AB8=2,2,IF(AA8=AB8,0, IF(AA8&lt;AB8,0)))))</f>
        <v>0</v>
      </c>
      <c r="AC7" s="94"/>
      <c r="AD7" s="70">
        <f>M7+P7+S7+V7+Y7+AB7</f>
        <v>0</v>
      </c>
      <c r="AE7" s="6"/>
      <c r="AF7" s="29" t="s">
        <v>19</v>
      </c>
      <c r="AG7" s="45" t="s">
        <v>69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</row>
    <row r="8" spans="1:273" ht="18.75" customHeight="1" x14ac:dyDescent="0.25">
      <c r="A8" s="136"/>
      <c r="B8" s="84"/>
      <c r="C8" s="105"/>
      <c r="D8" s="106"/>
      <c r="E8" s="56"/>
      <c r="F8" s="120"/>
      <c r="G8" s="120"/>
      <c r="H8" s="56"/>
      <c r="I8" s="120"/>
      <c r="J8" s="121"/>
      <c r="K8" s="123"/>
      <c r="L8" s="87">
        <v>0</v>
      </c>
      <c r="M8" s="139">
        <v>3</v>
      </c>
      <c r="N8" s="16"/>
      <c r="O8" s="87">
        <v>0</v>
      </c>
      <c r="P8" s="87">
        <v>2</v>
      </c>
      <c r="Q8" s="16"/>
      <c r="R8" s="87">
        <v>1</v>
      </c>
      <c r="S8" s="87">
        <v>3</v>
      </c>
      <c r="T8" s="16"/>
      <c r="U8" s="87">
        <v>0</v>
      </c>
      <c r="V8" s="87">
        <v>0</v>
      </c>
      <c r="W8" s="16"/>
      <c r="X8" s="87">
        <v>0</v>
      </c>
      <c r="Y8" s="87">
        <v>2</v>
      </c>
      <c r="Z8" s="16"/>
      <c r="AA8" s="87">
        <v>0</v>
      </c>
      <c r="AB8" s="146">
        <v>2</v>
      </c>
      <c r="AC8" s="94"/>
      <c r="AD8" s="71" t="s">
        <v>16</v>
      </c>
      <c r="AE8" s="6"/>
      <c r="AF8" s="28" t="s">
        <v>20</v>
      </c>
      <c r="AG8" s="45" t="s">
        <v>70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</row>
    <row r="9" spans="1:273" ht="18.75" customHeight="1" thickBot="1" x14ac:dyDescent="0.3">
      <c r="A9" s="136"/>
      <c r="B9" s="84"/>
      <c r="C9" s="105"/>
      <c r="D9" s="106"/>
      <c r="E9" s="56"/>
      <c r="F9" s="120"/>
      <c r="G9" s="120"/>
      <c r="H9" s="56"/>
      <c r="I9" s="120"/>
      <c r="J9" s="121"/>
      <c r="K9" s="124"/>
      <c r="L9" s="88"/>
      <c r="M9" s="140"/>
      <c r="N9" s="16"/>
      <c r="O9" s="88"/>
      <c r="P9" s="88"/>
      <c r="Q9" s="16"/>
      <c r="R9" s="88"/>
      <c r="S9" s="88"/>
      <c r="T9" s="16"/>
      <c r="U9" s="88"/>
      <c r="V9" s="88"/>
      <c r="W9" s="16"/>
      <c r="X9" s="88"/>
      <c r="Y9" s="88"/>
      <c r="Z9" s="16"/>
      <c r="AA9" s="88"/>
      <c r="AB9" s="147"/>
      <c r="AC9" s="94"/>
      <c r="AD9" s="72">
        <f>M8+P8+S8+V8+Y8+AB8</f>
        <v>12</v>
      </c>
      <c r="AE9" s="6"/>
      <c r="AF9" s="28" t="s">
        <v>22</v>
      </c>
      <c r="AG9" s="45" t="s">
        <v>42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</row>
    <row r="10" spans="1:273" ht="18.75" customHeight="1" x14ac:dyDescent="0.25">
      <c r="A10" s="136"/>
      <c r="B10" s="84"/>
      <c r="C10" s="85"/>
      <c r="D10" s="85"/>
      <c r="E10" s="122"/>
      <c r="F10" s="120"/>
      <c r="G10" s="120"/>
      <c r="H10" s="122"/>
      <c r="I10" s="120"/>
      <c r="J10" s="121"/>
      <c r="K10" s="89" t="s">
        <v>3</v>
      </c>
      <c r="L10" s="91"/>
      <c r="M10" s="91"/>
      <c r="N10" s="109" t="s">
        <v>3</v>
      </c>
      <c r="O10" s="91"/>
      <c r="P10" s="91"/>
      <c r="Q10" s="109" t="s">
        <v>3</v>
      </c>
      <c r="R10" s="91"/>
      <c r="S10" s="91"/>
      <c r="T10" s="109" t="s">
        <v>3</v>
      </c>
      <c r="U10" s="91">
        <v>0</v>
      </c>
      <c r="V10" s="91">
        <v>1</v>
      </c>
      <c r="W10" s="109" t="s">
        <v>3</v>
      </c>
      <c r="X10" s="91"/>
      <c r="Y10" s="91"/>
      <c r="Z10" s="109" t="s">
        <v>3</v>
      </c>
      <c r="AA10" s="91"/>
      <c r="AB10" s="148"/>
      <c r="AC10" s="94"/>
      <c r="AD10" s="71" t="s">
        <v>15</v>
      </c>
      <c r="AE10" s="6"/>
      <c r="AF10" s="29" t="s">
        <v>23</v>
      </c>
      <c r="AG10" s="45" t="s">
        <v>71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</row>
    <row r="11" spans="1:273" ht="18.75" customHeight="1" thickBot="1" x14ac:dyDescent="0.3">
      <c r="A11" s="137"/>
      <c r="B11" s="84"/>
      <c r="C11" s="85"/>
      <c r="D11" s="85"/>
      <c r="E11" s="122"/>
      <c r="F11" s="120"/>
      <c r="G11" s="120"/>
      <c r="H11" s="122"/>
      <c r="I11" s="120"/>
      <c r="J11" s="121"/>
      <c r="K11" s="90"/>
      <c r="L11" s="92"/>
      <c r="M11" s="92"/>
      <c r="N11" s="112"/>
      <c r="O11" s="92"/>
      <c r="P11" s="92"/>
      <c r="Q11" s="112"/>
      <c r="R11" s="92"/>
      <c r="S11" s="92"/>
      <c r="T11" s="112"/>
      <c r="U11" s="92"/>
      <c r="V11" s="92"/>
      <c r="W11" s="112"/>
      <c r="X11" s="92"/>
      <c r="Y11" s="92"/>
      <c r="Z11" s="112"/>
      <c r="AA11" s="92"/>
      <c r="AB11" s="149"/>
      <c r="AC11" s="95"/>
      <c r="AD11" s="73">
        <f>L8+O8+R8+U8+X8+AA8</f>
        <v>1</v>
      </c>
      <c r="AE11" s="6"/>
      <c r="AF11" s="28" t="s">
        <v>24</v>
      </c>
      <c r="AG11" s="45" t="s">
        <v>66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</row>
    <row r="12" spans="1:273" ht="18.75" customHeight="1" thickBot="1" x14ac:dyDescent="0.3">
      <c r="A12" s="1" t="s">
        <v>10</v>
      </c>
      <c r="B12" s="64"/>
      <c r="C12" s="51"/>
      <c r="D12" s="51"/>
      <c r="E12" s="51"/>
      <c r="F12" s="51"/>
      <c r="G12" s="51"/>
      <c r="H12" s="52"/>
      <c r="I12" s="52"/>
      <c r="J12" s="65"/>
      <c r="K12" s="49" t="s">
        <v>2</v>
      </c>
      <c r="L12" s="14" t="s">
        <v>4</v>
      </c>
      <c r="M12" s="14" t="s">
        <v>5</v>
      </c>
      <c r="N12" s="14" t="s">
        <v>2</v>
      </c>
      <c r="O12" s="14" t="s">
        <v>4</v>
      </c>
      <c r="P12" s="14" t="s">
        <v>5</v>
      </c>
      <c r="Q12" s="14"/>
      <c r="R12" s="14" t="s">
        <v>4</v>
      </c>
      <c r="S12" s="14" t="s">
        <v>5</v>
      </c>
      <c r="T12" s="14"/>
      <c r="U12" s="14" t="s">
        <v>4</v>
      </c>
      <c r="V12" s="14" t="s">
        <v>5</v>
      </c>
      <c r="W12" s="14"/>
      <c r="X12" s="14" t="s">
        <v>4</v>
      </c>
      <c r="Y12" s="14" t="s">
        <v>5</v>
      </c>
      <c r="Z12" s="14"/>
      <c r="AA12" s="14" t="s">
        <v>4</v>
      </c>
      <c r="AB12" s="14" t="s">
        <v>5</v>
      </c>
      <c r="AC12" s="93">
        <f>L13+O13+R13+U13+X13+AA13</f>
        <v>14</v>
      </c>
      <c r="AD12" s="69" t="s">
        <v>5</v>
      </c>
      <c r="AE12" s="6"/>
      <c r="AF12" s="28" t="s">
        <v>26</v>
      </c>
      <c r="AG12" s="45" t="s">
        <v>63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</row>
    <row r="13" spans="1:273" ht="18.75" customHeight="1" thickBot="1" x14ac:dyDescent="0.3">
      <c r="A13" s="136" t="s">
        <v>41</v>
      </c>
      <c r="B13" s="62"/>
      <c r="C13" s="54"/>
      <c r="D13" s="54"/>
      <c r="E13" s="53"/>
      <c r="F13" s="54"/>
      <c r="G13" s="54"/>
      <c r="H13" s="57"/>
      <c r="I13" s="55"/>
      <c r="J13" s="63"/>
      <c r="K13" s="50"/>
      <c r="L13" s="17">
        <f>IF(L14&gt;M14,3,IF(L14&lt;M14,0,IF(L16&gt;M16,2,IF(L16&lt;M16,1,0))))</f>
        <v>0</v>
      </c>
      <c r="M13" s="17">
        <f>IF(L14-M14&gt;=3,3, IF(L14-M14=1,1, IF(L14-M14=2,2,IF(L14=M14,0, IF(L14&lt;M14,0)))))</f>
        <v>0</v>
      </c>
      <c r="N13" s="12"/>
      <c r="O13" s="17">
        <f>IF(O14&gt;P14,3,IF(O14&lt;P14,0,IF(O16&gt;P16,2,IF(O16&lt;P16,1,0))))</f>
        <v>3</v>
      </c>
      <c r="P13" s="17">
        <f>IF(O14-P14&gt;=3,3, IF(O14-P14=1,1, IF(O14-P14=2,2,IF(O14=P14,0, IF(O14&lt;P14,0)))))</f>
        <v>2</v>
      </c>
      <c r="Q13" s="12"/>
      <c r="R13" s="17">
        <f>IF(R14&gt;S14,3,IF(R14&lt;S14,0,IF(R16&gt;S16,2,IF(R16&lt;S16,1,0))))</f>
        <v>3</v>
      </c>
      <c r="S13" s="17">
        <f>IF(R14-S14&gt;=3,3, IF(R14-S14=1,1, IF(R14-S14=2,2,IF(R14=S14,0, IF(R14&lt;S14,0)))))</f>
        <v>3</v>
      </c>
      <c r="T13" s="12"/>
      <c r="U13" s="17">
        <f>IF(U14&gt;V14,3,IF(U14&lt;V14,0,IF(U16&gt;V16,2,IF(U16&lt;V16,1,0))))</f>
        <v>3</v>
      </c>
      <c r="V13" s="17">
        <f>IF(U14-V14&gt;=3,3, IF(U14-V14=1,1, IF(U14-V14=2,2,IF(U14=V14,0, IF(U14&lt;V14,0)))))</f>
        <v>1</v>
      </c>
      <c r="W13" s="12"/>
      <c r="X13" s="17">
        <f>IF(X14&gt;Y14,3,IF(X14&lt;Y14,0,IF(X16&gt;Y16,2,IF(X16&lt;Y16,1,0))))</f>
        <v>3</v>
      </c>
      <c r="Y13" s="17">
        <f>IF(X14-Y14&gt;=3,3, IF(X14-Y14=1,1, IF(X14-Y14=2,2,IF(X14=Y14,0, IF(X14&lt;Y14,0)))))</f>
        <v>3</v>
      </c>
      <c r="Z13" s="12"/>
      <c r="AA13" s="17">
        <f>IF(AA14&gt;AB14,3,IF(AA14&lt;AB14,0,IF(AA16&gt;AB16,2,IF(AA16&lt;AB16,1,0))))</f>
        <v>2</v>
      </c>
      <c r="AB13" s="17">
        <f>IF(AA14-AB14&gt;=3,3, IF(AA14-AB14=1,1, IF(AA14-AB14=2,2,IF(AA14=AB14,0, IF(AA14&lt;AB14,0)))))</f>
        <v>0</v>
      </c>
      <c r="AC13" s="94"/>
      <c r="AD13" s="70">
        <f>M13+P13+S13+V13+Y13+AB13</f>
        <v>9</v>
      </c>
      <c r="AE13" s="6"/>
      <c r="AF13" s="28" t="s">
        <v>36</v>
      </c>
      <c r="AG13" s="45" t="s">
        <v>65</v>
      </c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</row>
    <row r="14" spans="1:273" ht="18.75" customHeight="1" x14ac:dyDescent="0.25">
      <c r="A14" s="136"/>
      <c r="B14" s="84"/>
      <c r="C14" s="105"/>
      <c r="D14" s="105"/>
      <c r="E14" s="86"/>
      <c r="F14" s="105"/>
      <c r="G14" s="106"/>
      <c r="H14" s="57"/>
      <c r="I14" s="120"/>
      <c r="J14" s="121"/>
      <c r="K14" s="123"/>
      <c r="L14" s="87">
        <v>1</v>
      </c>
      <c r="M14" s="87">
        <v>3</v>
      </c>
      <c r="N14" s="12"/>
      <c r="O14" s="87">
        <v>2</v>
      </c>
      <c r="P14" s="87">
        <v>0</v>
      </c>
      <c r="Q14" s="12"/>
      <c r="R14" s="87">
        <v>3</v>
      </c>
      <c r="S14" s="87">
        <v>0</v>
      </c>
      <c r="T14" s="12"/>
      <c r="U14" s="87">
        <v>1</v>
      </c>
      <c r="V14" s="87">
        <v>0</v>
      </c>
      <c r="W14" s="12"/>
      <c r="X14" s="87">
        <v>4</v>
      </c>
      <c r="Y14" s="87">
        <v>1</v>
      </c>
      <c r="Z14" s="12"/>
      <c r="AA14" s="87">
        <v>0</v>
      </c>
      <c r="AB14" s="146">
        <v>0</v>
      </c>
      <c r="AC14" s="94"/>
      <c r="AD14" s="71" t="s">
        <v>16</v>
      </c>
      <c r="AE14" s="6"/>
      <c r="AF14" s="28" t="s">
        <v>37</v>
      </c>
      <c r="AG14" s="45" t="s">
        <v>72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</row>
    <row r="15" spans="1:273" ht="18.75" customHeight="1" thickBot="1" x14ac:dyDescent="0.25">
      <c r="A15" s="136"/>
      <c r="B15" s="84"/>
      <c r="C15" s="105"/>
      <c r="D15" s="105"/>
      <c r="E15" s="86"/>
      <c r="F15" s="105"/>
      <c r="G15" s="106"/>
      <c r="H15" s="57"/>
      <c r="I15" s="120"/>
      <c r="J15" s="121"/>
      <c r="K15" s="124"/>
      <c r="L15" s="88"/>
      <c r="M15" s="88"/>
      <c r="N15" s="12"/>
      <c r="O15" s="88"/>
      <c r="P15" s="88"/>
      <c r="Q15" s="12"/>
      <c r="R15" s="88"/>
      <c r="S15" s="88"/>
      <c r="T15" s="12"/>
      <c r="U15" s="88"/>
      <c r="V15" s="88"/>
      <c r="W15" s="12"/>
      <c r="X15" s="88"/>
      <c r="Y15" s="88"/>
      <c r="Z15" s="12"/>
      <c r="AA15" s="88"/>
      <c r="AB15" s="147"/>
      <c r="AC15" s="94"/>
      <c r="AD15" s="72">
        <f>M14+P14+S14+V14+Y14+AB14</f>
        <v>4</v>
      </c>
      <c r="AE15" s="6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</row>
    <row r="16" spans="1:273" ht="18.75" customHeight="1" x14ac:dyDescent="0.2">
      <c r="A16" s="136"/>
      <c r="B16" s="84"/>
      <c r="C16" s="105"/>
      <c r="D16" s="105"/>
      <c r="E16" s="86"/>
      <c r="F16" s="85"/>
      <c r="G16" s="85"/>
      <c r="H16" s="122"/>
      <c r="I16" s="120"/>
      <c r="J16" s="121"/>
      <c r="K16" s="89" t="s">
        <v>3</v>
      </c>
      <c r="L16" s="91"/>
      <c r="M16" s="91"/>
      <c r="N16" s="109" t="s">
        <v>3</v>
      </c>
      <c r="O16" s="91"/>
      <c r="P16" s="91"/>
      <c r="Q16" s="109" t="s">
        <v>3</v>
      </c>
      <c r="R16" s="91"/>
      <c r="S16" s="91"/>
      <c r="T16" s="109" t="s">
        <v>3</v>
      </c>
      <c r="U16" s="91"/>
      <c r="V16" s="91"/>
      <c r="W16" s="109" t="s">
        <v>3</v>
      </c>
      <c r="X16" s="91"/>
      <c r="Y16" s="91"/>
      <c r="Z16" s="109" t="s">
        <v>3</v>
      </c>
      <c r="AA16" s="91">
        <v>2</v>
      </c>
      <c r="AB16" s="148">
        <v>1</v>
      </c>
      <c r="AC16" s="94"/>
      <c r="AD16" s="71" t="s">
        <v>15</v>
      </c>
      <c r="AE16" s="6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</row>
    <row r="17" spans="1:273" ht="18.75" customHeight="1" thickBot="1" x14ac:dyDescent="0.25">
      <c r="A17" s="137"/>
      <c r="B17" s="84"/>
      <c r="C17" s="105"/>
      <c r="D17" s="105"/>
      <c r="E17" s="86"/>
      <c r="F17" s="85"/>
      <c r="G17" s="85"/>
      <c r="H17" s="122"/>
      <c r="I17" s="120"/>
      <c r="J17" s="121"/>
      <c r="K17" s="90"/>
      <c r="L17" s="92"/>
      <c r="M17" s="92"/>
      <c r="N17" s="112"/>
      <c r="O17" s="92"/>
      <c r="P17" s="92"/>
      <c r="Q17" s="112"/>
      <c r="R17" s="92"/>
      <c r="S17" s="92"/>
      <c r="T17" s="112"/>
      <c r="U17" s="92"/>
      <c r="V17" s="92"/>
      <c r="W17" s="112"/>
      <c r="X17" s="92"/>
      <c r="Y17" s="92"/>
      <c r="Z17" s="112"/>
      <c r="AA17" s="92"/>
      <c r="AB17" s="149"/>
      <c r="AC17" s="95"/>
      <c r="AD17" s="73">
        <f>L14+O14+R14+U14+X14+AA14</f>
        <v>11</v>
      </c>
      <c r="AE17" s="6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</row>
    <row r="18" spans="1:273" ht="18.75" customHeight="1" thickBot="1" x14ac:dyDescent="0.3">
      <c r="A18" s="1" t="s">
        <v>11</v>
      </c>
      <c r="B18" s="64"/>
      <c r="C18" s="51"/>
      <c r="D18" s="51"/>
      <c r="E18" s="51"/>
      <c r="F18" s="51"/>
      <c r="G18" s="51"/>
      <c r="H18" s="51"/>
      <c r="I18" s="51"/>
      <c r="J18" s="66"/>
      <c r="K18" s="49" t="s">
        <v>2</v>
      </c>
      <c r="L18" s="14" t="s">
        <v>4</v>
      </c>
      <c r="M18" s="14" t="s">
        <v>5</v>
      </c>
      <c r="N18" s="14" t="s">
        <v>2</v>
      </c>
      <c r="O18" s="14" t="s">
        <v>4</v>
      </c>
      <c r="P18" s="14" t="s">
        <v>5</v>
      </c>
      <c r="Q18" s="14" t="s">
        <v>2</v>
      </c>
      <c r="R18" s="14" t="s">
        <v>4</v>
      </c>
      <c r="S18" s="14" t="s">
        <v>5</v>
      </c>
      <c r="T18" s="14" t="s">
        <v>2</v>
      </c>
      <c r="U18" s="14" t="s">
        <v>4</v>
      </c>
      <c r="V18" s="14" t="s">
        <v>5</v>
      </c>
      <c r="W18" s="14" t="s">
        <v>2</v>
      </c>
      <c r="X18" s="14" t="s">
        <v>4</v>
      </c>
      <c r="Y18" s="14" t="s">
        <v>5</v>
      </c>
      <c r="Z18" s="14" t="s">
        <v>2</v>
      </c>
      <c r="AA18" s="14" t="s">
        <v>4</v>
      </c>
      <c r="AB18" s="14" t="s">
        <v>5</v>
      </c>
      <c r="AC18" s="93">
        <f>L19+O19+R19+U19+X19+AA19</f>
        <v>14</v>
      </c>
      <c r="AD18" s="69" t="s">
        <v>5</v>
      </c>
      <c r="AE18" s="6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</row>
    <row r="19" spans="1:273" ht="18.75" customHeight="1" thickBot="1" x14ac:dyDescent="0.25">
      <c r="A19" s="136" t="s">
        <v>61</v>
      </c>
      <c r="B19" s="62"/>
      <c r="C19" s="54"/>
      <c r="D19" s="54"/>
      <c r="E19" s="53"/>
      <c r="F19" s="54"/>
      <c r="G19" s="54"/>
      <c r="H19" s="53"/>
      <c r="I19" s="54"/>
      <c r="J19" s="67"/>
      <c r="K19" s="50"/>
      <c r="L19" s="17">
        <f>IF(L20&gt;M20,3,IF(L20&lt;M20,0,IF(L22&gt;M22,2,IF(L22&lt;M22,1,0))))</f>
        <v>1</v>
      </c>
      <c r="M19" s="17">
        <f>IF(L20-M20&gt;=3,3, IF(L20-M20=1,1, IF(L20-M20=2,2,IF(L20=M20,0, IF(L20&lt;M20,0)))))</f>
        <v>0</v>
      </c>
      <c r="N19" s="12"/>
      <c r="O19" s="17">
        <f>IF(O20&gt;P20,3,IF(O20&lt;P20,0,IF(O22&gt;P22,2,IF(O22&lt;P22,1,0))))</f>
        <v>1</v>
      </c>
      <c r="P19" s="17">
        <f>IF(O20-P20&gt;=3,3, IF(O20-P20=1,1, IF(O20-P20=2,2,IF(O20=P20,0, IF(O20&lt;P20,0)))))</f>
        <v>0</v>
      </c>
      <c r="Q19" s="12"/>
      <c r="R19" s="17">
        <f>IF(R20&gt;S20,3,IF(R20&lt;S20,0,IF(R22&gt;S22,2,IF(R22&lt;S22,1,0))))</f>
        <v>3</v>
      </c>
      <c r="S19" s="17">
        <f>IF(R20-S20&gt;=3,3, IF(R20-S20=1,1, IF(R20-S20=2,2,IF(R20=S20,0, IF(R20&lt;S20,0)))))</f>
        <v>3</v>
      </c>
      <c r="T19" s="12"/>
      <c r="U19" s="17">
        <f>IF(U20&gt;V20,3,IF(U20&lt;V20,0,IF(U22&gt;V22,2,IF(U22&lt;V22,1,0))))</f>
        <v>3</v>
      </c>
      <c r="V19" s="17">
        <f>IF(U20-V20&gt;=3,3, IF(U20-V20=1,1, IF(U20-V20=2,2,IF(U20=V20,0, IF(U20&lt;V20,0)))))</f>
        <v>3</v>
      </c>
      <c r="W19" s="12"/>
      <c r="X19" s="17">
        <f>IF(X20&gt;Y20,3,IF(X20&lt;Y20,0,IF(X22&gt;Y22,2,IF(X22&lt;Y22,1,0))))</f>
        <v>3</v>
      </c>
      <c r="Y19" s="17">
        <f>IF(X20-Y20&gt;=3,3, IF(X20-Y20=1,1, IF(X20-Y20=2,2,IF(X20=Y20,0, IF(X20&lt;Y20,0)))))</f>
        <v>1</v>
      </c>
      <c r="Z19" s="12"/>
      <c r="AA19" s="17">
        <f>IF(AA20&gt;AB20,3,IF(AA20&lt;AB20,0,IF(AA22&gt;AB22,2,IF(AA22&lt;AB22,1,0))))</f>
        <v>3</v>
      </c>
      <c r="AB19" s="17">
        <f>IF(AA20-AB20&gt;=3,3, IF(AA20-AB20=1,1, IF(AA20-AB20=2,2,IF(AA20=AB20,0, IF(AA20&lt;AB20,0)))))</f>
        <v>2</v>
      </c>
      <c r="AC19" s="94"/>
      <c r="AD19" s="70">
        <f>M19+P19+S19+V19+Y19+AB19</f>
        <v>9</v>
      </c>
      <c r="AE19" s="6"/>
    </row>
    <row r="20" spans="1:273" ht="18.75" customHeight="1" x14ac:dyDescent="0.2">
      <c r="A20" s="136"/>
      <c r="B20" s="84"/>
      <c r="C20" s="105"/>
      <c r="D20" s="105"/>
      <c r="E20" s="53"/>
      <c r="F20" s="105"/>
      <c r="G20" s="105"/>
      <c r="H20" s="86"/>
      <c r="I20" s="105"/>
      <c r="J20" s="113"/>
      <c r="K20" s="123"/>
      <c r="L20" s="87">
        <v>2</v>
      </c>
      <c r="M20" s="87">
        <v>2</v>
      </c>
      <c r="N20" s="12"/>
      <c r="O20" s="87">
        <v>1</v>
      </c>
      <c r="P20" s="87">
        <v>1</v>
      </c>
      <c r="Q20" s="12"/>
      <c r="R20" s="87">
        <v>5</v>
      </c>
      <c r="S20" s="87">
        <v>1</v>
      </c>
      <c r="T20" s="12"/>
      <c r="U20" s="87">
        <v>5</v>
      </c>
      <c r="V20" s="87">
        <v>1</v>
      </c>
      <c r="W20" s="12"/>
      <c r="X20" s="87">
        <v>2</v>
      </c>
      <c r="Y20" s="87">
        <v>1</v>
      </c>
      <c r="Z20" s="12"/>
      <c r="AA20" s="87">
        <v>2</v>
      </c>
      <c r="AB20" s="146">
        <v>0</v>
      </c>
      <c r="AC20" s="94"/>
      <c r="AD20" s="71" t="s">
        <v>16</v>
      </c>
      <c r="AE20" s="6"/>
    </row>
    <row r="21" spans="1:273" ht="18.75" customHeight="1" thickBot="1" x14ac:dyDescent="0.25">
      <c r="A21" s="136"/>
      <c r="B21" s="84"/>
      <c r="C21" s="105"/>
      <c r="D21" s="105"/>
      <c r="E21" s="53"/>
      <c r="F21" s="105"/>
      <c r="G21" s="105"/>
      <c r="H21" s="86"/>
      <c r="I21" s="105"/>
      <c r="J21" s="113"/>
      <c r="K21" s="124"/>
      <c r="L21" s="88"/>
      <c r="M21" s="88"/>
      <c r="N21" s="12"/>
      <c r="O21" s="88"/>
      <c r="P21" s="88"/>
      <c r="Q21" s="12"/>
      <c r="R21" s="88"/>
      <c r="S21" s="88"/>
      <c r="T21" s="12"/>
      <c r="U21" s="88"/>
      <c r="V21" s="88"/>
      <c r="W21" s="12"/>
      <c r="X21" s="88"/>
      <c r="Y21" s="88"/>
      <c r="Z21" s="12"/>
      <c r="AA21" s="88"/>
      <c r="AB21" s="147"/>
      <c r="AC21" s="94"/>
      <c r="AD21" s="72">
        <f>M20+P20+S20+V20+Y20+AB20</f>
        <v>6</v>
      </c>
      <c r="AE21" s="6"/>
    </row>
    <row r="22" spans="1:273" ht="18.75" customHeight="1" x14ac:dyDescent="0.2">
      <c r="A22" s="136"/>
      <c r="B22" s="84"/>
      <c r="C22" s="105"/>
      <c r="D22" s="105"/>
      <c r="E22" s="86"/>
      <c r="F22" s="105"/>
      <c r="G22" s="105"/>
      <c r="H22" s="86"/>
      <c r="I22" s="85"/>
      <c r="J22" s="118"/>
      <c r="K22" s="89" t="s">
        <v>3</v>
      </c>
      <c r="L22" s="91">
        <v>3</v>
      </c>
      <c r="M22" s="91">
        <v>4</v>
      </c>
      <c r="N22" s="109" t="s">
        <v>3</v>
      </c>
      <c r="O22" s="91">
        <v>2</v>
      </c>
      <c r="P22" s="91">
        <v>3</v>
      </c>
      <c r="Q22" s="109" t="s">
        <v>3</v>
      </c>
      <c r="R22" s="91"/>
      <c r="S22" s="91"/>
      <c r="T22" s="109" t="s">
        <v>3</v>
      </c>
      <c r="U22" s="91"/>
      <c r="V22" s="91"/>
      <c r="W22" s="109" t="s">
        <v>3</v>
      </c>
      <c r="X22" s="91"/>
      <c r="Y22" s="91"/>
      <c r="Z22" s="109" t="s">
        <v>3</v>
      </c>
      <c r="AA22" s="91"/>
      <c r="AB22" s="148"/>
      <c r="AC22" s="94"/>
      <c r="AD22" s="71" t="s">
        <v>15</v>
      </c>
      <c r="AE22" s="6"/>
    </row>
    <row r="23" spans="1:273" ht="18.75" customHeight="1" thickBot="1" x14ac:dyDescent="0.25">
      <c r="A23" s="138"/>
      <c r="B23" s="114"/>
      <c r="C23" s="115"/>
      <c r="D23" s="115"/>
      <c r="E23" s="116"/>
      <c r="F23" s="115"/>
      <c r="G23" s="115"/>
      <c r="H23" s="116"/>
      <c r="I23" s="117"/>
      <c r="J23" s="119"/>
      <c r="K23" s="107"/>
      <c r="L23" s="108"/>
      <c r="M23" s="108"/>
      <c r="N23" s="125"/>
      <c r="O23" s="108"/>
      <c r="P23" s="108"/>
      <c r="Q23" s="125"/>
      <c r="R23" s="108"/>
      <c r="S23" s="108"/>
      <c r="T23" s="110"/>
      <c r="U23" s="111"/>
      <c r="V23" s="111"/>
      <c r="W23" s="110"/>
      <c r="X23" s="111"/>
      <c r="Y23" s="111"/>
      <c r="Z23" s="110"/>
      <c r="AA23" s="111"/>
      <c r="AB23" s="149"/>
      <c r="AC23" s="95"/>
      <c r="AD23" s="73">
        <f>L20+O20+R20+U20+X20+AA20</f>
        <v>17</v>
      </c>
      <c r="AE23" s="6"/>
    </row>
    <row r="24" spans="1:273" ht="18.75" customHeight="1" thickBot="1" x14ac:dyDescent="0.3">
      <c r="A24" s="1" t="s">
        <v>12</v>
      </c>
      <c r="B24" s="21" t="s">
        <v>2</v>
      </c>
      <c r="C24" s="21" t="s">
        <v>4</v>
      </c>
      <c r="D24" s="21" t="s">
        <v>5</v>
      </c>
      <c r="E24" s="21" t="s">
        <v>2</v>
      </c>
      <c r="F24" s="21" t="s">
        <v>4</v>
      </c>
      <c r="G24" s="21" t="s">
        <v>5</v>
      </c>
      <c r="H24" s="21" t="s">
        <v>2</v>
      </c>
      <c r="I24" s="21" t="s">
        <v>4</v>
      </c>
      <c r="J24" s="21" t="s">
        <v>5</v>
      </c>
      <c r="K24" s="58"/>
      <c r="L24" s="59"/>
      <c r="M24" s="59"/>
      <c r="N24" s="60"/>
      <c r="O24" s="60"/>
      <c r="P24" s="60"/>
      <c r="Q24" s="60"/>
      <c r="R24" s="60"/>
      <c r="S24" s="61"/>
      <c r="T24" s="24" t="s">
        <v>2</v>
      </c>
      <c r="U24" s="10" t="s">
        <v>4</v>
      </c>
      <c r="V24" s="10" t="s">
        <v>5</v>
      </c>
      <c r="W24" s="10" t="s">
        <v>2</v>
      </c>
      <c r="X24" s="10" t="s">
        <v>4</v>
      </c>
      <c r="Y24" s="10" t="s">
        <v>5</v>
      </c>
      <c r="Z24" s="10" t="s">
        <v>2</v>
      </c>
      <c r="AA24" s="10" t="s">
        <v>4</v>
      </c>
      <c r="AB24" s="10" t="s">
        <v>5</v>
      </c>
      <c r="AC24" s="93">
        <f>C25+F25+I25+U25+X25+AA25</f>
        <v>17</v>
      </c>
      <c r="AD24" s="69" t="s">
        <v>5</v>
      </c>
      <c r="AF24" s="15"/>
      <c r="AG24" s="23"/>
    </row>
    <row r="25" spans="1:273" ht="18.75" customHeight="1" thickBot="1" x14ac:dyDescent="0.25">
      <c r="A25" s="96" t="s">
        <v>62</v>
      </c>
      <c r="B25" s="26"/>
      <c r="C25" s="27">
        <f>IF(C26&gt;D26,3,IF(C26&lt;D26,0,IF(C28&gt;D28,2,IF(C28&lt;D28,1,0))))</f>
        <v>3</v>
      </c>
      <c r="D25" s="27">
        <f>IF(C26-D26&gt;=3,3, IF(C26-D26=1,1, IF(C26-D26=2,2,IF(C26=D26,0, IF(C26&lt;D26,0)))))</f>
        <v>3</v>
      </c>
      <c r="E25" s="26"/>
      <c r="F25" s="27">
        <f>IF(F26&gt;G26,3,IF(F26&lt;G26,0,IF(F28&gt;G28,2,IF(F28&lt;G28,1,0))))</f>
        <v>3</v>
      </c>
      <c r="G25" s="27">
        <f>IF(F26-G26&gt;=3,3, IF(F26-G26=1,1, IF(F26-G26=2,2,IF(F26=G26,0, IF(F26&lt;G26,0)))))</f>
        <v>2</v>
      </c>
      <c r="H25" s="26"/>
      <c r="I25" s="27">
        <f>IF(I26&gt;J26,3,IF(I26&lt;J26,0,IF(I28&gt;J28,2,IF(I28&lt;J28,1,0))))</f>
        <v>2</v>
      </c>
      <c r="J25" s="27">
        <f>IF(I26-J26&gt;=3,3, IF(I26-J26=1,1, IF(I26-J26=2,2,IF(I26=J26,0, IF(I26&lt;J26,0)))))</f>
        <v>0</v>
      </c>
      <c r="K25" s="62"/>
      <c r="L25" s="54"/>
      <c r="M25" s="54"/>
      <c r="N25" s="57"/>
      <c r="O25" s="55"/>
      <c r="P25" s="55"/>
      <c r="Q25" s="57"/>
      <c r="R25" s="55"/>
      <c r="S25" s="63"/>
      <c r="T25" s="50"/>
      <c r="U25" s="17">
        <f>IF(U26&gt;V26,3,IF(U26&lt;V26,0,IF(U28&gt;V28,2,IF(U28&lt;V28,1,0))))</f>
        <v>3</v>
      </c>
      <c r="V25" s="17">
        <f>IF(U26-V26&gt;=3,3, IF(U26-V26=1,1, IF(U26-V26=2,2,IF(U26=V26,0, IF(U26&lt;V26,0)))))</f>
        <v>3</v>
      </c>
      <c r="W25" s="12"/>
      <c r="X25" s="17">
        <f>IF(X26&gt;Y26,3,IF(X26&lt;Y26,0,IF(X28&gt;Y28,2,IF(X28&lt;Y28,1,0))))</f>
        <v>3</v>
      </c>
      <c r="Y25" s="17">
        <f>IF(X26-Y26&gt;=3,3, IF(X26-Y26=1,1, IF(X26-Y26=2,2,IF(X26=Y26,0, IF(X26&lt;Y26,0)))))</f>
        <v>3</v>
      </c>
      <c r="Z25" s="12"/>
      <c r="AA25" s="17">
        <f>IF(AA26&gt;AB26,3,IF(AA26&lt;AB26,0,IF(AA28&gt;AB28,2,IF(AA28&lt;AB28,1,0))))</f>
        <v>3</v>
      </c>
      <c r="AB25" s="17">
        <f>IF(AA26-AB26&gt;=3,3, IF(AA26-AB26=1,1, IF(AA26-AB26=2,2,IF(AA26=AB26,0, IF(AA26&lt;AB26,0)))))</f>
        <v>1</v>
      </c>
      <c r="AC25" s="94"/>
      <c r="AD25" s="70">
        <f>D25+G25+J25+V25+Y25+AB25</f>
        <v>12</v>
      </c>
      <c r="AE25" s="15"/>
      <c r="AG25" s="22"/>
      <c r="AH25" s="15"/>
      <c r="AI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</row>
    <row r="26" spans="1:273" ht="18.75" customHeight="1" x14ac:dyDescent="0.2">
      <c r="A26" s="96"/>
      <c r="B26" s="99" t="s">
        <v>21</v>
      </c>
      <c r="C26" s="142">
        <f>M8</f>
        <v>3</v>
      </c>
      <c r="D26" s="101">
        <f>L8</f>
        <v>0</v>
      </c>
      <c r="E26" s="26"/>
      <c r="F26" s="101">
        <f>M14</f>
        <v>3</v>
      </c>
      <c r="G26" s="101">
        <f>L14</f>
        <v>1</v>
      </c>
      <c r="H26" s="26"/>
      <c r="I26" s="101">
        <f>M20</f>
        <v>2</v>
      </c>
      <c r="J26" s="103">
        <f>L20</f>
        <v>2</v>
      </c>
      <c r="K26" s="84"/>
      <c r="L26" s="105"/>
      <c r="M26" s="106"/>
      <c r="N26" s="57"/>
      <c r="O26" s="120"/>
      <c r="P26" s="120"/>
      <c r="Q26" s="57"/>
      <c r="R26" s="120"/>
      <c r="S26" s="121"/>
      <c r="T26" s="50"/>
      <c r="U26" s="87">
        <v>4</v>
      </c>
      <c r="V26" s="87">
        <v>0</v>
      </c>
      <c r="W26" s="12"/>
      <c r="X26" s="87">
        <v>4</v>
      </c>
      <c r="Y26" s="87">
        <v>0</v>
      </c>
      <c r="Z26" s="12"/>
      <c r="AA26" s="87">
        <v>1</v>
      </c>
      <c r="AB26" s="146">
        <v>0</v>
      </c>
      <c r="AC26" s="94"/>
      <c r="AD26" s="71" t="s">
        <v>16</v>
      </c>
    </row>
    <row r="27" spans="1:273" ht="18.75" customHeight="1" thickBot="1" x14ac:dyDescent="0.25">
      <c r="A27" s="96"/>
      <c r="B27" s="100"/>
      <c r="C27" s="102"/>
      <c r="D27" s="102"/>
      <c r="E27" s="26"/>
      <c r="F27" s="102"/>
      <c r="G27" s="102"/>
      <c r="H27" s="26"/>
      <c r="I27" s="102"/>
      <c r="J27" s="104"/>
      <c r="K27" s="84"/>
      <c r="L27" s="105"/>
      <c r="M27" s="106"/>
      <c r="N27" s="57"/>
      <c r="O27" s="120"/>
      <c r="P27" s="120"/>
      <c r="Q27" s="57"/>
      <c r="R27" s="120"/>
      <c r="S27" s="121"/>
      <c r="T27" s="50"/>
      <c r="U27" s="88"/>
      <c r="V27" s="88"/>
      <c r="W27" s="12"/>
      <c r="X27" s="88"/>
      <c r="Y27" s="88"/>
      <c r="Z27" s="12"/>
      <c r="AA27" s="88"/>
      <c r="AB27" s="147"/>
      <c r="AC27" s="94"/>
      <c r="AD27" s="72">
        <f>D26+G26+J26+V26+Y26+AB26</f>
        <v>3</v>
      </c>
    </row>
    <row r="28" spans="1:273" ht="18.75" customHeight="1" x14ac:dyDescent="0.2">
      <c r="A28" s="97"/>
      <c r="B28" s="78" t="s">
        <v>3</v>
      </c>
      <c r="C28" s="80">
        <f>M10</f>
        <v>0</v>
      </c>
      <c r="D28" s="80">
        <f>L10</f>
        <v>0</v>
      </c>
      <c r="E28" s="78" t="s">
        <v>3</v>
      </c>
      <c r="F28" s="80">
        <f>M16</f>
        <v>0</v>
      </c>
      <c r="G28" s="80">
        <f>L16</f>
        <v>0</v>
      </c>
      <c r="H28" s="78" t="s">
        <v>3</v>
      </c>
      <c r="I28" s="80">
        <f>M22</f>
        <v>4</v>
      </c>
      <c r="J28" s="82">
        <f>L22</f>
        <v>3</v>
      </c>
      <c r="K28" s="84"/>
      <c r="L28" s="85"/>
      <c r="M28" s="85"/>
      <c r="N28" s="122"/>
      <c r="O28" s="120"/>
      <c r="P28" s="120"/>
      <c r="Q28" s="122"/>
      <c r="R28" s="120"/>
      <c r="S28" s="121"/>
      <c r="T28" s="89" t="s">
        <v>3</v>
      </c>
      <c r="U28" s="91"/>
      <c r="V28" s="91"/>
      <c r="W28" s="109" t="s">
        <v>3</v>
      </c>
      <c r="X28" s="91"/>
      <c r="Y28" s="91"/>
      <c r="Z28" s="109" t="s">
        <v>3</v>
      </c>
      <c r="AA28" s="91"/>
      <c r="AB28" s="148"/>
      <c r="AC28" s="94"/>
      <c r="AD28" s="71" t="s">
        <v>15</v>
      </c>
    </row>
    <row r="29" spans="1:273" ht="18.75" customHeight="1" thickBot="1" x14ac:dyDescent="0.25">
      <c r="A29" s="141"/>
      <c r="B29" s="143"/>
      <c r="C29" s="144"/>
      <c r="D29" s="144"/>
      <c r="E29" s="143"/>
      <c r="F29" s="144"/>
      <c r="G29" s="144"/>
      <c r="H29" s="143"/>
      <c r="I29" s="144"/>
      <c r="J29" s="83"/>
      <c r="K29" s="84"/>
      <c r="L29" s="85"/>
      <c r="M29" s="85"/>
      <c r="N29" s="122"/>
      <c r="O29" s="120"/>
      <c r="P29" s="120"/>
      <c r="Q29" s="122"/>
      <c r="R29" s="120"/>
      <c r="S29" s="121"/>
      <c r="T29" s="90"/>
      <c r="U29" s="92"/>
      <c r="V29" s="92"/>
      <c r="W29" s="112"/>
      <c r="X29" s="92"/>
      <c r="Y29" s="92"/>
      <c r="Z29" s="112"/>
      <c r="AA29" s="92"/>
      <c r="AB29" s="149"/>
      <c r="AC29" s="95"/>
      <c r="AD29" s="72">
        <f>C26+F26+I26+U26+X26+AA26</f>
        <v>17</v>
      </c>
    </row>
    <row r="30" spans="1:273" ht="18.75" customHeight="1" thickBot="1" x14ac:dyDescent="0.3">
      <c r="A30" s="1" t="s">
        <v>13</v>
      </c>
      <c r="B30" s="21" t="s">
        <v>2</v>
      </c>
      <c r="C30" s="21" t="s">
        <v>4</v>
      </c>
      <c r="D30" s="21" t="s">
        <v>5</v>
      </c>
      <c r="E30" s="21" t="s">
        <v>2</v>
      </c>
      <c r="F30" s="21" t="s">
        <v>4</v>
      </c>
      <c r="G30" s="21" t="s">
        <v>5</v>
      </c>
      <c r="H30" s="21" t="s">
        <v>2</v>
      </c>
      <c r="I30" s="21" t="s">
        <v>4</v>
      </c>
      <c r="J30" s="21" t="s">
        <v>5</v>
      </c>
      <c r="K30" s="64"/>
      <c r="L30" s="51"/>
      <c r="M30" s="51"/>
      <c r="N30" s="51"/>
      <c r="O30" s="51"/>
      <c r="P30" s="51"/>
      <c r="Q30" s="52"/>
      <c r="R30" s="52"/>
      <c r="S30" s="65"/>
      <c r="T30" s="49" t="s">
        <v>2</v>
      </c>
      <c r="U30" s="14" t="s">
        <v>4</v>
      </c>
      <c r="V30" s="14" t="s">
        <v>5</v>
      </c>
      <c r="W30" s="14" t="s">
        <v>2</v>
      </c>
      <c r="X30" s="14" t="s">
        <v>4</v>
      </c>
      <c r="Y30" s="14" t="s">
        <v>5</v>
      </c>
      <c r="Z30" s="14" t="s">
        <v>2</v>
      </c>
      <c r="AA30" s="14" t="s">
        <v>4</v>
      </c>
      <c r="AB30" s="14" t="s">
        <v>5</v>
      </c>
      <c r="AC30" s="93">
        <f>C31+F31+I31+U31+X31+AA31</f>
        <v>10</v>
      </c>
      <c r="AD30" s="69" t="s">
        <v>5</v>
      </c>
    </row>
    <row r="31" spans="1:273" ht="18.75" customHeight="1" thickBot="1" x14ac:dyDescent="0.25">
      <c r="A31" s="96" t="s">
        <v>42</v>
      </c>
      <c r="B31" s="26"/>
      <c r="C31" s="27">
        <f>IF(C32&gt;D32,3,IF(C32&lt;D32,0,IF(C34&gt;D34,2,IF(C34&lt;D34,1,0))))</f>
        <v>3</v>
      </c>
      <c r="D31" s="27">
        <f>IF(C32-D32&gt;=3,3, IF(C32-D32=1,1, IF(C32-D32=2,2,IF(C32=D32,0, IF(C32&lt;D32,0)))))</f>
        <v>2</v>
      </c>
      <c r="E31" s="26"/>
      <c r="F31" s="27">
        <f>IF(F32&gt;G32,3,IF(F32&lt;G32,0,IF(F34&gt;G34,2,IF(F34&lt;G34,1,0))))</f>
        <v>0</v>
      </c>
      <c r="G31" s="27">
        <f>IF(F32-G32&gt;=3,3, IF(F32-G32=1,1, IF(F32-G32=2,2,IF(F32=G32,0, IF(F32&lt;G32,0)))))</f>
        <v>0</v>
      </c>
      <c r="H31" s="26"/>
      <c r="I31" s="27">
        <f>IF(I32&gt;J32,3,IF(I32&lt;J32,0,IF(I34&gt;J34,2,IF(I34&lt;J34,1,0))))</f>
        <v>2</v>
      </c>
      <c r="J31" s="27">
        <f>IF(I32-J32&gt;=3,3, IF(I32-J32=1,1, IF(I32-J32=2,2,IF(I32=J32,0, IF(I32&lt;J32,0)))))</f>
        <v>0</v>
      </c>
      <c r="K31" s="62"/>
      <c r="L31" s="54"/>
      <c r="M31" s="54"/>
      <c r="N31" s="53"/>
      <c r="O31" s="54"/>
      <c r="P31" s="54"/>
      <c r="Q31" s="57"/>
      <c r="R31" s="55"/>
      <c r="S31" s="63"/>
      <c r="T31" s="50"/>
      <c r="U31" s="17">
        <f>IF(U32&gt;V32,3,IF(U32&lt;V32,0,IF(U34&gt;V34,2,IF(U34&lt;V34,1,0))))</f>
        <v>0</v>
      </c>
      <c r="V31" s="17">
        <f>IF(U32-V32&gt;=3,3, IF(U32-V32=1,1, IF(U32-V32=2,2,IF(U32=V32,0, IF(U32&lt;V32,0)))))</f>
        <v>0</v>
      </c>
      <c r="W31" s="12"/>
      <c r="X31" s="17">
        <f>IF(X32&gt;Y32,3,IF(X32&lt;Y32,0,IF(X34&gt;Y34,2,IF(X34&lt;Y34,1,0))))</f>
        <v>2</v>
      </c>
      <c r="Y31" s="17">
        <f>IF(X32-Y32&gt;=3,3, IF(X32-Y32=1,1, IF(X32-Y32=2,2,IF(X32=Y32,0, IF(X32&lt;Y32,0)))))</f>
        <v>0</v>
      </c>
      <c r="Z31" s="12"/>
      <c r="AA31" s="17">
        <f>IF(AA32&gt;AB32,3,IF(AA32&lt;AB32,0,IF(AA34&gt;AB34,2,IF(AA34&lt;AB34,1,0))))</f>
        <v>3</v>
      </c>
      <c r="AB31" s="17">
        <f>IF(AA32-AB32&gt;=3,3, IF(AA32-AB32=1,1, IF(AA32-AB32=2,2,IF(AA32=AB32,0, IF(AA32&lt;AB32,0)))))</f>
        <v>1</v>
      </c>
      <c r="AC31" s="94"/>
      <c r="AD31" s="70">
        <f>D31+G31+J31+V31+Y31+AB31</f>
        <v>3</v>
      </c>
    </row>
    <row r="32" spans="1:273" ht="18.75" customHeight="1" x14ac:dyDescent="0.2">
      <c r="A32" s="96"/>
      <c r="B32" s="99" t="s">
        <v>21</v>
      </c>
      <c r="C32" s="101">
        <f>P8</f>
        <v>2</v>
      </c>
      <c r="D32" s="101">
        <f>O8</f>
        <v>0</v>
      </c>
      <c r="E32" s="26"/>
      <c r="F32" s="101">
        <f>P14</f>
        <v>0</v>
      </c>
      <c r="G32" s="101">
        <f>O14</f>
        <v>2</v>
      </c>
      <c r="H32" s="26"/>
      <c r="I32" s="101">
        <f>P20</f>
        <v>1</v>
      </c>
      <c r="J32" s="103">
        <f>O20</f>
        <v>1</v>
      </c>
      <c r="K32" s="84"/>
      <c r="L32" s="105"/>
      <c r="M32" s="105"/>
      <c r="N32" s="86"/>
      <c r="O32" s="105"/>
      <c r="P32" s="106"/>
      <c r="Q32" s="57"/>
      <c r="R32" s="120"/>
      <c r="S32" s="121"/>
      <c r="T32" s="50"/>
      <c r="U32" s="87">
        <v>0</v>
      </c>
      <c r="V32" s="87">
        <v>1</v>
      </c>
      <c r="W32" s="12"/>
      <c r="X32" s="87">
        <v>2</v>
      </c>
      <c r="Y32" s="87">
        <v>2</v>
      </c>
      <c r="Z32" s="12"/>
      <c r="AA32" s="87">
        <v>2</v>
      </c>
      <c r="AB32" s="146">
        <v>1</v>
      </c>
      <c r="AC32" s="94"/>
      <c r="AD32" s="71" t="s">
        <v>16</v>
      </c>
    </row>
    <row r="33" spans="1:30" ht="18.75" customHeight="1" thickBot="1" x14ac:dyDescent="0.25">
      <c r="A33" s="96"/>
      <c r="B33" s="100"/>
      <c r="C33" s="102"/>
      <c r="D33" s="102"/>
      <c r="E33" s="26"/>
      <c r="F33" s="102"/>
      <c r="G33" s="102"/>
      <c r="H33" s="26"/>
      <c r="I33" s="102"/>
      <c r="J33" s="104"/>
      <c r="K33" s="84"/>
      <c r="L33" s="105"/>
      <c r="M33" s="105"/>
      <c r="N33" s="86"/>
      <c r="O33" s="105"/>
      <c r="P33" s="106"/>
      <c r="Q33" s="57"/>
      <c r="R33" s="120"/>
      <c r="S33" s="121"/>
      <c r="T33" s="50"/>
      <c r="U33" s="88"/>
      <c r="V33" s="88"/>
      <c r="W33" s="12"/>
      <c r="X33" s="88"/>
      <c r="Y33" s="88"/>
      <c r="Z33" s="12"/>
      <c r="AA33" s="88"/>
      <c r="AB33" s="147"/>
      <c r="AC33" s="94"/>
      <c r="AD33" s="72">
        <f>D32+G32+J32+V32+Y32+AB32</f>
        <v>7</v>
      </c>
    </row>
    <row r="34" spans="1:30" ht="18.75" customHeight="1" x14ac:dyDescent="0.2">
      <c r="A34" s="97"/>
      <c r="B34" s="78" t="s">
        <v>3</v>
      </c>
      <c r="C34" s="80">
        <f>P10</f>
        <v>0</v>
      </c>
      <c r="D34" s="80">
        <f>O10</f>
        <v>0</v>
      </c>
      <c r="E34" s="78" t="s">
        <v>3</v>
      </c>
      <c r="F34" s="80">
        <f>P16</f>
        <v>0</v>
      </c>
      <c r="G34" s="80">
        <f>O16</f>
        <v>0</v>
      </c>
      <c r="H34" s="78" t="s">
        <v>3</v>
      </c>
      <c r="I34" s="80">
        <f>P22</f>
        <v>3</v>
      </c>
      <c r="J34" s="82">
        <f>O22</f>
        <v>2</v>
      </c>
      <c r="K34" s="84"/>
      <c r="L34" s="105"/>
      <c r="M34" s="105"/>
      <c r="N34" s="86"/>
      <c r="O34" s="85"/>
      <c r="P34" s="85"/>
      <c r="Q34" s="122"/>
      <c r="R34" s="120"/>
      <c r="S34" s="121"/>
      <c r="T34" s="89" t="s">
        <v>3</v>
      </c>
      <c r="U34" s="91"/>
      <c r="V34" s="91"/>
      <c r="W34" s="109" t="s">
        <v>3</v>
      </c>
      <c r="X34" s="91">
        <v>4</v>
      </c>
      <c r="Y34" s="91">
        <v>3</v>
      </c>
      <c r="Z34" s="109" t="s">
        <v>3</v>
      </c>
      <c r="AA34" s="91"/>
      <c r="AB34" s="148"/>
      <c r="AC34" s="94"/>
      <c r="AD34" s="71" t="s">
        <v>15</v>
      </c>
    </row>
    <row r="35" spans="1:30" ht="18.75" customHeight="1" thickBot="1" x14ac:dyDescent="0.25">
      <c r="A35" s="141"/>
      <c r="B35" s="143"/>
      <c r="C35" s="144"/>
      <c r="D35" s="144"/>
      <c r="E35" s="143"/>
      <c r="F35" s="144"/>
      <c r="G35" s="144"/>
      <c r="H35" s="143"/>
      <c r="I35" s="144"/>
      <c r="J35" s="83"/>
      <c r="K35" s="84"/>
      <c r="L35" s="105"/>
      <c r="M35" s="105"/>
      <c r="N35" s="86"/>
      <c r="O35" s="85"/>
      <c r="P35" s="85"/>
      <c r="Q35" s="122"/>
      <c r="R35" s="120"/>
      <c r="S35" s="121"/>
      <c r="T35" s="90"/>
      <c r="U35" s="92"/>
      <c r="V35" s="92"/>
      <c r="W35" s="112"/>
      <c r="X35" s="92"/>
      <c r="Y35" s="92"/>
      <c r="Z35" s="112"/>
      <c r="AA35" s="92"/>
      <c r="AB35" s="149"/>
      <c r="AC35" s="95"/>
      <c r="AD35" s="73">
        <f>C32+F32+I32+U32+X32+AA32</f>
        <v>7</v>
      </c>
    </row>
    <row r="36" spans="1:30" ht="18.75" customHeight="1" thickBot="1" x14ac:dyDescent="0.3">
      <c r="A36" s="1" t="s">
        <v>14</v>
      </c>
      <c r="B36" s="21" t="s">
        <v>2</v>
      </c>
      <c r="C36" s="21" t="s">
        <v>4</v>
      </c>
      <c r="D36" s="21" t="s">
        <v>5</v>
      </c>
      <c r="E36" s="21" t="s">
        <v>2</v>
      </c>
      <c r="F36" s="21" t="s">
        <v>4</v>
      </c>
      <c r="G36" s="21" t="s">
        <v>5</v>
      </c>
      <c r="H36" s="21" t="s">
        <v>2</v>
      </c>
      <c r="I36" s="21" t="s">
        <v>4</v>
      </c>
      <c r="J36" s="21" t="s">
        <v>5</v>
      </c>
      <c r="K36" s="64"/>
      <c r="L36" s="51"/>
      <c r="M36" s="51"/>
      <c r="N36" s="51"/>
      <c r="O36" s="51"/>
      <c r="P36" s="51"/>
      <c r="Q36" s="51"/>
      <c r="R36" s="51"/>
      <c r="S36" s="66"/>
      <c r="T36" s="49" t="s">
        <v>2</v>
      </c>
      <c r="U36" s="14" t="s">
        <v>4</v>
      </c>
      <c r="V36" s="14" t="s">
        <v>5</v>
      </c>
      <c r="W36" s="14" t="s">
        <v>2</v>
      </c>
      <c r="X36" s="14" t="s">
        <v>4</v>
      </c>
      <c r="Y36" s="14" t="s">
        <v>5</v>
      </c>
      <c r="Z36" s="14" t="s">
        <v>2</v>
      </c>
      <c r="AA36" s="14" t="s">
        <v>4</v>
      </c>
      <c r="AB36" s="14" t="s">
        <v>5</v>
      </c>
      <c r="AC36" s="93">
        <f>C37+F37+I37+U37+X37+AA37</f>
        <v>6</v>
      </c>
      <c r="AD36" s="69" t="s">
        <v>5</v>
      </c>
    </row>
    <row r="37" spans="1:30" ht="18.75" customHeight="1" thickBot="1" x14ac:dyDescent="0.25">
      <c r="A37" s="96" t="s">
        <v>63</v>
      </c>
      <c r="B37" s="26"/>
      <c r="C37" s="27">
        <f>IF(C38&gt;D38,3,IF(C38&lt;D38,0,IF(C40&gt;D40,2,IF(C40&lt;D40,1,0))))</f>
        <v>3</v>
      </c>
      <c r="D37" s="27">
        <f>IF(C38-D38&gt;=3,3, IF(C38-D38=1,1, IF(C38-D38=2,2,IF(C38=D38,0, IF(C38&lt;D38,0)))))</f>
        <v>2</v>
      </c>
      <c r="E37" s="26"/>
      <c r="F37" s="27">
        <f>IF(F38&gt;G38,3,IF(F38&lt;G38,0,IF(F40&gt;G40,2,IF(F40&lt;G40,1,0))))</f>
        <v>0</v>
      </c>
      <c r="G37" s="27">
        <f>IF(F38-G38&gt;=3,3, IF(F38-G38=1,1, IF(F38-G38=2,2,IF(F38=G38,0, IF(F38&lt;G38,0)))))</f>
        <v>0</v>
      </c>
      <c r="H37" s="26"/>
      <c r="I37" s="27">
        <f>IF(I38&gt;J38,3,IF(I38&lt;J38,0,IF(I40&gt;J40,2,IF(I40&lt;J40,1,0))))</f>
        <v>0</v>
      </c>
      <c r="J37" s="27">
        <f>IF(I38-J38&gt;=3,3, IF(I38-J38=1,1, IF(I38-J38=2,2,IF(I38=J38,0, IF(I38&lt;J38,0)))))</f>
        <v>0</v>
      </c>
      <c r="K37" s="62"/>
      <c r="L37" s="54"/>
      <c r="M37" s="54"/>
      <c r="N37" s="53"/>
      <c r="O37" s="54"/>
      <c r="P37" s="54"/>
      <c r="Q37" s="53"/>
      <c r="R37" s="54"/>
      <c r="S37" s="67"/>
      <c r="T37" s="50"/>
      <c r="U37" s="17">
        <f>IF(U38&gt;V38,3,IF(U38&lt;V38,0,IF(U40&gt;V40,2,IF(U40&lt;V40,1,0))))</f>
        <v>0</v>
      </c>
      <c r="V37" s="17">
        <f>IF(U38-V38&gt;=3,3, IF(U38-V38=1,1, IF(U38-V38=2,2,IF(U38=V38,0, IF(U38&lt;V38,0)))))</f>
        <v>0</v>
      </c>
      <c r="W37" s="12"/>
      <c r="X37" s="17">
        <f>IF(X38&gt;Y38,3,IF(X38&lt;Y38,0,IF(X40&gt;Y40,2,IF(X40&lt;Y40,1,0))))</f>
        <v>3</v>
      </c>
      <c r="Y37" s="17">
        <f>IF(X38-Y38&gt;=3,3, IF(X38-Y38=1,1, IF(X38-Y38=2,2,IF(X38=Y38,0, IF(X38&lt;Y38,0)))))</f>
        <v>1</v>
      </c>
      <c r="Z37" s="12"/>
      <c r="AA37" s="17">
        <f>IF(AA38&gt;AB38,3,IF(AA38&lt;AB38,0,IF(AA40&gt;AB40,2,IF(AA40&lt;AB40,1,0))))</f>
        <v>0</v>
      </c>
      <c r="AB37" s="17">
        <f>IF(AA38-AB38&gt;=3,3, IF(AA38-AB38=1,1, IF(AA38-AB38=2,2,IF(AA38=AB38,0, IF(AA38&lt;AB38,0)))))</f>
        <v>0</v>
      </c>
      <c r="AC37" s="94"/>
      <c r="AD37" s="70">
        <f>D37+G37+J37+V37+Y37+AB37</f>
        <v>3</v>
      </c>
    </row>
    <row r="38" spans="1:30" ht="18.75" customHeight="1" x14ac:dyDescent="0.2">
      <c r="A38" s="96"/>
      <c r="B38" s="99" t="s">
        <v>21</v>
      </c>
      <c r="C38" s="101">
        <f>S8</f>
        <v>3</v>
      </c>
      <c r="D38" s="101">
        <f>R8</f>
        <v>1</v>
      </c>
      <c r="E38" s="26"/>
      <c r="F38" s="101">
        <f>S14</f>
        <v>0</v>
      </c>
      <c r="G38" s="101">
        <f>R14</f>
        <v>3</v>
      </c>
      <c r="H38" s="26"/>
      <c r="I38" s="101">
        <f>S20</f>
        <v>1</v>
      </c>
      <c r="J38" s="103">
        <f>R20</f>
        <v>5</v>
      </c>
      <c r="K38" s="84"/>
      <c r="L38" s="105"/>
      <c r="M38" s="105"/>
      <c r="N38" s="53"/>
      <c r="O38" s="105"/>
      <c r="P38" s="105"/>
      <c r="Q38" s="86"/>
      <c r="R38" s="105"/>
      <c r="S38" s="113"/>
      <c r="T38" s="50"/>
      <c r="U38" s="87">
        <v>0</v>
      </c>
      <c r="V38" s="87">
        <v>2</v>
      </c>
      <c r="W38" s="12"/>
      <c r="X38" s="87">
        <v>1</v>
      </c>
      <c r="Y38" s="87">
        <v>0</v>
      </c>
      <c r="Z38" s="12"/>
      <c r="AA38" s="87">
        <v>0</v>
      </c>
      <c r="AB38" s="146">
        <v>2</v>
      </c>
      <c r="AC38" s="94"/>
      <c r="AD38" s="71" t="s">
        <v>16</v>
      </c>
    </row>
    <row r="39" spans="1:30" ht="18.75" customHeight="1" thickBot="1" x14ac:dyDescent="0.25">
      <c r="A39" s="96"/>
      <c r="B39" s="100"/>
      <c r="C39" s="102"/>
      <c r="D39" s="102"/>
      <c r="E39" s="26"/>
      <c r="F39" s="102"/>
      <c r="G39" s="102"/>
      <c r="H39" s="26"/>
      <c r="I39" s="102"/>
      <c r="J39" s="104"/>
      <c r="K39" s="84"/>
      <c r="L39" s="105"/>
      <c r="M39" s="105"/>
      <c r="N39" s="53"/>
      <c r="O39" s="105"/>
      <c r="P39" s="105"/>
      <c r="Q39" s="86"/>
      <c r="R39" s="105"/>
      <c r="S39" s="113"/>
      <c r="T39" s="50"/>
      <c r="U39" s="88"/>
      <c r="V39" s="88"/>
      <c r="W39" s="12"/>
      <c r="X39" s="88"/>
      <c r="Y39" s="88"/>
      <c r="Z39" s="12"/>
      <c r="AA39" s="88"/>
      <c r="AB39" s="147"/>
      <c r="AC39" s="94"/>
      <c r="AD39" s="72">
        <f>D38+G38+J38+V38+Y38+AB38</f>
        <v>13</v>
      </c>
    </row>
    <row r="40" spans="1:30" ht="18.75" customHeight="1" x14ac:dyDescent="0.2">
      <c r="A40" s="97"/>
      <c r="B40" s="78" t="s">
        <v>3</v>
      </c>
      <c r="C40" s="80">
        <f>S10</f>
        <v>0</v>
      </c>
      <c r="D40" s="80">
        <f>R10</f>
        <v>0</v>
      </c>
      <c r="E40" s="78" t="s">
        <v>3</v>
      </c>
      <c r="F40" s="80">
        <f>S16</f>
        <v>0</v>
      </c>
      <c r="G40" s="80">
        <f>R16</f>
        <v>0</v>
      </c>
      <c r="H40" s="78" t="s">
        <v>3</v>
      </c>
      <c r="I40" s="80">
        <f>S22</f>
        <v>0</v>
      </c>
      <c r="J40" s="82">
        <f>R22</f>
        <v>0</v>
      </c>
      <c r="K40" s="84"/>
      <c r="L40" s="105"/>
      <c r="M40" s="105"/>
      <c r="N40" s="86"/>
      <c r="O40" s="105"/>
      <c r="P40" s="105"/>
      <c r="Q40" s="86"/>
      <c r="R40" s="85"/>
      <c r="S40" s="118"/>
      <c r="T40" s="89" t="s">
        <v>3</v>
      </c>
      <c r="U40" s="91"/>
      <c r="V40" s="91"/>
      <c r="W40" s="109" t="s">
        <v>3</v>
      </c>
      <c r="X40" s="91"/>
      <c r="Y40" s="91"/>
      <c r="Z40" s="109" t="s">
        <v>3</v>
      </c>
      <c r="AA40" s="91"/>
      <c r="AB40" s="148"/>
      <c r="AC40" s="94"/>
      <c r="AD40" s="71" t="s">
        <v>15</v>
      </c>
    </row>
    <row r="41" spans="1:30" ht="18.75" customHeight="1" thickBot="1" x14ac:dyDescent="0.25">
      <c r="A41" s="98"/>
      <c r="B41" s="79"/>
      <c r="C41" s="81"/>
      <c r="D41" s="81"/>
      <c r="E41" s="79"/>
      <c r="F41" s="81"/>
      <c r="G41" s="81"/>
      <c r="H41" s="79"/>
      <c r="I41" s="81"/>
      <c r="J41" s="83"/>
      <c r="K41" s="114"/>
      <c r="L41" s="115"/>
      <c r="M41" s="115"/>
      <c r="N41" s="116"/>
      <c r="O41" s="115"/>
      <c r="P41" s="115"/>
      <c r="Q41" s="116"/>
      <c r="R41" s="117"/>
      <c r="S41" s="119"/>
      <c r="T41" s="107"/>
      <c r="U41" s="108"/>
      <c r="V41" s="108"/>
      <c r="W41" s="125"/>
      <c r="X41" s="108"/>
      <c r="Y41" s="108"/>
      <c r="Z41" s="125"/>
      <c r="AA41" s="108"/>
      <c r="AB41" s="150"/>
      <c r="AC41" s="95"/>
      <c r="AD41" s="73">
        <f>C38+F38+I38+U38+X38+AA38</f>
        <v>5</v>
      </c>
    </row>
    <row r="42" spans="1:30" ht="18.75" customHeight="1" thickBot="1" x14ac:dyDescent="0.3">
      <c r="A42" s="1" t="s">
        <v>25</v>
      </c>
      <c r="B42" s="21" t="s">
        <v>2</v>
      </c>
      <c r="C42" s="21" t="s">
        <v>4</v>
      </c>
      <c r="D42" s="21" t="s">
        <v>5</v>
      </c>
      <c r="E42" s="21" t="s">
        <v>2</v>
      </c>
      <c r="F42" s="21" t="s">
        <v>4</v>
      </c>
      <c r="G42" s="21" t="s">
        <v>5</v>
      </c>
      <c r="H42" s="21" t="s">
        <v>2</v>
      </c>
      <c r="I42" s="21" t="s">
        <v>4</v>
      </c>
      <c r="J42" s="21" t="s">
        <v>5</v>
      </c>
      <c r="K42" s="21" t="s">
        <v>2</v>
      </c>
      <c r="L42" s="21" t="s">
        <v>4</v>
      </c>
      <c r="M42" s="21" t="s">
        <v>5</v>
      </c>
      <c r="N42" s="21" t="s">
        <v>2</v>
      </c>
      <c r="O42" s="21" t="s">
        <v>4</v>
      </c>
      <c r="P42" s="21" t="s">
        <v>5</v>
      </c>
      <c r="Q42" s="21" t="s">
        <v>2</v>
      </c>
      <c r="R42" s="21" t="s">
        <v>4</v>
      </c>
      <c r="S42" s="21" t="s">
        <v>5</v>
      </c>
      <c r="T42" s="58"/>
      <c r="U42" s="59"/>
      <c r="V42" s="59"/>
      <c r="W42" s="59"/>
      <c r="X42" s="59"/>
      <c r="Y42" s="59"/>
      <c r="Z42" s="59"/>
      <c r="AA42" s="59"/>
      <c r="AB42" s="68"/>
      <c r="AC42" s="93">
        <f>C43+F43+I43+L43+O43+R43</f>
        <v>8</v>
      </c>
      <c r="AD42" s="69" t="s">
        <v>5</v>
      </c>
    </row>
    <row r="43" spans="1:30" ht="18.75" customHeight="1" thickBot="1" x14ac:dyDescent="0.25">
      <c r="A43" s="96" t="s">
        <v>64</v>
      </c>
      <c r="B43" s="26"/>
      <c r="C43" s="27">
        <f>IF(C44&gt;D44,3,IF(C44&lt;D44,0,IF(C46&gt;D46,2,IF(C46&lt;D46,1,0))))</f>
        <v>2</v>
      </c>
      <c r="D43" s="27">
        <f>IF(C44-D44&gt;=3,3, IF(C44-D44=1,1, IF(C44-D44=2,2,IF(C44=D44,0, IF(C44&lt;D44,0)))))</f>
        <v>0</v>
      </c>
      <c r="E43" s="26"/>
      <c r="F43" s="27">
        <f>IF(F44&gt;G44,3,IF(F44&lt;G44,0,IF(F46&gt;G46,2,IF(F46&lt;G46,1,0))))</f>
        <v>0</v>
      </c>
      <c r="G43" s="27">
        <f>IF(F44-G44&gt;=3,3, IF(F44-G44=1,1, IF(F44-G44=2,2,IF(F44=G44,0, IF(F44&lt;G44,0)))))</f>
        <v>0</v>
      </c>
      <c r="H43" s="26"/>
      <c r="I43" s="27">
        <f>IF(I44&gt;J44,3,IF(I44&lt;J44,0,IF(I46&gt;J46,2,IF(I46&lt;J46,1,0))))</f>
        <v>0</v>
      </c>
      <c r="J43" s="27">
        <f>IF(I44-J44&gt;=3,3, IF(I44-J44=1,1, IF(I44-J44=2,2,IF(I44=J44,0, IF(I44&lt;J44,0)))))</f>
        <v>0</v>
      </c>
      <c r="K43" s="26"/>
      <c r="L43" s="27">
        <f>IF(L44&gt;M44,3,IF(L44&lt;M44,0,IF(L46&gt;M46,2,IF(L46&lt;M46,1,0))))</f>
        <v>0</v>
      </c>
      <c r="M43" s="27">
        <f>IF(L44-M44&gt;=3,3, IF(L44-M44=1,1, IF(L44-M44=2,2,IF(L44=M44,0, IF(L44&lt;M44,0)))))</f>
        <v>0</v>
      </c>
      <c r="N43" s="26"/>
      <c r="O43" s="27">
        <f>IF(O44&gt;P44,3,IF(O44&lt;P44,0,IF(O46&gt;P46,2,IF(O46&lt;P46,1,0))))</f>
        <v>3</v>
      </c>
      <c r="P43" s="27">
        <f>IF(O44-P44&gt;=3,3, IF(O44-P44=1,1, IF(O44-P44=2,2,IF(O44=P44,0, IF(O44&lt;P44,0)))))</f>
        <v>1</v>
      </c>
      <c r="Q43" s="26"/>
      <c r="R43" s="27">
        <f>IF(R44&gt;S44,3,IF(R44&lt;S44,0,IF(R46&gt;S46,2,IF(R46&lt;S46,1,0))))</f>
        <v>3</v>
      </c>
      <c r="S43" s="27">
        <f>IF(R44-S44&gt;=3,3, IF(R44-S44=1,1, IF(R44-S44=2,2,IF(R44=S44,0, IF(R44&lt;S44,0)))))</f>
        <v>2</v>
      </c>
      <c r="T43" s="62"/>
      <c r="U43" s="54"/>
      <c r="V43" s="54"/>
      <c r="W43" s="53"/>
      <c r="X43" s="54"/>
      <c r="Y43" s="54"/>
      <c r="Z43" s="53"/>
      <c r="AA43" s="54"/>
      <c r="AB43" s="67"/>
      <c r="AC43" s="94"/>
      <c r="AD43" s="70">
        <f>D43+G43+J43+M43+P43+S43</f>
        <v>3</v>
      </c>
    </row>
    <row r="44" spans="1:30" ht="18.75" customHeight="1" x14ac:dyDescent="0.2">
      <c r="A44" s="96"/>
      <c r="B44" s="99" t="s">
        <v>21</v>
      </c>
      <c r="C44" s="101">
        <f>V8</f>
        <v>0</v>
      </c>
      <c r="D44" s="101">
        <f>U8</f>
        <v>0</v>
      </c>
      <c r="E44" s="26"/>
      <c r="F44" s="101">
        <f>V14</f>
        <v>0</v>
      </c>
      <c r="G44" s="101">
        <f>U14</f>
        <v>1</v>
      </c>
      <c r="H44" s="26"/>
      <c r="I44" s="101">
        <f>V20</f>
        <v>1</v>
      </c>
      <c r="J44" s="101">
        <f>U20</f>
        <v>5</v>
      </c>
      <c r="K44" s="99"/>
      <c r="L44" s="101">
        <f>V26</f>
        <v>0</v>
      </c>
      <c r="M44" s="101">
        <f>U26</f>
        <v>4</v>
      </c>
      <c r="N44" s="26"/>
      <c r="O44" s="101">
        <f>V32</f>
        <v>1</v>
      </c>
      <c r="P44" s="101">
        <f>U32</f>
        <v>0</v>
      </c>
      <c r="Q44" s="26"/>
      <c r="R44" s="101">
        <f>V38</f>
        <v>2</v>
      </c>
      <c r="S44" s="103">
        <f>U38</f>
        <v>0</v>
      </c>
      <c r="T44" s="84"/>
      <c r="U44" s="105"/>
      <c r="V44" s="106"/>
      <c r="W44" s="86"/>
      <c r="X44" s="105"/>
      <c r="Y44" s="106"/>
      <c r="Z44" s="86"/>
      <c r="AA44" s="105"/>
      <c r="AB44" s="113"/>
      <c r="AC44" s="94"/>
      <c r="AD44" s="71" t="s">
        <v>16</v>
      </c>
    </row>
    <row r="45" spans="1:30" ht="18.75" customHeight="1" thickBot="1" x14ac:dyDescent="0.25">
      <c r="A45" s="96"/>
      <c r="B45" s="100"/>
      <c r="C45" s="102"/>
      <c r="D45" s="102"/>
      <c r="E45" s="26"/>
      <c r="F45" s="102"/>
      <c r="G45" s="102"/>
      <c r="H45" s="26"/>
      <c r="I45" s="102"/>
      <c r="J45" s="102"/>
      <c r="K45" s="100"/>
      <c r="L45" s="102"/>
      <c r="M45" s="102"/>
      <c r="N45" s="26"/>
      <c r="O45" s="102"/>
      <c r="P45" s="102"/>
      <c r="Q45" s="26"/>
      <c r="R45" s="102"/>
      <c r="S45" s="104"/>
      <c r="T45" s="84"/>
      <c r="U45" s="105"/>
      <c r="V45" s="106"/>
      <c r="W45" s="86"/>
      <c r="X45" s="105"/>
      <c r="Y45" s="106"/>
      <c r="Z45" s="86"/>
      <c r="AA45" s="105"/>
      <c r="AB45" s="113"/>
      <c r="AC45" s="94"/>
      <c r="AD45" s="72">
        <f>D44+G44+J44+M44+P44+S44</f>
        <v>10</v>
      </c>
    </row>
    <row r="46" spans="1:30" ht="18.75" customHeight="1" x14ac:dyDescent="0.2">
      <c r="A46" s="97"/>
      <c r="B46" s="78" t="s">
        <v>3</v>
      </c>
      <c r="C46" s="80">
        <f>V10</f>
        <v>1</v>
      </c>
      <c r="D46" s="80">
        <f>U10</f>
        <v>0</v>
      </c>
      <c r="E46" s="78" t="s">
        <v>3</v>
      </c>
      <c r="F46" s="80">
        <f>V16</f>
        <v>0</v>
      </c>
      <c r="G46" s="80">
        <f>U16</f>
        <v>0</v>
      </c>
      <c r="H46" s="78" t="s">
        <v>3</v>
      </c>
      <c r="I46" s="80">
        <f>V22</f>
        <v>0</v>
      </c>
      <c r="J46" s="80">
        <f>U22</f>
        <v>0</v>
      </c>
      <c r="K46" s="78" t="s">
        <v>3</v>
      </c>
      <c r="L46" s="80">
        <f>V28</f>
        <v>0</v>
      </c>
      <c r="M46" s="80">
        <f>U28</f>
        <v>0</v>
      </c>
      <c r="N46" s="78" t="s">
        <v>3</v>
      </c>
      <c r="O46" s="80">
        <f>V34</f>
        <v>0</v>
      </c>
      <c r="P46" s="80">
        <f>U34</f>
        <v>0</v>
      </c>
      <c r="Q46" s="78" t="s">
        <v>3</v>
      </c>
      <c r="R46" s="80">
        <f>V40</f>
        <v>0</v>
      </c>
      <c r="S46" s="82">
        <f>U40</f>
        <v>0</v>
      </c>
      <c r="T46" s="84"/>
      <c r="U46" s="85"/>
      <c r="V46" s="85"/>
      <c r="W46" s="86"/>
      <c r="X46" s="85"/>
      <c r="Y46" s="85"/>
      <c r="Z46" s="86"/>
      <c r="AA46" s="85"/>
      <c r="AB46" s="118"/>
      <c r="AC46" s="94"/>
      <c r="AD46" s="71" t="s">
        <v>15</v>
      </c>
    </row>
    <row r="47" spans="1:30" ht="18.75" customHeight="1" thickBot="1" x14ac:dyDescent="0.25">
      <c r="A47" s="98"/>
      <c r="B47" s="79"/>
      <c r="C47" s="81"/>
      <c r="D47" s="81"/>
      <c r="E47" s="79"/>
      <c r="F47" s="81"/>
      <c r="G47" s="81"/>
      <c r="H47" s="79"/>
      <c r="I47" s="81"/>
      <c r="J47" s="81"/>
      <c r="K47" s="79"/>
      <c r="L47" s="81"/>
      <c r="M47" s="81"/>
      <c r="N47" s="79"/>
      <c r="O47" s="81"/>
      <c r="P47" s="81"/>
      <c r="Q47" s="79"/>
      <c r="R47" s="81"/>
      <c r="S47" s="83"/>
      <c r="T47" s="84"/>
      <c r="U47" s="85"/>
      <c r="V47" s="85"/>
      <c r="W47" s="86"/>
      <c r="X47" s="85"/>
      <c r="Y47" s="85"/>
      <c r="Z47" s="86"/>
      <c r="AA47" s="85"/>
      <c r="AB47" s="118"/>
      <c r="AC47" s="95"/>
      <c r="AD47" s="73">
        <f>C44+F44+I44+L44+O44+R44</f>
        <v>4</v>
      </c>
    </row>
    <row r="48" spans="1:30" ht="18.75" customHeight="1" thickBot="1" x14ac:dyDescent="0.3">
      <c r="A48" s="1" t="s">
        <v>34</v>
      </c>
      <c r="B48" s="21" t="s">
        <v>2</v>
      </c>
      <c r="C48" s="21" t="s">
        <v>4</v>
      </c>
      <c r="D48" s="21" t="s">
        <v>5</v>
      </c>
      <c r="E48" s="21" t="s">
        <v>2</v>
      </c>
      <c r="F48" s="21" t="s">
        <v>4</v>
      </c>
      <c r="G48" s="21" t="s">
        <v>5</v>
      </c>
      <c r="H48" s="21" t="s">
        <v>2</v>
      </c>
      <c r="I48" s="21" t="s">
        <v>4</v>
      </c>
      <c r="J48" s="21" t="s">
        <v>5</v>
      </c>
      <c r="K48" s="21" t="s">
        <v>2</v>
      </c>
      <c r="L48" s="21" t="s">
        <v>4</v>
      </c>
      <c r="M48" s="21" t="s">
        <v>5</v>
      </c>
      <c r="N48" s="21" t="s">
        <v>2</v>
      </c>
      <c r="O48" s="21" t="s">
        <v>4</v>
      </c>
      <c r="P48" s="21" t="s">
        <v>5</v>
      </c>
      <c r="Q48" s="21" t="s">
        <v>2</v>
      </c>
      <c r="R48" s="21" t="s">
        <v>4</v>
      </c>
      <c r="S48" s="21" t="s">
        <v>5</v>
      </c>
      <c r="T48" s="64"/>
      <c r="U48" s="51"/>
      <c r="V48" s="51"/>
      <c r="W48" s="51"/>
      <c r="X48" s="51"/>
      <c r="Y48" s="51"/>
      <c r="Z48" s="51"/>
      <c r="AA48" s="51"/>
      <c r="AB48" s="66"/>
      <c r="AC48" s="151">
        <f>C49+F49+I49+L49+O49+R49</f>
        <v>4</v>
      </c>
      <c r="AD48" s="20" t="s">
        <v>5</v>
      </c>
    </row>
    <row r="49" spans="1:30" ht="18.75" customHeight="1" thickBot="1" x14ac:dyDescent="0.25">
      <c r="A49" s="96" t="s">
        <v>65</v>
      </c>
      <c r="B49" s="26"/>
      <c r="C49" s="27">
        <f>IF(C50&gt;D50,3,IF(C50&lt;D50,0,IF(C52&gt;D52,2,IF(C52&lt;D52,1,0))))</f>
        <v>3</v>
      </c>
      <c r="D49" s="27">
        <f>IF(C50-D50&gt;=3,3, IF(C50-D50=1,1, IF(C50-D50=2,2,IF(C50=D50,0, IF(C50&lt;D50,0)))))</f>
        <v>2</v>
      </c>
      <c r="E49" s="26"/>
      <c r="F49" s="27">
        <f>IF(F50&gt;G50,3,IF(F50&lt;G50,0,IF(F52&gt;G52,2,IF(F52&lt;G52,1,0))))</f>
        <v>0</v>
      </c>
      <c r="G49" s="27">
        <f>IF(F50-G50&gt;=3,3, IF(F50-G50=1,1, IF(F50-G50=2,2,IF(F50=G50,0, IF(F50&lt;G50,0)))))</f>
        <v>0</v>
      </c>
      <c r="H49" s="26"/>
      <c r="I49" s="27">
        <f>IF(I50&gt;J50,3,IF(I50&lt;J50,0,IF(I52&gt;J52,2,IF(I52&lt;J52,1,0))))</f>
        <v>0</v>
      </c>
      <c r="J49" s="27">
        <f>IF(I50-J50&gt;=3,3, IF(I50-J50=1,1, IF(I50-J50=2,2,IF(I50=J50,0, IF(I50&lt;J50,0)))))</f>
        <v>0</v>
      </c>
      <c r="K49" s="26"/>
      <c r="L49" s="27">
        <f>IF(L50&gt;M50,3,IF(L50&lt;M50,0,IF(L52&gt;M52,2,IF(L52&lt;M52,1,0))))</f>
        <v>0</v>
      </c>
      <c r="M49" s="27">
        <f>IF(L50-M50&gt;=3,3, IF(L50-M50=1,1, IF(L50-M50=2,2,IF(L50=M50,0, IF(L50&lt;M50,0)))))</f>
        <v>0</v>
      </c>
      <c r="N49" s="26"/>
      <c r="O49" s="27">
        <f>IF(O50&gt;P50,3,IF(O50&lt;P50,0,IF(O52&gt;P52,2,IF(O52&lt;P52,1,0))))</f>
        <v>1</v>
      </c>
      <c r="P49" s="27">
        <f>IF(O50-P50&gt;=3,3, IF(O50-P50=1,1, IF(O50-P50=2,2,IF(O50=P50,0, IF(O50&lt;P50,0)))))</f>
        <v>0</v>
      </c>
      <c r="Q49" s="26"/>
      <c r="R49" s="27">
        <f>IF(R50&gt;S50,3,IF(R50&lt;S50,0,IF(R52&gt;S52,2,IF(R52&lt;S52,1,0))))</f>
        <v>0</v>
      </c>
      <c r="S49" s="27">
        <f>IF(R50-S50&gt;=3,3, IF(R50-S50=1,1, IF(R50-S50=2,2,IF(R50=S50,0, IF(R50&lt;S50,0)))))</f>
        <v>0</v>
      </c>
      <c r="T49" s="62"/>
      <c r="U49" s="54"/>
      <c r="V49" s="54"/>
      <c r="W49" s="53"/>
      <c r="X49" s="54"/>
      <c r="Y49" s="54"/>
      <c r="Z49" s="53"/>
      <c r="AA49" s="54"/>
      <c r="AB49" s="67"/>
      <c r="AC49" s="151"/>
      <c r="AD49" s="13">
        <f>D49+G49+J49+M49+P49+S49</f>
        <v>2</v>
      </c>
    </row>
    <row r="50" spans="1:30" ht="18.75" customHeight="1" x14ac:dyDescent="0.2">
      <c r="A50" s="96"/>
      <c r="B50" s="99" t="s">
        <v>21</v>
      </c>
      <c r="C50" s="101">
        <f>Y8</f>
        <v>2</v>
      </c>
      <c r="D50" s="101">
        <f>X8</f>
        <v>0</v>
      </c>
      <c r="E50" s="26"/>
      <c r="F50" s="101">
        <f>Y14</f>
        <v>1</v>
      </c>
      <c r="G50" s="101">
        <f>X14</f>
        <v>4</v>
      </c>
      <c r="H50" s="26"/>
      <c r="I50" s="101">
        <f>Y20</f>
        <v>1</v>
      </c>
      <c r="J50" s="101">
        <f>X20</f>
        <v>2</v>
      </c>
      <c r="K50" s="99"/>
      <c r="L50" s="101">
        <f>Y26</f>
        <v>0</v>
      </c>
      <c r="M50" s="101">
        <f>X26</f>
        <v>4</v>
      </c>
      <c r="N50" s="26"/>
      <c r="O50" s="101">
        <f>Y32</f>
        <v>2</v>
      </c>
      <c r="P50" s="101">
        <f>X32</f>
        <v>2</v>
      </c>
      <c r="Q50" s="26"/>
      <c r="R50" s="101">
        <f>Y38</f>
        <v>0</v>
      </c>
      <c r="S50" s="103">
        <f>X38</f>
        <v>1</v>
      </c>
      <c r="T50" s="84"/>
      <c r="U50" s="105"/>
      <c r="V50" s="106"/>
      <c r="W50" s="86"/>
      <c r="X50" s="105"/>
      <c r="Y50" s="106"/>
      <c r="Z50" s="86"/>
      <c r="AA50" s="105"/>
      <c r="AB50" s="113"/>
      <c r="AC50" s="151"/>
      <c r="AD50" s="19" t="s">
        <v>16</v>
      </c>
    </row>
    <row r="51" spans="1:30" ht="18.75" customHeight="1" thickBot="1" x14ac:dyDescent="0.25">
      <c r="A51" s="96"/>
      <c r="B51" s="100"/>
      <c r="C51" s="102"/>
      <c r="D51" s="102"/>
      <c r="E51" s="26"/>
      <c r="F51" s="102"/>
      <c r="G51" s="102"/>
      <c r="H51" s="26"/>
      <c r="I51" s="102"/>
      <c r="J51" s="102"/>
      <c r="K51" s="100"/>
      <c r="L51" s="102"/>
      <c r="M51" s="102"/>
      <c r="N51" s="26"/>
      <c r="O51" s="102"/>
      <c r="P51" s="102"/>
      <c r="Q51" s="26"/>
      <c r="R51" s="102"/>
      <c r="S51" s="104"/>
      <c r="T51" s="84"/>
      <c r="U51" s="105"/>
      <c r="V51" s="106"/>
      <c r="W51" s="86"/>
      <c r="X51" s="105"/>
      <c r="Y51" s="106"/>
      <c r="Z51" s="86"/>
      <c r="AA51" s="105"/>
      <c r="AB51" s="113"/>
      <c r="AC51" s="151"/>
      <c r="AD51" s="25">
        <f>D50+G50+J50+M50+P50+S50</f>
        <v>13</v>
      </c>
    </row>
    <row r="52" spans="1:30" ht="18.75" customHeight="1" x14ac:dyDescent="0.2">
      <c r="A52" s="97"/>
      <c r="B52" s="78" t="s">
        <v>3</v>
      </c>
      <c r="C52" s="80">
        <f>Y10</f>
        <v>0</v>
      </c>
      <c r="D52" s="80">
        <f>X10</f>
        <v>0</v>
      </c>
      <c r="E52" s="78" t="s">
        <v>3</v>
      </c>
      <c r="F52" s="80">
        <f>Y16</f>
        <v>0</v>
      </c>
      <c r="G52" s="80">
        <f>X16</f>
        <v>0</v>
      </c>
      <c r="H52" s="78" t="s">
        <v>3</v>
      </c>
      <c r="I52" s="80">
        <f>Y22</f>
        <v>0</v>
      </c>
      <c r="J52" s="80">
        <f>X22</f>
        <v>0</v>
      </c>
      <c r="K52" s="78" t="s">
        <v>3</v>
      </c>
      <c r="L52" s="80">
        <f>Y28</f>
        <v>0</v>
      </c>
      <c r="M52" s="80">
        <f>X28</f>
        <v>0</v>
      </c>
      <c r="N52" s="78" t="s">
        <v>3</v>
      </c>
      <c r="O52" s="80">
        <f>Y34</f>
        <v>3</v>
      </c>
      <c r="P52" s="80">
        <f>X34</f>
        <v>4</v>
      </c>
      <c r="Q52" s="78" t="s">
        <v>3</v>
      </c>
      <c r="R52" s="80">
        <f>Y40</f>
        <v>0</v>
      </c>
      <c r="S52" s="82">
        <f>X40</f>
        <v>0</v>
      </c>
      <c r="T52" s="84"/>
      <c r="U52" s="85"/>
      <c r="V52" s="85"/>
      <c r="W52" s="86"/>
      <c r="X52" s="85"/>
      <c r="Y52" s="85"/>
      <c r="Z52" s="86"/>
      <c r="AA52" s="85"/>
      <c r="AB52" s="118"/>
      <c r="AC52" s="151"/>
      <c r="AD52" s="19" t="s">
        <v>15</v>
      </c>
    </row>
    <row r="53" spans="1:30" ht="18.75" customHeight="1" thickBot="1" x14ac:dyDescent="0.25">
      <c r="A53" s="98"/>
      <c r="B53" s="79"/>
      <c r="C53" s="81"/>
      <c r="D53" s="81"/>
      <c r="E53" s="79"/>
      <c r="F53" s="81"/>
      <c r="G53" s="81"/>
      <c r="H53" s="79"/>
      <c r="I53" s="81"/>
      <c r="J53" s="81"/>
      <c r="K53" s="79"/>
      <c r="L53" s="81"/>
      <c r="M53" s="81"/>
      <c r="N53" s="79"/>
      <c r="O53" s="81"/>
      <c r="P53" s="81"/>
      <c r="Q53" s="79"/>
      <c r="R53" s="81"/>
      <c r="S53" s="83"/>
      <c r="T53" s="84"/>
      <c r="U53" s="85"/>
      <c r="V53" s="85"/>
      <c r="W53" s="86"/>
      <c r="X53" s="85"/>
      <c r="Y53" s="85"/>
      <c r="Z53" s="86"/>
      <c r="AA53" s="85"/>
      <c r="AB53" s="118"/>
      <c r="AC53" s="152"/>
      <c r="AD53" s="47">
        <f>C50+F50+I50+L50+O50+R50</f>
        <v>6</v>
      </c>
    </row>
    <row r="54" spans="1:30" ht="18.75" customHeight="1" thickBot="1" x14ac:dyDescent="0.3">
      <c r="A54" s="1" t="s">
        <v>35</v>
      </c>
      <c r="B54" s="21" t="s">
        <v>2</v>
      </c>
      <c r="C54" s="21" t="s">
        <v>4</v>
      </c>
      <c r="D54" s="21" t="s">
        <v>5</v>
      </c>
      <c r="E54" s="21" t="s">
        <v>2</v>
      </c>
      <c r="F54" s="21" t="s">
        <v>4</v>
      </c>
      <c r="G54" s="21" t="s">
        <v>5</v>
      </c>
      <c r="H54" s="21" t="s">
        <v>2</v>
      </c>
      <c r="I54" s="21" t="s">
        <v>4</v>
      </c>
      <c r="J54" s="21" t="s">
        <v>5</v>
      </c>
      <c r="K54" s="21" t="s">
        <v>2</v>
      </c>
      <c r="L54" s="21" t="s">
        <v>4</v>
      </c>
      <c r="M54" s="21" t="s">
        <v>5</v>
      </c>
      <c r="N54" s="21" t="s">
        <v>2</v>
      </c>
      <c r="O54" s="21" t="s">
        <v>4</v>
      </c>
      <c r="P54" s="21" t="s">
        <v>5</v>
      </c>
      <c r="Q54" s="21" t="s">
        <v>2</v>
      </c>
      <c r="R54" s="21" t="s">
        <v>4</v>
      </c>
      <c r="S54" s="21" t="s">
        <v>5</v>
      </c>
      <c r="T54" s="64"/>
      <c r="U54" s="51"/>
      <c r="V54" s="51"/>
      <c r="W54" s="51"/>
      <c r="X54" s="51"/>
      <c r="Y54" s="51"/>
      <c r="Z54" s="51"/>
      <c r="AA54" s="51"/>
      <c r="AB54" s="66"/>
      <c r="AC54" s="153">
        <f>C55+F55+I55+L55+O55+R55</f>
        <v>7</v>
      </c>
      <c r="AD54" s="20" t="s">
        <v>5</v>
      </c>
    </row>
    <row r="55" spans="1:30" ht="18.75" customHeight="1" thickBot="1" x14ac:dyDescent="0.25">
      <c r="A55" s="96" t="s">
        <v>66</v>
      </c>
      <c r="B55" s="26"/>
      <c r="C55" s="27">
        <f>IF(C56&gt;D56,3,IF(C56&lt;D56,0,IF(C58&gt;D58,2,IF(C58&lt;D58,1,0))))</f>
        <v>3</v>
      </c>
      <c r="D55" s="27">
        <f>IF(C56-D56&gt;=3,3, IF(C56-D56=1,1, IF(C56-D56=2,2,IF(C56=D56,0, IF(C56&lt;D56,0)))))</f>
        <v>2</v>
      </c>
      <c r="E55" s="26"/>
      <c r="F55" s="27">
        <f>IF(F56&gt;G56,3,IF(F56&lt;G56,0,IF(F58&gt;G58,2,IF(F58&lt;G58,1,0))))</f>
        <v>1</v>
      </c>
      <c r="G55" s="27">
        <f>IF(F56-G56&gt;=3,3, IF(F56-G56=1,1, IF(F56-G56=2,2,IF(F56=G56,0, IF(F56&lt;G56,0)))))</f>
        <v>0</v>
      </c>
      <c r="H55" s="26"/>
      <c r="I55" s="27">
        <f>IF(I56&gt;J56,3,IF(I56&lt;J56,0,IF(I58&gt;J58,2,IF(I58&lt;J58,1,0))))</f>
        <v>0</v>
      </c>
      <c r="J55" s="27">
        <f>IF(I56-J56&gt;=3,3, IF(I56-J56=1,1, IF(I56-J56=2,2,IF(I56=J56,0, IF(I56&lt;J56,0)))))</f>
        <v>0</v>
      </c>
      <c r="K55" s="26"/>
      <c r="L55" s="27">
        <f>IF(L56&gt;M56,3,IF(L56&lt;M56,0,IF(L58&gt;M58,2,IF(L58&lt;M58,1,0))))</f>
        <v>0</v>
      </c>
      <c r="M55" s="27">
        <f>IF(L56-M56&gt;=3,3, IF(L56-M56=1,1, IF(L56-M56=2,2,IF(L56=M56,0, IF(L56&lt;M56,0)))))</f>
        <v>0</v>
      </c>
      <c r="N55" s="26"/>
      <c r="O55" s="27">
        <f>IF(O56&gt;P56,3,IF(O56&lt;P56,0,IF(O58&gt;P58,2,IF(O58&lt;P58,1,0))))</f>
        <v>0</v>
      </c>
      <c r="P55" s="27">
        <f>IF(O56-P56&gt;=3,3, IF(O56-P56=1,1, IF(O56-P56=2,2,IF(O56=P56,0, IF(O56&lt;P56,0)))))</f>
        <v>0</v>
      </c>
      <c r="Q55" s="26"/>
      <c r="R55" s="27">
        <f>IF(R56&gt;S56,3,IF(R56&lt;S56,0,IF(R58&gt;S58,2,IF(R58&lt;S58,1,0))))</f>
        <v>3</v>
      </c>
      <c r="S55" s="27">
        <f>IF(R56-S56&gt;=3,3, IF(R56-S56=1,1, IF(R56-S56=2,2,IF(R56=S56,0, IF(R56&lt;S56,0)))))</f>
        <v>2</v>
      </c>
      <c r="T55" s="62"/>
      <c r="U55" s="54"/>
      <c r="V55" s="54"/>
      <c r="W55" s="53"/>
      <c r="X55" s="54"/>
      <c r="Y55" s="54"/>
      <c r="Z55" s="53"/>
      <c r="AA55" s="54"/>
      <c r="AB55" s="67"/>
      <c r="AC55" s="151"/>
      <c r="AD55" s="13">
        <f>D55+G55+J55+M55+P55+S55</f>
        <v>4</v>
      </c>
    </row>
    <row r="56" spans="1:30" ht="18.75" customHeight="1" x14ac:dyDescent="0.2">
      <c r="A56" s="96"/>
      <c r="B56" s="99" t="s">
        <v>21</v>
      </c>
      <c r="C56" s="101">
        <f>AB8</f>
        <v>2</v>
      </c>
      <c r="D56" s="101">
        <f>AA8</f>
        <v>0</v>
      </c>
      <c r="E56" s="26"/>
      <c r="F56" s="101">
        <f>AB14</f>
        <v>0</v>
      </c>
      <c r="G56" s="101">
        <f>AA14</f>
        <v>0</v>
      </c>
      <c r="H56" s="26"/>
      <c r="I56" s="101">
        <f>AB20</f>
        <v>0</v>
      </c>
      <c r="J56" s="101">
        <f>AA20</f>
        <v>2</v>
      </c>
      <c r="K56" s="99"/>
      <c r="L56" s="101">
        <f>AB26</f>
        <v>0</v>
      </c>
      <c r="M56" s="101">
        <f>AA26</f>
        <v>1</v>
      </c>
      <c r="N56" s="26"/>
      <c r="O56" s="101">
        <f>AB32</f>
        <v>1</v>
      </c>
      <c r="P56" s="101">
        <f>AA32</f>
        <v>2</v>
      </c>
      <c r="Q56" s="26"/>
      <c r="R56" s="101">
        <f>AB38</f>
        <v>2</v>
      </c>
      <c r="S56" s="103">
        <f>AA38</f>
        <v>0</v>
      </c>
      <c r="T56" s="84"/>
      <c r="U56" s="105"/>
      <c r="V56" s="106"/>
      <c r="W56" s="86"/>
      <c r="X56" s="105"/>
      <c r="Y56" s="106"/>
      <c r="Z56" s="86"/>
      <c r="AA56" s="105"/>
      <c r="AB56" s="113"/>
      <c r="AC56" s="151"/>
      <c r="AD56" s="19" t="s">
        <v>16</v>
      </c>
    </row>
    <row r="57" spans="1:30" ht="18.75" customHeight="1" thickBot="1" x14ac:dyDescent="0.25">
      <c r="A57" s="96"/>
      <c r="B57" s="100"/>
      <c r="C57" s="102"/>
      <c r="D57" s="102"/>
      <c r="E57" s="26"/>
      <c r="F57" s="102"/>
      <c r="G57" s="102"/>
      <c r="H57" s="26"/>
      <c r="I57" s="102"/>
      <c r="J57" s="102"/>
      <c r="K57" s="100"/>
      <c r="L57" s="102"/>
      <c r="M57" s="102"/>
      <c r="N57" s="26"/>
      <c r="O57" s="102"/>
      <c r="P57" s="102"/>
      <c r="Q57" s="26"/>
      <c r="R57" s="102"/>
      <c r="S57" s="104"/>
      <c r="T57" s="84"/>
      <c r="U57" s="105"/>
      <c r="V57" s="106"/>
      <c r="W57" s="86"/>
      <c r="X57" s="105"/>
      <c r="Y57" s="106"/>
      <c r="Z57" s="86"/>
      <c r="AA57" s="105"/>
      <c r="AB57" s="113"/>
      <c r="AC57" s="151"/>
      <c r="AD57" s="25">
        <f>D56+G56+J56+M56+P56+S56</f>
        <v>5</v>
      </c>
    </row>
    <row r="58" spans="1:30" ht="18.75" customHeight="1" x14ac:dyDescent="0.2">
      <c r="A58" s="97"/>
      <c r="B58" s="78" t="s">
        <v>3</v>
      </c>
      <c r="C58" s="80">
        <f>AB10</f>
        <v>0</v>
      </c>
      <c r="D58" s="80">
        <f>AA10</f>
        <v>0</v>
      </c>
      <c r="E58" s="78" t="s">
        <v>3</v>
      </c>
      <c r="F58" s="80">
        <f>AB16</f>
        <v>1</v>
      </c>
      <c r="G58" s="80">
        <f>AA16</f>
        <v>2</v>
      </c>
      <c r="H58" s="78" t="s">
        <v>3</v>
      </c>
      <c r="I58" s="80">
        <f>AB22</f>
        <v>0</v>
      </c>
      <c r="J58" s="80">
        <f>AA22</f>
        <v>0</v>
      </c>
      <c r="K58" s="78" t="s">
        <v>3</v>
      </c>
      <c r="L58" s="80">
        <f>AB28</f>
        <v>0</v>
      </c>
      <c r="M58" s="80">
        <f>AA28</f>
        <v>0</v>
      </c>
      <c r="N58" s="78" t="s">
        <v>3</v>
      </c>
      <c r="O58" s="80">
        <f>AB34</f>
        <v>0</v>
      </c>
      <c r="P58" s="80">
        <f>AA34</f>
        <v>0</v>
      </c>
      <c r="Q58" s="78" t="s">
        <v>3</v>
      </c>
      <c r="R58" s="80">
        <f>AB40</f>
        <v>0</v>
      </c>
      <c r="S58" s="82">
        <f>AA40</f>
        <v>0</v>
      </c>
      <c r="T58" s="84"/>
      <c r="U58" s="85"/>
      <c r="V58" s="85"/>
      <c r="W58" s="86"/>
      <c r="X58" s="85"/>
      <c r="Y58" s="85"/>
      <c r="Z58" s="86"/>
      <c r="AA58" s="85"/>
      <c r="AB58" s="118"/>
      <c r="AC58" s="151"/>
      <c r="AD58" s="19" t="s">
        <v>15</v>
      </c>
    </row>
    <row r="59" spans="1:30" ht="18.75" customHeight="1" thickBot="1" x14ac:dyDescent="0.25">
      <c r="A59" s="98"/>
      <c r="B59" s="79"/>
      <c r="C59" s="81"/>
      <c r="D59" s="81"/>
      <c r="E59" s="79"/>
      <c r="F59" s="81"/>
      <c r="G59" s="81"/>
      <c r="H59" s="79"/>
      <c r="I59" s="81"/>
      <c r="J59" s="81"/>
      <c r="K59" s="79"/>
      <c r="L59" s="81"/>
      <c r="M59" s="81"/>
      <c r="N59" s="79"/>
      <c r="O59" s="81"/>
      <c r="P59" s="81"/>
      <c r="Q59" s="79"/>
      <c r="R59" s="81"/>
      <c r="S59" s="83"/>
      <c r="T59" s="114"/>
      <c r="U59" s="117"/>
      <c r="V59" s="117"/>
      <c r="W59" s="116"/>
      <c r="X59" s="117"/>
      <c r="Y59" s="117"/>
      <c r="Z59" s="116"/>
      <c r="AA59" s="117"/>
      <c r="AB59" s="119"/>
      <c r="AC59" s="152"/>
      <c r="AD59" s="47">
        <f>C56+F56+I56+L56+O56+R56</f>
        <v>5</v>
      </c>
    </row>
    <row r="60" spans="1:30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</sheetData>
  <mergeCells count="476">
    <mergeCell ref="U58:U59"/>
    <mergeCell ref="V58:V59"/>
    <mergeCell ref="W58:W59"/>
    <mergeCell ref="X58:X59"/>
    <mergeCell ref="Y58:Y59"/>
    <mergeCell ref="Z58:Z59"/>
    <mergeCell ref="AA58:AA59"/>
    <mergeCell ref="AB58:AB59"/>
    <mergeCell ref="X56:X57"/>
    <mergeCell ref="Y56:Y57"/>
    <mergeCell ref="Z56:Z57"/>
    <mergeCell ref="AA56:AA57"/>
    <mergeCell ref="AB56:AB57"/>
    <mergeCell ref="W56:W57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T58:T59"/>
    <mergeCell ref="Y52:Y53"/>
    <mergeCell ref="Z52:Z53"/>
    <mergeCell ref="AA52:AA53"/>
    <mergeCell ref="AB52:AB53"/>
    <mergeCell ref="AC54:AC59"/>
    <mergeCell ref="A55:A59"/>
    <mergeCell ref="B56:B57"/>
    <mergeCell ref="C56:C57"/>
    <mergeCell ref="D56:D57"/>
    <mergeCell ref="F56:F57"/>
    <mergeCell ref="G56:G57"/>
    <mergeCell ref="I56:I57"/>
    <mergeCell ref="J56:J57"/>
    <mergeCell ref="K56:K57"/>
    <mergeCell ref="L56:L57"/>
    <mergeCell ref="M56:M57"/>
    <mergeCell ref="O56:O57"/>
    <mergeCell ref="P56:P57"/>
    <mergeCell ref="R56:R57"/>
    <mergeCell ref="S56:S57"/>
    <mergeCell ref="T56:T57"/>
    <mergeCell ref="U56:U57"/>
    <mergeCell ref="V56:V57"/>
    <mergeCell ref="AB50:AB51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X52:X53"/>
    <mergeCell ref="AC48:AC53"/>
    <mergeCell ref="A49:A53"/>
    <mergeCell ref="B50:B51"/>
    <mergeCell ref="C50:C51"/>
    <mergeCell ref="D50:D51"/>
    <mergeCell ref="F50:F51"/>
    <mergeCell ref="G50:G51"/>
    <mergeCell ref="I50:I51"/>
    <mergeCell ref="J50:J51"/>
    <mergeCell ref="K50:K51"/>
    <mergeCell ref="L50:L51"/>
    <mergeCell ref="M50:M51"/>
    <mergeCell ref="O50:O51"/>
    <mergeCell ref="P50:P51"/>
    <mergeCell ref="R50:R51"/>
    <mergeCell ref="S50:S51"/>
    <mergeCell ref="T50:T51"/>
    <mergeCell ref="U50:U51"/>
    <mergeCell ref="V50:V51"/>
    <mergeCell ref="W50:W51"/>
    <mergeCell ref="X50:X51"/>
    <mergeCell ref="Y50:Y51"/>
    <mergeCell ref="Z50:Z51"/>
    <mergeCell ref="AA50:AA51"/>
    <mergeCell ref="AA38:AA39"/>
    <mergeCell ref="AB38:AB39"/>
    <mergeCell ref="Z40:Z41"/>
    <mergeCell ref="AA40:AA41"/>
    <mergeCell ref="AB40:AB41"/>
    <mergeCell ref="Z44:Z45"/>
    <mergeCell ref="AA44:AA45"/>
    <mergeCell ref="AB44:AB45"/>
    <mergeCell ref="Z46:Z47"/>
    <mergeCell ref="AA46:AA47"/>
    <mergeCell ref="AB46:AB47"/>
    <mergeCell ref="AB26:AB27"/>
    <mergeCell ref="Z28:Z29"/>
    <mergeCell ref="AA28:AA29"/>
    <mergeCell ref="AB28:AB29"/>
    <mergeCell ref="AA32:AA33"/>
    <mergeCell ref="AB32:AB33"/>
    <mergeCell ref="Z34:Z35"/>
    <mergeCell ref="AA34:AA35"/>
    <mergeCell ref="AB34:AB35"/>
    <mergeCell ref="W44:W45"/>
    <mergeCell ref="X44:X45"/>
    <mergeCell ref="Y44:Y45"/>
    <mergeCell ref="W46:W47"/>
    <mergeCell ref="X46:X47"/>
    <mergeCell ref="Y46:Y47"/>
    <mergeCell ref="Z4:AB4"/>
    <mergeCell ref="Z5:AB5"/>
    <mergeCell ref="AA8:AA9"/>
    <mergeCell ref="AB8:AB9"/>
    <mergeCell ref="Z10:Z11"/>
    <mergeCell ref="AA10:AA11"/>
    <mergeCell ref="AB10:AB11"/>
    <mergeCell ref="AA14:AA15"/>
    <mergeCell ref="AB14:AB15"/>
    <mergeCell ref="Z16:Z17"/>
    <mergeCell ref="AA16:AA17"/>
    <mergeCell ref="AB16:AB17"/>
    <mergeCell ref="AA20:AA21"/>
    <mergeCell ref="AB20:AB21"/>
    <mergeCell ref="Z22:Z23"/>
    <mergeCell ref="AA22:AA23"/>
    <mergeCell ref="AB22:AB23"/>
    <mergeCell ref="AA26:AA27"/>
    <mergeCell ref="X32:X33"/>
    <mergeCell ref="Y32:Y33"/>
    <mergeCell ref="W34:W35"/>
    <mergeCell ref="X34:X35"/>
    <mergeCell ref="Y34:Y35"/>
    <mergeCell ref="X38:X39"/>
    <mergeCell ref="Y38:Y39"/>
    <mergeCell ref="W40:W41"/>
    <mergeCell ref="X40:X41"/>
    <mergeCell ref="Y40:Y41"/>
    <mergeCell ref="X20:X21"/>
    <mergeCell ref="Y20:Y21"/>
    <mergeCell ref="W22:W23"/>
    <mergeCell ref="X22:X23"/>
    <mergeCell ref="Y22:Y23"/>
    <mergeCell ref="X26:X27"/>
    <mergeCell ref="Y26:Y27"/>
    <mergeCell ref="W28:W29"/>
    <mergeCell ref="X28:X29"/>
    <mergeCell ref="Y28:Y29"/>
    <mergeCell ref="X8:X9"/>
    <mergeCell ref="Y8:Y9"/>
    <mergeCell ref="W10:W11"/>
    <mergeCell ref="X10:X11"/>
    <mergeCell ref="Y10:Y11"/>
    <mergeCell ref="X14:X15"/>
    <mergeCell ref="Y14:Y15"/>
    <mergeCell ref="W16:W17"/>
    <mergeCell ref="X16:X17"/>
    <mergeCell ref="Y16:Y17"/>
    <mergeCell ref="AF5:AG5"/>
    <mergeCell ref="AC36:AC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AC30:AC35"/>
    <mergeCell ref="A31:A35"/>
    <mergeCell ref="C32:C33"/>
    <mergeCell ref="D32:D33"/>
    <mergeCell ref="F32:F33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AC24:AC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A7:A11"/>
    <mergeCell ref="A13:A17"/>
    <mergeCell ref="A19:A23"/>
    <mergeCell ref="AC6:AC11"/>
    <mergeCell ref="AC12:AC17"/>
    <mergeCell ref="AC18:AC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A1:AD1"/>
    <mergeCell ref="A2:AD2"/>
    <mergeCell ref="A3:AD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T4:V4"/>
    <mergeCell ref="T5:V5"/>
    <mergeCell ref="W4:Y4"/>
    <mergeCell ref="W5:Y5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U8:U9"/>
    <mergeCell ref="V8:V9"/>
    <mergeCell ref="T10:T11"/>
    <mergeCell ref="U10:U11"/>
    <mergeCell ref="V10:V11"/>
    <mergeCell ref="U14:U15"/>
    <mergeCell ref="V14:V15"/>
    <mergeCell ref="T16:T17"/>
    <mergeCell ref="U16:U17"/>
    <mergeCell ref="V16:V17"/>
    <mergeCell ref="V34:V35"/>
    <mergeCell ref="U38:U39"/>
    <mergeCell ref="V38:V39"/>
    <mergeCell ref="T40:T41"/>
    <mergeCell ref="U40:U41"/>
    <mergeCell ref="V40:V41"/>
    <mergeCell ref="U20:U21"/>
    <mergeCell ref="V20:V21"/>
    <mergeCell ref="T22:T23"/>
    <mergeCell ref="U22:U23"/>
    <mergeCell ref="V22:V23"/>
    <mergeCell ref="U26:U27"/>
    <mergeCell ref="V26:V27"/>
    <mergeCell ref="T28:T29"/>
    <mergeCell ref="U28:U29"/>
    <mergeCell ref="V28:V29"/>
    <mergeCell ref="AC42:AC47"/>
    <mergeCell ref="A43:A47"/>
    <mergeCell ref="B44:B45"/>
    <mergeCell ref="C44:C45"/>
    <mergeCell ref="D44:D45"/>
    <mergeCell ref="F44:F45"/>
    <mergeCell ref="G44:G45"/>
    <mergeCell ref="I44:I45"/>
    <mergeCell ref="J44:J45"/>
    <mergeCell ref="K44:K45"/>
    <mergeCell ref="L44:L45"/>
    <mergeCell ref="M44:M45"/>
    <mergeCell ref="O44:O45"/>
    <mergeCell ref="P44:P45"/>
    <mergeCell ref="R44:R45"/>
    <mergeCell ref="S44:S45"/>
    <mergeCell ref="U44:U45"/>
    <mergeCell ref="V44:V45"/>
    <mergeCell ref="B46:B47"/>
    <mergeCell ref="C46:C47"/>
    <mergeCell ref="D46:D47"/>
    <mergeCell ref="E46:E47"/>
    <mergeCell ref="F46:F47"/>
    <mergeCell ref="G46:G47"/>
    <mergeCell ref="Q46:Q47"/>
    <mergeCell ref="R46:R47"/>
    <mergeCell ref="S46:S47"/>
    <mergeCell ref="T46:T47"/>
    <mergeCell ref="U46:U47"/>
    <mergeCell ref="V46:V47"/>
    <mergeCell ref="E14:E15"/>
    <mergeCell ref="H20:H21"/>
    <mergeCell ref="N32:N33"/>
    <mergeCell ref="Q38:Q39"/>
    <mergeCell ref="T44:T45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U32:U33"/>
    <mergeCell ref="V32:V33"/>
    <mergeCell ref="T34:T35"/>
    <mergeCell ref="U34:U35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56" orientation="landscape" r:id="rId1"/>
  <headerFooter alignWithMargins="0"/>
  <rowBreaks count="1" manualBreakCount="1">
    <brk id="68" man="1"/>
  </rowBreaks>
  <colBreaks count="2" manualBreakCount="2">
    <brk id="30" max="1048575" man="1"/>
    <brk id="87" man="1"/>
  </colBreaks>
  <webPublishItems count="28">
    <webPublishItem id="31363" divId="GU18 Snow_31363" sourceType="printArea" destinationFile="C:\Users\Kevin\Google Drive\Icebreaker\2019\Schematics\Girls\GU18 Snow-RR.htm"/>
    <webPublishItem id="15248" divId="GU18 Snow_15248" sourceType="printArea" destinationFile="C:\Users\Kevin\Google Drive\Icebreaker\2019\Schematics\Boys\BU15 Snow-RR.htm"/>
    <webPublishItem id="2993" divId="BU15 Snow_2993" sourceType="printArea" destinationFile="C:\Users\admin\Desktop\Excel files\BU15 Snow-RR.htm"/>
    <webPublishItem id="20498" divId="BU15 Snow_20498" sourceType="printArea" destinationFile="C:\Users\admin\Desktop\Excel files\BU15 Snow-RR.htm"/>
    <webPublishItem id="1487" divId="BU15 Snow_1487" sourceType="printArea" destinationFile="C:\Users\admin\Desktop\Excel files\BU15 Snow-RR.htm"/>
    <webPublishItem id="25443" divId="BU15 Snow_25443" sourceType="printArea" destinationFile="C:\Users\admin\Desktop\Excel files\BU15 Snow-RR.htm"/>
    <webPublishItem id="3201" divId="BU15 Snow_3201" sourceType="printArea" destinationFile="C:\Users\admin\Desktop\Excel files\BU15 Snow-RR.htm"/>
    <webPublishItem id="7969" divId="BU15 Snow_7969" sourceType="printArea" destinationFile="C:\Users\admin\Desktop\Excel files\BU15 Snow-RR.htm"/>
    <webPublishItem id="7671" divId="BU15 Snow_7671" sourceType="printArea" destinationFile="C:\Users\admin\Desktop\Excel files\BU15 Snow-RR.htm"/>
    <webPublishItem id="7390" divId="BU15 Snow_7390" sourceType="printArea" destinationFile="C:\Users\admin\Desktop\Excel files\BU15 Snow-RR.htm"/>
    <webPublishItem id="8973" divId="BU15 Snow_8973" sourceType="printArea" destinationFile="C:\Users\admin\Desktop\Excel files\BU15 Snow-RR.htm"/>
    <webPublishItem id="20689" divId="BU15 Snow_20689" sourceType="printArea" destinationFile="C:\Users\admin\Desktop\Excel files\BU15 Snow-RR.htm"/>
    <webPublishItem id="1818" divId="BU15 Snow_1818" sourceType="printArea" destinationFile="C:\Users\admin\Desktop\Excel files\BU15 Snow-RR.htm"/>
    <webPublishItem id="920" divId="BU15 Snow_920" sourceType="printArea" destinationFile="C:\Users\admin\Desktop\Excel files\BU15 Snow-RR.htm"/>
    <webPublishItem id="13896" divId="BU15 Snow_13896" sourceType="printArea" destinationFile="C:\Users\admin\Desktop\Excel files\BU15 Snow-RR.htm"/>
    <webPublishItem id="19362" divId="BU15 Snow_19362" sourceType="printArea" destinationFile="C:\Users\admin\Desktop\Excel files\BU15 Snow-RR.htm"/>
    <webPublishItem id="22091" divId="BU15 Snow_22091" sourceType="printArea" destinationFile="C:\Users\admin\Desktop\Excel files\BU15 Snow-RR.htm"/>
    <webPublishItem id="15651" divId="BU15 Snow_15651" sourceType="printArea" destinationFile="C:\Users\admin\Desktop\Excel files\BU15 Snow-RR.htm"/>
    <webPublishItem id="19503" divId="BU15 Snow_19503" sourceType="printArea" destinationFile="C:\Users\admin\Desktop\Excel files\BU15 Snow-RR.htm"/>
    <webPublishItem id="23094" divId="BU15 Snow_23094" sourceType="printArea" destinationFile="C:\Users\admin\Desktop\Excel files\BU15 Snow-RR.htm"/>
    <webPublishItem id="31732" divId="BU15 Snow_31732" sourceType="printArea" destinationFile="C:\Users\admin\Desktop\Excel files\BU15 Snow-RR.htm"/>
    <webPublishItem id="24330" divId="BU15 Snow_24330" sourceType="printArea" destinationFile="C:\Users\admin\Desktop\Excel files\BU15 Snow-RR.htm"/>
    <webPublishItem id="6470" divId="BU15 Snow_6470" sourceType="printArea" destinationFile="C:\Users\admin\Desktop\Excel files\BU15 Snow-RR.htm"/>
    <webPublishItem id="31416" divId="BU15 Snow_31416" sourceType="printArea" destinationFile="C:\Users\admin\Desktop\Excel files\BU15 Snow-RR.htm"/>
    <webPublishItem id="29929" divId="BU15 Snow_29929" sourceType="printArea" destinationFile="C:\Users\admin\Desktop\Excel files\BU15 Snow-RR.htm"/>
    <webPublishItem id="31819" divId="BU15 Snow_31819" sourceType="printArea" destinationFile="C:\Users\admin\Desktop\Excel files\BU15 Snow-RR.htm"/>
    <webPublishItem id="4921" divId="BU15 Snow_4921" sourceType="printArea" destinationFile="C:\Users\admin\Desktop\Excel files\BU15 Snow-RR.htm"/>
    <webPublishItem id="29953" divId="BU15 Snow_29953" sourceType="printArea" destinationFile="C:\Users\admin\Desktop\Excel files\BU15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zoomScaleNormal="100" workbookViewId="0">
      <selection activeCell="I26" sqref="I26"/>
    </sheetView>
  </sheetViews>
  <sheetFormatPr defaultRowHeight="15" x14ac:dyDescent="0.2"/>
  <cols>
    <col min="1" max="1" width="8.88671875" style="30"/>
    <col min="2" max="2" width="20.77734375" style="30" customWidth="1"/>
    <col min="3" max="3" width="5.77734375" style="30" customWidth="1"/>
    <col min="4" max="5" width="6.88671875" style="30" customWidth="1"/>
    <col min="6" max="6" width="8" style="30" customWidth="1"/>
    <col min="7" max="7" width="20.77734375" style="30" customWidth="1"/>
    <col min="8" max="8" width="5.77734375" style="30" customWidth="1"/>
    <col min="9" max="9" width="19.6640625" style="30" customWidth="1"/>
    <col min="10" max="10" width="8.88671875" style="30"/>
    <col min="11" max="11" width="3.5546875" style="30" customWidth="1"/>
    <col min="12" max="12" width="17.44140625" style="30" customWidth="1"/>
    <col min="13" max="16384" width="8.88671875" style="30"/>
  </cols>
  <sheetData>
    <row r="1" spans="1:31" ht="23.25" x14ac:dyDescent="0.35">
      <c r="A1" s="126" t="s">
        <v>43</v>
      </c>
      <c r="B1" s="126"/>
      <c r="C1" s="126"/>
      <c r="D1" s="126"/>
      <c r="E1" s="126"/>
      <c r="F1" s="126"/>
      <c r="G1" s="126"/>
      <c r="H1" s="126"/>
      <c r="I1" s="126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</row>
    <row r="2" spans="1:31" ht="23.25" x14ac:dyDescent="0.35">
      <c r="A2" s="126" t="s">
        <v>67</v>
      </c>
      <c r="B2" s="126"/>
      <c r="C2" s="126"/>
      <c r="D2" s="126"/>
      <c r="E2" s="126"/>
      <c r="F2" s="126"/>
      <c r="G2" s="126"/>
      <c r="H2" s="126"/>
      <c r="I2" s="126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</row>
    <row r="3" spans="1:31" ht="23.25" x14ac:dyDescent="0.35">
      <c r="A3" s="126" t="s">
        <v>0</v>
      </c>
      <c r="B3" s="126"/>
      <c r="C3" s="126"/>
      <c r="D3" s="126"/>
      <c r="E3" s="126"/>
      <c r="F3" s="126"/>
      <c r="G3" s="126"/>
      <c r="H3" s="126"/>
      <c r="I3" s="126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</row>
    <row r="4" spans="1:31" x14ac:dyDescent="0.2">
      <c r="K4" s="154" t="s">
        <v>27</v>
      </c>
      <c r="L4" s="154"/>
    </row>
    <row r="5" spans="1:31" x14ac:dyDescent="0.2">
      <c r="C5" s="31" t="s">
        <v>21</v>
      </c>
      <c r="D5" s="32"/>
      <c r="E5" s="32"/>
      <c r="H5" s="31" t="s">
        <v>21</v>
      </c>
      <c r="K5" s="76" t="s">
        <v>51</v>
      </c>
      <c r="L5" s="77" t="str">
        <f>I7</f>
        <v>Ottawa City</v>
      </c>
    </row>
    <row r="6" spans="1:31" ht="15.75" thickBot="1" x14ac:dyDescent="0.25">
      <c r="B6" s="33" t="str">
        <f>'9 Team Round Robin'!AG6</f>
        <v>Ottawa City</v>
      </c>
      <c r="C6" s="46">
        <v>1</v>
      </c>
      <c r="D6" s="33"/>
      <c r="E6" s="33"/>
      <c r="G6" s="33" t="str">
        <f>IF(C6&gt;C11,B6,IF(C6=C11," ",B11))</f>
        <v>Ottawa City</v>
      </c>
      <c r="H6" s="46">
        <v>3</v>
      </c>
      <c r="K6" s="76" t="s">
        <v>52</v>
      </c>
      <c r="L6" s="77" t="str">
        <f>I10</f>
        <v>OISC (14 Ice)</v>
      </c>
    </row>
    <row r="7" spans="1:31" ht="15.75" thickBot="1" x14ac:dyDescent="0.25">
      <c r="B7" s="34" t="s">
        <v>28</v>
      </c>
      <c r="C7" s="35"/>
      <c r="G7" s="34" t="s">
        <v>46</v>
      </c>
      <c r="H7" s="35"/>
      <c r="I7" s="43" t="str">
        <f>IF(H6&gt;H11,G6,IF(H6=H11," ",G11))</f>
        <v>Ottawa City</v>
      </c>
      <c r="K7" s="76" t="s">
        <v>53</v>
      </c>
      <c r="L7" s="77" t="str">
        <f>I15</f>
        <v>Carleton Place</v>
      </c>
    </row>
    <row r="8" spans="1:31" ht="15.75" thickBot="1" x14ac:dyDescent="0.25">
      <c r="B8" s="155" t="s">
        <v>38</v>
      </c>
      <c r="C8" s="36"/>
      <c r="D8" s="37"/>
      <c r="E8" s="38"/>
      <c r="F8" s="38"/>
      <c r="G8" s="155" t="s">
        <v>50</v>
      </c>
      <c r="H8" s="36"/>
      <c r="I8" s="32" t="s">
        <v>33</v>
      </c>
      <c r="K8" s="76" t="s">
        <v>54</v>
      </c>
      <c r="L8" s="77" t="str">
        <f>I18</f>
        <v>Ottawa TFC</v>
      </c>
    </row>
    <row r="9" spans="1:31" x14ac:dyDescent="0.2">
      <c r="B9" s="155"/>
      <c r="C9" s="36"/>
      <c r="E9" s="39"/>
      <c r="F9" s="75"/>
      <c r="G9" s="155"/>
      <c r="H9" s="36"/>
      <c r="K9" s="76" t="s">
        <v>55</v>
      </c>
      <c r="L9" s="77" t="str">
        <f>'9 Team Round Robin'!AG10</f>
        <v>Gloucester</v>
      </c>
    </row>
    <row r="10" spans="1:31" ht="15.75" thickBot="1" x14ac:dyDescent="0.25">
      <c r="B10" s="40" t="s">
        <v>29</v>
      </c>
      <c r="C10" s="41"/>
      <c r="E10" s="39"/>
      <c r="F10" s="39"/>
      <c r="G10" s="40" t="s">
        <v>47</v>
      </c>
      <c r="H10" s="41"/>
      <c r="I10" s="43" t="str">
        <f>IF(H6&gt;H11,G11,IF(H6=H11," ",G6))</f>
        <v>OISC (14 Ice)</v>
      </c>
      <c r="K10" s="76" t="s">
        <v>56</v>
      </c>
      <c r="L10" s="77" t="str">
        <f>'9 Team Round Robin'!AG11</f>
        <v>Roma Wolves</v>
      </c>
    </row>
    <row r="11" spans="1:31" x14ac:dyDescent="0.2">
      <c r="B11" s="42" t="str">
        <f>'9 Team Round Robin'!AG9</f>
        <v>Ottawa TFC</v>
      </c>
      <c r="C11" s="46">
        <v>0</v>
      </c>
      <c r="D11" s="33"/>
      <c r="E11" s="39"/>
      <c r="F11" s="39"/>
      <c r="G11" s="42" t="str">
        <f>IF(C14&gt;C19,B14,IF(C14=C19," ",B19))</f>
        <v>OISC (14 Ice)</v>
      </c>
      <c r="H11" s="46">
        <v>1</v>
      </c>
      <c r="I11" s="32" t="s">
        <v>32</v>
      </c>
      <c r="K11" s="76" t="s">
        <v>57</v>
      </c>
      <c r="L11" s="77" t="str">
        <f>'9 Team Round Robin'!AG12</f>
        <v>West Ottawa SC</v>
      </c>
    </row>
    <row r="12" spans="1:31" ht="15.75" thickBot="1" x14ac:dyDescent="0.25">
      <c r="B12" s="42"/>
      <c r="E12" s="44"/>
      <c r="F12" s="39"/>
      <c r="K12" s="76" t="s">
        <v>58</v>
      </c>
      <c r="L12" s="77" t="str">
        <f>'9 Team Round Robin'!AG13</f>
        <v>West Carleton Talons</v>
      </c>
    </row>
    <row r="13" spans="1:31" x14ac:dyDescent="0.2">
      <c r="B13" s="42"/>
      <c r="E13" s="39"/>
      <c r="F13" s="39"/>
      <c r="H13" s="31"/>
      <c r="K13" s="76" t="s">
        <v>59</v>
      </c>
      <c r="L13" s="77" t="str">
        <f>'9 Team Round Robin'!AG14</f>
        <v>OISC (U15)</v>
      </c>
    </row>
    <row r="14" spans="1:31" ht="15.75" thickBot="1" x14ac:dyDescent="0.25">
      <c r="B14" s="33" t="str">
        <f>'9 Team Round Robin'!AG7</f>
        <v>OISC (14 Ice)</v>
      </c>
      <c r="C14" s="46">
        <v>3</v>
      </c>
      <c r="E14" s="39"/>
      <c r="F14" s="39"/>
      <c r="G14" s="33" t="str">
        <f>IF(C6&gt;C11,B11,IF(C6=C11," ",B6))</f>
        <v>Ottawa TFC</v>
      </c>
      <c r="H14" s="46">
        <v>0</v>
      </c>
    </row>
    <row r="15" spans="1:31" ht="15.75" thickBot="1" x14ac:dyDescent="0.25">
      <c r="B15" s="34" t="s">
        <v>30</v>
      </c>
      <c r="C15" s="35"/>
      <c r="E15" s="39"/>
      <c r="F15" s="39"/>
      <c r="G15" s="34" t="s">
        <v>48</v>
      </c>
      <c r="H15" s="35"/>
      <c r="I15" s="43" t="str">
        <f>IF(H14&gt;H19,G14,IF(H14=H19," ",G19))</f>
        <v>Carleton Place</v>
      </c>
    </row>
    <row r="16" spans="1:31" ht="15.75" thickBot="1" x14ac:dyDescent="0.25">
      <c r="B16" s="155" t="s">
        <v>39</v>
      </c>
      <c r="C16" s="36"/>
      <c r="D16" s="37"/>
      <c r="E16" s="39"/>
      <c r="F16" s="44"/>
      <c r="G16" s="155" t="s">
        <v>40</v>
      </c>
      <c r="H16" s="36"/>
      <c r="I16" s="32" t="s">
        <v>44</v>
      </c>
    </row>
    <row r="17" spans="2:9" x14ac:dyDescent="0.2">
      <c r="B17" s="155"/>
      <c r="C17" s="36"/>
      <c r="G17" s="155"/>
      <c r="H17" s="36"/>
    </row>
    <row r="18" spans="2:9" ht="15.75" thickBot="1" x14ac:dyDescent="0.25">
      <c r="B18" s="40" t="s">
        <v>31</v>
      </c>
      <c r="C18" s="41"/>
      <c r="G18" s="40" t="s">
        <v>49</v>
      </c>
      <c r="H18" s="41"/>
      <c r="I18" s="43" t="str">
        <f>IF(H14&gt;H19,G19,IF(H14=H19," ",G14))</f>
        <v>Ottawa TFC</v>
      </c>
    </row>
    <row r="19" spans="2:9" x14ac:dyDescent="0.2">
      <c r="B19" s="33" t="str">
        <f>'9 Team Round Robin'!AG8</f>
        <v>Carleton Place</v>
      </c>
      <c r="C19" s="46">
        <v>2</v>
      </c>
      <c r="G19" s="42" t="str">
        <f>IF(C14&gt;C19,B19,IF(C14=C19," ",B14))</f>
        <v>Carleton Place</v>
      </c>
      <c r="H19" s="46">
        <v>4</v>
      </c>
      <c r="I19" s="32" t="s">
        <v>45</v>
      </c>
    </row>
  </sheetData>
  <mergeCells count="8">
    <mergeCell ref="K4:L4"/>
    <mergeCell ref="B8:B9"/>
    <mergeCell ref="G8:G9"/>
    <mergeCell ref="B16:B17"/>
    <mergeCell ref="A1:I1"/>
    <mergeCell ref="A2:I2"/>
    <mergeCell ref="A3:I3"/>
    <mergeCell ref="G16:G17"/>
  </mergeCells>
  <pageMargins left="0.70866141732283472" right="0.70866141732283472" top="0.74803149606299213" bottom="0.74803149606299213" header="0.31496062992125984" footer="0.31496062992125984"/>
  <pageSetup paperSize="3" scale="120" orientation="landscape" horizontalDpi="1200" verticalDpi="1200" r:id="rId1"/>
  <webPublishItems count="7">
    <webPublishItem id="28880" divId="BU15 Snow_28880" sourceType="range" sourceRef="A1:L19" destinationFile="C:\Users\Kevin\Google Drive\Icebreaker\2019\Schematics\Boys\BU15 Snow-CS.htm"/>
    <webPublishItem id="28322" divId="BU15 Snow_28322" sourceType="range" sourceRef="A1:L19" destinationFile="C:\Users\admin\Desktop\Excel files\BU15 Snow-CS.htm"/>
    <webPublishItem id="18907" divId="BU15 Snow_18907" sourceType="range" sourceRef="A1:L19" destinationFile="C:\Users\admin\Desktop\Excel files\BU15 Snow-CS.htm"/>
    <webPublishItem id="9793" divId="BU15 Snow_9793" sourceType="range" sourceRef="A1:L19" destinationFile="C:\Users\admin\Desktop\Excel files\BU15 Snow-CS.htm"/>
    <webPublishItem id="31215" divId="BU15 Snow_31215" sourceType="range" sourceRef="A1:L19" destinationFile="C:\Users\admin\Desktop\Excel files\BU15 Snow-CS.htm"/>
    <webPublishItem id="31873" divId="BU15 Snow_31873" sourceType="range" sourceRef="A1:L19" destinationFile="C:\Users\admin\Desktop\Excel files\BU15 Snow-CS.htm"/>
    <webPublishItem id="1698" divId="GU18 Snow_1698" sourceType="range" sourceRef="A1:L20" destinationFile="C:\Users\Kevin\Google Drive\Icebreaker\2019\Schematics\Girls\GU18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9 Team Round Robin</vt:lpstr>
      <vt:lpstr>Playoffs</vt:lpstr>
      <vt:lpstr>'9 Team Round Robin'!Print_Area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2019-05-19T23:22:04Z</cp:lastPrinted>
  <dcterms:created xsi:type="dcterms:W3CDTF">2016-10-11T18:07:11Z</dcterms:created>
  <dcterms:modified xsi:type="dcterms:W3CDTF">2019-06-02T21:46:18Z</dcterms:modified>
</cp:coreProperties>
</file>