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Icebreaker\2019\Schematics\Girls\"/>
    </mc:Choice>
  </mc:AlternateContent>
  <xr:revisionPtr revIDLastSave="0" documentId="13_ncr:1_{C72DB42D-2083-4D00-8F14-FDA89AEAC5E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4 Team Round Robin" sheetId="1" r:id="rId1"/>
    <sheet name="Playoffs" sheetId="6" r:id="rId2"/>
  </sheets>
  <definedNames>
    <definedName name="_xlnm.Print_Area" localSheetId="0">'4 Team Round Robin'!$A$1:$R$29</definedName>
    <definedName name="_xlnm.Print_Are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4" i="1" l="1"/>
  <c r="O23" i="1"/>
  <c r="O29" i="1"/>
  <c r="C15" i="6" l="1"/>
  <c r="C10" i="6"/>
  <c r="G6" i="6"/>
  <c r="G7" i="6"/>
  <c r="O9" i="1"/>
  <c r="O11" i="1"/>
  <c r="E14" i="6" l="1"/>
  <c r="E11" i="6" l="1"/>
  <c r="J28" i="1"/>
  <c r="J26" i="1"/>
  <c r="I28" i="1"/>
  <c r="I26" i="1"/>
  <c r="G28" i="1"/>
  <c r="G26" i="1"/>
  <c r="F28" i="1"/>
  <c r="F26" i="1"/>
  <c r="C28" i="1" l="1"/>
  <c r="D28" i="1"/>
  <c r="D26" i="1"/>
  <c r="O27" i="1" s="1"/>
  <c r="C26" i="1"/>
  <c r="G22" i="1"/>
  <c r="F22" i="1"/>
  <c r="G20" i="1"/>
  <c r="F20" i="1"/>
  <c r="C22" i="1"/>
  <c r="D22" i="1"/>
  <c r="D20" i="1"/>
  <c r="O21" i="1" s="1"/>
  <c r="C20" i="1"/>
  <c r="C16" i="1"/>
  <c r="D16" i="1"/>
  <c r="D14" i="1"/>
  <c r="O15" i="1" s="1"/>
  <c r="C14" i="1"/>
  <c r="O17" i="1" s="1"/>
  <c r="K5" i="1"/>
  <c r="H5" i="1"/>
  <c r="E5" i="1"/>
  <c r="B5" i="1"/>
  <c r="M19" i="1" l="1"/>
  <c r="L19" i="1"/>
  <c r="M13" i="1"/>
  <c r="L13" i="1"/>
  <c r="M7" i="1"/>
  <c r="L7" i="1"/>
  <c r="G19" i="1" l="1"/>
  <c r="D19" i="1"/>
  <c r="O19" i="1" s="1"/>
  <c r="D13" i="1"/>
  <c r="J13" i="1"/>
  <c r="J7" i="1"/>
  <c r="G7" i="1"/>
  <c r="O7" i="1" s="1"/>
  <c r="F19" i="1"/>
  <c r="C19" i="1"/>
  <c r="N18" i="1" s="1"/>
  <c r="I13" i="1"/>
  <c r="C13" i="1"/>
  <c r="N12" i="1" s="1"/>
  <c r="I7" i="1"/>
  <c r="F7" i="1"/>
  <c r="N6" i="1" s="1"/>
  <c r="O13" i="1" l="1"/>
  <c r="J25" i="1"/>
  <c r="I25" i="1"/>
  <c r="G25" i="1"/>
  <c r="F25" i="1"/>
  <c r="D25" i="1"/>
  <c r="C25" i="1"/>
  <c r="O25" i="1" l="1"/>
</calcChain>
</file>

<file path=xl/sharedStrings.xml><?xml version="1.0" encoding="utf-8"?>
<sst xmlns="http://schemas.openxmlformats.org/spreadsheetml/2006/main" count="101" uniqueCount="34">
  <si>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</si>
  <si>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</si>
  <si>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</si>
  <si>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</si>
  <si>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</si>
  <si>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</si>
  <si>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</si>
  <si>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</si>
  <si>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Team 1</t>
  </si>
  <si>
    <t>Team 2</t>
  </si>
  <si>
    <t>Team 3</t>
  </si>
  <si>
    <t>Team 4</t>
  </si>
  <si>
    <t>Goals For</t>
  </si>
  <si>
    <t>Goals Against</t>
  </si>
  <si>
    <t>Penguin</t>
  </si>
  <si>
    <t>1st</t>
  </si>
  <si>
    <t>2nd</t>
  </si>
  <si>
    <t>3rd</t>
  </si>
  <si>
    <t>Score</t>
  </si>
  <si>
    <t>4th</t>
  </si>
  <si>
    <t>Standings</t>
  </si>
  <si>
    <t>Game 24</t>
  </si>
  <si>
    <t>Silver Medal</t>
  </si>
  <si>
    <t>Gold Medal</t>
  </si>
  <si>
    <t>First Place</t>
  </si>
  <si>
    <t>Second Place</t>
  </si>
  <si>
    <t>Whitby Iroquois</t>
  </si>
  <si>
    <t>Pointe-Claire</t>
  </si>
  <si>
    <t>Pierrefonds Cobras</t>
  </si>
  <si>
    <t xml:space="preserve">Spatial de St-Hubert </t>
  </si>
  <si>
    <t>The  2019  "ICEBREAKER"</t>
  </si>
  <si>
    <t>25th  Annual  Tournament</t>
  </si>
  <si>
    <t>Girls U16 Ice Pile "Ice Jam" Round Robin</t>
  </si>
  <si>
    <t>Girls U16 Ice Pile "Ice Floe" Championship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</si>
</sst>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18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8"/>
      <color indexed="8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</fills>
  <borders count="3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4" fillId="0" borderId="17" xfId="0" applyNumberFormat="1" applyFont="1" applyBorder="1" applyAlignment="1">
      <alignment horizontal="center"/>
    </xf>
    <xf numFmtId="0" fontId="8" fillId="0" borderId="0" xfId="0" applyNumberFormat="1" applyFont="1" applyAlignment="1"/>
    <xf numFmtId="0" fontId="5" fillId="0" borderId="0" xfId="0" applyNumberFormat="1" applyFont="1" applyAlignment="1"/>
    <xf numFmtId="0" fontId="4" fillId="0" borderId="12" xfId="0" applyNumberFormat="1" applyFont="1" applyBorder="1" applyAlignment="1">
      <alignment vertical="top"/>
    </xf>
    <xf numFmtId="0" fontId="4" fillId="0" borderId="13" xfId="0" applyNumberFormat="1" applyFont="1" applyBorder="1" applyAlignment="1">
      <alignment horizontal="centerContinuous" vertical="center"/>
    </xf>
    <xf numFmtId="0" fontId="4" fillId="0" borderId="16" xfId="0" applyNumberFormat="1" applyFont="1" applyBorder="1" applyAlignment="1">
      <alignment horizontal="center" vertical="center"/>
    </xf>
    <xf numFmtId="0" fontId="8" fillId="0" borderId="0" xfId="0" applyNumberFormat="1" applyFont="1" applyBorder="1"/>
    <xf numFmtId="0" fontId="4" fillId="0" borderId="0" xfId="0" applyNumberFormat="1" applyFont="1" applyAlignment="1"/>
    <xf numFmtId="0" fontId="4" fillId="0" borderId="17" xfId="0" applyNumberFormat="1" applyFont="1" applyBorder="1" applyAlignment="1">
      <alignment vertical="top"/>
    </xf>
    <xf numFmtId="0" fontId="4" fillId="0" borderId="3" xfId="0" applyNumberFormat="1" applyFont="1" applyBorder="1" applyAlignment="1">
      <alignment horizontal="centerContinuous" vertical="center"/>
    </xf>
    <xf numFmtId="0" fontId="4" fillId="0" borderId="1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/>
    <xf numFmtId="0" fontId="7" fillId="0" borderId="3" xfId="0" applyNumberFormat="1" applyFont="1" applyBorder="1" applyAlignment="1"/>
    <xf numFmtId="0" fontId="3" fillId="0" borderId="3" xfId="0" applyNumberFormat="1" applyFont="1" applyBorder="1" applyAlignment="1">
      <alignment horizontal="center" vertical="center"/>
    </xf>
    <xf numFmtId="0" fontId="8" fillId="0" borderId="0" xfId="0" applyNumberFormat="1" applyFont="1"/>
    <xf numFmtId="0" fontId="4" fillId="0" borderId="3" xfId="0" applyNumberFormat="1" applyFont="1" applyBorder="1" applyAlignment="1"/>
    <xf numFmtId="0" fontId="4" fillId="0" borderId="3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 applyProtection="1">
      <alignment horizontal="center" vertical="center"/>
    </xf>
    <xf numFmtId="0" fontId="3" fillId="0" borderId="3" xfId="0" applyNumberFormat="1" applyFont="1" applyBorder="1" applyAlignment="1" applyProtection="1">
      <alignment horizontal="center" vertical="center"/>
    </xf>
    <xf numFmtId="0" fontId="1" fillId="0" borderId="0" xfId="0" applyNumberFormat="1" applyFont="1" applyAlignment="1" applyProtection="1">
      <protection locked="0"/>
    </xf>
    <xf numFmtId="0" fontId="1" fillId="0" borderId="0" xfId="0" applyNumberFormat="1" applyFont="1" applyProtection="1">
      <protection locked="0"/>
    </xf>
    <xf numFmtId="0" fontId="4" fillId="0" borderId="0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0" fontId="3" fillId="2" borderId="12" xfId="0" applyNumberFormat="1" applyFont="1" applyFill="1" applyBorder="1" applyAlignment="1" applyProtection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0" fontId="3" fillId="2" borderId="28" xfId="0" applyNumberFormat="1" applyFont="1" applyFill="1" applyBorder="1" applyAlignment="1" applyProtection="1">
      <alignment horizontal="center" vertical="center"/>
    </xf>
    <xf numFmtId="0" fontId="7" fillId="0" borderId="3" xfId="0" applyNumberFormat="1" applyFont="1" applyBorder="1" applyAlignment="1" applyProtection="1"/>
    <xf numFmtId="0" fontId="4" fillId="0" borderId="1" xfId="0" applyNumberFormat="1" applyFont="1" applyBorder="1" applyAlignment="1" applyProtection="1">
      <alignment horizontal="center" vertical="center"/>
    </xf>
    <xf numFmtId="0" fontId="7" fillId="2" borderId="21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>
      <alignment horizontal="center" vertical="center"/>
    </xf>
    <xf numFmtId="0" fontId="4" fillId="2" borderId="3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Alignment="1"/>
    <xf numFmtId="0" fontId="10" fillId="0" borderId="0" xfId="0" applyNumberFormat="1" applyFont="1"/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8" xfId="0" applyBorder="1" applyProtection="1"/>
    <xf numFmtId="0" fontId="0" fillId="0" borderId="30" xfId="0" applyBorder="1" applyProtection="1"/>
    <xf numFmtId="0" fontId="0" fillId="0" borderId="31" xfId="0" applyBorder="1" applyProtection="1"/>
    <xf numFmtId="0" fontId="1" fillId="0" borderId="0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/>
    </xf>
    <xf numFmtId="0" fontId="10" fillId="3" borderId="0" xfId="0" applyNumberFormat="1" applyFont="1" applyFill="1" applyAlignment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11" fillId="0" borderId="1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0" fontId="12" fillId="0" borderId="18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/>
    <xf numFmtId="0" fontId="1" fillId="0" borderId="0" xfId="0" applyFont="1" applyAlignment="1" applyProtection="1">
      <alignment horizontal="right"/>
    </xf>
    <xf numFmtId="0" fontId="10" fillId="0" borderId="0" xfId="0" applyNumberFormat="1" applyFont="1" applyFill="1" applyAlignment="1" applyProtection="1">
      <protection locked="0"/>
    </xf>
    <xf numFmtId="0" fontId="0" fillId="0" borderId="0" xfId="0" applyFill="1" applyBorder="1" applyProtection="1"/>
    <xf numFmtId="0" fontId="1" fillId="0" borderId="0" xfId="0" applyFont="1" applyFill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1" fillId="0" borderId="26" xfId="0" applyFont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/>
    </xf>
    <xf numFmtId="0" fontId="6" fillId="0" borderId="8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9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21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22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8" xfId="0" applyNumberFormat="1" applyFont="1" applyBorder="1" applyAlignment="1" applyProtection="1">
      <alignment horizontal="center" vertical="center"/>
    </xf>
    <xf numFmtId="0" fontId="4" fillId="0" borderId="7" xfId="0" applyNumberFormat="1" applyFont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</xf>
    <xf numFmtId="0" fontId="3" fillId="0" borderId="7" xfId="0" applyNumberFormat="1" applyFont="1" applyBorder="1" applyAlignment="1" applyProtection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</xf>
    <xf numFmtId="0" fontId="3" fillId="0" borderId="9" xfId="0" applyNumberFormat="1" applyFont="1" applyBorder="1" applyAlignment="1" applyProtection="1">
      <alignment horizontal="center" vertical="center"/>
    </xf>
    <xf numFmtId="0" fontId="3" fillId="0" borderId="11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</xf>
    <xf numFmtId="1" fontId="4" fillId="2" borderId="30" xfId="0" applyNumberFormat="1" applyFont="1" applyFill="1" applyBorder="1" applyAlignment="1" applyProtection="1">
      <alignment horizontal="center" vertical="center"/>
    </xf>
    <xf numFmtId="0" fontId="4" fillId="0" borderId="10" xfId="0" applyNumberFormat="1" applyFont="1" applyBorder="1" applyAlignment="1" applyProtection="1">
      <alignment horizontal="center" vertical="center"/>
    </xf>
    <xf numFmtId="0" fontId="3" fillId="0" borderId="10" xfId="0" applyNumberFormat="1" applyFont="1" applyBorder="1" applyAlignment="1" applyProtection="1">
      <alignment horizontal="center" vertical="center"/>
    </xf>
    <xf numFmtId="0" fontId="3" fillId="2" borderId="21" xfId="0" applyNumberFormat="1" applyFont="1" applyFill="1" applyBorder="1" applyAlignment="1" applyProtection="1">
      <alignment horizontal="center" vertical="center"/>
    </xf>
    <xf numFmtId="0" fontId="3" fillId="2" borderId="23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Alignment="1">
      <alignment horizontal="left"/>
    </xf>
    <xf numFmtId="0" fontId="7" fillId="2" borderId="30" xfId="0" applyNumberFormat="1" applyFont="1" applyFill="1" applyBorder="1" applyAlignment="1" applyProtection="1">
      <alignment horizontal="center" vertical="center"/>
    </xf>
    <xf numFmtId="0" fontId="7" fillId="2" borderId="31" xfId="0" applyNumberFormat="1" applyFont="1" applyFill="1" applyBorder="1" applyAlignment="1" applyProtection="1">
      <alignment horizontal="center" vertical="center"/>
    </xf>
    <xf numFmtId="0" fontId="11" fillId="3" borderId="9" xfId="0" applyNumberFormat="1" applyFont="1" applyFill="1" applyBorder="1" applyAlignment="1" applyProtection="1">
      <alignment horizontal="center" vertical="center"/>
      <protection locked="0"/>
    </xf>
    <xf numFmtId="0" fontId="11" fillId="3" borderId="11" xfId="0" applyNumberFormat="1" applyFont="1" applyFill="1" applyBorder="1" applyAlignment="1" applyProtection="1">
      <alignment horizontal="center" vertical="center"/>
      <protection locked="0"/>
    </xf>
    <xf numFmtId="0" fontId="7" fillId="2" borderId="0" xfId="0" applyNumberFormat="1" applyFont="1" applyFill="1" applyBorder="1" applyAlignment="1" applyProtection="1">
      <alignment horizontal="center" vertical="center"/>
    </xf>
    <xf numFmtId="0" fontId="7" fillId="2" borderId="26" xfId="0" applyNumberFormat="1" applyFont="1" applyFill="1" applyBorder="1" applyAlignment="1" applyProtection="1">
      <alignment horizontal="center" vertical="center"/>
    </xf>
    <xf numFmtId="0" fontId="3" fillId="3" borderId="9" xfId="0" applyNumberFormat="1" applyFont="1" applyFill="1" applyBorder="1" applyAlignment="1" applyProtection="1">
      <alignment horizontal="center" vertical="center"/>
      <protection locked="0"/>
    </xf>
    <xf numFmtId="0" fontId="3" fillId="3" borderId="11" xfId="0" applyNumberFormat="1" applyFont="1" applyFill="1" applyBorder="1" applyAlignment="1" applyProtection="1">
      <alignment horizontal="center" vertical="center"/>
      <protection locked="0"/>
    </xf>
    <xf numFmtId="0" fontId="3" fillId="0" borderId="28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49" fontId="9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0" xfId="0" applyNumberFormat="1" applyFont="1" applyFill="1" applyBorder="1" applyAlignment="1" applyProtection="1">
      <alignment horizontal="center" vertical="center"/>
    </xf>
    <xf numFmtId="0" fontId="11" fillId="3" borderId="8" xfId="0" applyNumberFormat="1" applyFont="1" applyFill="1" applyBorder="1" applyAlignment="1" applyProtection="1">
      <alignment horizontal="center" vertical="center"/>
      <protection locked="0"/>
    </xf>
    <xf numFmtId="0" fontId="11" fillId="3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7" xfId="0" applyNumberFormat="1" applyFont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1" fontId="11" fillId="3" borderId="8" xfId="0" applyNumberFormat="1" applyFont="1" applyFill="1" applyBorder="1" applyAlignment="1" applyProtection="1">
      <alignment horizontal="center" vertical="center"/>
      <protection locked="0"/>
    </xf>
    <xf numFmtId="1" fontId="11" fillId="3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25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 vertical="center" wrapText="1"/>
    </xf>
    <xf numFmtId="49" fontId="9" fillId="3" borderId="2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0" xfId="0" applyNumberFormat="1" applyFont="1" applyBorder="1" applyAlignment="1">
      <alignment horizontal="center" vertical="center"/>
    </xf>
    <xf numFmtId="0" fontId="11" fillId="3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X50"/>
  <sheetViews>
    <sheetView tabSelected="1" showOutlineSymbols="0" zoomScale="85" zoomScaleNormal="85" zoomScaleSheetLayoutView="85" workbookViewId="0">
      <selection activeCell="O29" sqref="O29"/>
    </sheetView>
  </sheetViews>
  <sheetFormatPr defaultColWidth="9.6640625" defaultRowHeight="15" x14ac:dyDescent="0.2"/>
  <cols>
    <col min="1" max="1" width="27.6640625" style="2" customWidth="1"/>
    <col min="2" max="2" width="6.21875" style="2" bestFit="1" customWidth="1"/>
    <col min="3" max="4" width="10.77734375" style="2" customWidth="1"/>
    <col min="5" max="5" width="4.6640625" style="2" customWidth="1"/>
    <col min="6" max="7" width="10.77734375" style="2" customWidth="1"/>
    <col min="8" max="8" width="4.6640625" style="2" customWidth="1"/>
    <col min="9" max="10" width="10.77734375" style="2" customWidth="1"/>
    <col min="11" max="11" width="4.6640625" style="2" customWidth="1"/>
    <col min="12" max="13" width="10.77734375" style="2" customWidth="1"/>
    <col min="14" max="14" width="7.6640625" style="2" customWidth="1"/>
    <col min="15" max="15" width="13" style="2" bestFit="1" customWidth="1"/>
    <col min="16" max="16" width="3.6640625" style="2" customWidth="1"/>
    <col min="17" max="17" width="8.6640625" style="2" customWidth="1"/>
    <col min="18" max="18" width="19.6640625" style="2" customWidth="1"/>
    <col min="19" max="20" width="9.6640625" style="2" customWidth="1"/>
    <col min="21" max="21" width="9.6640625" style="16" customWidth="1"/>
    <col min="22" max="34" width="9.6640625" style="2" customWidth="1"/>
    <col min="35" max="35" width="9.6640625" style="16" customWidth="1"/>
    <col min="36" max="16384" width="9.6640625" style="2"/>
  </cols>
  <sheetData>
    <row r="1" spans="1:258" ht="23.25" x14ac:dyDescent="0.35">
      <c r="A1" s="107" t="s">
        <v>30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</row>
    <row r="2" spans="1:258" ht="23.25" x14ac:dyDescent="0.35">
      <c r="A2" s="107" t="s">
        <v>31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</row>
    <row r="3" spans="1:258" ht="24" thickBot="1" x14ac:dyDescent="0.4">
      <c r="A3" s="107" t="s">
        <v>32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</row>
    <row r="4" spans="1:258" ht="18.75" customHeight="1" thickBot="1" x14ac:dyDescent="0.3">
      <c r="A4" s="4" t="s">
        <v>0</v>
      </c>
      <c r="B4" s="114" t="s">
        <v>8</v>
      </c>
      <c r="C4" s="115"/>
      <c r="D4" s="116"/>
      <c r="E4" s="114" t="s">
        <v>9</v>
      </c>
      <c r="F4" s="115"/>
      <c r="G4" s="116"/>
      <c r="H4" s="114" t="s">
        <v>10</v>
      </c>
      <c r="I4" s="115"/>
      <c r="J4" s="116"/>
      <c r="K4" s="114" t="s">
        <v>11</v>
      </c>
      <c r="L4" s="115"/>
      <c r="M4" s="116"/>
      <c r="N4" s="5" t="s">
        <v>5</v>
      </c>
      <c r="O4" s="6" t="s">
        <v>6</v>
      </c>
      <c r="P4" s="7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</row>
    <row r="5" spans="1:258" ht="50.1" customHeight="1" thickBot="1" x14ac:dyDescent="0.3">
      <c r="A5" s="9" t="s">
        <v>14</v>
      </c>
      <c r="B5" s="108" t="str">
        <f>A7</f>
        <v>Whitby Iroquois</v>
      </c>
      <c r="C5" s="109"/>
      <c r="D5" s="110"/>
      <c r="E5" s="111" t="str">
        <f>A13</f>
        <v>Pointe-Claire</v>
      </c>
      <c r="F5" s="112"/>
      <c r="G5" s="113"/>
      <c r="H5" s="111" t="str">
        <f>A19</f>
        <v>Pierrefonds Cobras</v>
      </c>
      <c r="I5" s="112"/>
      <c r="J5" s="113"/>
      <c r="K5" s="117" t="str">
        <f>A25</f>
        <v xml:space="preserve">Spatial de St-Hubert </v>
      </c>
      <c r="L5" s="112"/>
      <c r="M5" s="113"/>
      <c r="N5" s="10" t="s">
        <v>3</v>
      </c>
      <c r="O5" s="11" t="s">
        <v>7</v>
      </c>
      <c r="P5" s="7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</row>
    <row r="6" spans="1:258" ht="18.75" customHeight="1" thickBot="1" x14ac:dyDescent="0.3">
      <c r="A6" s="1" t="s">
        <v>8</v>
      </c>
      <c r="B6" s="26"/>
      <c r="C6" s="27"/>
      <c r="D6" s="28"/>
      <c r="E6" s="24" t="s">
        <v>1</v>
      </c>
      <c r="F6" s="12" t="s">
        <v>3</v>
      </c>
      <c r="G6" s="12" t="s">
        <v>4</v>
      </c>
      <c r="H6" s="12" t="s">
        <v>1</v>
      </c>
      <c r="I6" s="12" t="s">
        <v>3</v>
      </c>
      <c r="J6" s="12" t="s">
        <v>4</v>
      </c>
      <c r="K6" s="12" t="s">
        <v>1</v>
      </c>
      <c r="L6" s="12" t="s">
        <v>3</v>
      </c>
      <c r="M6" s="12" t="s">
        <v>4</v>
      </c>
      <c r="N6" s="61">
        <f>F7+I7+L7</f>
        <v>0</v>
      </c>
      <c r="O6" s="48" t="s">
        <v>4</v>
      </c>
      <c r="P6" s="7"/>
      <c r="Q6" s="83" t="s">
        <v>20</v>
      </c>
      <c r="R6" s="8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</row>
    <row r="7" spans="1:258" ht="18.75" customHeight="1" thickBot="1" x14ac:dyDescent="0.3">
      <c r="A7" s="97" t="s">
        <v>26</v>
      </c>
      <c r="B7" s="31"/>
      <c r="C7" s="32"/>
      <c r="D7" s="33"/>
      <c r="E7" s="23"/>
      <c r="F7" s="47">
        <f>IF(F8&gt;G8,3,IF(F8&lt;G8,0,IF(F10&gt;G10,2,IF(F10&lt;G10,1,0))))</f>
        <v>0</v>
      </c>
      <c r="G7" s="47">
        <f>IF(F8-G8&gt;=3,3, IF(F8-G8=1,1, IF(F8-G8=2,2,IF(F8=G8,0, IF(F8&lt;G8,0)))))</f>
        <v>0</v>
      </c>
      <c r="H7" s="18"/>
      <c r="I7" s="47">
        <f>IF(I8&gt;J8,3,IF(I8&lt;J8,0,IF(I10&gt;J10,2,IF(I10&lt;J10,1,0))))</f>
        <v>0</v>
      </c>
      <c r="J7" s="47">
        <f>IF(I8-J8&gt;=3,3, IF(I8-J8=1,1, IF(I8-J8=2,2,IF(I8=J8,0, IF(I8&lt;J8,0)))))</f>
        <v>0</v>
      </c>
      <c r="K7" s="14"/>
      <c r="L7" s="47">
        <f>IF(L8&gt;M8,3,IF(L8&lt;M8,0,IF(L10&gt;M10,2,IF(L10&lt;M10,1,0))))</f>
        <v>0</v>
      </c>
      <c r="M7" s="47">
        <f>IF(L8-M8&gt;=3,3, IF(L8-M8=1,1, IF(L8-M8=2,2,IF(L8=M8,0, IF(L8&lt;M8,0)))))</f>
        <v>0</v>
      </c>
      <c r="N7" s="62"/>
      <c r="O7" s="49">
        <f>G7+J7+M7</f>
        <v>0</v>
      </c>
      <c r="P7" s="7"/>
      <c r="Q7" s="34" t="s">
        <v>15</v>
      </c>
      <c r="R7" s="45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</row>
    <row r="8" spans="1:258" ht="18.75" customHeight="1" x14ac:dyDescent="0.25">
      <c r="A8" s="97"/>
      <c r="B8" s="81"/>
      <c r="C8" s="100"/>
      <c r="D8" s="78"/>
      <c r="E8" s="25"/>
      <c r="F8" s="101"/>
      <c r="G8" s="101"/>
      <c r="H8" s="17"/>
      <c r="I8" s="101"/>
      <c r="J8" s="101"/>
      <c r="K8" s="103"/>
      <c r="L8" s="101"/>
      <c r="M8" s="105"/>
      <c r="N8" s="63"/>
      <c r="O8" s="50" t="s">
        <v>13</v>
      </c>
      <c r="P8" s="7"/>
      <c r="Q8" s="35" t="s">
        <v>16</v>
      </c>
      <c r="R8" s="45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</row>
    <row r="9" spans="1:258" ht="18.75" customHeight="1" thickBot="1" x14ac:dyDescent="0.3">
      <c r="A9" s="97"/>
      <c r="B9" s="81"/>
      <c r="C9" s="100"/>
      <c r="D9" s="78"/>
      <c r="E9" s="25"/>
      <c r="F9" s="102"/>
      <c r="G9" s="102"/>
      <c r="H9" s="17"/>
      <c r="I9" s="102"/>
      <c r="J9" s="102"/>
      <c r="K9" s="104"/>
      <c r="L9" s="102"/>
      <c r="M9" s="106"/>
      <c r="N9" s="63"/>
      <c r="O9" s="51">
        <f>G8+J8+M8</f>
        <v>0</v>
      </c>
      <c r="P9" s="7"/>
      <c r="Q9" s="34" t="s">
        <v>17</v>
      </c>
      <c r="R9" s="45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</row>
    <row r="10" spans="1:258" ht="18.75" customHeight="1" x14ac:dyDescent="0.25">
      <c r="A10" s="97"/>
      <c r="B10" s="81"/>
      <c r="C10" s="88"/>
      <c r="D10" s="84"/>
      <c r="E10" s="92" t="s">
        <v>2</v>
      </c>
      <c r="F10" s="90"/>
      <c r="G10" s="90"/>
      <c r="H10" s="94" t="s">
        <v>2</v>
      </c>
      <c r="I10" s="90"/>
      <c r="J10" s="90"/>
      <c r="K10" s="94" t="s">
        <v>2</v>
      </c>
      <c r="L10" s="90"/>
      <c r="M10" s="90"/>
      <c r="N10" s="64"/>
      <c r="O10" s="50" t="s">
        <v>12</v>
      </c>
      <c r="P10" s="7"/>
      <c r="Q10" s="34" t="s">
        <v>19</v>
      </c>
      <c r="R10" s="45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</row>
    <row r="11" spans="1:258" ht="18.75" customHeight="1" thickBot="1" x14ac:dyDescent="0.3">
      <c r="A11" s="118"/>
      <c r="B11" s="82"/>
      <c r="C11" s="89"/>
      <c r="D11" s="85"/>
      <c r="E11" s="93"/>
      <c r="F11" s="91"/>
      <c r="G11" s="91"/>
      <c r="H11" s="95"/>
      <c r="I11" s="91"/>
      <c r="J11" s="91"/>
      <c r="K11" s="95"/>
      <c r="L11" s="91"/>
      <c r="M11" s="91"/>
      <c r="N11" s="65"/>
      <c r="O11" s="52">
        <f>F8+I8+L8</f>
        <v>0</v>
      </c>
      <c r="P11" s="7"/>
      <c r="Q11" s="35"/>
      <c r="R11" s="55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</row>
    <row r="12" spans="1:258" ht="18.75" customHeight="1" thickBot="1" x14ac:dyDescent="0.3">
      <c r="A12" s="1" t="s">
        <v>9</v>
      </c>
      <c r="B12" s="20" t="s">
        <v>1</v>
      </c>
      <c r="C12" s="20" t="s">
        <v>3</v>
      </c>
      <c r="D12" s="20" t="s">
        <v>4</v>
      </c>
      <c r="E12" s="26"/>
      <c r="F12" s="27"/>
      <c r="G12" s="28"/>
      <c r="H12" s="15"/>
      <c r="I12" s="15" t="s">
        <v>3</v>
      </c>
      <c r="J12" s="15" t="s">
        <v>4</v>
      </c>
      <c r="K12" s="15" t="s">
        <v>1</v>
      </c>
      <c r="L12" s="15" t="s">
        <v>3</v>
      </c>
      <c r="M12" s="15" t="s">
        <v>4</v>
      </c>
      <c r="N12" s="61">
        <f>C13+I13+L13</f>
        <v>0</v>
      </c>
      <c r="O12" s="48" t="s">
        <v>4</v>
      </c>
      <c r="P12" s="7"/>
      <c r="Q12" s="34"/>
      <c r="R12" s="34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</row>
    <row r="13" spans="1:258" ht="18.75" customHeight="1" thickBot="1" x14ac:dyDescent="0.25">
      <c r="A13" s="96" t="s">
        <v>27</v>
      </c>
      <c r="B13" s="29"/>
      <c r="C13" s="30">
        <f>IF(C14&gt;D14,3,IF(C14&lt;D14,0,IF(C16&gt;D16,2,IF(C16&lt;D16,1,0))))</f>
        <v>0</v>
      </c>
      <c r="D13" s="30">
        <f>IF(C14-D14&gt;=3,3, IF(C14-D14=1,1, IF(C14-D14=2,2,IF(C14=D14,0, IF(C14&lt;D14,0)))))</f>
        <v>0</v>
      </c>
      <c r="E13" s="31"/>
      <c r="F13" s="32"/>
      <c r="G13" s="33"/>
      <c r="H13" s="14"/>
      <c r="I13" s="47">
        <f>IF(I14&gt;J14,3,IF(I14&lt;J14,0,IF(I16&gt;J16,2,IF(I16&lt;J16,1,0))))</f>
        <v>0</v>
      </c>
      <c r="J13" s="47">
        <f>IF(I14-J14&gt;=3,3, IF(I14-J14=1,1, IF(I14-J14=2,2,IF(I14=J14,0, IF(I14&lt;J14,0)))))</f>
        <v>0</v>
      </c>
      <c r="K13" s="14"/>
      <c r="L13" s="47">
        <f>IF(L14&gt;M14,3,IF(L14&lt;M14,0,IF(L16&gt;M16,2,IF(L16&lt;M16,1,0))))</f>
        <v>0</v>
      </c>
      <c r="M13" s="47">
        <f>IF(L14-M14&gt;=3,3, IF(L14-M14=1,1, IF(L14-M14=2,2,IF(L14=M14,0, IF(L14&lt;M14,0)))))</f>
        <v>0</v>
      </c>
      <c r="N13" s="62"/>
      <c r="O13" s="49">
        <f>D13+J13+M13</f>
        <v>0</v>
      </c>
      <c r="P13" s="7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</row>
    <row r="14" spans="1:258" ht="18.75" customHeight="1" x14ac:dyDescent="0.2">
      <c r="A14" s="96"/>
      <c r="B14" s="72" t="s">
        <v>18</v>
      </c>
      <c r="C14" s="71">
        <f>G8</f>
        <v>0</v>
      </c>
      <c r="D14" s="71">
        <f>F8</f>
        <v>0</v>
      </c>
      <c r="E14" s="81"/>
      <c r="F14" s="100"/>
      <c r="G14" s="78"/>
      <c r="H14" s="14"/>
      <c r="I14" s="101"/>
      <c r="J14" s="101"/>
      <c r="K14" s="103"/>
      <c r="L14" s="101"/>
      <c r="M14" s="101"/>
      <c r="N14" s="63"/>
      <c r="O14" s="50" t="s">
        <v>13</v>
      </c>
      <c r="P14" s="7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</row>
    <row r="15" spans="1:258" ht="18.75" customHeight="1" thickBot="1" x14ac:dyDescent="0.25">
      <c r="A15" s="96"/>
      <c r="B15" s="73"/>
      <c r="C15" s="70"/>
      <c r="D15" s="70"/>
      <c r="E15" s="81"/>
      <c r="F15" s="100"/>
      <c r="G15" s="78"/>
      <c r="H15" s="14"/>
      <c r="I15" s="102"/>
      <c r="J15" s="102"/>
      <c r="K15" s="104"/>
      <c r="L15" s="102"/>
      <c r="M15" s="102"/>
      <c r="N15" s="63"/>
      <c r="O15" s="51">
        <f>D14+J14+M14</f>
        <v>0</v>
      </c>
      <c r="P15" s="7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</row>
    <row r="16" spans="1:258" ht="18.75" customHeight="1" x14ac:dyDescent="0.2">
      <c r="A16" s="97"/>
      <c r="B16" s="74" t="s">
        <v>2</v>
      </c>
      <c r="C16" s="76">
        <f>G10</f>
        <v>0</v>
      </c>
      <c r="D16" s="76">
        <f>F10</f>
        <v>0</v>
      </c>
      <c r="E16" s="81"/>
      <c r="F16" s="88"/>
      <c r="G16" s="84"/>
      <c r="H16" s="94" t="s">
        <v>2</v>
      </c>
      <c r="I16" s="86"/>
      <c r="J16" s="86"/>
      <c r="K16" s="94" t="s">
        <v>2</v>
      </c>
      <c r="L16" s="86"/>
      <c r="M16" s="86"/>
      <c r="N16" s="64"/>
      <c r="O16" s="50" t="s">
        <v>12</v>
      </c>
      <c r="P16" s="7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</row>
    <row r="17" spans="1:258" ht="18.75" customHeight="1" thickBot="1" x14ac:dyDescent="0.25">
      <c r="A17" s="98"/>
      <c r="B17" s="75"/>
      <c r="C17" s="77"/>
      <c r="D17" s="77"/>
      <c r="E17" s="82"/>
      <c r="F17" s="89"/>
      <c r="G17" s="85"/>
      <c r="H17" s="95"/>
      <c r="I17" s="87"/>
      <c r="J17" s="87"/>
      <c r="K17" s="95"/>
      <c r="L17" s="87"/>
      <c r="M17" s="87"/>
      <c r="N17" s="65"/>
      <c r="O17" s="52">
        <f>C14+I14+L14</f>
        <v>0</v>
      </c>
      <c r="P17" s="7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  <c r="IX17" s="13"/>
    </row>
    <row r="18" spans="1:258" ht="18.75" customHeight="1" thickBot="1" x14ac:dyDescent="0.3">
      <c r="A18" s="1" t="s">
        <v>10</v>
      </c>
      <c r="B18" s="20" t="s">
        <v>1</v>
      </c>
      <c r="C18" s="20" t="s">
        <v>3</v>
      </c>
      <c r="D18" s="20" t="s">
        <v>4</v>
      </c>
      <c r="E18" s="20" t="s">
        <v>1</v>
      </c>
      <c r="F18" s="20" t="s">
        <v>3</v>
      </c>
      <c r="G18" s="20" t="s">
        <v>4</v>
      </c>
      <c r="H18" s="26"/>
      <c r="I18" s="27"/>
      <c r="J18" s="28"/>
      <c r="K18" s="15" t="s">
        <v>1</v>
      </c>
      <c r="L18" s="15" t="s">
        <v>3</v>
      </c>
      <c r="M18" s="15" t="s">
        <v>4</v>
      </c>
      <c r="N18" s="61">
        <f>C19+F19+L19</f>
        <v>0</v>
      </c>
      <c r="O18" s="48" t="s">
        <v>4</v>
      </c>
      <c r="P18" s="7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  <c r="IX18" s="13"/>
    </row>
    <row r="19" spans="1:258" ht="18.75" customHeight="1" thickBot="1" x14ac:dyDescent="0.25">
      <c r="A19" s="96" t="s">
        <v>28</v>
      </c>
      <c r="B19" s="29"/>
      <c r="C19" s="30">
        <f>IF(C20&gt;D20,3,IF(C20&lt;D20,0,IF(C22&gt;D22,2,IF(C22&lt;D22,1,0))))</f>
        <v>0</v>
      </c>
      <c r="D19" s="30">
        <f>IF(C20-D20&gt;=3,3, IF(C20-D20=1,1, IF(C20-D20=2,2,IF(C20=D20,0, IF(C20&lt;D20,0)))))</f>
        <v>0</v>
      </c>
      <c r="E19" s="29"/>
      <c r="F19" s="30">
        <f>IF(F20&gt;G20,3,IF(F20&lt;G20,0,IF(F22&gt;G22,2,IF(F22&lt;G22,1,0))))</f>
        <v>0</v>
      </c>
      <c r="G19" s="30">
        <f>IF(F20-G20&gt;=3,3, IF(F20-G20=1,1, IF(F20-G20=2,2,IF(F20=G20,0, IF(F20&lt;G20,0)))))</f>
        <v>0</v>
      </c>
      <c r="H19" s="31"/>
      <c r="I19" s="32"/>
      <c r="J19" s="33"/>
      <c r="K19" s="14"/>
      <c r="L19" s="47">
        <f>IF(L20&gt;M20,3,IF(L20&lt;M20,0,IF(L22&gt;M22,2,IF(L22&lt;M22,1,0))))</f>
        <v>0</v>
      </c>
      <c r="M19" s="47">
        <f>IF(L20-M20&gt;=3,3, IF(L20-M20=1,1, IF(L20-M20=2,2,IF(L20=M20,0, IF(L20&lt;M20,0)))))</f>
        <v>0</v>
      </c>
      <c r="N19" s="62"/>
      <c r="O19" s="49">
        <f>D19+G19+M19</f>
        <v>0</v>
      </c>
      <c r="P19" s="7"/>
    </row>
    <row r="20" spans="1:258" ht="18.75" customHeight="1" x14ac:dyDescent="0.2">
      <c r="A20" s="96"/>
      <c r="B20" s="72" t="s">
        <v>18</v>
      </c>
      <c r="C20" s="71">
        <f>J8</f>
        <v>0</v>
      </c>
      <c r="D20" s="71">
        <f>I8</f>
        <v>0</v>
      </c>
      <c r="E20" s="29"/>
      <c r="F20" s="71">
        <f>J14</f>
        <v>0</v>
      </c>
      <c r="G20" s="71">
        <f>I14</f>
        <v>0</v>
      </c>
      <c r="H20" s="81"/>
      <c r="I20" s="100"/>
      <c r="J20" s="78"/>
      <c r="K20" s="103"/>
      <c r="L20" s="101"/>
      <c r="M20" s="101"/>
      <c r="N20" s="63"/>
      <c r="O20" s="50" t="s">
        <v>13</v>
      </c>
      <c r="P20" s="7"/>
    </row>
    <row r="21" spans="1:258" ht="18.75" customHeight="1" thickBot="1" x14ac:dyDescent="0.25">
      <c r="A21" s="96"/>
      <c r="B21" s="73"/>
      <c r="C21" s="70"/>
      <c r="D21" s="70"/>
      <c r="E21" s="29"/>
      <c r="F21" s="70"/>
      <c r="G21" s="70"/>
      <c r="H21" s="81"/>
      <c r="I21" s="100"/>
      <c r="J21" s="78"/>
      <c r="K21" s="104"/>
      <c r="L21" s="102"/>
      <c r="M21" s="102"/>
      <c r="N21" s="63"/>
      <c r="O21" s="51">
        <f>D20+G20+M20</f>
        <v>0</v>
      </c>
      <c r="P21" s="7"/>
    </row>
    <row r="22" spans="1:258" ht="18.75" customHeight="1" x14ac:dyDescent="0.2">
      <c r="A22" s="97"/>
      <c r="B22" s="74" t="s">
        <v>2</v>
      </c>
      <c r="C22" s="76">
        <f>J10</f>
        <v>0</v>
      </c>
      <c r="D22" s="76">
        <f>I10</f>
        <v>0</v>
      </c>
      <c r="E22" s="74" t="s">
        <v>2</v>
      </c>
      <c r="F22" s="76">
        <f>J16</f>
        <v>0</v>
      </c>
      <c r="G22" s="76">
        <f>I16</f>
        <v>0</v>
      </c>
      <c r="H22" s="81"/>
      <c r="I22" s="88"/>
      <c r="J22" s="84"/>
      <c r="K22" s="94" t="s">
        <v>2</v>
      </c>
      <c r="L22" s="86"/>
      <c r="M22" s="86"/>
      <c r="N22" s="64"/>
      <c r="O22" s="50" t="s">
        <v>12</v>
      </c>
      <c r="P22" s="7"/>
    </row>
    <row r="23" spans="1:258" ht="18.75" customHeight="1" thickBot="1" x14ac:dyDescent="0.25">
      <c r="A23" s="99"/>
      <c r="B23" s="80"/>
      <c r="C23" s="79"/>
      <c r="D23" s="79"/>
      <c r="E23" s="80"/>
      <c r="F23" s="79"/>
      <c r="G23" s="79"/>
      <c r="H23" s="82"/>
      <c r="I23" s="89"/>
      <c r="J23" s="85"/>
      <c r="K23" s="119"/>
      <c r="L23" s="120"/>
      <c r="M23" s="120"/>
      <c r="N23" s="65"/>
      <c r="O23" s="52">
        <f>C20+F20+L20</f>
        <v>0</v>
      </c>
      <c r="P23" s="7"/>
    </row>
    <row r="24" spans="1:258" ht="18.75" customHeight="1" thickBot="1" x14ac:dyDescent="0.3">
      <c r="A24" s="1" t="s">
        <v>11</v>
      </c>
      <c r="B24" s="19" t="s">
        <v>1</v>
      </c>
      <c r="C24" s="19" t="s">
        <v>3</v>
      </c>
      <c r="D24" s="19" t="s">
        <v>4</v>
      </c>
      <c r="E24" s="19" t="s">
        <v>1</v>
      </c>
      <c r="F24" s="19" t="s">
        <v>3</v>
      </c>
      <c r="G24" s="19" t="s">
        <v>4</v>
      </c>
      <c r="H24" s="19" t="s">
        <v>1</v>
      </c>
      <c r="I24" s="19" t="s">
        <v>3</v>
      </c>
      <c r="J24" s="19" t="s">
        <v>4</v>
      </c>
      <c r="K24" s="26"/>
      <c r="L24" s="27"/>
      <c r="M24" s="28"/>
      <c r="N24" s="61">
        <f>C25+F25+I25</f>
        <v>0</v>
      </c>
      <c r="O24" s="48" t="s">
        <v>4</v>
      </c>
      <c r="Q24" s="16"/>
      <c r="R24" s="22"/>
    </row>
    <row r="25" spans="1:258" ht="18.75" customHeight="1" thickBot="1" x14ac:dyDescent="0.25">
      <c r="A25" s="66" t="s">
        <v>29</v>
      </c>
      <c r="B25" s="29"/>
      <c r="C25" s="30">
        <f>IF(C26&gt;D26,3,IF(C26&lt;D26,0,IF(C28&gt;D28,2,IF(C28&lt;D28,1,0))))</f>
        <v>0</v>
      </c>
      <c r="D25" s="30">
        <f>IF(C26-D26&gt;=3,3, IF(C26-D26=1,1, IF(C26-D26=2,2,IF(C26=D26,0, IF(C26&lt;D26,0)))))</f>
        <v>0</v>
      </c>
      <c r="E25" s="29"/>
      <c r="F25" s="30">
        <f>IF(F26&gt;G26,3,IF(F26&lt;G26,0,IF(F28&gt;G28,2,IF(F28&lt;G28,1,0))))</f>
        <v>0</v>
      </c>
      <c r="G25" s="30">
        <f>IF(F26-G26&gt;=3,3, IF(F26-G26=1,1, IF(F26-G26=2,2,IF(F26=G26,0, IF(F26&lt;G26,0)))))</f>
        <v>0</v>
      </c>
      <c r="H25" s="29"/>
      <c r="I25" s="30">
        <f>IF(I26&gt;J26,3,IF(I26&lt;J26,0,IF(I28&gt;J28,2,IF(I28&lt;J28,1,0))))</f>
        <v>0</v>
      </c>
      <c r="J25" s="30">
        <f>IF(I26-J26&gt;=3,3, IF(I26-J26=1,1, IF(I26-J26=2,2,IF(I26=J26,0, IF(I26&lt;J26,0)))))</f>
        <v>0</v>
      </c>
      <c r="K25" s="31"/>
      <c r="L25" s="32"/>
      <c r="M25" s="33"/>
      <c r="N25" s="62"/>
      <c r="O25" s="49">
        <f>D25+G25+J25</f>
        <v>0</v>
      </c>
      <c r="P25" s="16"/>
      <c r="R25" s="21"/>
      <c r="S25" s="16"/>
      <c r="T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</row>
    <row r="26" spans="1:258" ht="18.75" customHeight="1" x14ac:dyDescent="0.2">
      <c r="A26" s="66"/>
      <c r="B26" s="72" t="s">
        <v>18</v>
      </c>
      <c r="C26" s="69">
        <f>M8</f>
        <v>0</v>
      </c>
      <c r="D26" s="71">
        <f>L8</f>
        <v>0</v>
      </c>
      <c r="E26" s="29"/>
      <c r="F26" s="71">
        <f>M14</f>
        <v>0</v>
      </c>
      <c r="G26" s="71">
        <f>L14</f>
        <v>0</v>
      </c>
      <c r="H26" s="29"/>
      <c r="I26" s="71">
        <f>M20</f>
        <v>0</v>
      </c>
      <c r="J26" s="71">
        <f>L20</f>
        <v>0</v>
      </c>
      <c r="K26" s="81"/>
      <c r="L26" s="100"/>
      <c r="M26" s="78"/>
      <c r="N26" s="63"/>
      <c r="O26" s="50" t="s">
        <v>13</v>
      </c>
    </row>
    <row r="27" spans="1:258" ht="18.75" customHeight="1" thickBot="1" x14ac:dyDescent="0.25">
      <c r="A27" s="66"/>
      <c r="B27" s="73"/>
      <c r="C27" s="70"/>
      <c r="D27" s="70"/>
      <c r="E27" s="29"/>
      <c r="F27" s="70"/>
      <c r="G27" s="70"/>
      <c r="H27" s="29"/>
      <c r="I27" s="70"/>
      <c r="J27" s="70"/>
      <c r="K27" s="81"/>
      <c r="L27" s="100"/>
      <c r="M27" s="78"/>
      <c r="N27" s="63"/>
      <c r="O27" s="51">
        <f>D26+G26+J26</f>
        <v>0</v>
      </c>
    </row>
    <row r="28" spans="1:258" ht="18.75" customHeight="1" x14ac:dyDescent="0.2">
      <c r="A28" s="67"/>
      <c r="B28" s="74" t="s">
        <v>2</v>
      </c>
      <c r="C28" s="76">
        <f>M10</f>
        <v>0</v>
      </c>
      <c r="D28" s="76">
        <f>L10</f>
        <v>0</v>
      </c>
      <c r="E28" s="74" t="s">
        <v>2</v>
      </c>
      <c r="F28" s="76">
        <f>M16</f>
        <v>0</v>
      </c>
      <c r="G28" s="76">
        <f>L16</f>
        <v>0</v>
      </c>
      <c r="H28" s="74" t="s">
        <v>2</v>
      </c>
      <c r="I28" s="76">
        <f>M22</f>
        <v>0</v>
      </c>
      <c r="J28" s="76">
        <f>L22</f>
        <v>0</v>
      </c>
      <c r="K28" s="81"/>
      <c r="L28" s="88"/>
      <c r="M28" s="84"/>
      <c r="N28" s="64"/>
      <c r="O28" s="50" t="s">
        <v>12</v>
      </c>
    </row>
    <row r="29" spans="1:258" ht="18.75" customHeight="1" thickBot="1" x14ac:dyDescent="0.25">
      <c r="A29" s="68"/>
      <c r="B29" s="75"/>
      <c r="C29" s="77"/>
      <c r="D29" s="77"/>
      <c r="E29" s="75"/>
      <c r="F29" s="77"/>
      <c r="G29" s="77"/>
      <c r="H29" s="75"/>
      <c r="I29" s="77"/>
      <c r="J29" s="77"/>
      <c r="K29" s="82"/>
      <c r="L29" s="89"/>
      <c r="M29" s="85"/>
      <c r="N29" s="65"/>
      <c r="O29" s="51">
        <f>C26+F26+I26</f>
        <v>0</v>
      </c>
    </row>
    <row r="30" spans="1:258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258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258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258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6"/>
      <c r="Q33" s="16"/>
      <c r="R33" s="16"/>
      <c r="S33" s="16"/>
      <c r="T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</row>
    <row r="34" spans="1:258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258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258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258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258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258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258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258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258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258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258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258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258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258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258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</sheetData>
  <sheetProtection password="CC3E" sheet="1" objects="1" scenarios="1"/>
  <mergeCells count="110">
    <mergeCell ref="A7:A11"/>
    <mergeCell ref="J10:J11"/>
    <mergeCell ref="B8:B9"/>
    <mergeCell ref="K14:K15"/>
    <mergeCell ref="L14:L15"/>
    <mergeCell ref="M14:M15"/>
    <mergeCell ref="K16:K17"/>
    <mergeCell ref="L16:L17"/>
    <mergeCell ref="M16:M17"/>
    <mergeCell ref="A1:O1"/>
    <mergeCell ref="A2:O2"/>
    <mergeCell ref="A3:O3"/>
    <mergeCell ref="B5:D5"/>
    <mergeCell ref="E5:G5"/>
    <mergeCell ref="H5:J5"/>
    <mergeCell ref="B4:D4"/>
    <mergeCell ref="E4:G4"/>
    <mergeCell ref="H4:J4"/>
    <mergeCell ref="K4:M4"/>
    <mergeCell ref="K5:M5"/>
    <mergeCell ref="A13:A17"/>
    <mergeCell ref="A19:A23"/>
    <mergeCell ref="N6:N11"/>
    <mergeCell ref="N12:N17"/>
    <mergeCell ref="N18:N23"/>
    <mergeCell ref="C20:C21"/>
    <mergeCell ref="D20:D21"/>
    <mergeCell ref="C8:C9"/>
    <mergeCell ref="D8:D9"/>
    <mergeCell ref="F8:F9"/>
    <mergeCell ref="G8:G9"/>
    <mergeCell ref="I8:I9"/>
    <mergeCell ref="J8:J9"/>
    <mergeCell ref="C14:C15"/>
    <mergeCell ref="D14:D15"/>
    <mergeCell ref="F14:F15"/>
    <mergeCell ref="G14:G15"/>
    <mergeCell ref="I14:I15"/>
    <mergeCell ref="J14:J15"/>
    <mergeCell ref="I20:I21"/>
    <mergeCell ref="K8:K9"/>
    <mergeCell ref="L8:L9"/>
    <mergeCell ref="M8:M9"/>
    <mergeCell ref="B22:B23"/>
    <mergeCell ref="B14:B15"/>
    <mergeCell ref="B20:B21"/>
    <mergeCell ref="I10:I11"/>
    <mergeCell ref="G22:G23"/>
    <mergeCell ref="I22:I23"/>
    <mergeCell ref="E16:E17"/>
    <mergeCell ref="B16:B17"/>
    <mergeCell ref="B10:B11"/>
    <mergeCell ref="E10:E11"/>
    <mergeCell ref="H10:H11"/>
    <mergeCell ref="C16:C17"/>
    <mergeCell ref="D16:D17"/>
    <mergeCell ref="C10:C11"/>
    <mergeCell ref="D10:D11"/>
    <mergeCell ref="F10:F11"/>
    <mergeCell ref="G10:G11"/>
    <mergeCell ref="E14:E15"/>
    <mergeCell ref="H20:H21"/>
    <mergeCell ref="H16:H17"/>
    <mergeCell ref="J20:J21"/>
    <mergeCell ref="F20:F21"/>
    <mergeCell ref="G20:G21"/>
    <mergeCell ref="D22:D23"/>
    <mergeCell ref="E22:E23"/>
    <mergeCell ref="H22:H23"/>
    <mergeCell ref="C22:C23"/>
    <mergeCell ref="F22:F23"/>
    <mergeCell ref="Q6:R6"/>
    <mergeCell ref="J22:J23"/>
    <mergeCell ref="I16:I17"/>
    <mergeCell ref="J16:J17"/>
    <mergeCell ref="F16:F17"/>
    <mergeCell ref="G16:G17"/>
    <mergeCell ref="K10:K11"/>
    <mergeCell ref="L10:L11"/>
    <mergeCell ref="M10:M11"/>
    <mergeCell ref="K20:K21"/>
    <mergeCell ref="L20:L21"/>
    <mergeCell ref="M20:M21"/>
    <mergeCell ref="K22:K23"/>
    <mergeCell ref="L22:L23"/>
    <mergeCell ref="M22:M23"/>
    <mergeCell ref="N24:N29"/>
    <mergeCell ref="A25:A29"/>
    <mergeCell ref="C26:C27"/>
    <mergeCell ref="D26:D27"/>
    <mergeCell ref="F26:F27"/>
    <mergeCell ref="G26:G27"/>
    <mergeCell ref="I26:I27"/>
    <mergeCell ref="B26:B27"/>
    <mergeCell ref="J26:J27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M28:M29"/>
    <mergeCell ref="K26:K27"/>
    <mergeCell ref="L26:L27"/>
    <mergeCell ref="M26:M27"/>
  </mergeCells>
  <phoneticPr fontId="2" type="noConversion"/>
  <printOptions horizontalCentered="1" verticalCentered="1"/>
  <pageMargins left="0.19685039370078741" right="0.19685039370078741" top="0.51181102362204722" bottom="0.51181102362204722" header="0" footer="0"/>
  <pageSetup paperSize="3" scale="95" orientation="landscape" r:id="rId1"/>
  <headerFooter alignWithMargins="0"/>
  <rowBreaks count="1" manualBreakCount="1">
    <brk id="50" man="1"/>
  </rowBreaks>
  <colBreaks count="2" manualBreakCount="2">
    <brk id="15" max="1048575" man="1"/>
    <brk id="72" man="1"/>
  </colBreaks>
  <webPublishItems count="5">
    <webPublishItem id="28039" divId="GU13 Snow_28039" sourceType="printArea" destinationFile="C:\Users\Kevin\Google Drive\Icebreaker\2018\Schematics\Girls\GU13 Snow-RR.htm"/>
    <webPublishItem id="4161" divId="BU18 Snow_4161" sourceType="printArea" destinationFile="C:\Users\Kevin\Google Drive\Icebreaker\2018\Schematics\Boys\BU18 Snow-RR.htm"/>
    <webPublishItem id="14670" divId="BU18 Snow_14670" sourceType="printArea" destinationFile="C:\Users\Kevin\Google Drive\Icebreaker\2018\Schematics\Boys\BU18 Snow-RR.htm"/>
    <webPublishItem id="3604" divId="GU16 Ice_3604" sourceType="printArea" destinationFile="C:\Users\Kevin\Google Drive\Icebreaker\2019\Schematics\Girls\GU16 Ice-RR.htm"/>
    <webPublishItem id="12384" divId="BU18 Snow_12384" sourceType="range" sourceRef="A1:F29" destinationFile="C:\Users\Kevin\Google Drive\Icebreaker\2018\Schematics\Boys\BU18 Snow-RR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A19"/>
  <sheetViews>
    <sheetView zoomScaleNormal="100" workbookViewId="0">
      <selection activeCell="D10" sqref="D10"/>
    </sheetView>
  </sheetViews>
  <sheetFormatPr defaultRowHeight="15" x14ac:dyDescent="0.2"/>
  <cols>
    <col min="1" max="1" width="8.88671875" style="36"/>
    <col min="2" max="2" width="13.77734375" style="36" customWidth="1"/>
    <col min="3" max="3" width="26.77734375" style="36" customWidth="1"/>
    <col min="4" max="4" width="9.44140625" style="36" customWidth="1"/>
    <col min="5" max="5" width="14.33203125" style="36" customWidth="1"/>
    <col min="6" max="6" width="9" style="36" customWidth="1"/>
    <col min="7" max="7" width="23.109375" style="36" customWidth="1"/>
    <col min="8" max="8" width="19.6640625" style="36" customWidth="1"/>
    <col min="9" max="9" width="8.88671875" style="36"/>
    <col min="10" max="10" width="18.77734375" style="36" customWidth="1"/>
    <col min="11" max="16384" width="8.88671875" style="36"/>
  </cols>
  <sheetData>
    <row r="1" spans="1:261" s="2" customFormat="1" ht="23.25" x14ac:dyDescent="0.35">
      <c r="A1" s="107" t="s">
        <v>30</v>
      </c>
      <c r="B1" s="107"/>
      <c r="C1" s="107"/>
      <c r="D1" s="107"/>
      <c r="E1" s="107"/>
      <c r="F1" s="107"/>
      <c r="G1" s="107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</row>
    <row r="2" spans="1:261" s="2" customFormat="1" ht="23.25" x14ac:dyDescent="0.35">
      <c r="A2" s="107" t="s">
        <v>31</v>
      </c>
      <c r="B2" s="107"/>
      <c r="C2" s="107"/>
      <c r="D2" s="107"/>
      <c r="E2" s="107"/>
      <c r="F2" s="107"/>
      <c r="G2" s="107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</row>
    <row r="3" spans="1:261" s="2" customFormat="1" ht="23.25" x14ac:dyDescent="0.35">
      <c r="A3" s="107" t="s">
        <v>33</v>
      </c>
      <c r="B3" s="107"/>
      <c r="C3" s="107"/>
      <c r="D3" s="107"/>
      <c r="E3" s="107"/>
      <c r="F3" s="107"/>
      <c r="G3" s="107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</row>
    <row r="4" spans="1:261" x14ac:dyDescent="0.2">
      <c r="F4" s="54" t="s">
        <v>15</v>
      </c>
    </row>
    <row r="5" spans="1:261" x14ac:dyDescent="0.2">
      <c r="B5" s="56"/>
      <c r="F5" s="54" t="s">
        <v>16</v>
      </c>
    </row>
    <row r="6" spans="1:261" x14ac:dyDescent="0.2">
      <c r="B6" s="60"/>
      <c r="F6" s="54" t="s">
        <v>17</v>
      </c>
      <c r="G6" s="36">
        <f>'4 Team Round Robin'!R9</f>
        <v>0</v>
      </c>
    </row>
    <row r="7" spans="1:261" x14ac:dyDescent="0.2">
      <c r="B7" s="57"/>
      <c r="F7" s="54" t="s">
        <v>19</v>
      </c>
      <c r="G7" s="36">
        <f>'4 Team Round Robin'!R10</f>
        <v>0</v>
      </c>
    </row>
    <row r="8" spans="1:261" x14ac:dyDescent="0.2">
      <c r="B8" s="121"/>
      <c r="F8" s="54"/>
    </row>
    <row r="9" spans="1:261" x14ac:dyDescent="0.2">
      <c r="B9" s="121"/>
      <c r="D9" s="37" t="s">
        <v>18</v>
      </c>
    </row>
    <row r="10" spans="1:261" ht="15.75" thickBot="1" x14ac:dyDescent="0.25">
      <c r="B10" s="57"/>
      <c r="C10" s="39">
        <f>'4 Team Round Robin'!R7</f>
        <v>0</v>
      </c>
      <c r="D10" s="46"/>
    </row>
    <row r="11" spans="1:261" ht="15.75" thickBot="1" x14ac:dyDescent="0.25">
      <c r="B11" s="57"/>
      <c r="C11" s="58" t="s">
        <v>24</v>
      </c>
      <c r="D11" s="40"/>
      <c r="E11" s="44" t="str">
        <f>IF(D10&gt;D15,C10,IF(D10=D15," ",C15))</f>
        <v xml:space="preserve"> </v>
      </c>
    </row>
    <row r="12" spans="1:261" x14ac:dyDescent="0.2">
      <c r="B12" s="57"/>
      <c r="C12" s="122" t="s">
        <v>21</v>
      </c>
      <c r="D12" s="41"/>
      <c r="E12" s="38" t="s">
        <v>23</v>
      </c>
    </row>
    <row r="13" spans="1:261" x14ac:dyDescent="0.2">
      <c r="B13" s="57"/>
      <c r="C13" s="122"/>
      <c r="D13" s="41"/>
    </row>
    <row r="14" spans="1:261" ht="15.75" thickBot="1" x14ac:dyDescent="0.25">
      <c r="B14" s="60"/>
      <c r="C14" s="59" t="s">
        <v>25</v>
      </c>
      <c r="D14" s="42"/>
      <c r="E14" s="44" t="str">
        <f>IF(D10&gt;D15,C15,IF(D10=D15," ",C10))</f>
        <v xml:space="preserve"> </v>
      </c>
    </row>
    <row r="15" spans="1:261" x14ac:dyDescent="0.2">
      <c r="B15" s="57"/>
      <c r="C15" s="43">
        <f>'4 Team Round Robin'!R8</f>
        <v>0</v>
      </c>
      <c r="D15" s="46"/>
      <c r="E15" s="38" t="s">
        <v>22</v>
      </c>
    </row>
    <row r="16" spans="1:261" x14ac:dyDescent="0.2">
      <c r="B16" s="121"/>
    </row>
    <row r="17" spans="2:2" x14ac:dyDescent="0.2">
      <c r="B17" s="121"/>
    </row>
    <row r="18" spans="2:2" x14ac:dyDescent="0.2">
      <c r="B18" s="57"/>
    </row>
    <row r="19" spans="2:2" x14ac:dyDescent="0.2">
      <c r="B19" s="60"/>
    </row>
  </sheetData>
  <sheetProtection password="CC3E" sheet="1" objects="1" scenarios="1"/>
  <mergeCells count="6">
    <mergeCell ref="B8:B9"/>
    <mergeCell ref="C12:C13"/>
    <mergeCell ref="B16:B17"/>
    <mergeCell ref="A1:G1"/>
    <mergeCell ref="A2:G2"/>
    <mergeCell ref="A3:G3"/>
  </mergeCells>
  <printOptions horizontalCentered="1"/>
  <pageMargins left="0.70866141732283472" right="0.70866141732283472" top="0.74803149606299213" bottom="0.74803149606299213" header="0.31496062992125984" footer="0.31496062992125984"/>
  <pageSetup paperSize="3" scale="135" orientation="landscape" horizontalDpi="1200" verticalDpi="1200" r:id="rId1"/>
  <webPublishItems count="4">
    <webPublishItem id="16931" divId="BU18 Snow_16931" sourceType="range" sourceRef="A1:G15" destinationFile="C:\Users\Kevin\Google Drive\Icebreaker\2018\Schematics\Boys\BU18 Snow-CS.htm"/>
    <webPublishItem id="32426" divId="GU16 Ice_32426" sourceType="range" sourceRef="A1:G15" destinationFile="C:\Users\Kevin\Google Drive\Icebreaker\2019\Schematics\Girls\GU16 Ice-CS.htm"/>
    <webPublishItem id="17430" divId="BU18 Snow_17430" sourceType="range" sourceRef="A1:J19" destinationFile="C:\Users\Kevin\Google Drive\Icebreaker\2018\Schematics\Boys\BU18 Snow-CS.htm"/>
    <webPublishItem id="31181" divId="GU13 Snow_31181" sourceType="range" sourceRef="A1:J20" destinationFile="C:\Users\Kevin\Google Drive\Icebreaker\2018\Schematics\Girls\GU13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4 Team Round Robin</vt:lpstr>
      <vt:lpstr>Playoffs</vt:lpstr>
      <vt:lpstr>'4 Team Round Robin'!Print_Area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BennettG</dc:creator>
  <cp:keywords/>
  <dc:description/>
  <cp:lastModifiedBy>Kevin Crothers</cp:lastModifiedBy>
  <cp:lastPrinted>2019-05-09T23:56:49Z</cp:lastPrinted>
  <dcterms:created xsi:type="dcterms:W3CDTF">2016-10-11T18:07:11Z</dcterms:created>
  <dcterms:modified xsi:type="dcterms:W3CDTF">2019-05-16T17:30:26Z</dcterms:modified>
</cp:coreProperties>
</file>