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u\Dropbox\Research MIT\Teaching MIT\1.021 Spring 2018\Lectures\"/>
    </mc:Choice>
  </mc:AlternateContent>
  <bookViews>
    <workbookView xWindow="90" yWindow="45" windowWidth="17085" windowHeight="9630"/>
  </bookViews>
  <sheets>
    <sheet name="Morse potential" sheetId="1" r:id="rId1"/>
    <sheet name="Morse potential _ fit" sheetId="4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7" i="4"/>
  <c r="F16" i="4"/>
  <c r="H16" i="4" s="1"/>
  <c r="F15" i="4"/>
  <c r="F14" i="4"/>
  <c r="H14" i="4" s="1"/>
  <c r="F13" i="4"/>
  <c r="H13" i="4" s="1"/>
  <c r="F12" i="4"/>
  <c r="H12" i="4" s="1"/>
  <c r="F11" i="4"/>
  <c r="F10" i="4"/>
  <c r="F9" i="4"/>
  <c r="H9" i="4" s="1"/>
  <c r="F8" i="4"/>
  <c r="F7" i="4"/>
  <c r="G25" i="4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<sst xmlns="http://schemas.openxmlformats.org/spreadsheetml/2006/main" count="24" uniqueCount="11">
  <si>
    <t>D</t>
  </si>
  <si>
    <t>a</t>
  </si>
  <si>
    <t>r_0</t>
  </si>
  <si>
    <t>[L]</t>
  </si>
  <si>
    <t>1/[L]</t>
  </si>
  <si>
    <t>[E]</t>
  </si>
  <si>
    <t>phi</t>
  </si>
  <si>
    <t>ERROR</t>
  </si>
  <si>
    <t>eV</t>
  </si>
  <si>
    <t>Angstrom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</si>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</sst>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Symbol"/>
      <family val="1"/>
      <charset val="2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Symbol"/>
      <family val="1"/>
      <charset val="2"/>
    </font>
    <font>
      <b/>
      <sz val="11"/>
      <color theme="3" tint="0.39997558519241921"/>
      <name val="Calibri"/>
      <family val="2"/>
      <scheme val="minor"/>
    </font>
    <font>
      <b/>
      <sz val="11"/>
      <color theme="3" tint="0.3999755851924192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'Morse potential'!$E$7:$E$22</c:f>
              <c:numCache>
                <c:formatCode>General</c:formatCode>
                <c:ptCount val="16"/>
                <c:pt idx="0">
                  <c:v>0.95</c:v>
                </c:pt>
                <c:pt idx="1">
                  <c:v>1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'Morse potential'!$F$7:$F$22</c:f>
              <c:numCache>
                <c:formatCode>General</c:formatCode>
                <c:ptCount val="16"/>
                <c:pt idx="0">
                  <c:v>8.3342468374077097</c:v>
                </c:pt>
                <c:pt idx="1">
                  <c:v>4.3829425351685085</c:v>
                </c:pt>
                <c:pt idx="2">
                  <c:v>1.9524924420125602</c:v>
                </c:pt>
                <c:pt idx="3">
                  <c:v>0.50195056741017829</c:v>
                </c:pt>
                <c:pt idx="4">
                  <c:v>-0.32412067804446876</c:v>
                </c:pt>
                <c:pt idx="5">
                  <c:v>-0.75810846679007238</c:v>
                </c:pt>
                <c:pt idx="6">
                  <c:v>-0.95098081867906936</c:v>
                </c:pt>
                <c:pt idx="7">
                  <c:v>-1</c:v>
                </c:pt>
                <c:pt idx="8">
                  <c:v>-0.96714146012032431</c:v>
                </c:pt>
                <c:pt idx="9">
                  <c:v>-0.89131112795405731</c:v>
                </c:pt>
                <c:pt idx="10">
                  <c:v>-0.51167047053499159</c:v>
                </c:pt>
                <c:pt idx="11">
                  <c:v>-0.25235492758449124</c:v>
                </c:pt>
                <c:pt idx="12">
                  <c:v>-0.11792226153395301</c:v>
                </c:pt>
                <c:pt idx="13">
                  <c:v>-5.3900859086208411E-2</c:v>
                </c:pt>
                <c:pt idx="14">
                  <c:v>-1.6391765361549206E-2</c:v>
                </c:pt>
                <c:pt idx="15">
                  <c:v>-2.2263098006096499E-3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B-473E-92A5-E6CEFB9B332F}"/>
            </c:ext>
          </c:extLst>
        </c:ser>
        <c:ser>
          <c:idx val="1"/>
          <c:order val="1"/>
          <c:spPr>
            <a:ln>
              <a:prstDash val="dash"/>
            </a:ln>
          </c:spPr>
          <c:marker>
            <c:spPr>
              <a:noFill/>
            </c:spPr>
          </c:marker>
          <c:xVal>
            <c:numRef>
              <c:f>'Morse potential'!$E$7:$E$22</c:f>
              <c:numCache>
                <c:formatCode>General</c:formatCode>
                <c:ptCount val="16"/>
                <c:pt idx="0">
                  <c:v>0.95</c:v>
                </c:pt>
                <c:pt idx="1">
                  <c:v>1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'Morse potential'!$G$7:$G$22</c:f>
              <c:numCache>
                <c:formatCode>General</c:formatCode>
                <c:ptCount val="16"/>
                <c:pt idx="0">
                  <c:v>50.353991215789904</c:v>
                </c:pt>
                <c:pt idx="1">
                  <c:v>24.498939514852115</c:v>
                </c:pt>
                <c:pt idx="2">
                  <c:v>11.122158782511539</c:v>
                </c:pt>
                <c:pt idx="3">
                  <c:v>4.3829425351684996</c:v>
                </c:pt>
                <c:pt idx="4">
                  <c:v>1.1304412420990522</c:v>
                </c:pt>
                <c:pt idx="5">
                  <c:v>-0.32412067804446876</c:v>
                </c:pt>
                <c:pt idx="6">
                  <c:v>-0.87759881476149681</c:v>
                </c:pt>
                <c:pt idx="7">
                  <c:v>-1</c:v>
                </c:pt>
                <c:pt idx="8">
                  <c:v>-0.93282480526940914</c:v>
                </c:pt>
                <c:pt idx="9">
                  <c:v>-0.79642906027585103</c:v>
                </c:pt>
                <c:pt idx="10">
                  <c:v>-0.30327405399588048</c:v>
                </c:pt>
                <c:pt idx="11">
                  <c:v>-9.7095384559061526E-2</c:v>
                </c:pt>
                <c:pt idx="12">
                  <c:v>-2.9766286316776587E-2</c:v>
                </c:pt>
                <c:pt idx="13">
                  <c:v>-9.0127623818141607E-3</c:v>
                </c:pt>
                <c:pt idx="14">
                  <c:v>-1.4926142263840903E-3</c:v>
                </c:pt>
                <c:pt idx="15">
                  <c:v>-7.4339255735662391E-5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B-473E-92A5-E6CEFB9B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59824"/>
        <c:axId val="290962960"/>
      </c:scatterChart>
      <c:valAx>
        <c:axId val="290959824"/>
        <c:scaling>
          <c:orientation val="minMax"/>
          <c:max val="1.6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290962960"/>
        <c:crossesAt val="-1.5"/>
        <c:crossBetween val="midCat"/>
      </c:valAx>
      <c:valAx>
        <c:axId val="290962960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59824"/>
        <c:crosses val="autoZero"/>
        <c:crossBetween val="midCat"/>
        <c:majorUnit val="0.8"/>
        <c:minorUnit val="0.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'Morse potential _ fit'!$E$7:$E$22</c:f>
              <c:numCache>
                <c:formatCode>General</c:formatCode>
                <c:ptCount val="16"/>
                <c:pt idx="0">
                  <c:v>0.95</c:v>
                </c:pt>
                <c:pt idx="1">
                  <c:v>1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'Morse potential _ fit'!$F$7:$F$22</c:f>
              <c:numCache>
                <c:formatCode>General</c:formatCode>
                <c:ptCount val="16"/>
                <c:pt idx="0">
                  <c:v>3.431214747017866</c:v>
                </c:pt>
                <c:pt idx="1">
                  <c:v>3.8772372665213516E-2</c:v>
                </c:pt>
                <c:pt idx="2">
                  <c:v>-1.1541353456024526</c:v>
                </c:pt>
                <c:pt idx="3">
                  <c:v>-1.4</c:v>
                </c:pt>
                <c:pt idx="4">
                  <c:v>-1.2779072259044251</c:v>
                </c:pt>
                <c:pt idx="5">
                  <c:v>-1.0452031010976981</c:v>
                </c:pt>
                <c:pt idx="6">
                  <c:v>-0.80838669795706053</c:v>
                </c:pt>
                <c:pt idx="7">
                  <c:v>-0.60533741136119312</c:v>
                </c:pt>
                <c:pt idx="8">
                  <c:v>-0.4442907048700005</c:v>
                </c:pt>
                <c:pt idx="9">
                  <c:v>-0.3218841915596809</c:v>
                </c:pt>
                <c:pt idx="10">
                  <c:v>-8.3276038830715479E-2</c:v>
                </c:pt>
                <c:pt idx="11">
                  <c:v>-2.0772800359383115E-2</c:v>
                </c:pt>
                <c:pt idx="12">
                  <c:v>-5.1369325543531496E-3</c:v>
                </c:pt>
                <c:pt idx="13">
                  <c:v>-1.2676290386424446E-3</c:v>
                </c:pt>
                <c:pt idx="14">
                  <c:v>-1.5526017357826428E-4</c:v>
                </c:pt>
                <c:pt idx="15">
                  <c:v>-4.6885770609174414E-6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3-48C8-B9C6-7B20640C3BFC}"/>
            </c:ext>
          </c:extLst>
        </c:ser>
        <c:ser>
          <c:idx val="1"/>
          <c:order val="1"/>
          <c:spPr>
            <a:ln>
              <a:noFill/>
              <a:prstDash val="dash"/>
            </a:ln>
          </c:spPr>
          <c:marker>
            <c:symbol val="diamond"/>
            <c:size val="14"/>
            <c:spPr>
              <a:solidFill>
                <a:srgbClr val="C00000"/>
              </a:solidFill>
            </c:spPr>
          </c:marker>
          <c:xVal>
            <c:numRef>
              <c:f>'Morse potential _ fit'!$E$7:$E$22</c:f>
              <c:numCache>
                <c:formatCode>General</c:formatCode>
                <c:ptCount val="16"/>
                <c:pt idx="0">
                  <c:v>0.95</c:v>
                </c:pt>
                <c:pt idx="1">
                  <c:v>1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'Morse potential _ fit'!$G$7:$G$22</c:f>
              <c:numCache>
                <c:formatCode>General</c:formatCode>
                <c:ptCount val="16"/>
                <c:pt idx="2">
                  <c:v>3</c:v>
                </c:pt>
                <c:pt idx="5">
                  <c:v>-0.6</c:v>
                </c:pt>
                <c:pt idx="6">
                  <c:v>-1</c:v>
                </c:pt>
                <c:pt idx="7">
                  <c:v>-0.9</c:v>
                </c:pt>
                <c:pt idx="9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3-48C8-B9C6-7B20640C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60608"/>
        <c:axId val="290960216"/>
      </c:scatterChart>
      <c:valAx>
        <c:axId val="290960608"/>
        <c:scaling>
          <c:orientation val="minMax"/>
          <c:max val="1.6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290960216"/>
        <c:crossesAt val="-1.5"/>
        <c:crossBetween val="midCat"/>
      </c:valAx>
      <c:valAx>
        <c:axId val="290960216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60608"/>
        <c:crosses val="autoZero"/>
        <c:crossBetween val="midCat"/>
        <c:majorUnit val="0.8"/>
        <c:minorUnit val="0.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28</xdr:row>
          <xdr:rowOff>133350</xdr:rowOff>
        </xdr:from>
        <xdr:to>
          <xdr:col>9</xdr:col>
          <xdr:colOff>266700</xdr:colOff>
          <xdr:row>30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10</xdr:col>
      <xdr:colOff>466725</xdr:colOff>
      <xdr:row>2</xdr:row>
      <xdr:rowOff>133350</xdr:rowOff>
    </xdr:from>
    <xdr:to>
      <xdr:col>20</xdr:col>
      <xdr:colOff>100965</xdr:colOff>
      <xdr:row>28</xdr:row>
      <xdr:rowOff>80010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257175</xdr:colOff>
          <xdr:row>1</xdr:row>
          <xdr:rowOff>28575</xdr:rowOff>
        </xdr:from>
        <xdr:to>
          <xdr:col>15</xdr:col>
          <xdr:colOff>600075</xdr:colOff>
          <xdr:row>3</xdr:row>
          <xdr:rowOff>9525</xdr:rowOff>
        </xdr:to>
        <xdr:sp macro="" textlink="">
          <xdr:nvSpPr>
            <xdr:cNvPr id="4097" name="Object 2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8</xdr:col>
      <xdr:colOff>323850</xdr:colOff>
      <xdr:row>3</xdr:row>
      <xdr:rowOff>104775</xdr:rowOff>
    </xdr:from>
    <xdr:to>
      <xdr:col>17</xdr:col>
      <xdr:colOff>567690</xdr:colOff>
      <xdr:row>29</xdr:row>
      <xdr:rowOff>51435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0"/>
  <sheetViews>
    <sheetView tabSelected="1" workbookViewId="0">
      <selection activeCell="F4" sqref="F4"/>
    </sheetView>
  </sheetViews>
  <sheetFormatPr defaultRowHeight="14.25" x14ac:dyDescent="0.45"/>
  <cols>
    <col min="2" max="2" width="0" hidden="1" customWidth="1"/>
    <col min="3" max="3" width="9.1328125" hidden="1" customWidth="1"/>
    <col min="4" max="4" width="6" hidden="1" customWidth="1"/>
    <col min="6" max="6" width="12.1328125" customWidth="1"/>
    <col min="7" max="7" width="16.3984375" customWidth="1"/>
  </cols>
  <sheetData>
    <row r="1" spans="2:11" x14ac:dyDescent="0.45">
      <c r="B1" s="1"/>
    </row>
    <row r="2" spans="2:11" x14ac:dyDescent="0.45">
      <c r="K2" t="s">
        <v>8</v>
      </c>
    </row>
    <row r="3" spans="2:11" ht="14.65" x14ac:dyDescent="0.45">
      <c r="B3" s="4"/>
      <c r="C3" s="5"/>
      <c r="D3" s="6"/>
      <c r="E3" s="7" t="s">
        <v>1</v>
      </c>
      <c r="F3" s="8">
        <v>4</v>
      </c>
      <c r="G3" s="10">
        <v>6</v>
      </c>
      <c r="H3" t="s">
        <v>4</v>
      </c>
    </row>
    <row r="4" spans="2:11" ht="14.65" x14ac:dyDescent="0.45">
      <c r="B4" s="4"/>
      <c r="C4" s="5"/>
      <c r="D4" s="6"/>
      <c r="E4" s="9" t="s">
        <v>2</v>
      </c>
      <c r="F4" s="8">
        <v>1.3</v>
      </c>
      <c r="G4" s="10">
        <v>1.3</v>
      </c>
      <c r="H4" t="s">
        <v>3</v>
      </c>
    </row>
    <row r="5" spans="2:11" x14ac:dyDescent="0.45">
      <c r="B5" s="5"/>
      <c r="C5" s="5"/>
      <c r="D5" s="6"/>
      <c r="E5" s="8" t="s">
        <v>0</v>
      </c>
      <c r="F5" s="8">
        <v>1</v>
      </c>
      <c r="G5" s="10">
        <v>1</v>
      </c>
      <c r="H5" t="s">
        <v>5</v>
      </c>
    </row>
    <row r="6" spans="2:11" x14ac:dyDescent="0.45">
      <c r="B6" s="2"/>
      <c r="C6" s="2"/>
      <c r="E6" s="3" t="s">
        <v>2</v>
      </c>
      <c r="F6" s="3" t="s">
        <v>6</v>
      </c>
      <c r="G6" t="s">
        <v>6</v>
      </c>
    </row>
    <row r="7" spans="2:11" x14ac:dyDescent="0.45">
      <c r="B7" s="2"/>
      <c r="C7" s="2"/>
      <c r="E7" s="3">
        <v>0.95</v>
      </c>
      <c r="F7" s="3">
        <f>$F$5*(EXP(-2*$F$3*(E7-$F$4))-2*EXP(-$F$3*(E7-$F$4)))</f>
        <v>8.3342468374077097</v>
      </c>
      <c r="G7">
        <v>50.353991215789904</v>
      </c>
    </row>
    <row r="8" spans="2:11" x14ac:dyDescent="0.45">
      <c r="B8" s="2"/>
      <c r="C8" s="2"/>
      <c r="E8" s="3">
        <v>1</v>
      </c>
      <c r="F8" s="3">
        <f t="shared" ref="F8:F22" si="0">$F$5*(EXP(-2*$F$3*(E8-$F$4))-2*EXP(-$F$3*(E8-$F$4)))</f>
        <v>4.3829425351685085</v>
      </c>
      <c r="G8">
        <v>24.498939514852115</v>
      </c>
    </row>
    <row r="9" spans="2:11" x14ac:dyDescent="0.45">
      <c r="B9" s="2"/>
      <c r="C9" s="2"/>
      <c r="E9" s="3">
        <v>1.05</v>
      </c>
      <c r="F9" s="3">
        <f t="shared" si="0"/>
        <v>1.9524924420125602</v>
      </c>
      <c r="G9">
        <v>11.122158782511539</v>
      </c>
      <c r="H9">
        <v>8</v>
      </c>
    </row>
    <row r="10" spans="2:11" x14ac:dyDescent="0.45">
      <c r="B10" s="2"/>
      <c r="C10" s="2"/>
      <c r="E10" s="3">
        <v>1.1000000000000001</v>
      </c>
      <c r="F10" s="3">
        <f t="shared" si="0"/>
        <v>0.50195056741017829</v>
      </c>
      <c r="G10">
        <v>4.3829425351684996</v>
      </c>
    </row>
    <row r="11" spans="2:11" x14ac:dyDescent="0.45">
      <c r="B11" s="2"/>
      <c r="C11" s="2"/>
      <c r="E11" s="3">
        <v>1.1499999999999999</v>
      </c>
      <c r="F11" s="3">
        <f t="shared" si="0"/>
        <v>-0.32412067804446876</v>
      </c>
      <c r="G11">
        <v>1.1304412420990522</v>
      </c>
    </row>
    <row r="12" spans="2:11" x14ac:dyDescent="0.45">
      <c r="B12" s="2"/>
      <c r="C12" s="2"/>
      <c r="E12" s="3">
        <v>1.2</v>
      </c>
      <c r="F12" s="3">
        <f t="shared" si="0"/>
        <v>-0.75810846679007238</v>
      </c>
      <c r="G12">
        <v>-0.32412067804446876</v>
      </c>
      <c r="H12">
        <v>-2</v>
      </c>
    </row>
    <row r="13" spans="2:11" x14ac:dyDescent="0.45">
      <c r="B13" s="2"/>
      <c r="C13" s="2"/>
      <c r="E13" s="3">
        <v>1.25</v>
      </c>
      <c r="F13" s="3">
        <f t="shared" si="0"/>
        <v>-0.95098081867906936</v>
      </c>
      <c r="G13">
        <v>-0.87759881476149681</v>
      </c>
      <c r="H13">
        <v>-1</v>
      </c>
    </row>
    <row r="14" spans="2:11" x14ac:dyDescent="0.45">
      <c r="B14" s="2"/>
      <c r="C14" s="2"/>
      <c r="E14" s="3">
        <v>1.3</v>
      </c>
      <c r="F14" s="3">
        <f t="shared" si="0"/>
        <v>-1</v>
      </c>
      <c r="G14">
        <v>-1</v>
      </c>
    </row>
    <row r="15" spans="2:11" x14ac:dyDescent="0.45">
      <c r="B15" s="2"/>
      <c r="C15" s="2"/>
      <c r="E15" s="3">
        <v>1.35</v>
      </c>
      <c r="F15" s="3">
        <f t="shared" si="0"/>
        <v>-0.96714146012032431</v>
      </c>
      <c r="G15">
        <v>-0.93282480526940914</v>
      </c>
    </row>
    <row r="16" spans="2:11" x14ac:dyDescent="0.45">
      <c r="B16" s="2"/>
      <c r="C16" s="2"/>
      <c r="E16" s="3">
        <v>1.4</v>
      </c>
      <c r="F16" s="3">
        <f t="shared" si="0"/>
        <v>-0.89131112795405731</v>
      </c>
      <c r="G16">
        <v>-0.79642906027585103</v>
      </c>
      <c r="H16">
        <v>-0.7</v>
      </c>
    </row>
    <row r="17" spans="2:16" x14ac:dyDescent="0.45">
      <c r="B17" s="2"/>
      <c r="C17" s="2"/>
      <c r="E17" s="3">
        <v>1.6</v>
      </c>
      <c r="F17" s="3">
        <f t="shared" si="0"/>
        <v>-0.51167047053499159</v>
      </c>
      <c r="G17">
        <v>-0.30327405399588048</v>
      </c>
    </row>
    <row r="18" spans="2:16" x14ac:dyDescent="0.45">
      <c r="B18" s="2"/>
      <c r="C18" s="2"/>
      <c r="E18" s="3">
        <v>1.8</v>
      </c>
      <c r="F18" s="3">
        <f t="shared" si="0"/>
        <v>-0.25235492758449124</v>
      </c>
      <c r="G18">
        <v>-9.7095384559061526E-2</v>
      </c>
    </row>
    <row r="19" spans="2:16" x14ac:dyDescent="0.45">
      <c r="B19" s="2"/>
      <c r="C19" s="2"/>
      <c r="E19" s="3">
        <v>2</v>
      </c>
      <c r="F19" s="3">
        <f t="shared" si="0"/>
        <v>-0.11792226153395301</v>
      </c>
      <c r="G19">
        <v>-2.9766286316776587E-2</v>
      </c>
    </row>
    <row r="20" spans="2:16" x14ac:dyDescent="0.45">
      <c r="B20" s="2"/>
      <c r="C20" s="2"/>
      <c r="E20" s="3">
        <v>2.2000000000000002</v>
      </c>
      <c r="F20" s="3">
        <f t="shared" si="0"/>
        <v>-5.3900859086208411E-2</v>
      </c>
      <c r="G20">
        <v>-9.0127623818141607E-3</v>
      </c>
    </row>
    <row r="21" spans="2:16" x14ac:dyDescent="0.45">
      <c r="B21" s="2"/>
      <c r="C21" s="2"/>
      <c r="E21" s="3">
        <v>2.5</v>
      </c>
      <c r="F21" s="3">
        <f t="shared" si="0"/>
        <v>-1.6391765361549206E-2</v>
      </c>
      <c r="G21">
        <v>-1.4926142263840903E-3</v>
      </c>
    </row>
    <row r="22" spans="2:16" x14ac:dyDescent="0.45">
      <c r="B22" s="2"/>
      <c r="C22" s="2"/>
      <c r="E22" s="3">
        <v>3</v>
      </c>
      <c r="F22" s="3">
        <f t="shared" si="0"/>
        <v>-2.2263098006096499E-3</v>
      </c>
      <c r="G22">
        <v>-7.4339255735662391E-5</v>
      </c>
    </row>
    <row r="30" spans="2:16" x14ac:dyDescent="0.45">
      <c r="P30" t="s">
        <v>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</xdr:col>
                <xdr:colOff>0</xdr:colOff>
                <xdr:row>28</xdr:row>
                <xdr:rowOff>133350</xdr:rowOff>
              </from>
              <to>
                <xdr:col>9</xdr:col>
                <xdr:colOff>266700</xdr:colOff>
                <xdr:row>30</xdr:row>
                <xdr:rowOff>114300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3"/>
  <sheetViews>
    <sheetView workbookViewId="0">
      <selection activeCell="G31" sqref="G31"/>
    </sheetView>
  </sheetViews>
  <sheetFormatPr defaultRowHeight="14.25" x14ac:dyDescent="0.45"/>
  <cols>
    <col min="2" max="2" width="0" hidden="1" customWidth="1"/>
    <col min="3" max="3" width="9.1328125" hidden="1" customWidth="1"/>
    <col min="4" max="4" width="6" hidden="1" customWidth="1"/>
    <col min="6" max="6" width="12.1328125" customWidth="1"/>
    <col min="7" max="7" width="16.3984375" customWidth="1"/>
  </cols>
  <sheetData>
    <row r="1" spans="2:9" x14ac:dyDescent="0.45">
      <c r="B1" s="1"/>
    </row>
    <row r="2" spans="2:9" x14ac:dyDescent="0.45">
      <c r="H2" t="s">
        <v>10</v>
      </c>
    </row>
    <row r="3" spans="2:9" ht="14.65" x14ac:dyDescent="0.45">
      <c r="B3" s="4"/>
      <c r="C3" s="5"/>
      <c r="D3" s="6"/>
      <c r="E3" s="7" t="s">
        <v>1</v>
      </c>
      <c r="F3" s="8">
        <v>7</v>
      </c>
      <c r="G3" s="10"/>
      <c r="H3" t="s">
        <v>4</v>
      </c>
      <c r="I3" t="s">
        <v>8</v>
      </c>
    </row>
    <row r="4" spans="2:9" ht="14.65" x14ac:dyDescent="0.45">
      <c r="B4" s="4"/>
      <c r="C4" s="5"/>
      <c r="D4" s="6"/>
      <c r="E4" s="9" t="s">
        <v>2</v>
      </c>
      <c r="F4" s="8">
        <v>1.1000000000000001</v>
      </c>
      <c r="G4" s="10"/>
      <c r="H4" t="s">
        <v>3</v>
      </c>
    </row>
    <row r="5" spans="2:9" x14ac:dyDescent="0.45">
      <c r="B5" s="5"/>
      <c r="C5" s="5"/>
      <c r="D5" s="6"/>
      <c r="E5" s="8" t="s">
        <v>0</v>
      </c>
      <c r="F5" s="8">
        <v>1.4</v>
      </c>
      <c r="G5" s="10"/>
      <c r="H5" t="s">
        <v>5</v>
      </c>
    </row>
    <row r="6" spans="2:9" x14ac:dyDescent="0.45">
      <c r="B6" s="2"/>
      <c r="C6" s="2"/>
      <c r="E6" s="3" t="s">
        <v>2</v>
      </c>
      <c r="F6" s="3" t="s">
        <v>6</v>
      </c>
      <c r="G6" t="s">
        <v>6</v>
      </c>
    </row>
    <row r="7" spans="2:9" x14ac:dyDescent="0.45">
      <c r="B7" s="2"/>
      <c r="C7" s="2"/>
      <c r="E7" s="3">
        <v>0.95</v>
      </c>
      <c r="F7" s="3">
        <f>$F$5*(EXP(-2*$F$3*(E7-$F$4))-2*EXP(-$F$3*(E7-$F$4)))</f>
        <v>3.431214747017866</v>
      </c>
    </row>
    <row r="8" spans="2:9" x14ac:dyDescent="0.45">
      <c r="B8" s="2"/>
      <c r="C8" s="2"/>
      <c r="E8" s="3">
        <v>1</v>
      </c>
      <c r="F8" s="3">
        <f t="shared" ref="F8:F22" si="0">$F$5*(EXP(-2*$F$3*(E8-$F$4))-2*EXP(-$F$3*(E8-$F$4)))</f>
        <v>3.8772372665213516E-2</v>
      </c>
    </row>
    <row r="9" spans="2:9" x14ac:dyDescent="0.45">
      <c r="B9" s="2"/>
      <c r="C9" s="2"/>
      <c r="E9" s="3">
        <v>1.05</v>
      </c>
      <c r="F9" s="3">
        <f t="shared" si="0"/>
        <v>-1.1541353456024526</v>
      </c>
      <c r="G9">
        <v>3</v>
      </c>
      <c r="H9">
        <f>G9-F9</f>
        <v>4.1541353456024526</v>
      </c>
    </row>
    <row r="10" spans="2:9" x14ac:dyDescent="0.45">
      <c r="B10" s="2"/>
      <c r="C10" s="2"/>
      <c r="E10" s="3">
        <v>1.1000000000000001</v>
      </c>
      <c r="F10" s="3">
        <f t="shared" si="0"/>
        <v>-1.4</v>
      </c>
    </row>
    <row r="11" spans="2:9" x14ac:dyDescent="0.45">
      <c r="B11" s="2"/>
      <c r="C11" s="2"/>
      <c r="E11" s="3">
        <v>1.1499999999999999</v>
      </c>
      <c r="F11" s="3">
        <f t="shared" si="0"/>
        <v>-1.2779072259044251</v>
      </c>
    </row>
    <row r="12" spans="2:9" x14ac:dyDescent="0.45">
      <c r="B12" s="2"/>
      <c r="C12" s="2"/>
      <c r="E12" s="3">
        <v>1.2</v>
      </c>
      <c r="F12" s="3">
        <f t="shared" si="0"/>
        <v>-1.0452031010976981</v>
      </c>
      <c r="G12">
        <v>-0.6</v>
      </c>
      <c r="H12">
        <f>G12-F12</f>
        <v>0.44520310109769812</v>
      </c>
    </row>
    <row r="13" spans="2:9" x14ac:dyDescent="0.45">
      <c r="B13" s="2"/>
      <c r="C13" s="2"/>
      <c r="E13" s="3">
        <v>1.25</v>
      </c>
      <c r="F13" s="3">
        <f t="shared" si="0"/>
        <v>-0.80838669795706053</v>
      </c>
      <c r="G13">
        <v>-1</v>
      </c>
      <c r="H13">
        <f>G13-F13</f>
        <v>-0.19161330204293947</v>
      </c>
    </row>
    <row r="14" spans="2:9" x14ac:dyDescent="0.45">
      <c r="B14" s="2"/>
      <c r="C14" s="2"/>
      <c r="E14" s="3">
        <v>1.3</v>
      </c>
      <c r="F14" s="3">
        <f t="shared" si="0"/>
        <v>-0.60533741136119312</v>
      </c>
      <c r="G14">
        <v>-0.9</v>
      </c>
      <c r="H14">
        <f>G14-F14</f>
        <v>-0.2946625886388069</v>
      </c>
    </row>
    <row r="15" spans="2:9" x14ac:dyDescent="0.45">
      <c r="B15" s="2"/>
      <c r="C15" s="2"/>
      <c r="E15" s="3">
        <v>1.35</v>
      </c>
      <c r="F15" s="3">
        <f t="shared" si="0"/>
        <v>-0.4442907048700005</v>
      </c>
    </row>
    <row r="16" spans="2:9" x14ac:dyDescent="0.45">
      <c r="B16" s="2"/>
      <c r="C16" s="2"/>
      <c r="E16" s="3">
        <v>1.4</v>
      </c>
      <c r="F16" s="3">
        <f t="shared" si="0"/>
        <v>-0.3218841915596809</v>
      </c>
      <c r="G16">
        <v>-0.7</v>
      </c>
      <c r="H16">
        <f>G16-F16</f>
        <v>-0.37811580844031906</v>
      </c>
    </row>
    <row r="17" spans="2:14" x14ac:dyDescent="0.45">
      <c r="B17" s="2"/>
      <c r="C17" s="2"/>
      <c r="E17" s="3">
        <v>1.6</v>
      </c>
      <c r="F17" s="3">
        <f t="shared" si="0"/>
        <v>-8.3276038830715479E-2</v>
      </c>
    </row>
    <row r="18" spans="2:14" x14ac:dyDescent="0.45">
      <c r="B18" s="2"/>
      <c r="C18" s="2"/>
      <c r="E18" s="3">
        <v>1.8</v>
      </c>
      <c r="F18" s="3">
        <f t="shared" si="0"/>
        <v>-2.0772800359383115E-2</v>
      </c>
    </row>
    <row r="19" spans="2:14" x14ac:dyDescent="0.45">
      <c r="B19" s="2"/>
      <c r="C19" s="2"/>
      <c r="E19" s="3">
        <v>2</v>
      </c>
      <c r="F19" s="3">
        <f t="shared" si="0"/>
        <v>-5.1369325543531496E-3</v>
      </c>
    </row>
    <row r="20" spans="2:14" x14ac:dyDescent="0.45">
      <c r="B20" s="2"/>
      <c r="C20" s="2"/>
      <c r="E20" s="3">
        <v>2.2000000000000002</v>
      </c>
      <c r="F20" s="3">
        <f t="shared" si="0"/>
        <v>-1.2676290386424446E-3</v>
      </c>
    </row>
    <row r="21" spans="2:14" x14ac:dyDescent="0.45">
      <c r="B21" s="2"/>
      <c r="C21" s="2"/>
      <c r="E21" s="3">
        <v>2.5</v>
      </c>
      <c r="F21" s="3">
        <f t="shared" si="0"/>
        <v>-1.5526017357826428E-4</v>
      </c>
    </row>
    <row r="22" spans="2:14" x14ac:dyDescent="0.45">
      <c r="B22" s="2"/>
      <c r="C22" s="2"/>
      <c r="E22" s="3">
        <v>3</v>
      </c>
      <c r="F22" s="3">
        <f t="shared" si="0"/>
        <v>-4.6885770609174414E-6</v>
      </c>
    </row>
    <row r="25" spans="2:14" ht="18" x14ac:dyDescent="0.55000000000000004">
      <c r="F25" s="11" t="s">
        <v>7</v>
      </c>
      <c r="G25" s="11">
        <f>H9^2+H12^2+H13^2+H14^2+H16^2</f>
        <v>17.721559534066213</v>
      </c>
    </row>
    <row r="31" spans="2:14" x14ac:dyDescent="0.45">
      <c r="N31" t="s">
        <v>9</v>
      </c>
    </row>
    <row r="32" spans="2:14" x14ac:dyDescent="0.45">
      <c r="N32" s="12"/>
    </row>
    <row r="33" spans="12:14" x14ac:dyDescent="0.45">
      <c r="L33" s="12"/>
      <c r="M33" s="12"/>
      <c r="N33" s="1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9</xdr:col>
                <xdr:colOff>257175</xdr:colOff>
                <xdr:row>1</xdr:row>
                <xdr:rowOff>28575</xdr:rowOff>
              </from>
              <to>
                <xdr:col>15</xdr:col>
                <xdr:colOff>600075</xdr:colOff>
                <xdr:row>3</xdr:row>
                <xdr:rowOff>9525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Morse potential</vt:lpstr>
      <vt:lpstr>Morse potential _ fit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 Buehler</dc:creator>
  <cp:lastModifiedBy>Markus J. Buehler</cp:lastModifiedBy>
  <dcterms:created xsi:type="dcterms:W3CDTF">2010-02-25T11:04:56Z</dcterms:created>
  <dcterms:modified xsi:type="dcterms:W3CDTF">2018-03-01T13:13:22Z</dcterms:modified>
</cp:coreProperties>
</file>