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a\"/>
    </mc:Choice>
  </mc:AlternateContent>
  <xr:revisionPtr revIDLastSave="0" documentId="13_ncr:1_{BCAC79A7-21D9-4E37-BFAC-E838B85104D4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8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3" l="1" a="1"/>
  <c r="J25" i="3"/>
  <c r="J26" i="3"/>
  <c r="J27" i="3"/>
  <c r="J24" i="3" l="1"/>
  <c r="J28" i="3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" i="2" a="1"/>
  <c r="E2" i="2" s="1"/>
  <c r="Z3" i="2" l="1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AA2" i="2"/>
  <c r="Z2" i="2"/>
  <c r="Y2" i="2"/>
  <c r="Y201" i="2"/>
  <c r="X201" i="2"/>
  <c r="Y200" i="2"/>
  <c r="X200" i="2"/>
  <c r="Y199" i="2"/>
  <c r="X199" i="2"/>
  <c r="Y198" i="2"/>
  <c r="X198" i="2"/>
  <c r="Y197" i="2"/>
  <c r="X197" i="2"/>
  <c r="Y196" i="2"/>
  <c r="X196" i="2"/>
  <c r="Y195" i="2"/>
  <c r="X195" i="2"/>
  <c r="Y194" i="2"/>
  <c r="X194" i="2"/>
  <c r="Y193" i="2"/>
  <c r="X193" i="2"/>
  <c r="Y192" i="2"/>
  <c r="X192" i="2"/>
  <c r="Y191" i="2"/>
  <c r="X191" i="2"/>
  <c r="Y190" i="2"/>
  <c r="X190" i="2"/>
  <c r="Y189" i="2"/>
  <c r="X189" i="2"/>
  <c r="Y188" i="2"/>
  <c r="X188" i="2"/>
  <c r="Y187" i="2"/>
  <c r="X187" i="2"/>
  <c r="Y186" i="2"/>
  <c r="X186" i="2"/>
  <c r="Y185" i="2"/>
  <c r="X185" i="2"/>
  <c r="Y184" i="2"/>
  <c r="X184" i="2"/>
  <c r="Y183" i="2"/>
  <c r="X183" i="2"/>
  <c r="Y182" i="2"/>
  <c r="X182" i="2"/>
  <c r="Y181" i="2"/>
  <c r="X181" i="2"/>
  <c r="Y180" i="2"/>
  <c r="X180" i="2"/>
  <c r="Y179" i="2"/>
  <c r="X179" i="2"/>
  <c r="Y178" i="2"/>
  <c r="X178" i="2"/>
  <c r="Y177" i="2"/>
  <c r="X177" i="2"/>
  <c r="Y176" i="2"/>
  <c r="X176" i="2"/>
  <c r="Y175" i="2"/>
  <c r="X175" i="2"/>
  <c r="Y174" i="2"/>
  <c r="X174" i="2"/>
  <c r="Y173" i="2"/>
  <c r="X173" i="2"/>
  <c r="Y172" i="2"/>
  <c r="X172" i="2"/>
  <c r="Y171" i="2"/>
  <c r="X171" i="2"/>
  <c r="Y170" i="2"/>
  <c r="X170" i="2"/>
  <c r="Y169" i="2"/>
  <c r="X169" i="2"/>
  <c r="Y168" i="2"/>
  <c r="X168" i="2"/>
  <c r="Y167" i="2"/>
  <c r="X167" i="2"/>
  <c r="Y166" i="2"/>
  <c r="X166" i="2"/>
  <c r="Y165" i="2"/>
  <c r="X165" i="2"/>
  <c r="Y164" i="2"/>
  <c r="X164" i="2"/>
  <c r="Y163" i="2"/>
  <c r="X163" i="2"/>
  <c r="Y162" i="2"/>
  <c r="X162" i="2"/>
  <c r="Y161" i="2"/>
  <c r="X161" i="2"/>
  <c r="Y160" i="2"/>
  <c r="X160" i="2"/>
  <c r="Y159" i="2"/>
  <c r="X159" i="2"/>
  <c r="Y158" i="2"/>
  <c r="X158" i="2"/>
  <c r="Y157" i="2"/>
  <c r="X157" i="2"/>
  <c r="Y156" i="2"/>
  <c r="X156" i="2"/>
  <c r="Y155" i="2"/>
  <c r="X155" i="2"/>
  <c r="Y154" i="2"/>
  <c r="X154" i="2"/>
  <c r="Y153" i="2"/>
  <c r="X153" i="2"/>
  <c r="Y152" i="2"/>
  <c r="X152" i="2"/>
  <c r="Y151" i="2"/>
  <c r="X151" i="2"/>
  <c r="Y150" i="2"/>
  <c r="X150" i="2"/>
  <c r="Y149" i="2"/>
  <c r="X149" i="2"/>
  <c r="Y148" i="2"/>
  <c r="X148" i="2"/>
  <c r="Y147" i="2"/>
  <c r="X147" i="2"/>
  <c r="Y146" i="2"/>
  <c r="X146" i="2"/>
  <c r="Y145" i="2"/>
  <c r="X145" i="2"/>
  <c r="Y144" i="2"/>
  <c r="X144" i="2"/>
  <c r="Y143" i="2"/>
  <c r="X143" i="2"/>
  <c r="Y142" i="2"/>
  <c r="X142" i="2"/>
  <c r="Y141" i="2"/>
  <c r="X141" i="2"/>
  <c r="Y140" i="2"/>
  <c r="X140" i="2"/>
  <c r="Y139" i="2"/>
  <c r="X139" i="2"/>
  <c r="Y138" i="2"/>
  <c r="X138" i="2"/>
  <c r="Y137" i="2"/>
  <c r="X137" i="2"/>
  <c r="Y136" i="2"/>
  <c r="X136" i="2"/>
  <c r="Y135" i="2"/>
  <c r="X135" i="2"/>
  <c r="Y134" i="2"/>
  <c r="X134" i="2"/>
  <c r="Y133" i="2"/>
  <c r="X133" i="2"/>
  <c r="Y132" i="2"/>
  <c r="X132" i="2"/>
  <c r="Y131" i="2"/>
  <c r="X131" i="2"/>
  <c r="Y130" i="2"/>
  <c r="X130" i="2"/>
  <c r="Y129" i="2"/>
  <c r="X129" i="2"/>
  <c r="Y128" i="2"/>
  <c r="X128" i="2"/>
  <c r="Y127" i="2"/>
  <c r="X127" i="2"/>
  <c r="Y126" i="2"/>
  <c r="X126" i="2"/>
  <c r="Y125" i="2"/>
  <c r="X125" i="2"/>
  <c r="Y124" i="2"/>
  <c r="X124" i="2"/>
  <c r="Y123" i="2"/>
  <c r="X123" i="2"/>
  <c r="Y122" i="2"/>
  <c r="X122" i="2"/>
  <c r="Y121" i="2"/>
  <c r="X121" i="2"/>
  <c r="Y120" i="2"/>
  <c r="X120" i="2"/>
  <c r="Y119" i="2"/>
  <c r="X119" i="2"/>
  <c r="Y118" i="2"/>
  <c r="X118" i="2"/>
  <c r="Y117" i="2"/>
  <c r="X117" i="2"/>
  <c r="Y116" i="2"/>
  <c r="X116" i="2"/>
  <c r="Y115" i="2"/>
  <c r="X115" i="2"/>
  <c r="Y114" i="2"/>
  <c r="X114" i="2"/>
  <c r="Y113" i="2"/>
  <c r="X113" i="2"/>
  <c r="Y112" i="2"/>
  <c r="X112" i="2"/>
  <c r="Y111" i="2"/>
  <c r="X111" i="2"/>
  <c r="Y110" i="2"/>
  <c r="X110" i="2"/>
  <c r="Y109" i="2"/>
  <c r="X109" i="2"/>
  <c r="Y108" i="2"/>
  <c r="X108" i="2"/>
  <c r="Y107" i="2"/>
  <c r="X107" i="2"/>
  <c r="Y106" i="2"/>
  <c r="X106" i="2"/>
  <c r="Y105" i="2"/>
  <c r="X105" i="2"/>
  <c r="Y104" i="2"/>
  <c r="X104" i="2"/>
  <c r="Y103" i="2"/>
  <c r="X103" i="2"/>
  <c r="Y102" i="2"/>
  <c r="X102" i="2"/>
  <c r="Y101" i="2"/>
  <c r="X101" i="2"/>
  <c r="Y100" i="2"/>
  <c r="X100" i="2"/>
  <c r="Y99" i="2"/>
  <c r="X99" i="2"/>
  <c r="Y98" i="2"/>
  <c r="X98" i="2"/>
  <c r="Y97" i="2"/>
  <c r="X97" i="2"/>
  <c r="Y96" i="2"/>
  <c r="X96" i="2"/>
  <c r="Y95" i="2"/>
  <c r="X95" i="2"/>
  <c r="Y94" i="2"/>
  <c r="X94" i="2"/>
  <c r="Y93" i="2"/>
  <c r="X93" i="2"/>
  <c r="Y92" i="2"/>
  <c r="X92" i="2"/>
  <c r="Y91" i="2"/>
  <c r="X91" i="2"/>
  <c r="Y90" i="2"/>
  <c r="X90" i="2"/>
  <c r="Y89" i="2"/>
  <c r="X89" i="2"/>
  <c r="Y88" i="2"/>
  <c r="X88" i="2"/>
  <c r="Y87" i="2"/>
  <c r="X87" i="2"/>
  <c r="Y86" i="2"/>
  <c r="X86" i="2"/>
  <c r="Y85" i="2"/>
  <c r="X85" i="2"/>
  <c r="Y84" i="2"/>
  <c r="X84" i="2"/>
  <c r="Y83" i="2"/>
  <c r="X83" i="2"/>
  <c r="Y82" i="2"/>
  <c r="X82" i="2"/>
  <c r="Y81" i="2"/>
  <c r="X81" i="2"/>
  <c r="Y80" i="2"/>
  <c r="X80" i="2"/>
  <c r="Y79" i="2"/>
  <c r="X79" i="2"/>
  <c r="Y78" i="2"/>
  <c r="X78" i="2"/>
  <c r="Y77" i="2"/>
  <c r="X77" i="2"/>
  <c r="Y76" i="2"/>
  <c r="X76" i="2"/>
  <c r="Y75" i="2"/>
  <c r="X75" i="2"/>
  <c r="Y74" i="2"/>
  <c r="X74" i="2"/>
  <c r="Y73" i="2"/>
  <c r="X73" i="2"/>
  <c r="Y72" i="2"/>
  <c r="X72" i="2"/>
  <c r="Y71" i="2"/>
  <c r="X71" i="2"/>
  <c r="Y70" i="2"/>
  <c r="X70" i="2"/>
  <c r="Y69" i="2"/>
  <c r="X69" i="2"/>
  <c r="Y68" i="2"/>
  <c r="X68" i="2"/>
  <c r="Y67" i="2"/>
  <c r="X67" i="2"/>
  <c r="Y66" i="2"/>
  <c r="X66" i="2"/>
  <c r="Y65" i="2"/>
  <c r="X65" i="2"/>
  <c r="Y64" i="2"/>
  <c r="X64" i="2"/>
  <c r="Y63" i="2"/>
  <c r="X63" i="2"/>
  <c r="Y62" i="2"/>
  <c r="X62" i="2"/>
  <c r="Y61" i="2"/>
  <c r="X61" i="2"/>
  <c r="Y60" i="2"/>
  <c r="X60" i="2"/>
  <c r="Y59" i="2"/>
  <c r="X59" i="2"/>
  <c r="Y58" i="2"/>
  <c r="X58" i="2"/>
  <c r="Y57" i="2"/>
  <c r="X57" i="2"/>
  <c r="Y56" i="2"/>
  <c r="X56" i="2"/>
  <c r="Y55" i="2"/>
  <c r="X55" i="2"/>
  <c r="Y54" i="2"/>
  <c r="X54" i="2"/>
  <c r="Y53" i="2"/>
  <c r="X53" i="2"/>
  <c r="Y52" i="2"/>
  <c r="X52" i="2"/>
  <c r="Y51" i="2"/>
  <c r="X51" i="2"/>
  <c r="Y50" i="2"/>
  <c r="X50" i="2"/>
  <c r="Y49" i="2"/>
  <c r="X49" i="2"/>
  <c r="Y48" i="2"/>
  <c r="X48" i="2"/>
  <c r="Y47" i="2"/>
  <c r="X47" i="2"/>
  <c r="Y46" i="2"/>
  <c r="X46" i="2"/>
  <c r="Y45" i="2"/>
  <c r="X45" i="2"/>
  <c r="Y44" i="2"/>
  <c r="X44" i="2"/>
  <c r="Y43" i="2"/>
  <c r="X43" i="2"/>
  <c r="Y42" i="2"/>
  <c r="X42" i="2"/>
  <c r="Y41" i="2"/>
  <c r="X41" i="2"/>
  <c r="Y40" i="2"/>
  <c r="X40" i="2"/>
  <c r="Y39" i="2"/>
  <c r="X39" i="2"/>
  <c r="Y38" i="2"/>
  <c r="X38" i="2"/>
  <c r="Y37" i="2"/>
  <c r="X37" i="2"/>
  <c r="Y36" i="2"/>
  <c r="X36" i="2"/>
  <c r="Y35" i="2"/>
  <c r="X35" i="2"/>
  <c r="Y34" i="2"/>
  <c r="X34" i="2"/>
  <c r="Y33" i="2"/>
  <c r="X33" i="2"/>
  <c r="Y32" i="2"/>
  <c r="X32" i="2"/>
  <c r="Y31" i="2"/>
  <c r="X31" i="2"/>
  <c r="Y30" i="2"/>
  <c r="X30" i="2"/>
  <c r="Y29" i="2"/>
  <c r="X29" i="2"/>
  <c r="Y28" i="2"/>
  <c r="X28" i="2"/>
  <c r="Y27" i="2"/>
  <c r="X27" i="2"/>
  <c r="Y26" i="2"/>
  <c r="X26" i="2"/>
  <c r="Y25" i="2"/>
  <c r="X25" i="2"/>
  <c r="Y24" i="2"/>
  <c r="X24" i="2"/>
  <c r="Y23" i="2"/>
  <c r="X23" i="2"/>
  <c r="Y22" i="2"/>
  <c r="X22" i="2"/>
  <c r="Y21" i="2"/>
  <c r="X21" i="2"/>
  <c r="Y20" i="2"/>
  <c r="X20" i="2"/>
  <c r="Y19" i="2"/>
  <c r="X19" i="2"/>
  <c r="Y18" i="2"/>
  <c r="X18" i="2"/>
  <c r="Y17" i="2"/>
  <c r="X17" i="2"/>
  <c r="Y16" i="2"/>
  <c r="X16" i="2"/>
  <c r="Y15" i="2"/>
  <c r="X15" i="2"/>
  <c r="Y14" i="2"/>
  <c r="X14" i="2"/>
  <c r="Y13" i="2"/>
  <c r="X13" i="2"/>
  <c r="Y12" i="2"/>
  <c r="X12" i="2"/>
  <c r="Y11" i="2"/>
  <c r="X11" i="2"/>
  <c r="Y10" i="2"/>
  <c r="X10" i="2"/>
  <c r="Y9" i="2"/>
  <c r="X9" i="2"/>
  <c r="Y8" i="2"/>
  <c r="X8" i="2"/>
  <c r="Y7" i="2"/>
  <c r="X7" i="2"/>
  <c r="Y6" i="2"/>
  <c r="X6" i="2"/>
  <c r="Y5" i="2"/>
  <c r="X5" i="2"/>
  <c r="Y4" i="2"/>
  <c r="X4" i="2"/>
  <c r="Y3" i="2"/>
  <c r="X3" i="2"/>
  <c r="X2" i="2"/>
  <c r="U201" i="2"/>
  <c r="T201" i="2"/>
  <c r="S201" i="2"/>
  <c r="R201" i="2"/>
  <c r="Q201" i="2"/>
  <c r="P201" i="2"/>
  <c r="U200" i="2"/>
  <c r="T200" i="2"/>
  <c r="S200" i="2"/>
  <c r="R200" i="2"/>
  <c r="Q200" i="2"/>
  <c r="P200" i="2"/>
  <c r="U199" i="2"/>
  <c r="T199" i="2"/>
  <c r="S199" i="2"/>
  <c r="R199" i="2"/>
  <c r="Q199" i="2"/>
  <c r="P199" i="2"/>
  <c r="U198" i="2"/>
  <c r="T198" i="2"/>
  <c r="S198" i="2"/>
  <c r="R198" i="2"/>
  <c r="Q198" i="2"/>
  <c r="P198" i="2"/>
  <c r="U197" i="2"/>
  <c r="T197" i="2"/>
  <c r="S197" i="2"/>
  <c r="R197" i="2"/>
  <c r="Q197" i="2"/>
  <c r="P197" i="2"/>
  <c r="U196" i="2"/>
  <c r="T196" i="2"/>
  <c r="S196" i="2"/>
  <c r="R196" i="2"/>
  <c r="Q196" i="2"/>
  <c r="P196" i="2"/>
  <c r="U195" i="2"/>
  <c r="T195" i="2"/>
  <c r="S195" i="2"/>
  <c r="R195" i="2"/>
  <c r="Q195" i="2"/>
  <c r="P195" i="2"/>
  <c r="U194" i="2"/>
  <c r="T194" i="2"/>
  <c r="S194" i="2"/>
  <c r="R194" i="2"/>
  <c r="Q194" i="2"/>
  <c r="P194" i="2"/>
  <c r="U193" i="2"/>
  <c r="T193" i="2"/>
  <c r="S193" i="2"/>
  <c r="R193" i="2"/>
  <c r="Q193" i="2"/>
  <c r="P193" i="2"/>
  <c r="U192" i="2"/>
  <c r="T192" i="2"/>
  <c r="S192" i="2"/>
  <c r="R192" i="2"/>
  <c r="Q192" i="2"/>
  <c r="P192" i="2"/>
  <c r="U191" i="2"/>
  <c r="T191" i="2"/>
  <c r="S191" i="2"/>
  <c r="R191" i="2"/>
  <c r="Q191" i="2"/>
  <c r="P191" i="2"/>
  <c r="U190" i="2"/>
  <c r="T190" i="2"/>
  <c r="S190" i="2"/>
  <c r="R190" i="2"/>
  <c r="Q190" i="2"/>
  <c r="P190" i="2"/>
  <c r="U189" i="2"/>
  <c r="T189" i="2"/>
  <c r="S189" i="2"/>
  <c r="R189" i="2"/>
  <c r="Q189" i="2"/>
  <c r="P189" i="2"/>
  <c r="U188" i="2"/>
  <c r="T188" i="2"/>
  <c r="S188" i="2"/>
  <c r="R188" i="2"/>
  <c r="Q188" i="2"/>
  <c r="P188" i="2"/>
  <c r="U187" i="2"/>
  <c r="T187" i="2"/>
  <c r="S187" i="2"/>
  <c r="R187" i="2"/>
  <c r="Q187" i="2"/>
  <c r="P187" i="2"/>
  <c r="U186" i="2"/>
  <c r="T186" i="2"/>
  <c r="S186" i="2"/>
  <c r="R186" i="2"/>
  <c r="Q186" i="2"/>
  <c r="P186" i="2"/>
  <c r="U185" i="2"/>
  <c r="T185" i="2"/>
  <c r="S185" i="2"/>
  <c r="R185" i="2"/>
  <c r="Q185" i="2"/>
  <c r="P185" i="2"/>
  <c r="U184" i="2"/>
  <c r="T184" i="2"/>
  <c r="S184" i="2"/>
  <c r="R184" i="2"/>
  <c r="Q184" i="2"/>
  <c r="P184" i="2"/>
  <c r="U183" i="2"/>
  <c r="T183" i="2"/>
  <c r="S183" i="2"/>
  <c r="R183" i="2"/>
  <c r="Q183" i="2"/>
  <c r="P183" i="2"/>
  <c r="U182" i="2"/>
  <c r="T182" i="2"/>
  <c r="S182" i="2"/>
  <c r="R182" i="2"/>
  <c r="Q182" i="2"/>
  <c r="P182" i="2"/>
  <c r="U181" i="2"/>
  <c r="T181" i="2"/>
  <c r="S181" i="2"/>
  <c r="R181" i="2"/>
  <c r="Q181" i="2"/>
  <c r="P181" i="2"/>
  <c r="U180" i="2"/>
  <c r="T180" i="2"/>
  <c r="S180" i="2"/>
  <c r="R180" i="2"/>
  <c r="Q180" i="2"/>
  <c r="P180" i="2"/>
  <c r="U179" i="2"/>
  <c r="T179" i="2"/>
  <c r="S179" i="2"/>
  <c r="R179" i="2"/>
  <c r="Q179" i="2"/>
  <c r="P179" i="2"/>
  <c r="U178" i="2"/>
  <c r="T178" i="2"/>
  <c r="S178" i="2"/>
  <c r="R178" i="2"/>
  <c r="Q178" i="2"/>
  <c r="P178" i="2"/>
  <c r="U177" i="2"/>
  <c r="T177" i="2"/>
  <c r="S177" i="2"/>
  <c r="R177" i="2"/>
  <c r="Q177" i="2"/>
  <c r="P177" i="2"/>
  <c r="U176" i="2"/>
  <c r="T176" i="2"/>
  <c r="S176" i="2"/>
  <c r="R176" i="2"/>
  <c r="Q176" i="2"/>
  <c r="P176" i="2"/>
  <c r="U175" i="2"/>
  <c r="T175" i="2"/>
  <c r="S175" i="2"/>
  <c r="R175" i="2"/>
  <c r="Q175" i="2"/>
  <c r="P175" i="2"/>
  <c r="U174" i="2"/>
  <c r="T174" i="2"/>
  <c r="S174" i="2"/>
  <c r="R174" i="2"/>
  <c r="Q174" i="2"/>
  <c r="P174" i="2"/>
  <c r="U173" i="2"/>
  <c r="T173" i="2"/>
  <c r="S173" i="2"/>
  <c r="R173" i="2"/>
  <c r="Q173" i="2"/>
  <c r="P173" i="2"/>
  <c r="U172" i="2"/>
  <c r="T172" i="2"/>
  <c r="S172" i="2"/>
  <c r="R172" i="2"/>
  <c r="Q172" i="2"/>
  <c r="P172" i="2"/>
  <c r="U171" i="2"/>
  <c r="T171" i="2"/>
  <c r="S171" i="2"/>
  <c r="R171" i="2"/>
  <c r="Q171" i="2"/>
  <c r="P171" i="2"/>
  <c r="U170" i="2"/>
  <c r="T170" i="2"/>
  <c r="S170" i="2"/>
  <c r="R170" i="2"/>
  <c r="Q170" i="2"/>
  <c r="P170" i="2"/>
  <c r="U169" i="2"/>
  <c r="T169" i="2"/>
  <c r="S169" i="2"/>
  <c r="R169" i="2"/>
  <c r="Q169" i="2"/>
  <c r="P169" i="2"/>
  <c r="U168" i="2"/>
  <c r="T168" i="2"/>
  <c r="S168" i="2"/>
  <c r="R168" i="2"/>
  <c r="Q168" i="2"/>
  <c r="P168" i="2"/>
  <c r="U167" i="2"/>
  <c r="T167" i="2"/>
  <c r="S167" i="2"/>
  <c r="R167" i="2"/>
  <c r="Q167" i="2"/>
  <c r="P167" i="2"/>
  <c r="U166" i="2"/>
  <c r="T166" i="2"/>
  <c r="S166" i="2"/>
  <c r="R166" i="2"/>
  <c r="Q166" i="2"/>
  <c r="P166" i="2"/>
  <c r="U165" i="2"/>
  <c r="T165" i="2"/>
  <c r="S165" i="2"/>
  <c r="R165" i="2"/>
  <c r="Q165" i="2"/>
  <c r="P165" i="2"/>
  <c r="U164" i="2"/>
  <c r="T164" i="2"/>
  <c r="S164" i="2"/>
  <c r="R164" i="2"/>
  <c r="Q164" i="2"/>
  <c r="P164" i="2"/>
  <c r="U163" i="2"/>
  <c r="T163" i="2"/>
  <c r="S163" i="2"/>
  <c r="R163" i="2"/>
  <c r="Q163" i="2"/>
  <c r="P163" i="2"/>
  <c r="U162" i="2"/>
  <c r="T162" i="2"/>
  <c r="S162" i="2"/>
  <c r="R162" i="2"/>
  <c r="Q162" i="2"/>
  <c r="P162" i="2"/>
  <c r="U161" i="2"/>
  <c r="T161" i="2"/>
  <c r="S161" i="2"/>
  <c r="R161" i="2"/>
  <c r="Q161" i="2"/>
  <c r="P161" i="2"/>
  <c r="U160" i="2"/>
  <c r="T160" i="2"/>
  <c r="S160" i="2"/>
  <c r="R160" i="2"/>
  <c r="Q160" i="2"/>
  <c r="P160" i="2"/>
  <c r="U159" i="2"/>
  <c r="T159" i="2"/>
  <c r="S159" i="2"/>
  <c r="R159" i="2"/>
  <c r="Q159" i="2"/>
  <c r="P159" i="2"/>
  <c r="U158" i="2"/>
  <c r="T158" i="2"/>
  <c r="S158" i="2"/>
  <c r="R158" i="2"/>
  <c r="Q158" i="2"/>
  <c r="P158" i="2"/>
  <c r="U157" i="2"/>
  <c r="T157" i="2"/>
  <c r="S157" i="2"/>
  <c r="R157" i="2"/>
  <c r="Q157" i="2"/>
  <c r="P157" i="2"/>
  <c r="U156" i="2"/>
  <c r="T156" i="2"/>
  <c r="S156" i="2"/>
  <c r="R156" i="2"/>
  <c r="Q156" i="2"/>
  <c r="P156" i="2"/>
  <c r="U155" i="2"/>
  <c r="T155" i="2"/>
  <c r="S155" i="2"/>
  <c r="R155" i="2"/>
  <c r="Q155" i="2"/>
  <c r="P155" i="2"/>
  <c r="U154" i="2"/>
  <c r="T154" i="2"/>
  <c r="S154" i="2"/>
  <c r="R154" i="2"/>
  <c r="Q154" i="2"/>
  <c r="P154" i="2"/>
  <c r="U153" i="2"/>
  <c r="T153" i="2"/>
  <c r="S153" i="2"/>
  <c r="R153" i="2"/>
  <c r="Q153" i="2"/>
  <c r="P153" i="2"/>
  <c r="U152" i="2"/>
  <c r="T152" i="2"/>
  <c r="S152" i="2"/>
  <c r="R152" i="2"/>
  <c r="Q152" i="2"/>
  <c r="P152" i="2"/>
  <c r="U151" i="2"/>
  <c r="T151" i="2"/>
  <c r="S151" i="2"/>
  <c r="R151" i="2"/>
  <c r="Q151" i="2"/>
  <c r="P151" i="2"/>
  <c r="U150" i="2"/>
  <c r="T150" i="2"/>
  <c r="S150" i="2"/>
  <c r="R150" i="2"/>
  <c r="Q150" i="2"/>
  <c r="P150" i="2"/>
  <c r="U149" i="2"/>
  <c r="T149" i="2"/>
  <c r="S149" i="2"/>
  <c r="R149" i="2"/>
  <c r="Q149" i="2"/>
  <c r="P149" i="2"/>
  <c r="U148" i="2"/>
  <c r="T148" i="2"/>
  <c r="S148" i="2"/>
  <c r="R148" i="2"/>
  <c r="Q148" i="2"/>
  <c r="P148" i="2"/>
  <c r="U147" i="2"/>
  <c r="T147" i="2"/>
  <c r="S147" i="2"/>
  <c r="R147" i="2"/>
  <c r="Q147" i="2"/>
  <c r="P147" i="2"/>
  <c r="U146" i="2"/>
  <c r="T146" i="2"/>
  <c r="S146" i="2"/>
  <c r="R146" i="2"/>
  <c r="Q146" i="2"/>
  <c r="P146" i="2"/>
  <c r="U145" i="2"/>
  <c r="T145" i="2"/>
  <c r="S145" i="2"/>
  <c r="R145" i="2"/>
  <c r="Q145" i="2"/>
  <c r="P145" i="2"/>
  <c r="U144" i="2"/>
  <c r="T144" i="2"/>
  <c r="S144" i="2"/>
  <c r="R144" i="2"/>
  <c r="Q144" i="2"/>
  <c r="P144" i="2"/>
  <c r="U143" i="2"/>
  <c r="T143" i="2"/>
  <c r="S143" i="2"/>
  <c r="R143" i="2"/>
  <c r="Q143" i="2"/>
  <c r="P143" i="2"/>
  <c r="U142" i="2"/>
  <c r="T142" i="2"/>
  <c r="S142" i="2"/>
  <c r="R142" i="2"/>
  <c r="Q142" i="2"/>
  <c r="P142" i="2"/>
  <c r="U141" i="2"/>
  <c r="T141" i="2"/>
  <c r="S141" i="2"/>
  <c r="R141" i="2"/>
  <c r="Q141" i="2"/>
  <c r="P141" i="2"/>
  <c r="U140" i="2"/>
  <c r="T140" i="2"/>
  <c r="S140" i="2"/>
  <c r="R140" i="2"/>
  <c r="Q140" i="2"/>
  <c r="P140" i="2"/>
  <c r="U139" i="2"/>
  <c r="T139" i="2"/>
  <c r="S139" i="2"/>
  <c r="R139" i="2"/>
  <c r="Q139" i="2"/>
  <c r="P139" i="2"/>
  <c r="U138" i="2"/>
  <c r="T138" i="2"/>
  <c r="S138" i="2"/>
  <c r="R138" i="2"/>
  <c r="Q138" i="2"/>
  <c r="P138" i="2"/>
  <c r="U137" i="2"/>
  <c r="T137" i="2"/>
  <c r="S137" i="2"/>
  <c r="R137" i="2"/>
  <c r="Q137" i="2"/>
  <c r="P137" i="2"/>
  <c r="U136" i="2"/>
  <c r="T136" i="2"/>
  <c r="S136" i="2"/>
  <c r="R136" i="2"/>
  <c r="Q136" i="2"/>
  <c r="P136" i="2"/>
  <c r="U135" i="2"/>
  <c r="T135" i="2"/>
  <c r="S135" i="2"/>
  <c r="R135" i="2"/>
  <c r="Q135" i="2"/>
  <c r="P135" i="2"/>
  <c r="U134" i="2"/>
  <c r="T134" i="2"/>
  <c r="S134" i="2"/>
  <c r="R134" i="2"/>
  <c r="Q134" i="2"/>
  <c r="P134" i="2"/>
  <c r="U133" i="2"/>
  <c r="T133" i="2"/>
  <c r="S133" i="2"/>
  <c r="R133" i="2"/>
  <c r="Q133" i="2"/>
  <c r="P133" i="2"/>
  <c r="U132" i="2"/>
  <c r="T132" i="2"/>
  <c r="S132" i="2"/>
  <c r="R132" i="2"/>
  <c r="Q132" i="2"/>
  <c r="P132" i="2"/>
  <c r="U131" i="2"/>
  <c r="T131" i="2"/>
  <c r="S131" i="2"/>
  <c r="R131" i="2"/>
  <c r="Q131" i="2"/>
  <c r="P131" i="2"/>
  <c r="U130" i="2"/>
  <c r="T130" i="2"/>
  <c r="S130" i="2"/>
  <c r="R130" i="2"/>
  <c r="Q130" i="2"/>
  <c r="P130" i="2"/>
  <c r="U129" i="2"/>
  <c r="T129" i="2"/>
  <c r="S129" i="2"/>
  <c r="R129" i="2"/>
  <c r="Q129" i="2"/>
  <c r="P129" i="2"/>
  <c r="U128" i="2"/>
  <c r="T128" i="2"/>
  <c r="S128" i="2"/>
  <c r="R128" i="2"/>
  <c r="Q128" i="2"/>
  <c r="P128" i="2"/>
  <c r="U127" i="2"/>
  <c r="T127" i="2"/>
  <c r="S127" i="2"/>
  <c r="R127" i="2"/>
  <c r="Q127" i="2"/>
  <c r="P127" i="2"/>
  <c r="U126" i="2"/>
  <c r="T126" i="2"/>
  <c r="S126" i="2"/>
  <c r="R126" i="2"/>
  <c r="Q126" i="2"/>
  <c r="P126" i="2"/>
  <c r="U125" i="2"/>
  <c r="T125" i="2"/>
  <c r="S125" i="2"/>
  <c r="R125" i="2"/>
  <c r="Q125" i="2"/>
  <c r="P125" i="2"/>
  <c r="U124" i="2"/>
  <c r="T124" i="2"/>
  <c r="S124" i="2"/>
  <c r="R124" i="2"/>
  <c r="Q124" i="2"/>
  <c r="P124" i="2"/>
  <c r="U123" i="2"/>
  <c r="T123" i="2"/>
  <c r="S123" i="2"/>
  <c r="R123" i="2"/>
  <c r="Q123" i="2"/>
  <c r="P123" i="2"/>
  <c r="U122" i="2"/>
  <c r="T122" i="2"/>
  <c r="S122" i="2"/>
  <c r="R122" i="2"/>
  <c r="Q122" i="2"/>
  <c r="P122" i="2"/>
  <c r="U121" i="2"/>
  <c r="T121" i="2"/>
  <c r="S121" i="2"/>
  <c r="R121" i="2"/>
  <c r="Q121" i="2"/>
  <c r="P121" i="2"/>
  <c r="U120" i="2"/>
  <c r="T120" i="2"/>
  <c r="S120" i="2"/>
  <c r="R120" i="2"/>
  <c r="Q120" i="2"/>
  <c r="P120" i="2"/>
  <c r="U119" i="2"/>
  <c r="T119" i="2"/>
  <c r="S119" i="2"/>
  <c r="R119" i="2"/>
  <c r="Q119" i="2"/>
  <c r="P119" i="2"/>
  <c r="U118" i="2"/>
  <c r="T118" i="2"/>
  <c r="S118" i="2"/>
  <c r="R118" i="2"/>
  <c r="Q118" i="2"/>
  <c r="P118" i="2"/>
  <c r="U117" i="2"/>
  <c r="T117" i="2"/>
  <c r="S117" i="2"/>
  <c r="R117" i="2"/>
  <c r="Q117" i="2"/>
  <c r="P117" i="2"/>
  <c r="U116" i="2"/>
  <c r="T116" i="2"/>
  <c r="S116" i="2"/>
  <c r="R116" i="2"/>
  <c r="Q116" i="2"/>
  <c r="P116" i="2"/>
  <c r="U115" i="2"/>
  <c r="T115" i="2"/>
  <c r="S115" i="2"/>
  <c r="R115" i="2"/>
  <c r="Q115" i="2"/>
  <c r="P115" i="2"/>
  <c r="U114" i="2"/>
  <c r="T114" i="2"/>
  <c r="S114" i="2"/>
  <c r="R114" i="2"/>
  <c r="Q114" i="2"/>
  <c r="P114" i="2"/>
  <c r="U113" i="2"/>
  <c r="T113" i="2"/>
  <c r="S113" i="2"/>
  <c r="R113" i="2"/>
  <c r="Q113" i="2"/>
  <c r="P113" i="2"/>
  <c r="U112" i="2"/>
  <c r="T112" i="2"/>
  <c r="S112" i="2"/>
  <c r="R112" i="2"/>
  <c r="Q112" i="2"/>
  <c r="P112" i="2"/>
  <c r="U111" i="2"/>
  <c r="T111" i="2"/>
  <c r="S111" i="2"/>
  <c r="R111" i="2"/>
  <c r="Q111" i="2"/>
  <c r="P111" i="2"/>
  <c r="U110" i="2"/>
  <c r="T110" i="2"/>
  <c r="S110" i="2"/>
  <c r="R110" i="2"/>
  <c r="Q110" i="2"/>
  <c r="P110" i="2"/>
  <c r="U109" i="2"/>
  <c r="T109" i="2"/>
  <c r="S109" i="2"/>
  <c r="R109" i="2"/>
  <c r="Q109" i="2"/>
  <c r="P109" i="2"/>
  <c r="U108" i="2"/>
  <c r="T108" i="2"/>
  <c r="S108" i="2"/>
  <c r="R108" i="2"/>
  <c r="Q108" i="2"/>
  <c r="P108" i="2"/>
  <c r="U107" i="2"/>
  <c r="T107" i="2"/>
  <c r="S107" i="2"/>
  <c r="R107" i="2"/>
  <c r="Q107" i="2"/>
  <c r="P107" i="2"/>
  <c r="U106" i="2"/>
  <c r="T106" i="2"/>
  <c r="S106" i="2"/>
  <c r="R106" i="2"/>
  <c r="Q106" i="2"/>
  <c r="P106" i="2"/>
  <c r="U105" i="2"/>
  <c r="T105" i="2"/>
  <c r="S105" i="2"/>
  <c r="R105" i="2"/>
  <c r="Q105" i="2"/>
  <c r="P105" i="2"/>
  <c r="U104" i="2"/>
  <c r="T104" i="2"/>
  <c r="S104" i="2"/>
  <c r="R104" i="2"/>
  <c r="Q104" i="2"/>
  <c r="P104" i="2"/>
  <c r="U103" i="2"/>
  <c r="T103" i="2"/>
  <c r="S103" i="2"/>
  <c r="R103" i="2"/>
  <c r="Q103" i="2"/>
  <c r="P103" i="2"/>
  <c r="U102" i="2"/>
  <c r="T102" i="2"/>
  <c r="S102" i="2"/>
  <c r="R102" i="2"/>
  <c r="Q102" i="2"/>
  <c r="P102" i="2"/>
  <c r="U101" i="2"/>
  <c r="T101" i="2"/>
  <c r="S101" i="2"/>
  <c r="R101" i="2"/>
  <c r="Q101" i="2"/>
  <c r="P101" i="2"/>
  <c r="U100" i="2"/>
  <c r="T100" i="2"/>
  <c r="S100" i="2"/>
  <c r="R100" i="2"/>
  <c r="Q100" i="2"/>
  <c r="P100" i="2"/>
  <c r="U99" i="2"/>
  <c r="T99" i="2"/>
  <c r="S99" i="2"/>
  <c r="R99" i="2"/>
  <c r="Q99" i="2"/>
  <c r="P99" i="2"/>
  <c r="U98" i="2"/>
  <c r="T98" i="2"/>
  <c r="S98" i="2"/>
  <c r="R98" i="2"/>
  <c r="Q98" i="2"/>
  <c r="P98" i="2"/>
  <c r="U97" i="2"/>
  <c r="T97" i="2"/>
  <c r="S97" i="2"/>
  <c r="R97" i="2"/>
  <c r="Q97" i="2"/>
  <c r="P97" i="2"/>
  <c r="U96" i="2"/>
  <c r="T96" i="2"/>
  <c r="S96" i="2"/>
  <c r="R96" i="2"/>
  <c r="Q96" i="2"/>
  <c r="P96" i="2"/>
  <c r="U95" i="2"/>
  <c r="T95" i="2"/>
  <c r="S95" i="2"/>
  <c r="R95" i="2"/>
  <c r="Q95" i="2"/>
  <c r="P95" i="2"/>
  <c r="U94" i="2"/>
  <c r="T94" i="2"/>
  <c r="S94" i="2"/>
  <c r="R94" i="2"/>
  <c r="Q94" i="2"/>
  <c r="P94" i="2"/>
  <c r="U93" i="2"/>
  <c r="T93" i="2"/>
  <c r="S93" i="2"/>
  <c r="R93" i="2"/>
  <c r="Q93" i="2"/>
  <c r="P93" i="2"/>
  <c r="U92" i="2"/>
  <c r="T92" i="2"/>
  <c r="S92" i="2"/>
  <c r="R92" i="2"/>
  <c r="Q92" i="2"/>
  <c r="P92" i="2"/>
  <c r="U91" i="2"/>
  <c r="T91" i="2"/>
  <c r="S91" i="2"/>
  <c r="R91" i="2"/>
  <c r="Q91" i="2"/>
  <c r="P91" i="2"/>
  <c r="U90" i="2"/>
  <c r="T90" i="2"/>
  <c r="S90" i="2"/>
  <c r="R90" i="2"/>
  <c r="Q90" i="2"/>
  <c r="P90" i="2"/>
  <c r="U89" i="2"/>
  <c r="T89" i="2"/>
  <c r="S89" i="2"/>
  <c r="R89" i="2"/>
  <c r="Q89" i="2"/>
  <c r="P89" i="2"/>
  <c r="U88" i="2"/>
  <c r="T88" i="2"/>
  <c r="S88" i="2"/>
  <c r="R88" i="2"/>
  <c r="Q88" i="2"/>
  <c r="P88" i="2"/>
  <c r="U87" i="2"/>
  <c r="T87" i="2"/>
  <c r="S87" i="2"/>
  <c r="R87" i="2"/>
  <c r="Q87" i="2"/>
  <c r="P87" i="2"/>
  <c r="U86" i="2"/>
  <c r="T86" i="2"/>
  <c r="S86" i="2"/>
  <c r="R86" i="2"/>
  <c r="Q86" i="2"/>
  <c r="P86" i="2"/>
  <c r="U85" i="2"/>
  <c r="T85" i="2"/>
  <c r="S85" i="2"/>
  <c r="R85" i="2"/>
  <c r="Q85" i="2"/>
  <c r="P85" i="2"/>
  <c r="U84" i="2"/>
  <c r="T84" i="2"/>
  <c r="S84" i="2"/>
  <c r="R84" i="2"/>
  <c r="Q84" i="2"/>
  <c r="P84" i="2"/>
  <c r="U83" i="2"/>
  <c r="T83" i="2"/>
  <c r="S83" i="2"/>
  <c r="R83" i="2"/>
  <c r="Q83" i="2"/>
  <c r="P83" i="2"/>
  <c r="U82" i="2"/>
  <c r="T82" i="2"/>
  <c r="S82" i="2"/>
  <c r="R82" i="2"/>
  <c r="Q82" i="2"/>
  <c r="P82" i="2"/>
  <c r="U81" i="2"/>
  <c r="T81" i="2"/>
  <c r="S81" i="2"/>
  <c r="R81" i="2"/>
  <c r="Q81" i="2"/>
  <c r="P81" i="2"/>
  <c r="U80" i="2"/>
  <c r="T80" i="2"/>
  <c r="S80" i="2"/>
  <c r="R80" i="2"/>
  <c r="Q80" i="2"/>
  <c r="P80" i="2"/>
  <c r="U79" i="2"/>
  <c r="T79" i="2"/>
  <c r="S79" i="2"/>
  <c r="R79" i="2"/>
  <c r="Q79" i="2"/>
  <c r="P79" i="2"/>
  <c r="U78" i="2"/>
  <c r="T78" i="2"/>
  <c r="S78" i="2"/>
  <c r="R78" i="2"/>
  <c r="Q78" i="2"/>
  <c r="P78" i="2"/>
  <c r="U77" i="2"/>
  <c r="T77" i="2"/>
  <c r="S77" i="2"/>
  <c r="R77" i="2"/>
  <c r="Q77" i="2"/>
  <c r="P77" i="2"/>
  <c r="U76" i="2"/>
  <c r="T76" i="2"/>
  <c r="S76" i="2"/>
  <c r="R76" i="2"/>
  <c r="Q76" i="2"/>
  <c r="P76" i="2"/>
  <c r="U75" i="2"/>
  <c r="T75" i="2"/>
  <c r="S75" i="2"/>
  <c r="R75" i="2"/>
  <c r="Q75" i="2"/>
  <c r="P75" i="2"/>
  <c r="U74" i="2"/>
  <c r="T74" i="2"/>
  <c r="S74" i="2"/>
  <c r="R74" i="2"/>
  <c r="Q74" i="2"/>
  <c r="P74" i="2"/>
  <c r="U73" i="2"/>
  <c r="T73" i="2"/>
  <c r="S73" i="2"/>
  <c r="R73" i="2"/>
  <c r="Q73" i="2"/>
  <c r="P73" i="2"/>
  <c r="U72" i="2"/>
  <c r="T72" i="2"/>
  <c r="S72" i="2"/>
  <c r="R72" i="2"/>
  <c r="Q72" i="2"/>
  <c r="P72" i="2"/>
  <c r="U71" i="2"/>
  <c r="T71" i="2"/>
  <c r="S71" i="2"/>
  <c r="R71" i="2"/>
  <c r="Q71" i="2"/>
  <c r="P71" i="2"/>
  <c r="U70" i="2"/>
  <c r="T70" i="2"/>
  <c r="S70" i="2"/>
  <c r="R70" i="2"/>
  <c r="Q70" i="2"/>
  <c r="P70" i="2"/>
  <c r="U69" i="2"/>
  <c r="T69" i="2"/>
  <c r="S69" i="2"/>
  <c r="R69" i="2"/>
  <c r="Q69" i="2"/>
  <c r="P69" i="2"/>
  <c r="U68" i="2"/>
  <c r="T68" i="2"/>
  <c r="S68" i="2"/>
  <c r="R68" i="2"/>
  <c r="Q68" i="2"/>
  <c r="P68" i="2"/>
  <c r="U67" i="2"/>
  <c r="T67" i="2"/>
  <c r="S67" i="2"/>
  <c r="R67" i="2"/>
  <c r="Q67" i="2"/>
  <c r="P67" i="2"/>
  <c r="U66" i="2"/>
  <c r="T66" i="2"/>
  <c r="S66" i="2"/>
  <c r="R66" i="2"/>
  <c r="Q66" i="2"/>
  <c r="P66" i="2"/>
  <c r="U65" i="2"/>
  <c r="T65" i="2"/>
  <c r="S65" i="2"/>
  <c r="R65" i="2"/>
  <c r="Q65" i="2"/>
  <c r="P65" i="2"/>
  <c r="U64" i="2"/>
  <c r="T64" i="2"/>
  <c r="S64" i="2"/>
  <c r="R64" i="2"/>
  <c r="Q64" i="2"/>
  <c r="P64" i="2"/>
  <c r="U63" i="2"/>
  <c r="T63" i="2"/>
  <c r="S63" i="2"/>
  <c r="R63" i="2"/>
  <c r="Q63" i="2"/>
  <c r="P63" i="2"/>
  <c r="U62" i="2"/>
  <c r="T62" i="2"/>
  <c r="S62" i="2"/>
  <c r="R62" i="2"/>
  <c r="Q62" i="2"/>
  <c r="P62" i="2"/>
  <c r="U61" i="2"/>
  <c r="T61" i="2"/>
  <c r="S61" i="2"/>
  <c r="R61" i="2"/>
  <c r="Q61" i="2"/>
  <c r="P61" i="2"/>
  <c r="U60" i="2"/>
  <c r="T60" i="2"/>
  <c r="S60" i="2"/>
  <c r="R60" i="2"/>
  <c r="Q60" i="2"/>
  <c r="P60" i="2"/>
  <c r="U59" i="2"/>
  <c r="T59" i="2"/>
  <c r="S59" i="2"/>
  <c r="R59" i="2"/>
  <c r="Q59" i="2"/>
  <c r="P59" i="2"/>
  <c r="U58" i="2"/>
  <c r="T58" i="2"/>
  <c r="S58" i="2"/>
  <c r="R58" i="2"/>
  <c r="Q58" i="2"/>
  <c r="P58" i="2"/>
  <c r="U57" i="2"/>
  <c r="T57" i="2"/>
  <c r="S57" i="2"/>
  <c r="R57" i="2"/>
  <c r="Q57" i="2"/>
  <c r="P57" i="2"/>
  <c r="U56" i="2"/>
  <c r="T56" i="2"/>
  <c r="S56" i="2"/>
  <c r="R56" i="2"/>
  <c r="Q56" i="2"/>
  <c r="P56" i="2"/>
  <c r="U55" i="2"/>
  <c r="T55" i="2"/>
  <c r="S55" i="2"/>
  <c r="R55" i="2"/>
  <c r="Q55" i="2"/>
  <c r="P55" i="2"/>
  <c r="U54" i="2"/>
  <c r="T54" i="2"/>
  <c r="S54" i="2"/>
  <c r="R54" i="2"/>
  <c r="Q54" i="2"/>
  <c r="P54" i="2"/>
  <c r="U53" i="2"/>
  <c r="T53" i="2"/>
  <c r="S53" i="2"/>
  <c r="R53" i="2"/>
  <c r="Q53" i="2"/>
  <c r="P53" i="2"/>
  <c r="U52" i="2"/>
  <c r="T52" i="2"/>
  <c r="S52" i="2"/>
  <c r="R52" i="2"/>
  <c r="Q52" i="2"/>
  <c r="P52" i="2"/>
  <c r="U51" i="2"/>
  <c r="T51" i="2"/>
  <c r="S51" i="2"/>
  <c r="R51" i="2"/>
  <c r="Q51" i="2"/>
  <c r="P51" i="2"/>
  <c r="U50" i="2"/>
  <c r="T50" i="2"/>
  <c r="S50" i="2"/>
  <c r="R50" i="2"/>
  <c r="Q50" i="2"/>
  <c r="P50" i="2"/>
  <c r="U49" i="2"/>
  <c r="T49" i="2"/>
  <c r="S49" i="2"/>
  <c r="R49" i="2"/>
  <c r="Q49" i="2"/>
  <c r="P49" i="2"/>
  <c r="U48" i="2"/>
  <c r="T48" i="2"/>
  <c r="S48" i="2"/>
  <c r="R48" i="2"/>
  <c r="Q48" i="2"/>
  <c r="P48" i="2"/>
  <c r="U47" i="2"/>
  <c r="T47" i="2"/>
  <c r="S47" i="2"/>
  <c r="R47" i="2"/>
  <c r="Q47" i="2"/>
  <c r="P47" i="2"/>
  <c r="U46" i="2"/>
  <c r="T46" i="2"/>
  <c r="S46" i="2"/>
  <c r="R46" i="2"/>
  <c r="Q46" i="2"/>
  <c r="P46" i="2"/>
  <c r="U45" i="2"/>
  <c r="T45" i="2"/>
  <c r="S45" i="2"/>
  <c r="R45" i="2"/>
  <c r="Q45" i="2"/>
  <c r="P45" i="2"/>
  <c r="U44" i="2"/>
  <c r="T44" i="2"/>
  <c r="S44" i="2"/>
  <c r="R44" i="2"/>
  <c r="Q44" i="2"/>
  <c r="P44" i="2"/>
  <c r="U43" i="2"/>
  <c r="T43" i="2"/>
  <c r="S43" i="2"/>
  <c r="R43" i="2"/>
  <c r="Q43" i="2"/>
  <c r="P43" i="2"/>
  <c r="U42" i="2"/>
  <c r="T42" i="2"/>
  <c r="S42" i="2"/>
  <c r="R42" i="2"/>
  <c r="Q42" i="2"/>
  <c r="P42" i="2"/>
  <c r="U41" i="2"/>
  <c r="T41" i="2"/>
  <c r="S41" i="2"/>
  <c r="R41" i="2"/>
  <c r="Q41" i="2"/>
  <c r="P41" i="2"/>
  <c r="U40" i="2"/>
  <c r="T40" i="2"/>
  <c r="S40" i="2"/>
  <c r="R40" i="2"/>
  <c r="Q40" i="2"/>
  <c r="P40" i="2"/>
  <c r="U39" i="2"/>
  <c r="T39" i="2"/>
  <c r="S39" i="2"/>
  <c r="R39" i="2"/>
  <c r="Q39" i="2"/>
  <c r="P39" i="2"/>
  <c r="U38" i="2"/>
  <c r="T38" i="2"/>
  <c r="S38" i="2"/>
  <c r="R38" i="2"/>
  <c r="Q38" i="2"/>
  <c r="P38" i="2"/>
  <c r="U37" i="2"/>
  <c r="T37" i="2"/>
  <c r="S37" i="2"/>
  <c r="R37" i="2"/>
  <c r="Q37" i="2"/>
  <c r="P37" i="2"/>
  <c r="U36" i="2"/>
  <c r="T36" i="2"/>
  <c r="S36" i="2"/>
  <c r="R36" i="2"/>
  <c r="Q36" i="2"/>
  <c r="P36" i="2"/>
  <c r="U35" i="2"/>
  <c r="T35" i="2"/>
  <c r="S35" i="2"/>
  <c r="R35" i="2"/>
  <c r="Q35" i="2"/>
  <c r="P35" i="2"/>
  <c r="U34" i="2"/>
  <c r="T34" i="2"/>
  <c r="S34" i="2"/>
  <c r="R34" i="2"/>
  <c r="Q34" i="2"/>
  <c r="P34" i="2"/>
  <c r="U33" i="2"/>
  <c r="T33" i="2"/>
  <c r="S33" i="2"/>
  <c r="R33" i="2"/>
  <c r="Q33" i="2"/>
  <c r="P33" i="2"/>
  <c r="U32" i="2"/>
  <c r="T32" i="2"/>
  <c r="S32" i="2"/>
  <c r="R32" i="2"/>
  <c r="Q32" i="2"/>
  <c r="P32" i="2"/>
  <c r="U31" i="2"/>
  <c r="T31" i="2"/>
  <c r="S31" i="2"/>
  <c r="R31" i="2"/>
  <c r="Q31" i="2"/>
  <c r="P31" i="2"/>
  <c r="U30" i="2"/>
  <c r="T30" i="2"/>
  <c r="S30" i="2"/>
  <c r="R30" i="2"/>
  <c r="Q30" i="2"/>
  <c r="P30" i="2"/>
  <c r="U29" i="2"/>
  <c r="T29" i="2"/>
  <c r="S29" i="2"/>
  <c r="R29" i="2"/>
  <c r="Q29" i="2"/>
  <c r="P29" i="2"/>
  <c r="U28" i="2"/>
  <c r="T28" i="2"/>
  <c r="S28" i="2"/>
  <c r="R28" i="2"/>
  <c r="Q28" i="2"/>
  <c r="P28" i="2"/>
  <c r="U27" i="2"/>
  <c r="T27" i="2"/>
  <c r="S27" i="2"/>
  <c r="R27" i="2"/>
  <c r="Q27" i="2"/>
  <c r="P27" i="2"/>
  <c r="U26" i="2"/>
  <c r="T26" i="2"/>
  <c r="S26" i="2"/>
  <c r="R26" i="2"/>
  <c r="Q26" i="2"/>
  <c r="P26" i="2"/>
  <c r="U25" i="2"/>
  <c r="T25" i="2"/>
  <c r="S25" i="2"/>
  <c r="R25" i="2"/>
  <c r="Q25" i="2"/>
  <c r="P25" i="2"/>
  <c r="U24" i="2"/>
  <c r="T24" i="2"/>
  <c r="S24" i="2"/>
  <c r="R24" i="2"/>
  <c r="Q24" i="2"/>
  <c r="P24" i="2"/>
  <c r="U23" i="2"/>
  <c r="T23" i="2"/>
  <c r="S23" i="2"/>
  <c r="R23" i="2"/>
  <c r="Q23" i="2"/>
  <c r="P23" i="2"/>
  <c r="U22" i="2"/>
  <c r="T22" i="2"/>
  <c r="S22" i="2"/>
  <c r="R22" i="2"/>
  <c r="Q22" i="2"/>
  <c r="P22" i="2"/>
  <c r="U21" i="2"/>
  <c r="T21" i="2"/>
  <c r="S21" i="2"/>
  <c r="R21" i="2"/>
  <c r="Q21" i="2"/>
  <c r="P21" i="2"/>
  <c r="U20" i="2"/>
  <c r="T20" i="2"/>
  <c r="S20" i="2"/>
  <c r="R20" i="2"/>
  <c r="Q20" i="2"/>
  <c r="P20" i="2"/>
  <c r="U19" i="2"/>
  <c r="T19" i="2"/>
  <c r="S19" i="2"/>
  <c r="R19" i="2"/>
  <c r="Q19" i="2"/>
  <c r="P19" i="2"/>
  <c r="U18" i="2"/>
  <c r="T18" i="2"/>
  <c r="S18" i="2"/>
  <c r="R18" i="2"/>
  <c r="Q18" i="2"/>
  <c r="P18" i="2"/>
  <c r="U17" i="2"/>
  <c r="T17" i="2"/>
  <c r="S17" i="2"/>
  <c r="R17" i="2"/>
  <c r="Q17" i="2"/>
  <c r="P17" i="2"/>
  <c r="U16" i="2"/>
  <c r="T16" i="2"/>
  <c r="S16" i="2"/>
  <c r="R16" i="2"/>
  <c r="Q16" i="2"/>
  <c r="P16" i="2"/>
  <c r="U15" i="2"/>
  <c r="T15" i="2"/>
  <c r="S15" i="2"/>
  <c r="R15" i="2"/>
  <c r="Q15" i="2"/>
  <c r="P15" i="2"/>
  <c r="U14" i="2"/>
  <c r="T14" i="2"/>
  <c r="S14" i="2"/>
  <c r="R14" i="2"/>
  <c r="Q14" i="2"/>
  <c r="P14" i="2"/>
  <c r="U13" i="2"/>
  <c r="T13" i="2"/>
  <c r="S13" i="2"/>
  <c r="R13" i="2"/>
  <c r="Q13" i="2"/>
  <c r="P13" i="2"/>
  <c r="U12" i="2"/>
  <c r="T12" i="2"/>
  <c r="S12" i="2"/>
  <c r="R12" i="2"/>
  <c r="Q12" i="2"/>
  <c r="P12" i="2"/>
  <c r="U11" i="2"/>
  <c r="T11" i="2"/>
  <c r="S11" i="2"/>
  <c r="R11" i="2"/>
  <c r="Q11" i="2"/>
  <c r="P11" i="2"/>
  <c r="U10" i="2"/>
  <c r="T10" i="2"/>
  <c r="S10" i="2"/>
  <c r="R10" i="2"/>
  <c r="Q10" i="2"/>
  <c r="P10" i="2"/>
  <c r="U9" i="2"/>
  <c r="T9" i="2"/>
  <c r="S9" i="2"/>
  <c r="R9" i="2"/>
  <c r="Q9" i="2"/>
  <c r="P9" i="2"/>
  <c r="U8" i="2"/>
  <c r="T8" i="2"/>
  <c r="S8" i="2"/>
  <c r="R8" i="2"/>
  <c r="Q8" i="2"/>
  <c r="P8" i="2"/>
  <c r="U7" i="2"/>
  <c r="T7" i="2"/>
  <c r="S7" i="2"/>
  <c r="R7" i="2"/>
  <c r="Q7" i="2"/>
  <c r="P7" i="2"/>
  <c r="U6" i="2"/>
  <c r="T6" i="2"/>
  <c r="S6" i="2"/>
  <c r="R6" i="2"/>
  <c r="Q6" i="2"/>
  <c r="P6" i="2"/>
  <c r="U5" i="2"/>
  <c r="T5" i="2"/>
  <c r="S5" i="2"/>
  <c r="R5" i="2"/>
  <c r="Q5" i="2"/>
  <c r="P5" i="2"/>
  <c r="U4" i="2"/>
  <c r="T4" i="2"/>
  <c r="S4" i="2"/>
  <c r="R4" i="2"/>
  <c r="Q4" i="2"/>
  <c r="P4" i="2"/>
  <c r="U3" i="2"/>
  <c r="T3" i="2"/>
  <c r="S3" i="2"/>
  <c r="R3" i="2"/>
  <c r="Q3" i="2"/>
  <c r="P3" i="2"/>
  <c r="U2" i="2"/>
  <c r="T2" i="2"/>
  <c r="S2" i="2"/>
  <c r="R2" i="2"/>
  <c r="Q2" i="2"/>
  <c r="P2" i="2"/>
  <c r="M201" i="2"/>
  <c r="L201" i="2"/>
  <c r="K201" i="2"/>
  <c r="J201" i="2"/>
  <c r="I201" i="2"/>
  <c r="M200" i="2"/>
  <c r="L200" i="2"/>
  <c r="K200" i="2"/>
  <c r="J200" i="2"/>
  <c r="I200" i="2"/>
  <c r="M199" i="2"/>
  <c r="L199" i="2"/>
  <c r="K199" i="2"/>
  <c r="J199" i="2"/>
  <c r="I199" i="2"/>
  <c r="M198" i="2"/>
  <c r="L198" i="2"/>
  <c r="K198" i="2"/>
  <c r="J198" i="2"/>
  <c r="I198" i="2"/>
  <c r="M197" i="2"/>
  <c r="L197" i="2"/>
  <c r="K197" i="2"/>
  <c r="J197" i="2"/>
  <c r="I197" i="2"/>
  <c r="M196" i="2"/>
  <c r="L196" i="2"/>
  <c r="K196" i="2"/>
  <c r="J196" i="2"/>
  <c r="I196" i="2"/>
  <c r="M195" i="2"/>
  <c r="L195" i="2"/>
  <c r="K195" i="2"/>
  <c r="J195" i="2"/>
  <c r="I195" i="2"/>
  <c r="M194" i="2"/>
  <c r="L194" i="2"/>
  <c r="K194" i="2"/>
  <c r="J194" i="2"/>
  <c r="I194" i="2"/>
  <c r="M193" i="2"/>
  <c r="L193" i="2"/>
  <c r="K193" i="2"/>
  <c r="J193" i="2"/>
  <c r="I193" i="2"/>
  <c r="M192" i="2"/>
  <c r="L192" i="2"/>
  <c r="K192" i="2"/>
  <c r="J192" i="2"/>
  <c r="I192" i="2"/>
  <c r="M191" i="2"/>
  <c r="L191" i="2"/>
  <c r="K191" i="2"/>
  <c r="J191" i="2"/>
  <c r="I191" i="2"/>
  <c r="M190" i="2"/>
  <c r="L190" i="2"/>
  <c r="K190" i="2"/>
  <c r="J190" i="2"/>
  <c r="I190" i="2"/>
  <c r="M189" i="2"/>
  <c r="L189" i="2"/>
  <c r="K189" i="2"/>
  <c r="J189" i="2"/>
  <c r="I189" i="2"/>
  <c r="M188" i="2"/>
  <c r="L188" i="2"/>
  <c r="K188" i="2"/>
  <c r="J188" i="2"/>
  <c r="I188" i="2"/>
  <c r="M187" i="2"/>
  <c r="L187" i="2"/>
  <c r="K187" i="2"/>
  <c r="J187" i="2"/>
  <c r="I187" i="2"/>
  <c r="M186" i="2"/>
  <c r="L186" i="2"/>
  <c r="K186" i="2"/>
  <c r="J186" i="2"/>
  <c r="I186" i="2"/>
  <c r="M185" i="2"/>
  <c r="L185" i="2"/>
  <c r="K185" i="2"/>
  <c r="J185" i="2"/>
  <c r="I185" i="2"/>
  <c r="M184" i="2"/>
  <c r="L184" i="2"/>
  <c r="K184" i="2"/>
  <c r="J184" i="2"/>
  <c r="I184" i="2"/>
  <c r="M183" i="2"/>
  <c r="L183" i="2"/>
  <c r="K183" i="2"/>
  <c r="J183" i="2"/>
  <c r="I183" i="2"/>
  <c r="M182" i="2"/>
  <c r="L182" i="2"/>
  <c r="K182" i="2"/>
  <c r="J182" i="2"/>
  <c r="I182" i="2"/>
  <c r="M181" i="2"/>
  <c r="L181" i="2"/>
  <c r="K181" i="2"/>
  <c r="J181" i="2"/>
  <c r="I181" i="2"/>
  <c r="M180" i="2"/>
  <c r="L180" i="2"/>
  <c r="K180" i="2"/>
  <c r="J180" i="2"/>
  <c r="I180" i="2"/>
  <c r="M179" i="2"/>
  <c r="L179" i="2"/>
  <c r="K179" i="2"/>
  <c r="J179" i="2"/>
  <c r="I179" i="2"/>
  <c r="M178" i="2"/>
  <c r="L178" i="2"/>
  <c r="K178" i="2"/>
  <c r="J178" i="2"/>
  <c r="I178" i="2"/>
  <c r="M177" i="2"/>
  <c r="L177" i="2"/>
  <c r="K177" i="2"/>
  <c r="J177" i="2"/>
  <c r="I177" i="2"/>
  <c r="M176" i="2"/>
  <c r="L176" i="2"/>
  <c r="K176" i="2"/>
  <c r="J176" i="2"/>
  <c r="I176" i="2"/>
  <c r="M175" i="2"/>
  <c r="L175" i="2"/>
  <c r="K175" i="2"/>
  <c r="J175" i="2"/>
  <c r="I175" i="2"/>
  <c r="M174" i="2"/>
  <c r="L174" i="2"/>
  <c r="K174" i="2"/>
  <c r="J174" i="2"/>
  <c r="I174" i="2"/>
  <c r="M173" i="2"/>
  <c r="L173" i="2"/>
  <c r="K173" i="2"/>
  <c r="J173" i="2"/>
  <c r="I173" i="2"/>
  <c r="M172" i="2"/>
  <c r="L172" i="2"/>
  <c r="K172" i="2"/>
  <c r="J172" i="2"/>
  <c r="I172" i="2"/>
  <c r="M171" i="2"/>
  <c r="L171" i="2"/>
  <c r="K171" i="2"/>
  <c r="J171" i="2"/>
  <c r="I171" i="2"/>
  <c r="M170" i="2"/>
  <c r="L170" i="2"/>
  <c r="K170" i="2"/>
  <c r="J170" i="2"/>
  <c r="I170" i="2"/>
  <c r="M169" i="2"/>
  <c r="L169" i="2"/>
  <c r="K169" i="2"/>
  <c r="J169" i="2"/>
  <c r="I169" i="2"/>
  <c r="M168" i="2"/>
  <c r="L168" i="2"/>
  <c r="K168" i="2"/>
  <c r="J168" i="2"/>
  <c r="I168" i="2"/>
  <c r="M167" i="2"/>
  <c r="L167" i="2"/>
  <c r="K167" i="2"/>
  <c r="J167" i="2"/>
  <c r="I167" i="2"/>
  <c r="M166" i="2"/>
  <c r="L166" i="2"/>
  <c r="K166" i="2"/>
  <c r="J166" i="2"/>
  <c r="I166" i="2"/>
  <c r="M165" i="2"/>
  <c r="L165" i="2"/>
  <c r="K165" i="2"/>
  <c r="J165" i="2"/>
  <c r="I165" i="2"/>
  <c r="M164" i="2"/>
  <c r="L164" i="2"/>
  <c r="K164" i="2"/>
  <c r="J164" i="2"/>
  <c r="I164" i="2"/>
  <c r="M163" i="2"/>
  <c r="L163" i="2"/>
  <c r="K163" i="2"/>
  <c r="J163" i="2"/>
  <c r="I163" i="2"/>
  <c r="M162" i="2"/>
  <c r="L162" i="2"/>
  <c r="K162" i="2"/>
  <c r="J162" i="2"/>
  <c r="I162" i="2"/>
  <c r="M161" i="2"/>
  <c r="L161" i="2"/>
  <c r="K161" i="2"/>
  <c r="J161" i="2"/>
  <c r="I161" i="2"/>
  <c r="M160" i="2"/>
  <c r="L160" i="2"/>
  <c r="K160" i="2"/>
  <c r="J160" i="2"/>
  <c r="I160" i="2"/>
  <c r="M159" i="2"/>
  <c r="L159" i="2"/>
  <c r="K159" i="2"/>
  <c r="J159" i="2"/>
  <c r="I159" i="2"/>
  <c r="M158" i="2"/>
  <c r="L158" i="2"/>
  <c r="K158" i="2"/>
  <c r="J158" i="2"/>
  <c r="I158" i="2"/>
  <c r="M157" i="2"/>
  <c r="L157" i="2"/>
  <c r="K157" i="2"/>
  <c r="J157" i="2"/>
  <c r="I157" i="2"/>
  <c r="M156" i="2"/>
  <c r="L156" i="2"/>
  <c r="K156" i="2"/>
  <c r="J156" i="2"/>
  <c r="I156" i="2"/>
  <c r="M155" i="2"/>
  <c r="L155" i="2"/>
  <c r="K155" i="2"/>
  <c r="J155" i="2"/>
  <c r="I155" i="2"/>
  <c r="M154" i="2"/>
  <c r="L154" i="2"/>
  <c r="K154" i="2"/>
  <c r="J154" i="2"/>
  <c r="I154" i="2"/>
  <c r="M153" i="2"/>
  <c r="L153" i="2"/>
  <c r="K153" i="2"/>
  <c r="J153" i="2"/>
  <c r="I153" i="2"/>
  <c r="M152" i="2"/>
  <c r="L152" i="2"/>
  <c r="K152" i="2"/>
  <c r="J152" i="2"/>
  <c r="I152" i="2"/>
  <c r="M151" i="2"/>
  <c r="L151" i="2"/>
  <c r="K151" i="2"/>
  <c r="J151" i="2"/>
  <c r="I151" i="2"/>
  <c r="M150" i="2"/>
  <c r="L150" i="2"/>
  <c r="K150" i="2"/>
  <c r="J150" i="2"/>
  <c r="I150" i="2"/>
  <c r="M149" i="2"/>
  <c r="L149" i="2"/>
  <c r="K149" i="2"/>
  <c r="J149" i="2"/>
  <c r="I149" i="2"/>
  <c r="M148" i="2"/>
  <c r="L148" i="2"/>
  <c r="K148" i="2"/>
  <c r="J148" i="2"/>
  <c r="I148" i="2"/>
  <c r="M147" i="2"/>
  <c r="L147" i="2"/>
  <c r="K147" i="2"/>
  <c r="J147" i="2"/>
  <c r="I147" i="2"/>
  <c r="M146" i="2"/>
  <c r="L146" i="2"/>
  <c r="K146" i="2"/>
  <c r="J146" i="2"/>
  <c r="I146" i="2"/>
  <c r="M145" i="2"/>
  <c r="L145" i="2"/>
  <c r="K145" i="2"/>
  <c r="J145" i="2"/>
  <c r="I145" i="2"/>
  <c r="M144" i="2"/>
  <c r="L144" i="2"/>
  <c r="K144" i="2"/>
  <c r="J144" i="2"/>
  <c r="I144" i="2"/>
  <c r="M143" i="2"/>
  <c r="L143" i="2"/>
  <c r="K143" i="2"/>
  <c r="J143" i="2"/>
  <c r="I143" i="2"/>
  <c r="M142" i="2"/>
  <c r="L142" i="2"/>
  <c r="K142" i="2"/>
  <c r="J142" i="2"/>
  <c r="I142" i="2"/>
  <c r="M141" i="2"/>
  <c r="L141" i="2"/>
  <c r="K141" i="2"/>
  <c r="J141" i="2"/>
  <c r="I141" i="2"/>
  <c r="M140" i="2"/>
  <c r="L140" i="2"/>
  <c r="K140" i="2"/>
  <c r="J140" i="2"/>
  <c r="I140" i="2"/>
  <c r="M139" i="2"/>
  <c r="L139" i="2"/>
  <c r="K139" i="2"/>
  <c r="J139" i="2"/>
  <c r="I139" i="2"/>
  <c r="M138" i="2"/>
  <c r="L138" i="2"/>
  <c r="K138" i="2"/>
  <c r="J138" i="2"/>
  <c r="I138" i="2"/>
  <c r="M137" i="2"/>
  <c r="L137" i="2"/>
  <c r="K137" i="2"/>
  <c r="J137" i="2"/>
  <c r="I137" i="2"/>
  <c r="M136" i="2"/>
  <c r="L136" i="2"/>
  <c r="K136" i="2"/>
  <c r="J136" i="2"/>
  <c r="I136" i="2"/>
  <c r="M135" i="2"/>
  <c r="L135" i="2"/>
  <c r="K135" i="2"/>
  <c r="J135" i="2"/>
  <c r="I135" i="2"/>
  <c r="M134" i="2"/>
  <c r="L134" i="2"/>
  <c r="K134" i="2"/>
  <c r="J134" i="2"/>
  <c r="I134" i="2"/>
  <c r="M133" i="2"/>
  <c r="L133" i="2"/>
  <c r="K133" i="2"/>
  <c r="J133" i="2"/>
  <c r="I133" i="2"/>
  <c r="M132" i="2"/>
  <c r="L132" i="2"/>
  <c r="K132" i="2"/>
  <c r="J132" i="2"/>
  <c r="I132" i="2"/>
  <c r="M131" i="2"/>
  <c r="L131" i="2"/>
  <c r="K131" i="2"/>
  <c r="J131" i="2"/>
  <c r="I131" i="2"/>
  <c r="M130" i="2"/>
  <c r="L130" i="2"/>
  <c r="K130" i="2"/>
  <c r="J130" i="2"/>
  <c r="I130" i="2"/>
  <c r="M129" i="2"/>
  <c r="L129" i="2"/>
  <c r="K129" i="2"/>
  <c r="J129" i="2"/>
  <c r="I129" i="2"/>
  <c r="M128" i="2"/>
  <c r="L128" i="2"/>
  <c r="K128" i="2"/>
  <c r="J128" i="2"/>
  <c r="I128" i="2"/>
  <c r="M127" i="2"/>
  <c r="L127" i="2"/>
  <c r="K127" i="2"/>
  <c r="J127" i="2"/>
  <c r="I127" i="2"/>
  <c r="M126" i="2"/>
  <c r="L126" i="2"/>
  <c r="K126" i="2"/>
  <c r="J126" i="2"/>
  <c r="I126" i="2"/>
  <c r="M125" i="2"/>
  <c r="L125" i="2"/>
  <c r="K125" i="2"/>
  <c r="J125" i="2"/>
  <c r="I125" i="2"/>
  <c r="M124" i="2"/>
  <c r="L124" i="2"/>
  <c r="K124" i="2"/>
  <c r="J124" i="2"/>
  <c r="I124" i="2"/>
  <c r="M123" i="2"/>
  <c r="L123" i="2"/>
  <c r="K123" i="2"/>
  <c r="J123" i="2"/>
  <c r="I123" i="2"/>
  <c r="M122" i="2"/>
  <c r="L122" i="2"/>
  <c r="K122" i="2"/>
  <c r="J122" i="2"/>
  <c r="I122" i="2"/>
  <c r="M121" i="2"/>
  <c r="L121" i="2"/>
  <c r="K121" i="2"/>
  <c r="J121" i="2"/>
  <c r="I121" i="2"/>
  <c r="M120" i="2"/>
  <c r="L120" i="2"/>
  <c r="K120" i="2"/>
  <c r="J120" i="2"/>
  <c r="I120" i="2"/>
  <c r="M119" i="2"/>
  <c r="L119" i="2"/>
  <c r="K119" i="2"/>
  <c r="J119" i="2"/>
  <c r="I119" i="2"/>
  <c r="M118" i="2"/>
  <c r="L118" i="2"/>
  <c r="K118" i="2"/>
  <c r="J118" i="2"/>
  <c r="I118" i="2"/>
  <c r="M117" i="2"/>
  <c r="L117" i="2"/>
  <c r="K117" i="2"/>
  <c r="J117" i="2"/>
  <c r="I117" i="2"/>
  <c r="M116" i="2"/>
  <c r="L116" i="2"/>
  <c r="K116" i="2"/>
  <c r="J116" i="2"/>
  <c r="I116" i="2"/>
  <c r="M115" i="2"/>
  <c r="L115" i="2"/>
  <c r="K115" i="2"/>
  <c r="J115" i="2"/>
  <c r="I115" i="2"/>
  <c r="M114" i="2"/>
  <c r="L114" i="2"/>
  <c r="K114" i="2"/>
  <c r="J114" i="2"/>
  <c r="I114" i="2"/>
  <c r="M113" i="2"/>
  <c r="L113" i="2"/>
  <c r="K113" i="2"/>
  <c r="J113" i="2"/>
  <c r="I113" i="2"/>
  <c r="M112" i="2"/>
  <c r="L112" i="2"/>
  <c r="K112" i="2"/>
  <c r="J112" i="2"/>
  <c r="I112" i="2"/>
  <c r="M111" i="2"/>
  <c r="L111" i="2"/>
  <c r="K111" i="2"/>
  <c r="J111" i="2"/>
  <c r="I111" i="2"/>
  <c r="M110" i="2"/>
  <c r="L110" i="2"/>
  <c r="K110" i="2"/>
  <c r="J110" i="2"/>
  <c r="I110" i="2"/>
  <c r="M109" i="2"/>
  <c r="L109" i="2"/>
  <c r="K109" i="2"/>
  <c r="J109" i="2"/>
  <c r="I109" i="2"/>
  <c r="M108" i="2"/>
  <c r="L108" i="2"/>
  <c r="K108" i="2"/>
  <c r="J108" i="2"/>
  <c r="I108" i="2"/>
  <c r="M107" i="2"/>
  <c r="L107" i="2"/>
  <c r="K107" i="2"/>
  <c r="J107" i="2"/>
  <c r="I107" i="2"/>
  <c r="M106" i="2"/>
  <c r="L106" i="2"/>
  <c r="K106" i="2"/>
  <c r="J106" i="2"/>
  <c r="I106" i="2"/>
  <c r="M105" i="2"/>
  <c r="L105" i="2"/>
  <c r="K105" i="2"/>
  <c r="J105" i="2"/>
  <c r="I105" i="2"/>
  <c r="M104" i="2"/>
  <c r="L104" i="2"/>
  <c r="K104" i="2"/>
  <c r="J104" i="2"/>
  <c r="I104" i="2"/>
  <c r="M103" i="2"/>
  <c r="L103" i="2"/>
  <c r="K103" i="2"/>
  <c r="J103" i="2"/>
  <c r="I103" i="2"/>
  <c r="M102" i="2"/>
  <c r="L102" i="2"/>
  <c r="K102" i="2"/>
  <c r="J102" i="2"/>
  <c r="I102" i="2"/>
  <c r="M101" i="2"/>
  <c r="L101" i="2"/>
  <c r="K101" i="2"/>
  <c r="J101" i="2"/>
  <c r="I101" i="2"/>
  <c r="M100" i="2"/>
  <c r="L100" i="2"/>
  <c r="K100" i="2"/>
  <c r="J100" i="2"/>
  <c r="I100" i="2"/>
  <c r="M99" i="2"/>
  <c r="L99" i="2"/>
  <c r="K99" i="2"/>
  <c r="J99" i="2"/>
  <c r="I99" i="2"/>
  <c r="M98" i="2"/>
  <c r="L98" i="2"/>
  <c r="K98" i="2"/>
  <c r="J98" i="2"/>
  <c r="I98" i="2"/>
  <c r="M97" i="2"/>
  <c r="L97" i="2"/>
  <c r="K97" i="2"/>
  <c r="J97" i="2"/>
  <c r="I97" i="2"/>
  <c r="M96" i="2"/>
  <c r="L96" i="2"/>
  <c r="K96" i="2"/>
  <c r="J96" i="2"/>
  <c r="I96" i="2"/>
  <c r="M95" i="2"/>
  <c r="L95" i="2"/>
  <c r="K95" i="2"/>
  <c r="J95" i="2"/>
  <c r="I95" i="2"/>
  <c r="M94" i="2"/>
  <c r="L94" i="2"/>
  <c r="K94" i="2"/>
  <c r="J94" i="2"/>
  <c r="I94" i="2"/>
  <c r="M93" i="2"/>
  <c r="L93" i="2"/>
  <c r="K93" i="2"/>
  <c r="J93" i="2"/>
  <c r="I93" i="2"/>
  <c r="M92" i="2"/>
  <c r="L92" i="2"/>
  <c r="K92" i="2"/>
  <c r="J92" i="2"/>
  <c r="I92" i="2"/>
  <c r="M91" i="2"/>
  <c r="L91" i="2"/>
  <c r="K91" i="2"/>
  <c r="J91" i="2"/>
  <c r="I91" i="2"/>
  <c r="M90" i="2"/>
  <c r="L90" i="2"/>
  <c r="K90" i="2"/>
  <c r="J90" i="2"/>
  <c r="I90" i="2"/>
  <c r="M89" i="2"/>
  <c r="L89" i="2"/>
  <c r="K89" i="2"/>
  <c r="J89" i="2"/>
  <c r="I89" i="2"/>
  <c r="M88" i="2"/>
  <c r="L88" i="2"/>
  <c r="K88" i="2"/>
  <c r="J88" i="2"/>
  <c r="I88" i="2"/>
  <c r="M87" i="2"/>
  <c r="L87" i="2"/>
  <c r="K87" i="2"/>
  <c r="J87" i="2"/>
  <c r="I87" i="2"/>
  <c r="M86" i="2"/>
  <c r="L86" i="2"/>
  <c r="K86" i="2"/>
  <c r="J86" i="2"/>
  <c r="I86" i="2"/>
  <c r="M85" i="2"/>
  <c r="L85" i="2"/>
  <c r="K85" i="2"/>
  <c r="J85" i="2"/>
  <c r="I85" i="2"/>
  <c r="M84" i="2"/>
  <c r="L84" i="2"/>
  <c r="K84" i="2"/>
  <c r="J84" i="2"/>
  <c r="I84" i="2"/>
  <c r="M83" i="2"/>
  <c r="L83" i="2"/>
  <c r="K83" i="2"/>
  <c r="J83" i="2"/>
  <c r="I83" i="2"/>
  <c r="M82" i="2"/>
  <c r="L82" i="2"/>
  <c r="K82" i="2"/>
  <c r="J82" i="2"/>
  <c r="I82" i="2"/>
  <c r="M81" i="2"/>
  <c r="L81" i="2"/>
  <c r="K81" i="2"/>
  <c r="J81" i="2"/>
  <c r="I81" i="2"/>
  <c r="M80" i="2"/>
  <c r="L80" i="2"/>
  <c r="K80" i="2"/>
  <c r="J80" i="2"/>
  <c r="I80" i="2"/>
  <c r="M79" i="2"/>
  <c r="L79" i="2"/>
  <c r="K79" i="2"/>
  <c r="J79" i="2"/>
  <c r="I79" i="2"/>
  <c r="M78" i="2"/>
  <c r="L78" i="2"/>
  <c r="K78" i="2"/>
  <c r="J78" i="2"/>
  <c r="I78" i="2"/>
  <c r="M77" i="2"/>
  <c r="L77" i="2"/>
  <c r="K77" i="2"/>
  <c r="J77" i="2"/>
  <c r="I77" i="2"/>
  <c r="M76" i="2"/>
  <c r="L76" i="2"/>
  <c r="K76" i="2"/>
  <c r="J76" i="2"/>
  <c r="I76" i="2"/>
  <c r="M75" i="2"/>
  <c r="L75" i="2"/>
  <c r="K75" i="2"/>
  <c r="J75" i="2"/>
  <c r="I75" i="2"/>
  <c r="M74" i="2"/>
  <c r="L74" i="2"/>
  <c r="K74" i="2"/>
  <c r="J74" i="2"/>
  <c r="I74" i="2"/>
  <c r="M73" i="2"/>
  <c r="L73" i="2"/>
  <c r="K73" i="2"/>
  <c r="J73" i="2"/>
  <c r="I73" i="2"/>
  <c r="M72" i="2"/>
  <c r="L72" i="2"/>
  <c r="K72" i="2"/>
  <c r="J72" i="2"/>
  <c r="I72" i="2"/>
  <c r="M71" i="2"/>
  <c r="L71" i="2"/>
  <c r="K71" i="2"/>
  <c r="J71" i="2"/>
  <c r="I71" i="2"/>
  <c r="M70" i="2"/>
  <c r="L70" i="2"/>
  <c r="K70" i="2"/>
  <c r="J70" i="2"/>
  <c r="I70" i="2"/>
  <c r="M69" i="2"/>
  <c r="L69" i="2"/>
  <c r="K69" i="2"/>
  <c r="J69" i="2"/>
  <c r="I69" i="2"/>
  <c r="M68" i="2"/>
  <c r="L68" i="2"/>
  <c r="K68" i="2"/>
  <c r="J68" i="2"/>
  <c r="I68" i="2"/>
  <c r="M67" i="2"/>
  <c r="L67" i="2"/>
  <c r="K67" i="2"/>
  <c r="J67" i="2"/>
  <c r="I67" i="2"/>
  <c r="M66" i="2"/>
  <c r="L66" i="2"/>
  <c r="K66" i="2"/>
  <c r="J66" i="2"/>
  <c r="I66" i="2"/>
  <c r="M65" i="2"/>
  <c r="L65" i="2"/>
  <c r="K65" i="2"/>
  <c r="J65" i="2"/>
  <c r="I65" i="2"/>
  <c r="M64" i="2"/>
  <c r="L64" i="2"/>
  <c r="K64" i="2"/>
  <c r="J64" i="2"/>
  <c r="I64" i="2"/>
  <c r="M63" i="2"/>
  <c r="L63" i="2"/>
  <c r="K63" i="2"/>
  <c r="J63" i="2"/>
  <c r="I63" i="2"/>
  <c r="M62" i="2"/>
  <c r="L62" i="2"/>
  <c r="K62" i="2"/>
  <c r="J62" i="2"/>
  <c r="I62" i="2"/>
  <c r="M61" i="2"/>
  <c r="L61" i="2"/>
  <c r="K61" i="2"/>
  <c r="J61" i="2"/>
  <c r="I61" i="2"/>
  <c r="M60" i="2"/>
  <c r="L60" i="2"/>
  <c r="K60" i="2"/>
  <c r="J60" i="2"/>
  <c r="I60" i="2"/>
  <c r="M59" i="2"/>
  <c r="L59" i="2"/>
  <c r="K59" i="2"/>
  <c r="J59" i="2"/>
  <c r="I59" i="2"/>
  <c r="M58" i="2"/>
  <c r="L58" i="2"/>
  <c r="K58" i="2"/>
  <c r="J58" i="2"/>
  <c r="I58" i="2"/>
  <c r="M57" i="2"/>
  <c r="L57" i="2"/>
  <c r="K57" i="2"/>
  <c r="J57" i="2"/>
  <c r="I57" i="2"/>
  <c r="M56" i="2"/>
  <c r="L56" i="2"/>
  <c r="K56" i="2"/>
  <c r="J56" i="2"/>
  <c r="I56" i="2"/>
  <c r="M55" i="2"/>
  <c r="L55" i="2"/>
  <c r="K55" i="2"/>
  <c r="J55" i="2"/>
  <c r="I55" i="2"/>
  <c r="M54" i="2"/>
  <c r="L54" i="2"/>
  <c r="K54" i="2"/>
  <c r="J54" i="2"/>
  <c r="I54" i="2"/>
  <c r="M53" i="2"/>
  <c r="L53" i="2"/>
  <c r="K53" i="2"/>
  <c r="J53" i="2"/>
  <c r="I53" i="2"/>
  <c r="M52" i="2"/>
  <c r="L52" i="2"/>
  <c r="K52" i="2"/>
  <c r="J52" i="2"/>
  <c r="I52" i="2"/>
  <c r="M51" i="2"/>
  <c r="L51" i="2"/>
  <c r="K51" i="2"/>
  <c r="J51" i="2"/>
  <c r="I51" i="2"/>
  <c r="M50" i="2"/>
  <c r="L50" i="2"/>
  <c r="K50" i="2"/>
  <c r="J50" i="2"/>
  <c r="I50" i="2"/>
  <c r="M49" i="2"/>
  <c r="L49" i="2"/>
  <c r="K49" i="2"/>
  <c r="J49" i="2"/>
  <c r="I49" i="2"/>
  <c r="M48" i="2"/>
  <c r="L48" i="2"/>
  <c r="K48" i="2"/>
  <c r="J48" i="2"/>
  <c r="I48" i="2"/>
  <c r="M47" i="2"/>
  <c r="L47" i="2"/>
  <c r="K47" i="2"/>
  <c r="J47" i="2"/>
  <c r="I47" i="2"/>
  <c r="M46" i="2"/>
  <c r="L46" i="2"/>
  <c r="K46" i="2"/>
  <c r="J46" i="2"/>
  <c r="I46" i="2"/>
  <c r="M45" i="2"/>
  <c r="L45" i="2"/>
  <c r="K45" i="2"/>
  <c r="J45" i="2"/>
  <c r="I45" i="2"/>
  <c r="M44" i="2"/>
  <c r="L44" i="2"/>
  <c r="K44" i="2"/>
  <c r="J44" i="2"/>
  <c r="I44" i="2"/>
  <c r="M43" i="2"/>
  <c r="L43" i="2"/>
  <c r="K43" i="2"/>
  <c r="J43" i="2"/>
  <c r="I43" i="2"/>
  <c r="M42" i="2"/>
  <c r="L42" i="2"/>
  <c r="K42" i="2"/>
  <c r="J42" i="2"/>
  <c r="I42" i="2"/>
  <c r="M41" i="2"/>
  <c r="L41" i="2"/>
  <c r="K41" i="2"/>
  <c r="J41" i="2"/>
  <c r="I41" i="2"/>
  <c r="M40" i="2"/>
  <c r="L40" i="2"/>
  <c r="K40" i="2"/>
  <c r="J40" i="2"/>
  <c r="I40" i="2"/>
  <c r="M39" i="2"/>
  <c r="L39" i="2"/>
  <c r="K39" i="2"/>
  <c r="J39" i="2"/>
  <c r="I39" i="2"/>
  <c r="M38" i="2"/>
  <c r="L38" i="2"/>
  <c r="K38" i="2"/>
  <c r="J38" i="2"/>
  <c r="I38" i="2"/>
  <c r="M37" i="2"/>
  <c r="L37" i="2"/>
  <c r="K37" i="2"/>
  <c r="J37" i="2"/>
  <c r="I37" i="2"/>
  <c r="M36" i="2"/>
  <c r="L36" i="2"/>
  <c r="K36" i="2"/>
  <c r="J36" i="2"/>
  <c r="I36" i="2"/>
  <c r="M35" i="2"/>
  <c r="L35" i="2"/>
  <c r="K35" i="2"/>
  <c r="J35" i="2"/>
  <c r="I35" i="2"/>
  <c r="M34" i="2"/>
  <c r="L34" i="2"/>
  <c r="K34" i="2"/>
  <c r="J34" i="2"/>
  <c r="I34" i="2"/>
  <c r="M33" i="2"/>
  <c r="L33" i="2"/>
  <c r="K33" i="2"/>
  <c r="J33" i="2"/>
  <c r="I33" i="2"/>
  <c r="M32" i="2"/>
  <c r="L32" i="2"/>
  <c r="K32" i="2"/>
  <c r="J32" i="2"/>
  <c r="I32" i="2"/>
  <c r="M31" i="2"/>
  <c r="L31" i="2"/>
  <c r="K31" i="2"/>
  <c r="J31" i="2"/>
  <c r="I31" i="2"/>
  <c r="M30" i="2"/>
  <c r="L30" i="2"/>
  <c r="K30" i="2"/>
  <c r="J30" i="2"/>
  <c r="I30" i="2"/>
  <c r="M29" i="2"/>
  <c r="L29" i="2"/>
  <c r="K29" i="2"/>
  <c r="J29" i="2"/>
  <c r="I29" i="2"/>
  <c r="M28" i="2"/>
  <c r="L28" i="2"/>
  <c r="K28" i="2"/>
  <c r="J28" i="2"/>
  <c r="I28" i="2"/>
  <c r="M27" i="2"/>
  <c r="L27" i="2"/>
  <c r="K27" i="2"/>
  <c r="J27" i="2"/>
  <c r="I27" i="2"/>
  <c r="M26" i="2"/>
  <c r="L26" i="2"/>
  <c r="K26" i="2"/>
  <c r="J26" i="2"/>
  <c r="I26" i="2"/>
  <c r="M25" i="2"/>
  <c r="L25" i="2"/>
  <c r="K25" i="2"/>
  <c r="J25" i="2"/>
  <c r="I25" i="2"/>
  <c r="M24" i="2"/>
  <c r="L24" i="2"/>
  <c r="K24" i="2"/>
  <c r="J24" i="2"/>
  <c r="I24" i="2"/>
  <c r="M23" i="2"/>
  <c r="L23" i="2"/>
  <c r="K23" i="2"/>
  <c r="J23" i="2"/>
  <c r="I23" i="2"/>
  <c r="M22" i="2"/>
  <c r="L22" i="2"/>
  <c r="K22" i="2"/>
  <c r="J22" i="2"/>
  <c r="I22" i="2"/>
  <c r="M21" i="2"/>
  <c r="L21" i="2"/>
  <c r="K21" i="2"/>
  <c r="J21" i="2"/>
  <c r="I21" i="2"/>
  <c r="M20" i="2"/>
  <c r="L20" i="2"/>
  <c r="K20" i="2"/>
  <c r="J20" i="2"/>
  <c r="I20" i="2"/>
  <c r="M19" i="2"/>
  <c r="L19" i="2"/>
  <c r="K19" i="2"/>
  <c r="J19" i="2"/>
  <c r="I19" i="2"/>
  <c r="M18" i="2"/>
  <c r="L18" i="2"/>
  <c r="K18" i="2"/>
  <c r="J18" i="2"/>
  <c r="I18" i="2"/>
  <c r="M17" i="2"/>
  <c r="L17" i="2"/>
  <c r="K17" i="2"/>
  <c r="J17" i="2"/>
  <c r="I17" i="2"/>
  <c r="M16" i="2"/>
  <c r="L16" i="2"/>
  <c r="K16" i="2"/>
  <c r="J16" i="2"/>
  <c r="I16" i="2"/>
  <c r="M15" i="2"/>
  <c r="L15" i="2"/>
  <c r="K15" i="2"/>
  <c r="J15" i="2"/>
  <c r="I15" i="2"/>
  <c r="M14" i="2"/>
  <c r="L14" i="2"/>
  <c r="K14" i="2"/>
  <c r="J14" i="2"/>
  <c r="I14" i="2"/>
  <c r="M13" i="2"/>
  <c r="L13" i="2"/>
  <c r="K13" i="2"/>
  <c r="J13" i="2"/>
  <c r="I13" i="2"/>
  <c r="M12" i="2"/>
  <c r="L12" i="2"/>
  <c r="K12" i="2"/>
  <c r="J12" i="2"/>
  <c r="I12" i="2"/>
  <c r="M11" i="2"/>
  <c r="L11" i="2"/>
  <c r="K11" i="2"/>
  <c r="J11" i="2"/>
  <c r="I11" i="2"/>
  <c r="M10" i="2"/>
  <c r="L10" i="2"/>
  <c r="K10" i="2"/>
  <c r="J10" i="2"/>
  <c r="I10" i="2"/>
  <c r="M9" i="2"/>
  <c r="L9" i="2"/>
  <c r="K9" i="2"/>
  <c r="J9" i="2"/>
  <c r="I9" i="2"/>
  <c r="M8" i="2"/>
  <c r="L8" i="2"/>
  <c r="K8" i="2"/>
  <c r="J8" i="2"/>
  <c r="I8" i="2"/>
  <c r="M7" i="2"/>
  <c r="L7" i="2"/>
  <c r="K7" i="2"/>
  <c r="J7" i="2"/>
  <c r="I7" i="2"/>
  <c r="M6" i="2"/>
  <c r="L6" i="2"/>
  <c r="K6" i="2"/>
  <c r="J6" i="2"/>
  <c r="I6" i="2"/>
  <c r="M5" i="2"/>
  <c r="L5" i="2"/>
  <c r="K5" i="2"/>
  <c r="J5" i="2"/>
  <c r="I5" i="2"/>
  <c r="M4" i="2"/>
  <c r="L4" i="2"/>
  <c r="K4" i="2"/>
  <c r="J4" i="2"/>
  <c r="I4" i="2"/>
  <c r="M3" i="2"/>
  <c r="L3" i="2"/>
  <c r="K3" i="2"/>
  <c r="J3" i="2"/>
  <c r="I3" i="2"/>
  <c r="M2" i="2"/>
  <c r="L2" i="2"/>
  <c r="K2" i="2"/>
  <c r="J2" i="2"/>
  <c r="I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F201" i="2"/>
  <c r="G201" i="2"/>
  <c r="G2" i="2"/>
  <c r="F2" i="2"/>
  <c r="N2" i="2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O2" i="2"/>
  <c r="W201" i="2"/>
  <c r="V201" i="2"/>
  <c r="W200" i="2"/>
  <c r="V200" i="2"/>
  <c r="W199" i="2"/>
  <c r="V199" i="2"/>
  <c r="W198" i="2"/>
  <c r="V198" i="2"/>
  <c r="W197" i="2"/>
  <c r="V197" i="2"/>
  <c r="W196" i="2"/>
  <c r="V196" i="2"/>
  <c r="W195" i="2"/>
  <c r="V195" i="2"/>
  <c r="W194" i="2"/>
  <c r="V194" i="2"/>
  <c r="W193" i="2"/>
  <c r="V193" i="2"/>
  <c r="W192" i="2"/>
  <c r="V192" i="2"/>
  <c r="W191" i="2"/>
  <c r="V191" i="2"/>
  <c r="W190" i="2"/>
  <c r="V190" i="2"/>
  <c r="W189" i="2"/>
  <c r="V189" i="2"/>
  <c r="W188" i="2"/>
  <c r="V188" i="2"/>
  <c r="W187" i="2"/>
  <c r="V187" i="2"/>
  <c r="W186" i="2"/>
  <c r="V186" i="2"/>
  <c r="W185" i="2"/>
  <c r="V185" i="2"/>
  <c r="W184" i="2"/>
  <c r="V184" i="2"/>
  <c r="W183" i="2"/>
  <c r="V183" i="2"/>
  <c r="W182" i="2"/>
  <c r="V182" i="2"/>
  <c r="W181" i="2"/>
  <c r="V181" i="2"/>
  <c r="W180" i="2"/>
  <c r="V180" i="2"/>
  <c r="W179" i="2"/>
  <c r="V179" i="2"/>
  <c r="W178" i="2"/>
  <c r="V178" i="2"/>
  <c r="W177" i="2"/>
  <c r="V177" i="2"/>
  <c r="W176" i="2"/>
  <c r="V176" i="2"/>
  <c r="W175" i="2"/>
  <c r="V175" i="2"/>
  <c r="W174" i="2"/>
  <c r="V174" i="2"/>
  <c r="W173" i="2"/>
  <c r="V173" i="2"/>
  <c r="W172" i="2"/>
  <c r="V172" i="2"/>
  <c r="W171" i="2"/>
  <c r="V171" i="2"/>
  <c r="W170" i="2"/>
  <c r="V170" i="2"/>
  <c r="W169" i="2"/>
  <c r="V169" i="2"/>
  <c r="W168" i="2"/>
  <c r="V168" i="2"/>
  <c r="W167" i="2"/>
  <c r="V167" i="2"/>
  <c r="W166" i="2"/>
  <c r="V166" i="2"/>
  <c r="W165" i="2"/>
  <c r="V165" i="2"/>
  <c r="W164" i="2"/>
  <c r="V164" i="2"/>
  <c r="W163" i="2"/>
  <c r="V163" i="2"/>
  <c r="W162" i="2"/>
  <c r="V162" i="2"/>
  <c r="W161" i="2"/>
  <c r="V161" i="2"/>
  <c r="W160" i="2"/>
  <c r="V160" i="2"/>
  <c r="W159" i="2"/>
  <c r="V159" i="2"/>
  <c r="W158" i="2"/>
  <c r="V158" i="2"/>
  <c r="W157" i="2"/>
  <c r="V157" i="2"/>
  <c r="W156" i="2"/>
  <c r="V156" i="2"/>
  <c r="W155" i="2"/>
  <c r="V155" i="2"/>
  <c r="W154" i="2"/>
  <c r="V154" i="2"/>
  <c r="W153" i="2"/>
  <c r="V153" i="2"/>
  <c r="W152" i="2"/>
  <c r="V152" i="2"/>
  <c r="W151" i="2"/>
  <c r="V151" i="2"/>
  <c r="W150" i="2"/>
  <c r="V150" i="2"/>
  <c r="W149" i="2"/>
  <c r="V149" i="2"/>
  <c r="W148" i="2"/>
  <c r="V148" i="2"/>
  <c r="W147" i="2"/>
  <c r="V147" i="2"/>
  <c r="W146" i="2"/>
  <c r="V146" i="2"/>
  <c r="W145" i="2"/>
  <c r="V145" i="2"/>
  <c r="W144" i="2"/>
  <c r="V144" i="2"/>
  <c r="W143" i="2"/>
  <c r="V143" i="2"/>
  <c r="W142" i="2"/>
  <c r="V142" i="2"/>
  <c r="W141" i="2"/>
  <c r="V141" i="2"/>
  <c r="W140" i="2"/>
  <c r="V140" i="2"/>
  <c r="W139" i="2"/>
  <c r="V139" i="2"/>
  <c r="W138" i="2"/>
  <c r="V138" i="2"/>
  <c r="W137" i="2"/>
  <c r="V137" i="2"/>
  <c r="W136" i="2"/>
  <c r="V136" i="2"/>
  <c r="W135" i="2"/>
  <c r="V135" i="2"/>
  <c r="W134" i="2"/>
  <c r="V134" i="2"/>
  <c r="W133" i="2"/>
  <c r="V133" i="2"/>
  <c r="W132" i="2"/>
  <c r="V132" i="2"/>
  <c r="W131" i="2"/>
  <c r="V131" i="2"/>
  <c r="W130" i="2"/>
  <c r="V130" i="2"/>
  <c r="W129" i="2"/>
  <c r="V129" i="2"/>
  <c r="W128" i="2"/>
  <c r="V128" i="2"/>
  <c r="W127" i="2"/>
  <c r="V127" i="2"/>
  <c r="W126" i="2"/>
  <c r="V126" i="2"/>
  <c r="W125" i="2"/>
  <c r="V125" i="2"/>
  <c r="W124" i="2"/>
  <c r="V124" i="2"/>
  <c r="W123" i="2"/>
  <c r="V123" i="2"/>
  <c r="W122" i="2"/>
  <c r="V122" i="2"/>
  <c r="W121" i="2"/>
  <c r="V121" i="2"/>
  <c r="W120" i="2"/>
  <c r="V120" i="2"/>
  <c r="W119" i="2"/>
  <c r="V119" i="2"/>
  <c r="W118" i="2"/>
  <c r="V118" i="2"/>
  <c r="W117" i="2"/>
  <c r="V117" i="2"/>
  <c r="W116" i="2"/>
  <c r="V116" i="2"/>
  <c r="W115" i="2"/>
  <c r="V115" i="2"/>
  <c r="W114" i="2"/>
  <c r="V114" i="2"/>
  <c r="W113" i="2"/>
  <c r="V113" i="2"/>
  <c r="W112" i="2"/>
  <c r="V112" i="2"/>
  <c r="W111" i="2"/>
  <c r="V111" i="2"/>
  <c r="W110" i="2"/>
  <c r="V110" i="2"/>
  <c r="W109" i="2"/>
  <c r="V109" i="2"/>
  <c r="W108" i="2"/>
  <c r="V108" i="2"/>
  <c r="W107" i="2"/>
  <c r="V107" i="2"/>
  <c r="W106" i="2"/>
  <c r="V106" i="2"/>
  <c r="W105" i="2"/>
  <c r="V105" i="2"/>
  <c r="W104" i="2"/>
  <c r="V104" i="2"/>
  <c r="W103" i="2"/>
  <c r="V103" i="2"/>
  <c r="W102" i="2"/>
  <c r="V102" i="2"/>
  <c r="W101" i="2"/>
  <c r="V101" i="2"/>
  <c r="W100" i="2"/>
  <c r="V100" i="2"/>
  <c r="W99" i="2"/>
  <c r="V99" i="2"/>
  <c r="W98" i="2"/>
  <c r="V98" i="2"/>
  <c r="W97" i="2"/>
  <c r="V97" i="2"/>
  <c r="W96" i="2"/>
  <c r="V96" i="2"/>
  <c r="W95" i="2"/>
  <c r="V95" i="2"/>
  <c r="W94" i="2"/>
  <c r="V94" i="2"/>
  <c r="W93" i="2"/>
  <c r="V93" i="2"/>
  <c r="W92" i="2"/>
  <c r="V92" i="2"/>
  <c r="W91" i="2"/>
  <c r="V91" i="2"/>
  <c r="W90" i="2"/>
  <c r="V90" i="2"/>
  <c r="W89" i="2"/>
  <c r="V89" i="2"/>
  <c r="W88" i="2"/>
  <c r="V88" i="2"/>
  <c r="W87" i="2"/>
  <c r="V87" i="2"/>
  <c r="W86" i="2"/>
  <c r="V86" i="2"/>
  <c r="W85" i="2"/>
  <c r="V85" i="2"/>
  <c r="W84" i="2"/>
  <c r="V84" i="2"/>
  <c r="W83" i="2"/>
  <c r="V83" i="2"/>
  <c r="W82" i="2"/>
  <c r="V82" i="2"/>
  <c r="W81" i="2"/>
  <c r="V81" i="2"/>
  <c r="W80" i="2"/>
  <c r="V80" i="2"/>
  <c r="W79" i="2"/>
  <c r="V79" i="2"/>
  <c r="W78" i="2"/>
  <c r="V78" i="2"/>
  <c r="W77" i="2"/>
  <c r="V77" i="2"/>
  <c r="W76" i="2"/>
  <c r="V76" i="2"/>
  <c r="W75" i="2"/>
  <c r="V75" i="2"/>
  <c r="W74" i="2"/>
  <c r="V74" i="2"/>
  <c r="W73" i="2"/>
  <c r="V73" i="2"/>
  <c r="W72" i="2"/>
  <c r="V72" i="2"/>
  <c r="W71" i="2"/>
  <c r="V71" i="2"/>
  <c r="W70" i="2"/>
  <c r="V70" i="2"/>
  <c r="W69" i="2"/>
  <c r="V69" i="2"/>
  <c r="W68" i="2"/>
  <c r="V68" i="2"/>
  <c r="W67" i="2"/>
  <c r="V67" i="2"/>
  <c r="W66" i="2"/>
  <c r="V66" i="2"/>
  <c r="W65" i="2"/>
  <c r="V65" i="2"/>
  <c r="W64" i="2"/>
  <c r="V64" i="2"/>
  <c r="W63" i="2"/>
  <c r="V63" i="2"/>
  <c r="W62" i="2"/>
  <c r="V62" i="2"/>
  <c r="W61" i="2"/>
  <c r="V61" i="2"/>
  <c r="W60" i="2"/>
  <c r="V60" i="2"/>
  <c r="W59" i="2"/>
  <c r="V59" i="2"/>
  <c r="W58" i="2"/>
  <c r="V58" i="2"/>
  <c r="W57" i="2"/>
  <c r="V57" i="2"/>
  <c r="W56" i="2"/>
  <c r="V56" i="2"/>
  <c r="W55" i="2"/>
  <c r="V55" i="2"/>
  <c r="W54" i="2"/>
  <c r="V54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8" i="2"/>
  <c r="V18" i="2"/>
  <c r="W17" i="2"/>
  <c r="V17" i="2"/>
  <c r="W16" i="2"/>
  <c r="V16" i="2"/>
  <c r="W15" i="2"/>
  <c r="V15" i="2"/>
  <c r="W14" i="2"/>
  <c r="V14" i="2"/>
  <c r="W13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W3" i="2"/>
  <c r="V3" i="2"/>
  <c r="W2" i="2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<sst xmlns="http://schemas.openxmlformats.org/spreadsheetml/2006/main" count="4704" uniqueCount="1258">
  <si>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</si>
  <si>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</si>
  <si>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</si>
  <si>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</si>
  <si>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</si>
  <si>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</si>
  <si>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</si>
  <si>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</si>
  <si>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</si>
  <si>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</si>
  <si>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</si>
  <si>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</si>
  <si>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</si>
  <si>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</si>
  <si>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</si>
  <si>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</si>
  <si>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</si>
  <si>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</si>
  <si>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</si>
  <si>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</si>
  <si>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</si>
  <si>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</si>
  <si>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</si>
  <si>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</si>
  <si>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</si>
  <si>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</si>
  <si>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</si>
  <si>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0,028</t>
  </si>
  <si>
    <t>60rounds</t>
  </si>
  <si>
    <t>Yes</t>
  </si>
  <si>
    <t>0,05997</t>
  </si>
  <si>
    <t>0,23988</t>
  </si>
  <si>
    <t>0,00000</t>
  </si>
  <si>
    <t>0,12721</t>
  </si>
  <si>
    <t>0,29985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</si>
  <si>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1284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</si>
  <si>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1285</t>
  </si>
  <si>
    <t>0,2</t>
  </si>
  <si>
    <t>0,8</t>
  </si>
  <si>
    <t>0,05996926026190126</t>
  </si>
  <si>
    <t>0,23987704104760504</t>
  </si>
  <si>
    <t>0,0</t>
  </si>
  <si>
    <t>0,0599692602619012</t>
  </si>
  <si>
    <t>0,239877041047605</t>
  </si>
  <si>
    <t>FiftyFifty2013_prof1,xml</t>
  </si>
  <si>
    <t>FiftyFifty2013_prof2,xml</t>
  </si>
  <si>
    <t>0,041</t>
  </si>
  <si>
    <t>No</t>
  </si>
  <si>
    <t>0,12787</t>
  </si>
  <si>
    <t>0,18084</t>
  </si>
  <si>
    <t>Gahboninho@1286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</si>
  <si>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1287</t>
  </si>
  <si>
    <t>0,5</t>
  </si>
  <si>
    <t>0,127873292892683</t>
  </si>
  <si>
    <t>0,034</t>
  </si>
  <si>
    <t>0,13746</t>
  </si>
  <si>
    <t>0,20619</t>
  </si>
  <si>
    <t>0,04860</t>
  </si>
  <si>
    <t>0,34365</t>
  </si>
  <si>
    <t>KLH@1288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</si>
  <si>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1289</t>
  </si>
  <si>
    <t>0,6</t>
  </si>
  <si>
    <t>0,4</t>
  </si>
  <si>
    <t>0,20619064728094888</t>
  </si>
  <si>
    <t>0,1374604315206326</t>
  </si>
  <si>
    <t>0,206190647280948</t>
  </si>
  <si>
    <t>0,137460431520632</t>
  </si>
  <si>
    <t>1,543</t>
  </si>
  <si>
    <t>0,09630</t>
  </si>
  <si>
    <t>0,22470</t>
  </si>
  <si>
    <t>0,09079</t>
  </si>
  <si>
    <t>0,32100</t>
  </si>
  <si>
    <t>IAMhaggler2011@1290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</si>
  <si>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1291</t>
  </si>
  <si>
    <t>0,7</t>
  </si>
  <si>
    <t>0,3</t>
  </si>
  <si>
    <t>0,22470164087216002</t>
  </si>
  <si>
    <t>0,09630070323092572</t>
  </si>
  <si>
    <t>0,22470164087216</t>
  </si>
  <si>
    <t>0,0963007032309257</t>
  </si>
  <si>
    <t>0,027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</si>
  <si>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</si>
  <si>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1293</t>
  </si>
  <si>
    <t>0,032</t>
  </si>
  <si>
    <t>Gahboninho@1294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</si>
  <si>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1295</t>
  </si>
  <si>
    <t>0,024</t>
  </si>
  <si>
    <t>0,14385</t>
  </si>
  <si>
    <t>0,21578</t>
  </si>
  <si>
    <t>0,05086</t>
  </si>
  <si>
    <t>0,35963</t>
  </si>
  <si>
    <t>KLH@1296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</si>
  <si>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1297</t>
  </si>
  <si>
    <t>0,2157787305815789</t>
  </si>
  <si>
    <t>0,14385248705438594</t>
  </si>
  <si>
    <t>0,215778730581578</t>
  </si>
  <si>
    <t>0,143852487054385</t>
  </si>
  <si>
    <t>1,334</t>
  </si>
  <si>
    <t>IAMhaggler2011@1298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</si>
  <si>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1299</t>
  </si>
  <si>
    <t>0,031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</si>
  <si>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</si>
  <si>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1301</t>
  </si>
  <si>
    <t>Gahboninho@1302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</si>
  <si>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1303</t>
  </si>
  <si>
    <t>KLH@1304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</si>
  <si>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1305</t>
  </si>
  <si>
    <t>1,353</t>
  </si>
  <si>
    <t>IAMhaggler2011@1306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</si>
  <si>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1307</t>
  </si>
  <si>
    <t>0,044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</si>
  <si>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</si>
  <si>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1309</t>
  </si>
  <si>
    <t>0,048</t>
  </si>
  <si>
    <t>Gahboninho@1310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</si>
  <si>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1311</t>
  </si>
  <si>
    <t>0,036</t>
  </si>
  <si>
    <t>KLH@1312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</si>
  <si>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1313</t>
  </si>
  <si>
    <t>1,366</t>
  </si>
  <si>
    <t>0,09202</t>
  </si>
  <si>
    <t>0,21472</t>
  </si>
  <si>
    <t>0,08676</t>
  </si>
  <si>
    <t>0,30674</t>
  </si>
  <si>
    <t>IAMhaggler2011@1314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</si>
  <si>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1315</t>
  </si>
  <si>
    <t>0,21471706989677375</t>
  </si>
  <si>
    <t>0,09202160138433162</t>
  </si>
  <si>
    <t>0,214717069896773</t>
  </si>
  <si>
    <t>0,0920216013843316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</si>
  <si>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</si>
  <si>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1317</t>
  </si>
  <si>
    <t>0,049</t>
  </si>
  <si>
    <t>Gahboninho@1318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</si>
  <si>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1319</t>
  </si>
  <si>
    <t>0,15054</t>
  </si>
  <si>
    <t>0,22581</t>
  </si>
  <si>
    <t>0,05322</t>
  </si>
  <si>
    <t>0,37635</t>
  </si>
  <si>
    <t>KLH@1320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</si>
  <si>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1321</t>
  </si>
  <si>
    <t>0,22581266990231524</t>
  </si>
  <si>
    <t>0,15054177993487683</t>
  </si>
  <si>
    <t>0,225812669902315</t>
  </si>
  <si>
    <t>0,150541779934876</t>
  </si>
  <si>
    <t>1,245</t>
  </si>
  <si>
    <t>IAMhaggler2011@1322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</si>
  <si>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1323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</si>
  <si>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</si>
  <si>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1325</t>
  </si>
  <si>
    <t>0,033</t>
  </si>
  <si>
    <t>KLH@1326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</si>
  <si>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1327</t>
  </si>
  <si>
    <t>1,872</t>
  </si>
  <si>
    <t>IAMhaggler2011@1328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</si>
  <si>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1329</t>
  </si>
  <si>
    <t>Gahboninho@1330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</si>
  <si>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1331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</si>
  <si>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</si>
  <si>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1333</t>
  </si>
  <si>
    <t>0,021</t>
  </si>
  <si>
    <t>KLH@1334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</si>
  <si>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1335</t>
  </si>
  <si>
    <t>1,205</t>
  </si>
  <si>
    <t>0,10078</t>
  </si>
  <si>
    <t>0,23515</t>
  </si>
  <si>
    <t>0,09502</t>
  </si>
  <si>
    <t>0,33593</t>
  </si>
  <si>
    <t>IAMhaggler2011@1336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</si>
  <si>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1337</t>
  </si>
  <si>
    <t>0,23515050496411338</t>
  </si>
  <si>
    <t>0,10077878784176289</t>
  </si>
  <si>
    <t>0,235150504964113</t>
  </si>
  <si>
    <t>0,100778787841762</t>
  </si>
  <si>
    <t>0,060</t>
  </si>
  <si>
    <t>Gahboninho@1338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</si>
  <si>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1339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</si>
  <si>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</si>
  <si>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1341</t>
  </si>
  <si>
    <t>0,042</t>
  </si>
  <si>
    <t>KLH@1342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</si>
  <si>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1343</t>
  </si>
  <si>
    <t>1,427</t>
  </si>
  <si>
    <t>IAMhaggler2011@1344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</si>
  <si>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1345</t>
  </si>
  <si>
    <t>0,064</t>
  </si>
  <si>
    <t>Gahboninho@1346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</si>
  <si>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1347</t>
  </si>
  <si>
    <t>0,040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</si>
  <si>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</si>
  <si>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1349</t>
  </si>
  <si>
    <t>0,14062</t>
  </si>
  <si>
    <t>0,21093</t>
  </si>
  <si>
    <t>0,04972</t>
  </si>
  <si>
    <t>0,35155</t>
  </si>
  <si>
    <t>KLH@1350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</si>
  <si>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1351</t>
  </si>
  <si>
    <t>0,21093021625190936</t>
  </si>
  <si>
    <t>0,14062014416793958</t>
  </si>
  <si>
    <t>0,210930216251909</t>
  </si>
  <si>
    <t>0,140620144167939</t>
  </si>
  <si>
    <t>0,09851</t>
  </si>
  <si>
    <t>0,22987</t>
  </si>
  <si>
    <t>0,09288</t>
  </si>
  <si>
    <t>0,32838</t>
  </si>
  <si>
    <t>IAMhaggler2011@1352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</si>
  <si>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1353</t>
  </si>
  <si>
    <t>0,22986670989369748</t>
  </si>
  <si>
    <t>0,09851430424015607</t>
  </si>
  <si>
    <t>0,229866709893697</t>
  </si>
  <si>
    <t>0,098514304240156</t>
  </si>
  <si>
    <t>0,046</t>
  </si>
  <si>
    <t>Gahboninho@1354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</si>
  <si>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</si>
  <si>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</si>
  <si>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1357</t>
  </si>
  <si>
    <t>KLH@1358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</si>
  <si>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1359</t>
  </si>
  <si>
    <t>1,516</t>
  </si>
  <si>
    <t>IAMhaggler2011@1360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</si>
  <si>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1361</t>
  </si>
  <si>
    <t>Gahboninho@1362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</si>
  <si>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1363</t>
  </si>
  <si>
    <t>0,974</t>
  </si>
  <si>
    <t>0,55133</t>
  </si>
  <si>
    <t>0,95424</t>
  </si>
  <si>
    <t>0,35062</t>
  </si>
  <si>
    <t>1,50557</t>
  </si>
  <si>
    <t>Gahboninho@1364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</si>
  <si>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1365</t>
  </si>
  <si>
    <t>0,9542364294928202</t>
  </si>
  <si>
    <t>0,5513317328038181</t>
  </si>
  <si>
    <t>0,95423642949282</t>
  </si>
  <si>
    <t>0,551331732803818</t>
  </si>
  <si>
    <t>Domain8_util1,xml</t>
  </si>
  <si>
    <t>Domain8_util2,xml</t>
  </si>
  <si>
    <t>0,904</t>
  </si>
  <si>
    <t>KLH@1366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</si>
  <si>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1367</t>
  </si>
  <si>
    <t>0,923</t>
  </si>
  <si>
    <t>0,78254</t>
  </si>
  <si>
    <t>0,80031</t>
  </si>
  <si>
    <t>0,04830</t>
  </si>
  <si>
    <t>1,58285</t>
  </si>
  <si>
    <t>IAMhaggler2011@1368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</si>
  <si>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1369</t>
  </si>
  <si>
    <t>0,7825445137781789</t>
  </si>
  <si>
    <t>0,800308526693021</t>
  </si>
  <si>
    <t>0,782544513778178</t>
  </si>
  <si>
    <t>0,002</t>
  </si>
  <si>
    <t>0,78287</t>
  </si>
  <si>
    <t>0,78981</t>
  </si>
  <si>
    <t>0,05774</t>
  </si>
  <si>
    <t>1,57268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</si>
  <si>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</si>
  <si>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1371</t>
  </si>
  <si>
    <t>0,782867186247374</t>
  </si>
  <si>
    <t>0,7898141989008051</t>
  </si>
  <si>
    <t>0,789814198900805</t>
  </si>
  <si>
    <t>0,668</t>
  </si>
  <si>
    <t>Gahboninho@1372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</si>
  <si>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1373</t>
  </si>
  <si>
    <t>1,121</t>
  </si>
  <si>
    <t>KLH@1374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</si>
  <si>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1375</t>
  </si>
  <si>
    <t>1,053</t>
  </si>
  <si>
    <t>0,72600</t>
  </si>
  <si>
    <t>0,81522</t>
  </si>
  <si>
    <t>0,02917</t>
  </si>
  <si>
    <t>0,04184</t>
  </si>
  <si>
    <t>1,54121</t>
  </si>
  <si>
    <t>IAMhaggler2011@1376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</si>
  <si>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1377</t>
  </si>
  <si>
    <t>0,7259953738443206</t>
  </si>
  <si>
    <t>0,815218603272352</t>
  </si>
  <si>
    <t>0,72599537384432</t>
  </si>
  <si>
    <t>0,787</t>
  </si>
  <si>
    <t>0,77950</t>
  </si>
  <si>
    <t>0,80645</t>
  </si>
  <si>
    <t>0,04146</t>
  </si>
  <si>
    <t>1,58595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</si>
  <si>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</si>
  <si>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1379</t>
  </si>
  <si>
    <t>0,7794981859653132</t>
  </si>
  <si>
    <t>0,8064494566446923</t>
  </si>
  <si>
    <t>0,779498185965313</t>
  </si>
  <si>
    <t>0,806449456644692</t>
  </si>
  <si>
    <t>0,602</t>
  </si>
  <si>
    <t>Gahboninho@1380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</si>
  <si>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1381</t>
  </si>
  <si>
    <t>0,832</t>
  </si>
  <si>
    <t>KLH@1382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</si>
  <si>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1383</t>
  </si>
  <si>
    <t>1,449</t>
  </si>
  <si>
    <t>0,71733</t>
  </si>
  <si>
    <t>0,83903</t>
  </si>
  <si>
    <t>0,14860</t>
  </si>
  <si>
    <t>1,55636</t>
  </si>
  <si>
    <t>IAMhaggler2011@1384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</si>
  <si>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1385</t>
  </si>
  <si>
    <t>0,8390268558768091</t>
  </si>
  <si>
    <t>0,7173302809625449</t>
  </si>
  <si>
    <t>0,839026855876809</t>
  </si>
  <si>
    <t>0,717330280962544</t>
  </si>
  <si>
    <t>0,003</t>
  </si>
  <si>
    <t>0,73573</t>
  </si>
  <si>
    <t>0,76459</t>
  </si>
  <si>
    <t>0,05346</t>
  </si>
  <si>
    <t>0,08058</t>
  </si>
  <si>
    <t>1,50032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</si>
  <si>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</si>
  <si>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1387</t>
  </si>
  <si>
    <t>0,7357285779443169</t>
  </si>
  <si>
    <t>0,7645946828387341</t>
  </si>
  <si>
    <t>0,735728577944316</t>
  </si>
  <si>
    <t>0,764594682838734</t>
  </si>
  <si>
    <t>0,523</t>
  </si>
  <si>
    <t>Gahboninho@1388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</si>
  <si>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1389</t>
  </si>
  <si>
    <t>0,636</t>
  </si>
  <si>
    <t>KLH@1390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</si>
  <si>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1391</t>
  </si>
  <si>
    <t>0,796</t>
  </si>
  <si>
    <t>0,75713</t>
  </si>
  <si>
    <t>0,02237</t>
  </si>
  <si>
    <t>0,03556</t>
  </si>
  <si>
    <t>1,56358</t>
  </si>
  <si>
    <t>IAMhaggler2011@1392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</si>
  <si>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1393</t>
  </si>
  <si>
    <t>0,7571264235137265</t>
  </si>
  <si>
    <t>0,757126423513726</t>
  </si>
  <si>
    <t>0,73867</t>
  </si>
  <si>
    <t>0,75680</t>
  </si>
  <si>
    <t>0,04991</t>
  </si>
  <si>
    <t>0,10333</t>
  </si>
  <si>
    <t>1,49548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</si>
  <si>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</si>
  <si>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1395</t>
  </si>
  <si>
    <t>0,7568037510445313</t>
  </si>
  <si>
    <t>0,7386736148455592</t>
  </si>
  <si>
    <t>0,756803751044531</t>
  </si>
  <si>
    <t>0,738673614845559</t>
  </si>
  <si>
    <t>0,512</t>
  </si>
  <si>
    <t>Gahboninho@1396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</si>
  <si>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1397</t>
  </si>
  <si>
    <t>0,596</t>
  </si>
  <si>
    <t>1,06016</t>
  </si>
  <si>
    <t>1,13302</t>
  </si>
  <si>
    <t>KLH@1398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</si>
  <si>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1399</t>
  </si>
  <si>
    <t>0,868</t>
  </si>
  <si>
    <t>IAMhaggler2011@1400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</si>
  <si>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1401</t>
  </si>
  <si>
    <t>0,69443</t>
  </si>
  <si>
    <t>0,82137</t>
  </si>
  <si>
    <t>0,02098</t>
  </si>
  <si>
    <t>0,16054</t>
  </si>
  <si>
    <t>1,51580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</si>
  <si>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</si>
  <si>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1403</t>
  </si>
  <si>
    <t>0,8213701955177065</t>
  </si>
  <si>
    <t>0,6944273442627827</t>
  </si>
  <si>
    <t>0,821370195517706</t>
  </si>
  <si>
    <t>0,694427344262782</t>
  </si>
  <si>
    <t>0,61079</t>
  </si>
  <si>
    <t>0,98122</t>
  </si>
  <si>
    <t>0,20273</t>
  </si>
  <si>
    <t>1,59200</t>
  </si>
  <si>
    <t>KLH@1404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</si>
  <si>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1405</t>
  </si>
  <si>
    <t>0,9812171514310787</t>
  </si>
  <si>
    <t>0,6107858002283095</t>
  </si>
  <si>
    <t>0,981217151431078</t>
  </si>
  <si>
    <t>0,610785800228309</t>
  </si>
  <si>
    <t>1,250</t>
  </si>
  <si>
    <t>0,75915</t>
  </si>
  <si>
    <t>0,80135</t>
  </si>
  <si>
    <t>0,04066</t>
  </si>
  <si>
    <t>1,56050</t>
  </si>
  <si>
    <t>IAMhaggler2011@1406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</si>
  <si>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1407</t>
  </si>
  <si>
    <t>0,8013514658881408</t>
  </si>
  <si>
    <t>0,7591512290809761</t>
  </si>
  <si>
    <t>0,80135146588814</t>
  </si>
  <si>
    <t>0,759151229080976</t>
  </si>
  <si>
    <t>0,836</t>
  </si>
  <si>
    <t>0,61348</t>
  </si>
  <si>
    <t>0,96341</t>
  </si>
  <si>
    <t>0,18887</t>
  </si>
  <si>
    <t>1,57689</t>
  </si>
  <si>
    <t>Gahboninho@1408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</si>
  <si>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1409</t>
  </si>
  <si>
    <t>0,9634122054878681</t>
  </si>
  <si>
    <t>0,613476096753544</t>
  </si>
  <si>
    <t>0,963412205487868</t>
  </si>
  <si>
    <t>0,76476</t>
  </si>
  <si>
    <t>0,80389</t>
  </si>
  <si>
    <t>0,08976</t>
  </si>
  <si>
    <t>1,56866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</si>
  <si>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</si>
  <si>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1411</t>
  </si>
  <si>
    <t>0,7647636713760089</t>
  </si>
  <si>
    <t>0,8038947539841493</t>
  </si>
  <si>
    <t>0,764763671376008</t>
  </si>
  <si>
    <t>0,803894753984149</t>
  </si>
  <si>
    <t>0,689</t>
  </si>
  <si>
    <t>KLH@1412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</si>
  <si>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1413</t>
  </si>
  <si>
    <t>1,390</t>
  </si>
  <si>
    <t>0,76184</t>
  </si>
  <si>
    <t>0,78355</t>
  </si>
  <si>
    <t>0,02194</t>
  </si>
  <si>
    <t>0,05856</t>
  </si>
  <si>
    <t>1,54539</t>
  </si>
  <si>
    <t>IAMhaggler2011@1414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</si>
  <si>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1415</t>
  </si>
  <si>
    <t>0,7835465199449302</t>
  </si>
  <si>
    <t>0,7618415256062105</t>
  </si>
  <si>
    <t>0,78354651994493</t>
  </si>
  <si>
    <t>0,76184152560621</t>
  </si>
  <si>
    <t>0,597</t>
  </si>
  <si>
    <t>Gahboninho@1416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</si>
  <si>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1417</t>
  </si>
  <si>
    <t>0,74112</t>
  </si>
  <si>
    <t>0,76047</t>
  </si>
  <si>
    <t>0,05102</t>
  </si>
  <si>
    <t>0,08328</t>
  </si>
  <si>
    <t>1,50160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</si>
  <si>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</si>
  <si>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1419</t>
  </si>
  <si>
    <t>0,7604745947078932</t>
  </si>
  <si>
    <t>0,7411233373414331</t>
  </si>
  <si>
    <t>0,760474594707893</t>
  </si>
  <si>
    <t>0,741123337341433</t>
  </si>
  <si>
    <t>0,643</t>
  </si>
  <si>
    <t>KLH@1420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</si>
  <si>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1421</t>
  </si>
  <si>
    <t>1,055</t>
  </si>
  <si>
    <t>IAMhaggler2011@1422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</si>
  <si>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1423</t>
  </si>
  <si>
    <t>0,565</t>
  </si>
  <si>
    <t>Gahboninho@1424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</si>
  <si>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1425</t>
  </si>
  <si>
    <t>0,001</t>
  </si>
  <si>
    <t>0,73808</t>
  </si>
  <si>
    <t>0,76662</t>
  </si>
  <si>
    <t>0,05044</t>
  </si>
  <si>
    <t>0,07801</t>
  </si>
  <si>
    <t>1,50469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</si>
  <si>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</si>
  <si>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1427</t>
  </si>
  <si>
    <t>0,7666155246595646</t>
  </si>
  <si>
    <t>0,7380770095285674</t>
  </si>
  <si>
    <t>0,766615524659564</t>
  </si>
  <si>
    <t>0,738077009528567</t>
  </si>
  <si>
    <t>0,545</t>
  </si>
  <si>
    <t>KLH@1428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</si>
  <si>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1429</t>
  </si>
  <si>
    <t>1,359</t>
  </si>
  <si>
    <t>0,73780</t>
  </si>
  <si>
    <t>0,83690</t>
  </si>
  <si>
    <t>0,00686</t>
  </si>
  <si>
    <t>1,57470</t>
  </si>
  <si>
    <t>IAMhaggler2011@1430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</si>
  <si>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1431</t>
  </si>
  <si>
    <t>0,8368963212051529</t>
  </si>
  <si>
    <t>0,7378009888750057</t>
  </si>
  <si>
    <t>0,836896321205152</t>
  </si>
  <si>
    <t>0,737800988875005</t>
  </si>
  <si>
    <t>0,657</t>
  </si>
  <si>
    <t>Gahboninho@1432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</si>
  <si>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1433</t>
  </si>
  <si>
    <t>0,68006</t>
  </si>
  <si>
    <t>0,77981</t>
  </si>
  <si>
    <t>0,06490</t>
  </si>
  <si>
    <t>0,16338</t>
  </si>
  <si>
    <t>1,45986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</si>
  <si>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</si>
  <si>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1435</t>
  </si>
  <si>
    <t>0,6800568342915101</t>
  </si>
  <si>
    <t>0,779807565437311</t>
  </si>
  <si>
    <t>0,68005683429151</t>
  </si>
  <si>
    <t>KLH@1436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</si>
  <si>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1437</t>
  </si>
  <si>
    <t>0,74169</t>
  </si>
  <si>
    <t>0,80555</t>
  </si>
  <si>
    <t>0,00666</t>
  </si>
  <si>
    <t>0,11094</t>
  </si>
  <si>
    <t>1,54724</t>
  </si>
  <si>
    <t>IAMhaggler2011@1438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</si>
  <si>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1439</t>
  </si>
  <si>
    <t>0,7416917461389719</t>
  </si>
  <si>
    <t>0,8055483281709586</t>
  </si>
  <si>
    <t>0,741691746138971</t>
  </si>
  <si>
    <t>0,805548328170958</t>
  </si>
  <si>
    <t>0,502</t>
  </si>
  <si>
    <t>Gahboninho@1440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</si>
  <si>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1441</t>
  </si>
  <si>
    <t>0,75947</t>
  </si>
  <si>
    <t>0,79086</t>
  </si>
  <si>
    <t>0,02342</t>
  </si>
  <si>
    <t>0,05115</t>
  </si>
  <si>
    <t>1,55033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</si>
  <si>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</si>
  <si>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1443</t>
  </si>
  <si>
    <t>0,7908571380959248</t>
  </si>
  <si>
    <t>0,7594739015501711</t>
  </si>
  <si>
    <t>0,790857138095924</t>
  </si>
  <si>
    <t>0,759473901550171</t>
  </si>
  <si>
    <t>0,12707</t>
  </si>
  <si>
    <t>0,12829</t>
  </si>
  <si>
    <t>0,25536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</si>
  <si>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</si>
  <si>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1445</t>
  </si>
  <si>
    <t>0,6117039826105853</t>
  </si>
  <si>
    <t>0,6175891405859933</t>
  </si>
  <si>
    <t>0,12706729048334653</t>
  </si>
  <si>
    <t>0,12828979532107884</t>
  </si>
  <si>
    <t>0,127067290483346</t>
  </si>
  <si>
    <t>0,128289795321078</t>
  </si>
  <si>
    <t>Ultimatum_util1,xml</t>
  </si>
  <si>
    <t>Ultimatum_util2,xml</t>
  </si>
  <si>
    <t>0,043</t>
  </si>
  <si>
    <t>KLH@1446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</si>
  <si>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1447</t>
  </si>
  <si>
    <t>2,578</t>
  </si>
  <si>
    <t>0,00525</t>
  </si>
  <si>
    <t>0,03417</t>
  </si>
  <si>
    <t>IAMhaggler2011@1448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</si>
  <si>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1449</t>
  </si>
  <si>
    <t>0,1</t>
  </si>
  <si>
    <t>0,005251681324263152</t>
  </si>
  <si>
    <t>0,00525168132426315</t>
  </si>
  <si>
    <t>0,061</t>
  </si>
  <si>
    <t>0,03212</t>
  </si>
  <si>
    <t>0,03243</t>
  </si>
  <si>
    <t>0,02539</t>
  </si>
  <si>
    <t>0,06456</t>
  </si>
  <si>
    <t>Gahboninho@1450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</si>
  <si>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1451</t>
  </si>
  <si>
    <t>0,03212474381453403</t>
  </si>
  <si>
    <t>0,03243381355683191</t>
  </si>
  <si>
    <t>0,032124743814534</t>
  </si>
  <si>
    <t>0,0324338135568319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</si>
  <si>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</si>
  <si>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1453</t>
  </si>
  <si>
    <t>0,022</t>
  </si>
  <si>
    <t>KLH@1454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</si>
  <si>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1455</t>
  </si>
  <si>
    <t>2,054</t>
  </si>
  <si>
    <t>IAMhaggler2011@1456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</si>
  <si>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1457</t>
  </si>
  <si>
    <t>0,063</t>
  </si>
  <si>
    <t>Gahboninho@1458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</si>
  <si>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1459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</si>
  <si>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</si>
  <si>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1461</t>
  </si>
  <si>
    <t>0,047</t>
  </si>
  <si>
    <t>KLH@1462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</si>
  <si>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1463</t>
  </si>
  <si>
    <t>2,170</t>
  </si>
  <si>
    <t>IAMhaggler2011@1464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</si>
  <si>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1465</t>
  </si>
  <si>
    <t>0,051</t>
  </si>
  <si>
    <t>Gahboninho@1466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</si>
  <si>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1467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</si>
  <si>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</si>
  <si>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1469</t>
  </si>
  <si>
    <t>KLH@1470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</si>
  <si>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1471</t>
  </si>
  <si>
    <t>1,919</t>
  </si>
  <si>
    <t>IAMhaggler2011@1472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</si>
  <si>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1473</t>
  </si>
  <si>
    <t>Gahboninho@1474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</si>
  <si>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1475</t>
  </si>
  <si>
    <t>0,020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</si>
  <si>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</si>
  <si>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1477</t>
  </si>
  <si>
    <t>0,023</t>
  </si>
  <si>
    <t>0,11518</t>
  </si>
  <si>
    <t>0,11629</t>
  </si>
  <si>
    <t>0,23147</t>
  </si>
  <si>
    <t>KLH@1478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</si>
  <si>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1479</t>
  </si>
  <si>
    <t>0,11517999310142867</t>
  </si>
  <si>
    <t>0,11628813114577394</t>
  </si>
  <si>
    <t>0,115179993101428</t>
  </si>
  <si>
    <t>0,116288131145773</t>
  </si>
  <si>
    <t>1,798</t>
  </si>
  <si>
    <t>IAMhaggler2011@1480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</si>
  <si>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1481</t>
  </si>
  <si>
    <t>Gahboninho@1482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</si>
  <si>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1483</t>
  </si>
  <si>
    <t>0,039</t>
  </si>
  <si>
    <t>0,12098</t>
  </si>
  <si>
    <t>0,12214</t>
  </si>
  <si>
    <t>0,24312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</si>
  <si>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</si>
  <si>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1485</t>
  </si>
  <si>
    <t>0,12214164131434499</t>
  </si>
  <si>
    <t>0,12097772373990627</t>
  </si>
  <si>
    <t>0,122141641314344</t>
  </si>
  <si>
    <t>0,120977723739906</t>
  </si>
  <si>
    <t>KLH@1486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</si>
  <si>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1487</t>
  </si>
  <si>
    <t>2,748</t>
  </si>
  <si>
    <t>IAMhaggler2011@1488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</si>
  <si>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1489</t>
  </si>
  <si>
    <t>Gahboninho@1490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</si>
  <si>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1491</t>
  </si>
  <si>
    <t>0,035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</si>
  <si>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</si>
  <si>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1493</t>
  </si>
  <si>
    <t>0,019</t>
  </si>
  <si>
    <t>KLH@1494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</si>
  <si>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1495</t>
  </si>
  <si>
    <t>2,162</t>
  </si>
  <si>
    <t>IAMhaggler2011@1496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</si>
  <si>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1497</t>
  </si>
  <si>
    <t>0,057</t>
  </si>
  <si>
    <t>Gahboninho@1498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</si>
  <si>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1499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</si>
  <si>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</si>
  <si>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1501</t>
  </si>
  <si>
    <t>KLH@1502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</si>
  <si>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1503</t>
  </si>
  <si>
    <t>2,099</t>
  </si>
  <si>
    <t>IAMhaggler2011@1504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</si>
  <si>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1505</t>
  </si>
  <si>
    <t>0,037</t>
  </si>
  <si>
    <t>Gahboninho@1506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</si>
  <si>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1507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</si>
  <si>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</si>
  <si>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1509</t>
  </si>
  <si>
    <t>0,026</t>
  </si>
  <si>
    <t>KLH@1510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</si>
  <si>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1511</t>
  </si>
  <si>
    <t>1,804</t>
  </si>
  <si>
    <t>IAMhaggler2011@1512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</si>
  <si>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1513</t>
  </si>
  <si>
    <t>Gahboninho@1514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</si>
  <si>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1515</t>
  </si>
  <si>
    <t>0,018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</si>
  <si>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</si>
  <si>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1517</t>
  </si>
  <si>
    <t>KLH@1518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</si>
  <si>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1519</t>
  </si>
  <si>
    <t>1,868</t>
  </si>
  <si>
    <t>IAMhaggler2011@1520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</si>
  <si>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1521</t>
  </si>
  <si>
    <t>Gahboninho@1522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</si>
  <si>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1523</t>
  </si>
  <si>
    <t>0,010</t>
  </si>
  <si>
    <t>0,79688</t>
  </si>
  <si>
    <t>0,88066</t>
  </si>
  <si>
    <t>0,08138</t>
  </si>
  <si>
    <t>0,11502</t>
  </si>
  <si>
    <t>1,67753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</si>
  <si>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</si>
  <si>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1525</t>
  </si>
  <si>
    <t>0,8044296693308999</t>
  </si>
  <si>
    <t>0,8890021756736507</t>
  </si>
  <si>
    <t>0,7968777998869457</t>
  </si>
  <si>
    <t>0,8806563517663067</t>
  </si>
  <si>
    <t>0,796877799886945</t>
  </si>
  <si>
    <t>0,880656351766306</t>
  </si>
  <si>
    <t>Animal_util1,xml</t>
  </si>
  <si>
    <t>Animal_util2,xml</t>
  </si>
  <si>
    <t>0,085</t>
  </si>
  <si>
    <t>0,53411</t>
  </si>
  <si>
    <t>0,83988</t>
  </si>
  <si>
    <t>0,26209</t>
  </si>
  <si>
    <t>1,37399</t>
  </si>
  <si>
    <t>KLH@1526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</si>
  <si>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1527</t>
  </si>
  <si>
    <t>1,0</t>
  </si>
  <si>
    <t>0,635939110969607</t>
  </si>
  <si>
    <t>0,8398804797414945</t>
  </si>
  <si>
    <t>0,534112845607533</t>
  </si>
  <si>
    <t>0,839880479741494</t>
  </si>
  <si>
    <t>0,253</t>
  </si>
  <si>
    <t>0,76909</t>
  </si>
  <si>
    <t>0,91342</t>
  </si>
  <si>
    <t>0,09021</t>
  </si>
  <si>
    <t>1,68251</t>
  </si>
  <si>
    <t>IAMhaggler2011@1528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</si>
  <si>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1529</t>
  </si>
  <si>
    <t>0,8254638524859714</t>
  </si>
  <si>
    <t>0,9803786438788632</t>
  </si>
  <si>
    <t>0,7690869104005734</t>
  </si>
  <si>
    <t>0,9134214417418272</t>
  </si>
  <si>
    <t>0,769086910400573</t>
  </si>
  <si>
    <t>0,913421441741827</t>
  </si>
  <si>
    <t>0,062</t>
  </si>
  <si>
    <t>0,77270</t>
  </si>
  <si>
    <t>0,82100</t>
  </si>
  <si>
    <t>0,05032</t>
  </si>
  <si>
    <t>1,59371</t>
  </si>
  <si>
    <t>Gahboninho@1530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</si>
  <si>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1531</t>
  </si>
  <si>
    <t>0,9413312813420194</t>
  </si>
  <si>
    <t>0,885950987163539</t>
  </si>
  <si>
    <t>0,8210042147862813</t>
  </si>
  <si>
    <t>0,7727029888121318</t>
  </si>
  <si>
    <t>0,821004214786281</t>
  </si>
  <si>
    <t>0,772702988812131</t>
  </si>
  <si>
    <t>0,69177</t>
  </si>
  <si>
    <t>0,69995</t>
  </si>
  <si>
    <t>0,26967</t>
  </si>
  <si>
    <t>0,30921</t>
  </si>
  <si>
    <t>1,39172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</si>
  <si>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</si>
  <si>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1533</t>
  </si>
  <si>
    <t>0,6983233185536213</t>
  </si>
  <si>
    <t>0,7065876518915355</t>
  </si>
  <si>
    <t>0,6917675601915855</t>
  </si>
  <si>
    <t>0,6999543091628501</t>
  </si>
  <si>
    <t>0,691767560191585</t>
  </si>
  <si>
    <t>0,69995430916285</t>
  </si>
  <si>
    <t>0,065</t>
  </si>
  <si>
    <t>KLH@1534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</si>
  <si>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1535</t>
  </si>
  <si>
    <t>0,104</t>
  </si>
  <si>
    <t>0,84294</t>
  </si>
  <si>
    <t>0,85192</t>
  </si>
  <si>
    <t>0,06054</t>
  </si>
  <si>
    <t>0,06843</t>
  </si>
  <si>
    <t>1,69486</t>
  </si>
  <si>
    <t>IAMhaggler2011@1536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</si>
  <si>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1537</t>
  </si>
  <si>
    <t>0,8805145342572822</t>
  </si>
  <si>
    <t>0,8712349700726864</t>
  </si>
  <si>
    <t>0,85192094740095</t>
  </si>
  <si>
    <t>0,8429427252319348</t>
  </si>
  <si>
    <t>0,842942725231934</t>
  </si>
  <si>
    <t>0,058</t>
  </si>
  <si>
    <t>Gahboninho@1538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</si>
  <si>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1539</t>
  </si>
  <si>
    <t>0,75165</t>
  </si>
  <si>
    <t>0,83995</t>
  </si>
  <si>
    <t>0,13651</t>
  </si>
  <si>
    <t>0,17377</t>
  </si>
  <si>
    <t>1,59160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</si>
  <si>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</si>
  <si>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1541</t>
  </si>
  <si>
    <t>0,7587780268524124</t>
  </si>
  <si>
    <t>0,8479061131858044</t>
  </si>
  <si>
    <t>0,7516547284284535</t>
  </si>
  <si>
    <t>0,8399460931720774</t>
  </si>
  <si>
    <t>0,751654728428453</t>
  </si>
  <si>
    <t>0,839946093172077</t>
  </si>
  <si>
    <t>0,108</t>
  </si>
  <si>
    <t>KLH@1542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</si>
  <si>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1543</t>
  </si>
  <si>
    <t>0,196</t>
  </si>
  <si>
    <t>0,77835</t>
  </si>
  <si>
    <t>0,90640</t>
  </si>
  <si>
    <t>0,01758</t>
  </si>
  <si>
    <t>0,08859</t>
  </si>
  <si>
    <t>1,68475</t>
  </si>
  <si>
    <t>IAMhaggler2011@1544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</si>
  <si>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1545</t>
  </si>
  <si>
    <t>0,8197955749377726</t>
  </si>
  <si>
    <t>0,9546608522586882</t>
  </si>
  <si>
    <t>0,7783512615566581</t>
  </si>
  <si>
    <t>0,9063984991266966</t>
  </si>
  <si>
    <t>0,778351261556658</t>
  </si>
  <si>
    <t>0,906398499126696</t>
  </si>
  <si>
    <t>Gahboninho@1546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</si>
  <si>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1547</t>
  </si>
  <si>
    <t>0,80069</t>
  </si>
  <si>
    <t>0,93241</t>
  </si>
  <si>
    <t>0,01808</t>
  </si>
  <si>
    <t>0,09114</t>
  </si>
  <si>
    <t>1,73310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</si>
  <si>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</si>
  <si>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1549</t>
  </si>
  <si>
    <t>0,8006905257743117</t>
  </si>
  <si>
    <t>0,9324128149742491</t>
  </si>
  <si>
    <t>0,800690525774311</t>
  </si>
  <si>
    <t>0,932412814974249</t>
  </si>
  <si>
    <t>0,080</t>
  </si>
  <si>
    <t>KLH@1550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</si>
  <si>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1551</t>
  </si>
  <si>
    <t>0,248</t>
  </si>
  <si>
    <t>0,75834</t>
  </si>
  <si>
    <t>0,87435</t>
  </si>
  <si>
    <t>0,06012</t>
  </si>
  <si>
    <t>0,11211</t>
  </si>
  <si>
    <t>1,63269</t>
  </si>
  <si>
    <t>IAMhaggler2011@1552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</si>
  <si>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1553</t>
  </si>
  <si>
    <t>0,7949576911783753</t>
  </si>
  <si>
    <t>0,916574117813998</t>
  </si>
  <si>
    <t>0,7583370161075568</t>
  </si>
  <si>
    <t>0,8743510368635716</t>
  </si>
  <si>
    <t>0,758337016107556</t>
  </si>
  <si>
    <t>0,874351036863571</t>
  </si>
  <si>
    <t>Gahboninho@1554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</si>
  <si>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1555</t>
  </si>
  <si>
    <t>0,82542</t>
  </si>
  <si>
    <t>0,87397</t>
  </si>
  <si>
    <t>0,04720</t>
  </si>
  <si>
    <t>1,69939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</si>
  <si>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</si>
  <si>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1557</t>
  </si>
  <si>
    <t>0,8652807541607688</t>
  </si>
  <si>
    <t>0,9161770856577468</t>
  </si>
  <si>
    <t>0,8254205632414456</t>
  </si>
  <si>
    <t>0,8739722944675782</t>
  </si>
  <si>
    <t>0,825420563241445</t>
  </si>
  <si>
    <t>0,873972294467578</t>
  </si>
  <si>
    <t>KLH@1558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</si>
  <si>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1559</t>
  </si>
  <si>
    <t>0,89400</t>
  </si>
  <si>
    <t>0,91757</t>
  </si>
  <si>
    <t>1,81156</t>
  </si>
  <si>
    <t>IAMhaggler2011@1560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</si>
  <si>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1561</t>
  </si>
  <si>
    <t>0,9110206955648783</t>
  </si>
  <si>
    <t>0,9350394961375516</t>
  </si>
  <si>
    <t>0,8939959243076716</t>
  </si>
  <si>
    <t>0,9175658716461506</t>
  </si>
  <si>
    <t>0,893995924307671</t>
  </si>
  <si>
    <t>0,91756587164615</t>
  </si>
  <si>
    <t>0,052</t>
  </si>
  <si>
    <t>Gahboninho@1562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</si>
  <si>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1563</t>
  </si>
  <si>
    <t>0,77262</t>
  </si>
  <si>
    <t>0,80571</t>
  </si>
  <si>
    <t>0,15453</t>
  </si>
  <si>
    <t>0,17111</t>
  </si>
  <si>
    <t>1,57832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</si>
  <si>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</si>
  <si>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1565</t>
  </si>
  <si>
    <t>0,8171862906708324</t>
  </si>
  <si>
    <t>0,7836253994514151</t>
  </si>
  <si>
    <t>0,8057059004821617</t>
  </si>
  <si>
    <t>0,77261649554522</t>
  </si>
  <si>
    <t>0,805705900482161</t>
  </si>
  <si>
    <t>0,009</t>
  </si>
  <si>
    <t>0,72735</t>
  </si>
  <si>
    <t>0,99061</t>
  </si>
  <si>
    <t>0,18657</t>
  </si>
  <si>
    <t>1,71796</t>
  </si>
  <si>
    <t>IAMhaggler2011@1566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</si>
  <si>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1567</t>
  </si>
  <si>
    <t>0,9999999999999999</t>
  </si>
  <si>
    <t>0,7342387318588655</t>
  </si>
  <si>
    <t>0,9906121445641909</t>
  </si>
  <si>
    <t>0,7273458047888027</t>
  </si>
  <si>
    <t>0,99061214456419</t>
  </si>
  <si>
    <t>0,727345804788802</t>
  </si>
  <si>
    <t>KLH@1568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</si>
  <si>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1569</t>
  </si>
  <si>
    <t>Gahboninho@1570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</si>
  <si>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1571</t>
  </si>
  <si>
    <t>0,74605</t>
  </si>
  <si>
    <t>0,74631</t>
  </si>
  <si>
    <t>0,22497</t>
  </si>
  <si>
    <t>0,23843</t>
  </si>
  <si>
    <t>1,49236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</si>
  <si>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</si>
  <si>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1573</t>
  </si>
  <si>
    <t>0,7533817646059672</t>
  </si>
  <si>
    <t>0,753119238143819</t>
  </si>
  <si>
    <t>0,7463091255118717</t>
  </si>
  <si>
    <t>0,7460490636101982</t>
  </si>
  <si>
    <t>0,746309125511871</t>
  </si>
  <si>
    <t>0,746049063610198</t>
  </si>
  <si>
    <t>0,004</t>
  </si>
  <si>
    <t>0,76679</t>
  </si>
  <si>
    <t>0,92701</t>
  </si>
  <si>
    <t>0,05715</t>
  </si>
  <si>
    <t>0,13568</t>
  </si>
  <si>
    <t>1,69380</t>
  </si>
  <si>
    <t>IAMhaggler2011@1574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</si>
  <si>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1575</t>
  </si>
  <si>
    <t>0,9357984417788835</t>
  </si>
  <si>
    <t>0,774055633533663</t>
  </si>
  <si>
    <t>0,927013301290408</t>
  </si>
  <si>
    <t>0,7667889111467755</t>
  </si>
  <si>
    <t>0,766788911146775</t>
  </si>
  <si>
    <t>KLH@1576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</si>
  <si>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1577</t>
  </si>
  <si>
    <t>Gahboninho@1578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</si>
  <si>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1579</t>
  </si>
  <si>
    <t>0,77255</t>
  </si>
  <si>
    <t>0,80345</t>
  </si>
  <si>
    <t>0,15668</t>
  </si>
  <si>
    <t>0,17270</t>
  </si>
  <si>
    <t>1,57600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</si>
  <si>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</si>
  <si>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1581</t>
  </si>
  <si>
    <t>0,8148940478020527</t>
  </si>
  <si>
    <t>0,7835619494313193</t>
  </si>
  <si>
    <t>0,8034458606041092</t>
  </si>
  <si>
    <t>0,7725539369142683</t>
  </si>
  <si>
    <t>0,803445860604109</t>
  </si>
  <si>
    <t>0,772553936914268</t>
  </si>
  <si>
    <t>IAMhaggler2011@1582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</si>
  <si>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1583</t>
  </si>
  <si>
    <t>KLH@1584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</si>
  <si>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1585</t>
  </si>
  <si>
    <t>Gahboninho@1586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</si>
  <si>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1587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</si>
  <si>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</si>
  <si>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1589</t>
  </si>
  <si>
    <t>0,006</t>
  </si>
  <si>
    <t>IAMhaggler2011@1590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</si>
  <si>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1591</t>
  </si>
  <si>
    <t>0,007</t>
  </si>
  <si>
    <t>KLH@1592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</si>
  <si>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1593</t>
  </si>
  <si>
    <t>Gahboninho@1594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</si>
  <si>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</si>
  <si>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</si>
  <si>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1597</t>
  </si>
  <si>
    <t>IAMhaggler2011@1598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</si>
  <si>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1599</t>
  </si>
  <si>
    <t>KLH@1600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</si>
  <si>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1601</t>
  </si>
  <si>
    <t>Gahboninho@1602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</si>
  <si>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1603</t>
  </si>
  <si>
    <t>16,846</t>
  </si>
  <si>
    <t>0,59089</t>
  </si>
  <si>
    <t>0,75086</t>
  </si>
  <si>
    <t>0,17872</t>
  </si>
  <si>
    <t>1,34175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</si>
  <si>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</si>
  <si>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1605</t>
  </si>
  <si>
    <t>0,6871433493243859</t>
  </si>
  <si>
    <t>0,8731763277123772</t>
  </si>
  <si>
    <t>0,5908887413448447</t>
  </si>
  <si>
    <t>0,7508623371838982</t>
  </si>
  <si>
    <t>0,590888741344844</t>
  </si>
  <si>
    <t>0,750862337183898</t>
  </si>
  <si>
    <t>Travel-A-prof1,xml</t>
  </si>
  <si>
    <t>Travel-A-prof2,xml</t>
  </si>
  <si>
    <t>11,000</t>
  </si>
  <si>
    <t>0,56762</t>
  </si>
  <si>
    <t>0,80785</t>
  </si>
  <si>
    <t>0,12335</t>
  </si>
  <si>
    <t>1,37547</t>
  </si>
  <si>
    <t>Gahboninho@1606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</si>
  <si>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1607</t>
  </si>
  <si>
    <t>0,9801853495122493</t>
  </si>
  <si>
    <t>0,688700166873053</t>
  </si>
  <si>
    <t>0,8078542062677158</t>
  </si>
  <si>
    <t>0,5676164481978118</t>
  </si>
  <si>
    <t>0,807854206267715</t>
  </si>
  <si>
    <t>0,567616448197811</t>
  </si>
  <si>
    <t>15,848</t>
  </si>
  <si>
    <t>0,52070</t>
  </si>
  <si>
    <t>0,80498</t>
  </si>
  <si>
    <t>0,15672</t>
  </si>
  <si>
    <t>1,32568</t>
  </si>
  <si>
    <t>KLH@1608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</si>
  <si>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1609</t>
  </si>
  <si>
    <t>0,6468515588045686</t>
  </si>
  <si>
    <t>0,8049778002879101</t>
  </si>
  <si>
    <t>0,5207011449193073</t>
  </si>
  <si>
    <t>0,80497780028791</t>
  </si>
  <si>
    <t>0,520701144919307</t>
  </si>
  <si>
    <t>0,358</t>
  </si>
  <si>
    <t>0,72632</t>
  </si>
  <si>
    <t>0,82376</t>
  </si>
  <si>
    <t>0,07391</t>
  </si>
  <si>
    <t>1,55008</t>
  </si>
  <si>
    <t>IAMhaggler2011@1610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</si>
  <si>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1611</t>
  </si>
  <si>
    <t>0,8394489229597495</t>
  </si>
  <si>
    <t>0,7401484704119684</t>
  </si>
  <si>
    <t>0,8237616548602724</t>
  </si>
  <si>
    <t>0,7263168873683779</t>
  </si>
  <si>
    <t>0,823761654860272</t>
  </si>
  <si>
    <t>0,726316887368377</t>
  </si>
  <si>
    <t>0,72445</t>
  </si>
  <si>
    <t>0,81271</t>
  </si>
  <si>
    <t>0,09316</t>
  </si>
  <si>
    <t>1,53715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</si>
  <si>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</si>
  <si>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1613</t>
  </si>
  <si>
    <t>0,8204095097393574</t>
  </si>
  <si>
    <t>0,731312464747828</t>
  </si>
  <si>
    <t>0,8127076238637614</t>
  </si>
  <si>
    <t>0,7244470090503702</t>
  </si>
  <si>
    <t>0,812707623863761</t>
  </si>
  <si>
    <t>0,72444700905037</t>
  </si>
  <si>
    <t>12,288</t>
  </si>
  <si>
    <t>Gahboninho@1614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</si>
  <si>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1615</t>
  </si>
  <si>
    <t>14,843</t>
  </si>
  <si>
    <t>KLH@1616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</si>
  <si>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1617</t>
  </si>
  <si>
    <t>7,261</t>
  </si>
  <si>
    <t>0,60785</t>
  </si>
  <si>
    <t>0,77241</t>
  </si>
  <si>
    <t>0,18385</t>
  </si>
  <si>
    <t>1,38026</t>
  </si>
  <si>
    <t>IAMhaggler2011@1618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</si>
  <si>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1619</t>
  </si>
  <si>
    <t>0,6078476908167579</t>
  </si>
  <si>
    <t>0,7724126486819352</t>
  </si>
  <si>
    <t>0,607847690816757</t>
  </si>
  <si>
    <t>0,772412648681935</t>
  </si>
  <si>
    <t>17,543</t>
  </si>
  <si>
    <t>0,64606</t>
  </si>
  <si>
    <t>0,68859</t>
  </si>
  <si>
    <t>0,04538</t>
  </si>
  <si>
    <t>0,11641</t>
  </si>
  <si>
    <t>1,33466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</si>
  <si>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</si>
  <si>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1621</t>
  </si>
  <si>
    <t>0,7477708249431617</t>
  </si>
  <si>
    <t>0,7969974513395124</t>
  </si>
  <si>
    <t>0,6460632836321429</t>
  </si>
  <si>
    <t>0,6885943838448002</t>
  </si>
  <si>
    <t>0,646063283632142</t>
  </si>
  <si>
    <t>0,6885943838448</t>
  </si>
  <si>
    <t>12,962</t>
  </si>
  <si>
    <t>Gahboninho@1622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</si>
  <si>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1623</t>
  </si>
  <si>
    <t>16,086</t>
  </si>
  <si>
    <t>KLH@1624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</si>
  <si>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1625</t>
  </si>
  <si>
    <t>10,878</t>
  </si>
  <si>
    <t>0,64000</t>
  </si>
  <si>
    <t>0,68213</t>
  </si>
  <si>
    <t>0,04496</t>
  </si>
  <si>
    <t>0,11532</t>
  </si>
  <si>
    <t>1,32213</t>
  </si>
  <si>
    <t>IAMhaggler2011@1626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</si>
  <si>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1627</t>
  </si>
  <si>
    <t>0,6399981349230204</t>
  </si>
  <si>
    <t>0,6821299593153554</t>
  </si>
  <si>
    <t>0,63999813492302</t>
  </si>
  <si>
    <t>0,682129959315355</t>
  </si>
  <si>
    <t>23,970</t>
  </si>
  <si>
    <t>0,69621</t>
  </si>
  <si>
    <t>0,76600</t>
  </si>
  <si>
    <t>1,46220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</si>
  <si>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</si>
  <si>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1629</t>
  </si>
  <si>
    <t>0,8824121625110543</t>
  </si>
  <si>
    <t>0,8020154681025256</t>
  </si>
  <si>
    <t>0,7659954768569615</t>
  </si>
  <si>
    <t>0,6962055228110676</t>
  </si>
  <si>
    <t>0,765995476856961</t>
  </si>
  <si>
    <t>0,696205522811067</t>
  </si>
  <si>
    <t>17,844</t>
  </si>
  <si>
    <t>Gahboninho@1634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</si>
  <si>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1635</t>
  </si>
  <si>
    <t>20,204</t>
  </si>
  <si>
    <t>KLH@1636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</si>
  <si>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1637</t>
  </si>
  <si>
    <t>8,526</t>
  </si>
  <si>
    <t>IAMhaggler2011@1640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</si>
  <si>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1641</t>
  </si>
  <si>
    <t>27,966</t>
  </si>
  <si>
    <t>0,63822</t>
  </si>
  <si>
    <t>0,69119</t>
  </si>
  <si>
    <t>0,03922</t>
  </si>
  <si>
    <t>1,32941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</si>
  <si>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</si>
  <si>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1643</t>
  </si>
  <si>
    <t>0,7352193060285542</t>
  </si>
  <si>
    <t>0,7962343741164315</t>
  </si>
  <si>
    <t>0,6382217821127683</t>
  </si>
  <si>
    <t>0,6911871288759346</t>
  </si>
  <si>
    <t>0,638221782112768</t>
  </si>
  <si>
    <t>0,691187128875934</t>
  </si>
  <si>
    <t>17,480</t>
  </si>
  <si>
    <t>Gahboninho@1648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</si>
  <si>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1649</t>
  </si>
  <si>
    <t>20,856</t>
  </si>
  <si>
    <t>KLH@1652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</si>
  <si>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1653</t>
  </si>
  <si>
    <t>8,129</t>
  </si>
  <si>
    <t>IAMhaggler2011@1656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</si>
  <si>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1657</t>
  </si>
  <si>
    <t>0,67297</t>
  </si>
  <si>
    <t>0,81797</t>
  </si>
  <si>
    <t>0,11969</t>
  </si>
  <si>
    <t>0,12877</t>
  </si>
  <si>
    <t>1,49093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</si>
  <si>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</si>
  <si>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1631</t>
  </si>
  <si>
    <t>0,6825541749990222</t>
  </si>
  <si>
    <t>0,8296244038829163</t>
  </si>
  <si>
    <t>0,6729651885667335</t>
  </si>
  <si>
    <t>0,8179692745992366</t>
  </si>
  <si>
    <t>0,672965188566733</t>
  </si>
  <si>
    <t>0,817969274599236</t>
  </si>
  <si>
    <t>22,113</t>
  </si>
  <si>
    <t>0,55838</t>
  </si>
  <si>
    <t>0,70955</t>
  </si>
  <si>
    <t>0,16888</t>
  </si>
  <si>
    <t>1,26793</t>
  </si>
  <si>
    <t>Gahboninho@1632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</si>
  <si>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1633</t>
  </si>
  <si>
    <t>0,7095487001672208</t>
  </si>
  <si>
    <t>0,5583771053654475</t>
  </si>
  <si>
    <t>0,70954870016722</t>
  </si>
  <si>
    <t>0,558377105365447</t>
  </si>
  <si>
    <t>31,441</t>
  </si>
  <si>
    <t>0,37677</t>
  </si>
  <si>
    <t>0,75194</t>
  </si>
  <si>
    <t>0,89855</t>
  </si>
  <si>
    <t>KLH@1638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</si>
  <si>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1639</t>
  </si>
  <si>
    <t>0,3767727141932847</t>
  </si>
  <si>
    <t>0,376772714193284</t>
  </si>
  <si>
    <t>4,455</t>
  </si>
  <si>
    <t>0,64166</t>
  </si>
  <si>
    <t>0,91324</t>
  </si>
  <si>
    <t>0,13944</t>
  </si>
  <si>
    <t>1,55491</t>
  </si>
  <si>
    <t>IAMhaggler2011@1644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</si>
  <si>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1645</t>
  </si>
  <si>
    <t>0,6416638135487069</t>
  </si>
  <si>
    <t>0,9132413488561494</t>
  </si>
  <si>
    <t>0,641663813548706</t>
  </si>
  <si>
    <t>0,913241348856149</t>
  </si>
  <si>
    <t>26,860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</si>
  <si>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</si>
  <si>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1647</t>
  </si>
  <si>
    <t>21,857</t>
  </si>
  <si>
    <t>0,57746</t>
  </si>
  <si>
    <t>0,67782</t>
  </si>
  <si>
    <t>0,14201</t>
  </si>
  <si>
    <t>1,25528</t>
  </si>
  <si>
    <t>Gahboninho@1650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</si>
  <si>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1651</t>
  </si>
  <si>
    <t>0,8341338761961201</t>
  </si>
  <si>
    <t>0,7106251135607424</t>
  </si>
  <si>
    <t>0,6778225529441514</t>
  </si>
  <si>
    <t>0,5774585380185646</t>
  </si>
  <si>
    <t>0,677822552944151</t>
  </si>
  <si>
    <t>0,577458538018564</t>
  </si>
  <si>
    <t>27,996</t>
  </si>
  <si>
    <t>KLH@1654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</si>
  <si>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1655</t>
  </si>
  <si>
    <t>3,377</t>
  </si>
  <si>
    <t>0,66676</t>
  </si>
  <si>
    <t>0,86629</t>
  </si>
  <si>
    <t>0,08944</t>
  </si>
  <si>
    <t>1,53305</t>
  </si>
  <si>
    <t>IAMhaggler2011@1658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</si>
  <si>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1659</t>
  </si>
  <si>
    <t>0,7258365917296608</t>
  </si>
  <si>
    <t>0,94303963812983</t>
  </si>
  <si>
    <t>0,6667633046590108</t>
  </si>
  <si>
    <t>0,8662889591243907</t>
  </si>
  <si>
    <t>0,66676330465901</t>
  </si>
  <si>
    <t>0,86628895912439</t>
  </si>
  <si>
    <t>18,386</t>
  </si>
  <si>
    <t>0,69293</t>
  </si>
  <si>
    <t>0,76239</t>
  </si>
  <si>
    <t>1,45532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</si>
  <si>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</si>
  <si>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1661</t>
  </si>
  <si>
    <t>0,692929878463061</t>
  </si>
  <si>
    <t>0,7623914710394925</t>
  </si>
  <si>
    <t>0,762391471039492</t>
  </si>
  <si>
    <t>14,755</t>
  </si>
  <si>
    <t>Gahboninho@1662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</si>
  <si>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1663</t>
  </si>
  <si>
    <t>23,053</t>
  </si>
  <si>
    <t>KLH@1664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</si>
  <si>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1665</t>
  </si>
  <si>
    <t>0,484</t>
  </si>
  <si>
    <t>0,66830</t>
  </si>
  <si>
    <t>0,85151</t>
  </si>
  <si>
    <t>0,04337</t>
  </si>
  <si>
    <t>0,09131</t>
  </si>
  <si>
    <t>1,51982</t>
  </si>
  <si>
    <t>IAMhaggler2011@1666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</si>
  <si>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1667</t>
  </si>
  <si>
    <t>0,7072167574585081</t>
  </si>
  <si>
    <t>0,9010938803745958</t>
  </si>
  <si>
    <t>0,6683045694809714</t>
  </si>
  <si>
    <t>0,8515142655128801</t>
  </si>
  <si>
    <t>0,668304569480971</t>
  </si>
  <si>
    <t>0,85151426551288</t>
  </si>
  <si>
    <t>15,371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</si>
  <si>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</si>
  <si>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1669</t>
  </si>
  <si>
    <t>13,905</t>
  </si>
  <si>
    <t>Gahboninho@1670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</si>
  <si>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1671</t>
  </si>
  <si>
    <t>22,988</t>
  </si>
  <si>
    <t>KLH@1672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</si>
  <si>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1673</t>
  </si>
  <si>
    <t>3,760</t>
  </si>
  <si>
    <t>0,69603</t>
  </si>
  <si>
    <t>0,83679</t>
  </si>
  <si>
    <t>0,04780</t>
  </si>
  <si>
    <t>1,53282</t>
  </si>
  <si>
    <t>IAMhaggler2011@1674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</si>
  <si>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1675</t>
  </si>
  <si>
    <t>0,7648790432459178</t>
  </si>
  <si>
    <t>0,9195578738934735</t>
  </si>
  <si>
    <t>0,6960320561450507</t>
  </si>
  <si>
    <t>0,8367881998626867</t>
  </si>
  <si>
    <t>0,69603205614505</t>
  </si>
  <si>
    <t>0,836788199862686</t>
  </si>
  <si>
    <t>15,091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</si>
  <si>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1676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</si>
  <si>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1677</t>
  </si>
  <si>
    <t>13,521</t>
  </si>
  <si>
    <t>Gahboninho@1678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</si>
  <si>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1679</t>
  </si>
  <si>
    <t>20,762</t>
  </si>
  <si>
    <t>KLH@1680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</si>
  <si>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1681</t>
  </si>
  <si>
    <t>2,345</t>
  </si>
  <si>
    <t>0,66992</t>
  </si>
  <si>
    <t>0,87038</t>
  </si>
  <si>
    <t>0,08986</t>
  </si>
  <si>
    <t>1,54030</t>
  </si>
  <si>
    <t>IAMhaggler2011@1682</t>
  </si>
  <si>
    <t>boa-,Users,ottomattas,Documents,UU,INFOMAS,Project,Code,win,win,bin,mas2021,group5,Group5_BS_k_max_e_min-,Users,ottomattas,Documents,UU,INFOMAS,Project,Code,win,win,bin,mas2021,group5,Group5_AS-,Users,ottomattas,Documents,UU,INFOMAS,Project,Code,win,win,bin,mas2021,group5,Group5_OM_l-,Users,ottomattas,Documents,UU,INFOMAS,Project,Code,win,win,bin,mas2021,group5,Group5_OMS_t@1683</t>
  </si>
  <si>
    <t>0,6699152533889585</t>
  </si>
  <si>
    <t>0,8703841130799257</t>
  </si>
  <si>
    <t>0,669915253388958</t>
  </si>
  <si>
    <t>0,870384113079925</t>
  </si>
  <si>
    <t>Agent 1 clean</t>
  </si>
  <si>
    <t>Agent 2 clean</t>
  </si>
  <si>
    <t>User Util. 1</t>
  </si>
  <si>
    <t>User Util. 2</t>
  </si>
  <si>
    <t>Win.Win</t>
  </si>
  <si>
    <t>Gahboninho</t>
  </si>
  <si>
    <t>KLH</t>
  </si>
  <si>
    <t>IAMhaggler2011</t>
  </si>
  <si>
    <t>Grand Total</t>
  </si>
  <si>
    <t>(All)</t>
  </si>
  <si>
    <t>TRUE</t>
  </si>
  <si>
    <t>FALSE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</si>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</sst>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9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3" fillId="0" borderId="10" xfId="0" applyNumberFormat="1" applyFont="1" applyBorder="1" applyAlignment="1">
      <alignment vertical="center" readingOrder="1"/>
    </xf>
    <xf numFmtId="0" fontId="0" fillId="0" borderId="4" xfId="0" applyNumberFormat="1" applyBorder="1" applyAlignment="1">
      <alignment vertical="center"/>
    </xf>
    <xf numFmtId="0" fontId="3" fillId="0" borderId="11" xfId="0" applyNumberFormat="1" applyFont="1" applyBorder="1" applyAlignment="1">
      <alignment vertical="center" readingOrder="1"/>
    </xf>
    <xf numFmtId="0" fontId="3" fillId="0" borderId="5" xfId="0" applyNumberFormat="1" applyFont="1" applyBorder="1" applyAlignment="1">
      <alignment vertical="center" readingOrder="1"/>
    </xf>
    <xf numFmtId="0" fontId="0" fillId="0" borderId="5" xfId="0" applyNumberFormat="1" applyBorder="1" applyAlignment="1">
      <alignment vertical="center"/>
    </xf>
    <xf numFmtId="0" fontId="3" fillId="0" borderId="12" xfId="0" applyNumberFormat="1" applyFont="1" applyBorder="1" applyAlignment="1">
      <alignment vertical="center" readingOrder="1"/>
    </xf>
    <xf numFmtId="0" fontId="3" fillId="0" borderId="6" xfId="0" applyNumberFormat="1" applyFont="1" applyBorder="1" applyAlignment="1">
      <alignment vertical="center" readingOrder="1"/>
    </xf>
    <xf numFmtId="0" fontId="0" fillId="0" borderId="6" xfId="0" applyNumberFormat="1" applyBorder="1" applyAlignment="1">
      <alignment vertical="center"/>
    </xf>
    <xf numFmtId="0" fontId="3" fillId="0" borderId="13" xfId="0" applyNumberFormat="1" applyFont="1" applyBorder="1" applyAlignment="1">
      <alignment vertical="center" readingOrder="1"/>
    </xf>
    <xf numFmtId="0" fontId="3" fillId="0" borderId="7" xfId="0" applyNumberFormat="1" applyFont="1" applyBorder="1" applyAlignment="1">
      <alignment vertical="center" readingOrder="1"/>
    </xf>
    <xf numFmtId="0" fontId="0" fillId="0" borderId="7" xfId="0" applyNumberFormat="1" applyBorder="1" applyAlignment="1">
      <alignment vertical="center"/>
    </xf>
    <xf numFmtId="0" fontId="3" fillId="0" borderId="14" xfId="0" applyNumberFormat="1" applyFont="1" applyBorder="1" applyAlignment="1">
      <alignment vertical="center" readingOrder="1"/>
    </xf>
    <xf numFmtId="0" fontId="3" fillId="0" borderId="8" xfId="0" applyNumberFormat="1" applyFont="1" applyBorder="1" applyAlignment="1">
      <alignment vertical="center" readingOrder="1"/>
    </xf>
    <xf numFmtId="0" fontId="0" fillId="0" borderId="8" xfId="0" applyNumberFormat="1" applyBorder="1" applyAlignment="1">
      <alignment vertical="center"/>
    </xf>
    <xf numFmtId="0" fontId="0" fillId="0" borderId="0" xfId="0" pivotButton="1"/>
    <xf numFmtId="0" fontId="1" fillId="3" borderId="15" xfId="0" applyFont="1" applyFill="1" applyBorder="1"/>
    <xf numFmtId="0" fontId="1" fillId="3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04011076389" createdVersion="6" refreshedVersion="6" minRefreshableVersion="3" recordCount="200" xr:uid="{0E948C99-2E77-4818-B364-B0C2B2575467}">
  <cacheSource type="worksheet">
    <worksheetSource ref="A1:AA201" sheet="Cleaned input"/>
  </cacheSource>
  <cacheFields count="27">
    <cacheField name="Bout number" numFmtId="0">
      <sharedItems containsSemiMixedTypes="0" containsString="0" containsNumber="1" containsInteger="1" minValue="1" maxValue="200"/>
    </cacheField>
    <cacheField name="Run time (s)" numFmtId="0">
      <sharedItems containsSemiMixedTypes="0" containsString="0" containsNumber="1" minValue="1E-3" maxValue="31.440999999999999"/>
    </cacheField>
    <cacheField name="Round" numFmtId="0">
      <sharedItems containsSemiMixedTypes="0" containsString="0" containsNumber="1" containsInteger="1" minValue="3" maxValue="61" count="38">
        <n v="54"/>
        <n v="61"/>
        <n v="48"/>
        <n v="51"/>
        <n v="46"/>
        <n v="53"/>
        <n v="44"/>
        <n v="49"/>
        <n v="47"/>
        <n v="50"/>
        <n v="57"/>
        <n v="32"/>
        <n v="3"/>
        <n v="58"/>
        <n v="34"/>
        <n v="42"/>
        <n v="4"/>
        <n v="31"/>
        <n v="33"/>
        <n v="52"/>
        <n v="37"/>
        <n v="36"/>
        <n v="35"/>
        <n v="39"/>
        <n v="38"/>
        <n v="16"/>
        <n v="30"/>
        <n v="8"/>
        <n v="12"/>
        <n v="6"/>
        <n v="11"/>
        <n v="5"/>
        <n v="27"/>
        <n v="45"/>
        <n v="19"/>
        <n v="13"/>
        <n v="21"/>
        <n v="18"/>
      </sharedItems>
    </cacheField>
    <cacheField name="Exception" numFmtId="0">
      <sharedItems containsNonDate="0" containsString="0" containsBlank="1" count="1">
        <m/>
      </sharedItems>
    </cacheField>
    <cacheField name="deadline" numFmtId="0">
      <sharedItems containsSemiMixedTypes="0" containsString="0" containsNumber="1" containsInteger="1" minValue="60" maxValue="60" count="1">
        <n v="60"/>
      </sharedItems>
    </cacheField>
    <cacheField name="Agreement" numFmtId="0">
      <sharedItems count="2">
        <b v="1"/>
        <b v="0"/>
      </sharedItems>
    </cacheField>
    <cacheField name="Discounted" numFmtId="0">
      <sharedItems/>
    </cacheField>
    <cacheField name="#agreeing" numFmtId="0">
      <sharedItems containsSemiMixedTypes="0" containsString="0" containsNumber="1" containsInteger="1" minValue="1" maxValue="2"/>
    </cacheField>
    <cacheField name="min,util," numFmtId="0">
      <sharedItems containsSemiMixedTypes="0" containsString="0" containsNumber="1" minValue="0" maxValue="0.89400000000000002"/>
    </cacheField>
    <cacheField name="max,util," numFmtId="0">
      <sharedItems containsSemiMixedTypes="0" containsString="0" containsNumber="1" minValue="0" maxValue="0.99060999999999999"/>
    </cacheField>
    <cacheField name="Dist, to Pareto" numFmtId="0">
      <sharedItems containsSemiMixedTypes="0" containsString="0" containsNumber="1" minValue="0" maxValue="1.06016"/>
    </cacheField>
    <cacheField name="Dist, to Nash" numFmtId="0">
      <sharedItems containsSemiMixedTypes="0" containsString="0" containsNumber="1" minValue="0" maxValue="1.1330199999999999"/>
    </cacheField>
    <cacheField name="Social Welfare" numFmtId="0">
      <sharedItems containsSemiMixedTypes="0" containsString="0" containsNumber="1" minValue="0" maxValue="1.8115600000000001"/>
    </cacheField>
    <cacheField name="Agent 1 clean" numFmtId="0">
      <sharedItems count="4">
        <s v="Win.Win"/>
        <s v="Gahboninho"/>
        <s v="KLH"/>
        <s v="IAMhaggler2011"/>
      </sharedItems>
    </cacheField>
    <cacheField name="Agent 2 clean" numFmtId="0">
      <sharedItems/>
    </cacheField>
    <cacheField name="Utility 1" numFmtId="0">
      <sharedItems containsSemiMixedTypes="0" containsString="0" containsNumber="1" minValue="0" maxValue="1"/>
    </cacheField>
    <cacheField name="Utility 2" numFmtId="0">
      <sharedItems containsSemiMixedTypes="0" containsString="0" containsNumber="1" minValue="0" maxValue="0.98037864387886298"/>
    </cacheField>
    <cacheField name="Disc, Util, 1" numFmtId="0">
      <sharedItems containsSemiMixedTypes="0" containsString="0" containsNumber="1" minValue="0" maxValue="0.99061214456419"/>
    </cacheField>
    <cacheField name="Disc, Util, 2" numFmtId="0">
      <sharedItems containsSemiMixedTypes="0" containsString="0" containsNumber="1" minValue="0" maxValue="0.93241281497424899"/>
    </cacheField>
    <cacheField name="Perceived Util, 1" numFmtId="0">
      <sharedItems containsSemiMixedTypes="0" containsString="0" containsNumber="1" minValue="0" maxValue="0.82542056324144497"/>
    </cacheField>
    <cacheField name="Perceived Util, 2" numFmtId="0">
      <sharedItems containsSemiMixedTypes="0" containsString="0" containsNumber="1" minValue="0" maxValue="0.93241281497424899"/>
    </cacheField>
    <cacheField name="User Bother 1" numFmtId="0">
      <sharedItems containsSemiMixedTypes="0" containsString="0" containsNumber="1" containsInteger="1" minValue="0" maxValue="0"/>
    </cacheField>
    <cacheField name="User Bother 2" numFmtId="0">
      <sharedItems containsSemiMixedTypes="0" containsString="0" containsNumber="1" containsInteger="1" minValue="0" maxValue="0"/>
    </cacheField>
    <cacheField name="User Util. 1" numFmtId="0">
      <sharedItems containsSemiMixedTypes="0" containsString="0" containsNumber="1" minValue="0" maxValue="0.99061214456419"/>
    </cacheField>
    <cacheField name="User Util. 2" numFmtId="0">
      <sharedItems containsSemiMixedTypes="0" containsString="0" containsNumber="1" minValue="0" maxValue="0.93241281497424899"/>
    </cacheField>
    <cacheField name="Profile 1" numFmtId="0">
      <sharedItems count="15">
        <s v="FiftyFifty2013"/>
        <s v="Domain8"/>
        <s v="Ultimatum"/>
        <s v="Animal"/>
        <s v="Travel"/>
        <s v="Animal_util2,xml" u="1"/>
        <s v="Domain8_util2,xml" u="1"/>
        <s v="FiftyFifty2013_prof1,xml" u="1"/>
        <s v="Animal_util1,xml" u="1"/>
        <s v="Ultimatum_util1,xml" u="1"/>
        <s v="Travel-A-prof1,xml" u="1"/>
        <s v="FiftyFifty2013_prof2,xml" u="1"/>
        <s v="Ultimatum_util2,xml" u="1"/>
        <s v="Domain8_util1,xml" u="1"/>
        <s v="Travel-A-prof2,xml" u="1"/>
      </sharedItems>
    </cacheField>
    <cacheField name="Profile 2" numFmtId="0">
      <sharedItems/>
    </cacheField>
  </cacheFields>
  <extLst>
    <ext xmlns:x14="http://schemas.microsoft.com/office/spreadsheetml/2009/9/main" uri="{725AE2AE-9491-48be-B2B4-4EB974FC3084}">
      <x14:pivotCacheDefinition pivotCacheId="63732152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n v="2.8000000000000001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2"/>
    <n v="4.1000000000000002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3"/>
    <n v="3.4000000000000002E-2"/>
    <x v="2"/>
    <x v="0"/>
    <x v="0"/>
    <x v="0"/>
    <b v="1"/>
    <n v="2"/>
    <n v="0.13746"/>
    <n v="0.20619000000000001"/>
    <n v="0"/>
    <n v="4.8599999999999997E-2"/>
    <n v="0.34365000000000001"/>
    <x v="2"/>
    <s v="Win.Win"/>
    <n v="0.6"/>
    <n v="0.4"/>
    <n v="0.20619064728094799"/>
    <n v="0.137460431520632"/>
    <n v="0"/>
    <n v="0.137460431520632"/>
    <n v="0"/>
    <n v="0"/>
    <n v="0.20619064728094799"/>
    <n v="0.137460431520632"/>
    <x v="0"/>
    <s v="FiftyFifty2013"/>
  </r>
  <r>
    <n v="4"/>
    <n v="1.5429999999999999"/>
    <x v="3"/>
    <x v="0"/>
    <x v="0"/>
    <x v="0"/>
    <b v="1"/>
    <n v="2"/>
    <n v="9.6299999999999997E-2"/>
    <n v="0.22470000000000001"/>
    <n v="0"/>
    <n v="9.0789999999999996E-2"/>
    <n v="0.32100000000000001"/>
    <x v="3"/>
    <s v="Win.Win"/>
    <n v="0.7"/>
    <n v="0.3"/>
    <n v="0.22470164087215999"/>
    <n v="9.6300703230925697E-2"/>
    <n v="0"/>
    <n v="9.6300703230925697E-2"/>
    <n v="0"/>
    <n v="0"/>
    <n v="0.22470164087215999"/>
    <n v="9.6300703230925697E-2"/>
    <x v="0"/>
    <s v="FiftyFifty2013"/>
  </r>
  <r>
    <n v="5"/>
    <n v="2.7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6"/>
    <n v="3.2000000000000001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7"/>
    <n v="2.4E-2"/>
    <x v="4"/>
    <x v="0"/>
    <x v="0"/>
    <x v="0"/>
    <b v="1"/>
    <n v="2"/>
    <n v="0.14385000000000001"/>
    <n v="0.21578"/>
    <n v="0"/>
    <n v="5.0860000000000002E-2"/>
    <n v="0.35963000000000001"/>
    <x v="2"/>
    <s v="Win.Win"/>
    <n v="0.6"/>
    <n v="0.4"/>
    <n v="0.21577873058157801"/>
    <n v="0.143852487054385"/>
    <n v="0"/>
    <n v="0.143852487054385"/>
    <n v="0"/>
    <n v="0"/>
    <n v="0.21577873058157801"/>
    <n v="0.143852487054385"/>
    <x v="0"/>
    <s v="FiftyFifty2013"/>
  </r>
  <r>
    <n v="8"/>
    <n v="1.3340000000000001"/>
    <x v="0"/>
    <x v="0"/>
    <x v="0"/>
    <x v="0"/>
    <b v="1"/>
    <n v="2"/>
    <n v="5.9970000000000002E-2"/>
    <n v="0.23988000000000001"/>
    <n v="0"/>
    <n v="0.12720999999999999"/>
    <n v="0.29985000000000001"/>
    <x v="3"/>
    <s v="Win.Win"/>
    <n v="0.8"/>
    <n v="0.2"/>
    <n v="0.23987704104760499"/>
    <n v="5.9969260261901199E-2"/>
    <n v="0"/>
    <n v="5.9969260261901199E-2"/>
    <n v="0"/>
    <n v="0"/>
    <n v="0.23987704104760499"/>
    <n v="5.9969260261901199E-2"/>
    <x v="0"/>
    <s v="FiftyFifty2013"/>
  </r>
  <r>
    <n v="9"/>
    <n v="3.1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0"/>
    <n v="4.1000000000000002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11"/>
    <n v="3.4000000000000002E-2"/>
    <x v="2"/>
    <x v="0"/>
    <x v="0"/>
    <x v="0"/>
    <b v="1"/>
    <n v="2"/>
    <n v="0.13746"/>
    <n v="0.20619000000000001"/>
    <n v="0"/>
    <n v="4.8599999999999997E-2"/>
    <n v="0.34365000000000001"/>
    <x v="2"/>
    <s v="Win.Win"/>
    <n v="0.6"/>
    <n v="0.4"/>
    <n v="0.20619064728094799"/>
    <n v="0.137460431520632"/>
    <n v="0"/>
    <n v="0.137460431520632"/>
    <n v="0"/>
    <n v="0"/>
    <n v="0.20619064728094799"/>
    <n v="0.137460431520632"/>
    <x v="0"/>
    <s v="FiftyFifty2013"/>
  </r>
  <r>
    <n v="12"/>
    <n v="1.353"/>
    <x v="0"/>
    <x v="0"/>
    <x v="0"/>
    <x v="0"/>
    <b v="1"/>
    <n v="2"/>
    <n v="5.9970000000000002E-2"/>
    <n v="0.23988000000000001"/>
    <n v="0"/>
    <n v="0.12720999999999999"/>
    <n v="0.29985000000000001"/>
    <x v="3"/>
    <s v="Win.Win"/>
    <n v="0.8"/>
    <n v="0.2"/>
    <n v="0.23987704104760499"/>
    <n v="5.9969260261901199E-2"/>
    <n v="0"/>
    <n v="5.9969260261901199E-2"/>
    <n v="0"/>
    <n v="0"/>
    <n v="0.23987704104760499"/>
    <n v="5.9969260261901199E-2"/>
    <x v="0"/>
    <s v="FiftyFifty2013"/>
  </r>
  <r>
    <n v="13"/>
    <n v="4.3999999999999997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4"/>
    <n v="4.8000000000000001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15"/>
    <n v="3.5999999999999997E-2"/>
    <x v="4"/>
    <x v="0"/>
    <x v="0"/>
    <x v="0"/>
    <b v="1"/>
    <n v="2"/>
    <n v="0.14385000000000001"/>
    <n v="0.21578"/>
    <n v="0"/>
    <n v="5.0860000000000002E-2"/>
    <n v="0.35963000000000001"/>
    <x v="2"/>
    <s v="Win.Win"/>
    <n v="0.6"/>
    <n v="0.4"/>
    <n v="0.21577873058157801"/>
    <n v="0.143852487054385"/>
    <n v="0"/>
    <n v="0.143852487054385"/>
    <n v="0"/>
    <n v="0"/>
    <n v="0.21577873058157801"/>
    <n v="0.143852487054385"/>
    <x v="0"/>
    <s v="FiftyFifty2013"/>
  </r>
  <r>
    <n v="16"/>
    <n v="1.3660000000000001"/>
    <x v="5"/>
    <x v="0"/>
    <x v="0"/>
    <x v="0"/>
    <b v="1"/>
    <n v="2"/>
    <n v="9.2020000000000005E-2"/>
    <n v="0.21471999999999999"/>
    <n v="0"/>
    <n v="8.6760000000000004E-2"/>
    <n v="0.30674000000000001"/>
    <x v="3"/>
    <s v="Win.Win"/>
    <n v="0.7"/>
    <n v="0.3"/>
    <n v="0.214717069896773"/>
    <n v="9.2021601384331603E-2"/>
    <n v="0"/>
    <n v="9.2021601384331603E-2"/>
    <n v="0"/>
    <n v="0"/>
    <n v="0.214717069896773"/>
    <n v="9.2021601384331603E-2"/>
    <x v="0"/>
    <s v="FiftyFifty2013"/>
  </r>
  <r>
    <n v="17"/>
    <n v="3.4000000000000002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18"/>
    <n v="4.9000000000000002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19"/>
    <n v="3.1E-2"/>
    <x v="6"/>
    <x v="0"/>
    <x v="0"/>
    <x v="0"/>
    <b v="1"/>
    <n v="2"/>
    <n v="0.15054000000000001"/>
    <n v="0.22581000000000001"/>
    <n v="0"/>
    <n v="5.3220000000000003E-2"/>
    <n v="0.37635000000000002"/>
    <x v="2"/>
    <s v="Win.Win"/>
    <n v="0.6"/>
    <n v="0.4"/>
    <n v="0.22581266990231499"/>
    <n v="0.150541779934876"/>
    <n v="0"/>
    <n v="0.150541779934876"/>
    <n v="0"/>
    <n v="0"/>
    <n v="0.22581266990231499"/>
    <n v="0.150541779934876"/>
    <x v="0"/>
    <s v="FiftyFifty2013"/>
  </r>
  <r>
    <n v="20"/>
    <n v="1.2450000000000001"/>
    <x v="0"/>
    <x v="0"/>
    <x v="0"/>
    <x v="0"/>
    <b v="1"/>
    <n v="2"/>
    <n v="5.9970000000000002E-2"/>
    <n v="0.23988000000000001"/>
    <n v="0"/>
    <n v="0.12720999999999999"/>
    <n v="0.29985000000000001"/>
    <x v="3"/>
    <s v="Win.Win"/>
    <n v="0.8"/>
    <n v="0.2"/>
    <n v="0.23987704104760499"/>
    <n v="5.9969260261901199E-2"/>
    <n v="0"/>
    <n v="5.9969260261901199E-2"/>
    <n v="0"/>
    <n v="0"/>
    <n v="0.23987704104760499"/>
    <n v="5.9969260261901199E-2"/>
    <x v="0"/>
    <s v="FiftyFifty2013"/>
  </r>
  <r>
    <n v="21"/>
    <n v="2.8000000000000001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22"/>
    <n v="3.3000000000000002E-2"/>
    <x v="4"/>
    <x v="0"/>
    <x v="0"/>
    <x v="0"/>
    <b v="1"/>
    <n v="2"/>
    <n v="0.14385000000000001"/>
    <n v="0.21578"/>
    <n v="0"/>
    <n v="5.0860000000000002E-2"/>
    <n v="0.35963000000000001"/>
    <x v="2"/>
    <s v="Win.Win"/>
    <n v="0.6"/>
    <n v="0.4"/>
    <n v="0.21577873058157801"/>
    <n v="0.143852487054385"/>
    <n v="0"/>
    <n v="0.143852487054385"/>
    <n v="0"/>
    <n v="0"/>
    <n v="0.21577873058157801"/>
    <n v="0.143852487054385"/>
    <x v="0"/>
    <s v="FiftyFifty2013"/>
  </r>
  <r>
    <n v="23"/>
    <n v="1.8720000000000001"/>
    <x v="3"/>
    <x v="0"/>
    <x v="0"/>
    <x v="0"/>
    <b v="1"/>
    <n v="2"/>
    <n v="9.6299999999999997E-2"/>
    <n v="0.22470000000000001"/>
    <n v="0"/>
    <n v="9.0789999999999996E-2"/>
    <n v="0.32100000000000001"/>
    <x v="3"/>
    <s v="Win.Win"/>
    <n v="0.7"/>
    <n v="0.3"/>
    <n v="0.22470164087215999"/>
    <n v="9.6300703230925697E-2"/>
    <n v="0"/>
    <n v="9.6300703230925697E-2"/>
    <n v="0"/>
    <n v="0"/>
    <n v="0.22470164087215999"/>
    <n v="9.6300703230925697E-2"/>
    <x v="0"/>
    <s v="FiftyFifty2013"/>
  </r>
  <r>
    <n v="24"/>
    <n v="4.9000000000000002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25"/>
    <n v="3.3000000000000002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26"/>
    <n v="2.1000000000000001E-2"/>
    <x v="6"/>
    <x v="0"/>
    <x v="0"/>
    <x v="0"/>
    <b v="1"/>
    <n v="2"/>
    <n v="0.15054000000000001"/>
    <n v="0.22581000000000001"/>
    <n v="0"/>
    <n v="5.3220000000000003E-2"/>
    <n v="0.37635000000000002"/>
    <x v="2"/>
    <s v="Win.Win"/>
    <n v="0.6"/>
    <n v="0.4"/>
    <n v="0.22581266990231499"/>
    <n v="0.150541779934876"/>
    <n v="0"/>
    <n v="0.150541779934876"/>
    <n v="0"/>
    <n v="0"/>
    <n v="0.22581266990231499"/>
    <n v="0.150541779934876"/>
    <x v="0"/>
    <s v="FiftyFifty2013"/>
  </r>
  <r>
    <n v="27"/>
    <n v="1.2050000000000001"/>
    <x v="7"/>
    <x v="0"/>
    <x v="0"/>
    <x v="0"/>
    <b v="1"/>
    <n v="2"/>
    <n v="0.10077999999999999"/>
    <n v="0.23515"/>
    <n v="0"/>
    <n v="9.5019999999999993E-2"/>
    <n v="0.33593000000000001"/>
    <x v="3"/>
    <s v="Win.Win"/>
    <n v="0.7"/>
    <n v="0.3"/>
    <n v="0.23515050496411299"/>
    <n v="0.100778787841762"/>
    <n v="0"/>
    <n v="0.100778787841762"/>
    <n v="0"/>
    <n v="0"/>
    <n v="0.23515050496411299"/>
    <n v="0.100778787841762"/>
    <x v="0"/>
    <s v="FiftyFifty2013"/>
  </r>
  <r>
    <n v="28"/>
    <n v="0.06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29"/>
    <n v="4.1000000000000002E-2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30"/>
    <n v="4.2000000000000003E-2"/>
    <x v="2"/>
    <x v="0"/>
    <x v="0"/>
    <x v="0"/>
    <b v="1"/>
    <n v="2"/>
    <n v="0.13746"/>
    <n v="0.20619000000000001"/>
    <n v="0"/>
    <n v="4.8599999999999997E-2"/>
    <n v="0.34365000000000001"/>
    <x v="2"/>
    <s v="Win.Win"/>
    <n v="0.6"/>
    <n v="0.4"/>
    <n v="0.20619064728094799"/>
    <n v="0.137460431520632"/>
    <n v="0"/>
    <n v="0.137460431520632"/>
    <n v="0"/>
    <n v="0"/>
    <n v="0.20619064728094799"/>
    <n v="0.137460431520632"/>
    <x v="0"/>
    <s v="FiftyFifty2013"/>
  </r>
  <r>
    <n v="31"/>
    <n v="1.427"/>
    <x v="0"/>
    <x v="0"/>
    <x v="0"/>
    <x v="0"/>
    <b v="1"/>
    <n v="2"/>
    <n v="5.9970000000000002E-2"/>
    <n v="0.23988000000000001"/>
    <n v="0"/>
    <n v="0.12720999999999999"/>
    <n v="0.29985000000000001"/>
    <x v="3"/>
    <s v="Win.Win"/>
    <n v="0.8"/>
    <n v="0.2"/>
    <n v="0.23987704104760499"/>
    <n v="5.9969260261901199E-2"/>
    <n v="0"/>
    <n v="5.9969260261901199E-2"/>
    <n v="0"/>
    <n v="0"/>
    <n v="0.23987704104760499"/>
    <n v="5.9969260261901199E-2"/>
    <x v="0"/>
    <s v="FiftyFifty2013"/>
  </r>
  <r>
    <n v="32"/>
    <n v="6.4000000000000001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33"/>
    <n v="0.04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34"/>
    <n v="3.5999999999999997E-2"/>
    <x v="8"/>
    <x v="0"/>
    <x v="0"/>
    <x v="0"/>
    <b v="1"/>
    <n v="2"/>
    <n v="0.14061999999999999"/>
    <n v="0.21093000000000001"/>
    <n v="0"/>
    <n v="4.972E-2"/>
    <n v="0.35154999999999997"/>
    <x v="2"/>
    <s v="Win.Win"/>
    <n v="0.6"/>
    <n v="0.4"/>
    <n v="0.210930216251909"/>
    <n v="0.140620144167939"/>
    <n v="0"/>
    <n v="0.140620144167939"/>
    <n v="0"/>
    <n v="0"/>
    <n v="0.210930216251909"/>
    <n v="0.140620144167939"/>
    <x v="0"/>
    <s v="FiftyFifty2013"/>
  </r>
  <r>
    <n v="35"/>
    <n v="1.3660000000000001"/>
    <x v="9"/>
    <x v="0"/>
    <x v="0"/>
    <x v="0"/>
    <b v="1"/>
    <n v="2"/>
    <n v="9.851E-2"/>
    <n v="0.22986999999999999"/>
    <n v="0"/>
    <n v="9.2880000000000004E-2"/>
    <n v="0.32838000000000001"/>
    <x v="3"/>
    <s v="Win.Win"/>
    <n v="0.7"/>
    <n v="0.3"/>
    <n v="0.22986670989369701"/>
    <n v="9.8514304240156003E-2"/>
    <n v="0"/>
    <n v="9.8514304240156003E-2"/>
    <n v="0"/>
    <n v="0"/>
    <n v="0.22986670989369701"/>
    <n v="9.8514304240156003E-2"/>
    <x v="0"/>
    <s v="FiftyFifty2013"/>
  </r>
  <r>
    <n v="36"/>
    <n v="4.5999999999999999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37"/>
    <n v="0.04"/>
    <x v="0"/>
    <x v="0"/>
    <x v="0"/>
    <x v="0"/>
    <b v="1"/>
    <n v="2"/>
    <n v="5.9970000000000002E-2"/>
    <n v="0.23988000000000001"/>
    <n v="0"/>
    <n v="0.12720999999999999"/>
    <n v="0.29985000000000001"/>
    <x v="0"/>
    <s v="Win.Win"/>
    <n v="0.2"/>
    <n v="0.8"/>
    <n v="5.9969260261901199E-2"/>
    <n v="0.23987704104760499"/>
    <n v="5.9969260261901199E-2"/>
    <n v="0.23987704104760499"/>
    <n v="0"/>
    <n v="0"/>
    <n v="5.9969260261901199E-2"/>
    <n v="0.23987704104760499"/>
    <x v="0"/>
    <s v="FiftyFifty2013"/>
  </r>
  <r>
    <n v="38"/>
    <n v="3.1E-2"/>
    <x v="4"/>
    <x v="0"/>
    <x v="0"/>
    <x v="0"/>
    <b v="1"/>
    <n v="2"/>
    <n v="0.14385000000000001"/>
    <n v="0.21578"/>
    <n v="0"/>
    <n v="5.0860000000000002E-2"/>
    <n v="0.35963000000000001"/>
    <x v="2"/>
    <s v="Win.Win"/>
    <n v="0.6"/>
    <n v="0.4"/>
    <n v="0.21577873058157801"/>
    <n v="0.143852487054385"/>
    <n v="0"/>
    <n v="0.143852487054385"/>
    <n v="0"/>
    <n v="0"/>
    <n v="0.21577873058157801"/>
    <n v="0.143852487054385"/>
    <x v="0"/>
    <s v="FiftyFifty2013"/>
  </r>
  <r>
    <n v="39"/>
    <n v="1.516"/>
    <x v="0"/>
    <x v="0"/>
    <x v="0"/>
    <x v="0"/>
    <b v="1"/>
    <n v="2"/>
    <n v="5.9970000000000002E-2"/>
    <n v="0.23988000000000001"/>
    <n v="0"/>
    <n v="0.12720999999999999"/>
    <n v="0.29985000000000001"/>
    <x v="3"/>
    <s v="Win.Win"/>
    <n v="0.8"/>
    <n v="0.2"/>
    <n v="0.23987704104760499"/>
    <n v="5.9969260261901199E-2"/>
    <n v="0"/>
    <n v="5.9969260261901199E-2"/>
    <n v="0"/>
    <n v="0"/>
    <n v="0.23987704104760499"/>
    <n v="5.9969260261901199E-2"/>
    <x v="0"/>
    <s v="FiftyFifty2013"/>
  </r>
  <r>
    <n v="40"/>
    <n v="4.2000000000000003E-2"/>
    <x v="1"/>
    <x v="0"/>
    <x v="0"/>
    <x v="1"/>
    <b v="1"/>
    <n v="1"/>
    <n v="0.12787000000000001"/>
    <n v="0.12787000000000001"/>
    <n v="0.18084"/>
    <n v="0.18084"/>
    <n v="0"/>
    <x v="1"/>
    <s v="Win.Win"/>
    <n v="0.5"/>
    <n v="0.5"/>
    <n v="0.12787329289268301"/>
    <n v="0.12787329289268301"/>
    <n v="0"/>
    <n v="0"/>
    <n v="0"/>
    <n v="0"/>
    <n v="0.12787329289268301"/>
    <n v="0.12787329289268301"/>
    <x v="0"/>
    <s v="FiftyFifty2013"/>
  </r>
  <r>
    <n v="41"/>
    <n v="0.97399999999999998"/>
    <x v="3"/>
    <x v="0"/>
    <x v="0"/>
    <x v="0"/>
    <b v="0"/>
    <n v="2"/>
    <n v="0.55132999999999999"/>
    <n v="0.95423999999999998"/>
    <n v="0"/>
    <n v="0.35061999999999999"/>
    <n v="1.5055700000000001"/>
    <x v="1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42"/>
    <n v="0.90400000000000003"/>
    <x v="10"/>
    <x v="0"/>
    <x v="0"/>
    <x v="0"/>
    <b v="0"/>
    <n v="2"/>
    <n v="0.55132999999999999"/>
    <n v="0.95423999999999998"/>
    <n v="0"/>
    <n v="0.35061999999999999"/>
    <n v="1.5055700000000001"/>
    <x v="2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43"/>
    <n v="0.92300000000000004"/>
    <x v="11"/>
    <x v="0"/>
    <x v="0"/>
    <x v="0"/>
    <b v="0"/>
    <n v="2"/>
    <n v="0.78254000000000001"/>
    <n v="0.80030999999999997"/>
    <n v="0"/>
    <n v="4.8300000000000003E-2"/>
    <n v="1.5828500000000001"/>
    <x v="3"/>
    <s v="Win.Win"/>
    <n v="0.78254451377817802"/>
    <n v="0.80030852669302099"/>
    <n v="0.78254451377817802"/>
    <n v="0.80030852669302099"/>
    <n v="0"/>
    <n v="0.80030852669302099"/>
    <n v="0"/>
    <n v="0"/>
    <n v="0.78254451377817802"/>
    <n v="0.80030852669302099"/>
    <x v="1"/>
    <s v="Domain8"/>
  </r>
  <r>
    <n v="44"/>
    <n v="2E-3"/>
    <x v="12"/>
    <x v="0"/>
    <x v="0"/>
    <x v="0"/>
    <b v="0"/>
    <n v="2"/>
    <n v="0.78286999999999995"/>
    <n v="0.78981000000000001"/>
    <n v="0"/>
    <n v="5.774E-2"/>
    <n v="1.5726800000000001"/>
    <x v="0"/>
    <s v="Win.Win"/>
    <n v="0.78286718624737395"/>
    <n v="0.78981419890080495"/>
    <n v="0.78286718624737395"/>
    <n v="0.78981419890080495"/>
    <n v="0.78286718624737395"/>
    <n v="0.78981419890080495"/>
    <n v="0"/>
    <n v="0"/>
    <n v="0.78286718624737395"/>
    <n v="0.78981419890080495"/>
    <x v="1"/>
    <s v="Domain8"/>
  </r>
  <r>
    <n v="45"/>
    <n v="0.66800000000000004"/>
    <x v="3"/>
    <x v="0"/>
    <x v="0"/>
    <x v="0"/>
    <b v="0"/>
    <n v="2"/>
    <n v="0.55132999999999999"/>
    <n v="0.95423999999999998"/>
    <n v="0"/>
    <n v="0.35061999999999999"/>
    <n v="1.5055700000000001"/>
    <x v="1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46"/>
    <n v="1.121"/>
    <x v="13"/>
    <x v="0"/>
    <x v="0"/>
    <x v="0"/>
    <b v="0"/>
    <n v="2"/>
    <n v="0.55132999999999999"/>
    <n v="0.95423999999999998"/>
    <n v="0"/>
    <n v="0.35061999999999999"/>
    <n v="1.5055700000000001"/>
    <x v="2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47"/>
    <n v="1.0529999999999999"/>
    <x v="11"/>
    <x v="0"/>
    <x v="0"/>
    <x v="0"/>
    <b v="0"/>
    <n v="2"/>
    <n v="0.72599999999999998"/>
    <n v="0.81521999999999994"/>
    <n v="2.9170000000000001E-2"/>
    <n v="4.1840000000000002E-2"/>
    <n v="1.54121"/>
    <x v="3"/>
    <s v="Win.Win"/>
    <n v="0.72599537384432"/>
    <n v="0.81521860327235196"/>
    <n v="0.72599537384432"/>
    <n v="0.81521860327235196"/>
    <n v="0"/>
    <n v="0.81521860327235196"/>
    <n v="0"/>
    <n v="0"/>
    <n v="0.72599537384432"/>
    <n v="0.81521860327235196"/>
    <x v="1"/>
    <s v="Domain8"/>
  </r>
  <r>
    <n v="48"/>
    <n v="0.78700000000000003"/>
    <x v="14"/>
    <x v="0"/>
    <x v="0"/>
    <x v="0"/>
    <b v="0"/>
    <n v="2"/>
    <n v="0.77949999999999997"/>
    <n v="0.80645"/>
    <n v="0"/>
    <n v="4.1459999999999997E-2"/>
    <n v="1.58595"/>
    <x v="0"/>
    <s v="Win.Win"/>
    <n v="0.77949818596531295"/>
    <n v="0.80644945664469203"/>
    <n v="0.77949818596531295"/>
    <n v="0.80644945664469203"/>
    <n v="0.77949818596531295"/>
    <n v="0.80644945664469203"/>
    <n v="0"/>
    <n v="0"/>
    <n v="0.77949818596531295"/>
    <n v="0.80644945664469203"/>
    <x v="1"/>
    <s v="Domain8"/>
  </r>
  <r>
    <n v="49"/>
    <n v="0.60199999999999998"/>
    <x v="3"/>
    <x v="0"/>
    <x v="0"/>
    <x v="0"/>
    <b v="0"/>
    <n v="2"/>
    <n v="0.55132999999999999"/>
    <n v="0.95423999999999998"/>
    <n v="0"/>
    <n v="0.35061999999999999"/>
    <n v="1.5055700000000001"/>
    <x v="1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50"/>
    <n v="0.83199999999999996"/>
    <x v="10"/>
    <x v="0"/>
    <x v="0"/>
    <x v="0"/>
    <b v="0"/>
    <n v="2"/>
    <n v="0.55132999999999999"/>
    <n v="0.95423999999999998"/>
    <n v="0"/>
    <n v="0.35061999999999999"/>
    <n v="1.5055700000000001"/>
    <x v="2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51"/>
    <n v="1.4490000000000001"/>
    <x v="15"/>
    <x v="0"/>
    <x v="0"/>
    <x v="0"/>
    <b v="0"/>
    <n v="2"/>
    <n v="0.71733000000000002"/>
    <n v="0.83903000000000005"/>
    <n v="0"/>
    <n v="0.14860000000000001"/>
    <n v="1.55636"/>
    <x v="3"/>
    <s v="Win.Win"/>
    <n v="0.83902685587680903"/>
    <n v="0.71733028096254403"/>
    <n v="0.83902685587680903"/>
    <n v="0.71733028096254403"/>
    <n v="0"/>
    <n v="0.71733028096254403"/>
    <n v="0"/>
    <n v="0"/>
    <n v="0.83902685587680903"/>
    <n v="0.71733028096254403"/>
    <x v="1"/>
    <s v="Domain8"/>
  </r>
  <r>
    <n v="52"/>
    <n v="3.0000000000000001E-3"/>
    <x v="16"/>
    <x v="0"/>
    <x v="0"/>
    <x v="0"/>
    <b v="0"/>
    <n v="2"/>
    <n v="0.73573"/>
    <n v="0.76458999999999999"/>
    <n v="5.3460000000000001E-2"/>
    <n v="8.0579999999999999E-2"/>
    <n v="1.5003200000000001"/>
    <x v="0"/>
    <s v="Win.Win"/>
    <n v="0.73572857794431601"/>
    <n v="0.764594682838734"/>
    <n v="0.73572857794431601"/>
    <n v="0.764594682838734"/>
    <n v="0.73572857794431601"/>
    <n v="0.764594682838734"/>
    <n v="0"/>
    <n v="0"/>
    <n v="0.73572857794431601"/>
    <n v="0.764594682838734"/>
    <x v="1"/>
    <s v="Domain8"/>
  </r>
  <r>
    <n v="53"/>
    <n v="0.52300000000000002"/>
    <x v="3"/>
    <x v="0"/>
    <x v="0"/>
    <x v="0"/>
    <b v="0"/>
    <n v="2"/>
    <n v="0.55132999999999999"/>
    <n v="0.95423999999999998"/>
    <n v="0"/>
    <n v="0.35061999999999999"/>
    <n v="1.5055700000000001"/>
    <x v="1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54"/>
    <n v="0.63600000000000001"/>
    <x v="13"/>
    <x v="0"/>
    <x v="0"/>
    <x v="0"/>
    <b v="0"/>
    <n v="2"/>
    <n v="0.55132999999999999"/>
    <n v="0.95423999999999998"/>
    <n v="0"/>
    <n v="0.35061999999999999"/>
    <n v="1.5055700000000001"/>
    <x v="2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55"/>
    <n v="0.79600000000000004"/>
    <x v="17"/>
    <x v="0"/>
    <x v="0"/>
    <x v="0"/>
    <b v="0"/>
    <n v="2"/>
    <n v="0.75712999999999997"/>
    <n v="0.80645"/>
    <n v="2.2370000000000001E-2"/>
    <n v="3.5560000000000001E-2"/>
    <n v="1.56358"/>
    <x v="3"/>
    <s v="Win.Win"/>
    <n v="0.75712642351372605"/>
    <n v="0.80644945664469203"/>
    <n v="0.75712642351372605"/>
    <n v="0.80644945664469203"/>
    <n v="0"/>
    <n v="0.80644945664469203"/>
    <n v="0"/>
    <n v="0"/>
    <n v="0.75712642351372605"/>
    <n v="0.80644945664469203"/>
    <x v="1"/>
    <s v="Domain8"/>
  </r>
  <r>
    <n v="56"/>
    <n v="2E-3"/>
    <x v="16"/>
    <x v="0"/>
    <x v="0"/>
    <x v="0"/>
    <b v="0"/>
    <n v="2"/>
    <n v="0.73867000000000005"/>
    <n v="0.75680000000000003"/>
    <n v="4.9910000000000003E-2"/>
    <n v="0.10333000000000001"/>
    <n v="1.4954799999999999"/>
    <x v="0"/>
    <s v="Win.Win"/>
    <n v="0.75680375104453101"/>
    <n v="0.73867361484555905"/>
    <n v="0.75680375104453101"/>
    <n v="0.73867361484555905"/>
    <n v="0.75680375104453101"/>
    <n v="0.73867361484555905"/>
    <n v="0"/>
    <n v="0"/>
    <n v="0.75680375104453101"/>
    <n v="0.73867361484555905"/>
    <x v="1"/>
    <s v="Domain8"/>
  </r>
  <r>
    <n v="57"/>
    <n v="0.51200000000000001"/>
    <x v="3"/>
    <x v="0"/>
    <x v="0"/>
    <x v="0"/>
    <b v="0"/>
    <n v="2"/>
    <n v="0.55132999999999999"/>
    <n v="0.95423999999999998"/>
    <n v="0"/>
    <n v="0.35061999999999999"/>
    <n v="1.5055700000000001"/>
    <x v="1"/>
    <s v="Win.Win"/>
    <n v="0.95423642949281995"/>
    <n v="0.55133173280381798"/>
    <n v="0.95423642949281995"/>
    <n v="0.55133173280381798"/>
    <n v="0"/>
    <n v="0.55133173280381798"/>
    <n v="0"/>
    <n v="0"/>
    <n v="0.95423642949281995"/>
    <n v="0.55133173280381798"/>
    <x v="1"/>
    <s v="Domain8"/>
  </r>
  <r>
    <n v="58"/>
    <n v="0.59599999999999997"/>
    <x v="1"/>
    <x v="0"/>
    <x v="0"/>
    <x v="1"/>
    <b v="0"/>
    <n v="1"/>
    <n v="0"/>
    <n v="0"/>
    <n v="1.06016"/>
    <n v="1.1330199999999999"/>
    <n v="0"/>
    <x v="2"/>
    <s v="Win.Win"/>
    <n v="0"/>
    <n v="0"/>
    <n v="0"/>
    <n v="0"/>
    <n v="0"/>
    <n v="0"/>
    <n v="0"/>
    <n v="0"/>
    <n v="0"/>
    <n v="0"/>
    <x v="1"/>
    <s v="Domain8"/>
  </r>
  <r>
    <n v="59"/>
    <n v="0.86799999999999999"/>
    <x v="18"/>
    <x v="0"/>
    <x v="0"/>
    <x v="0"/>
    <b v="0"/>
    <n v="2"/>
    <n v="0.78254000000000001"/>
    <n v="0.80030999999999997"/>
    <n v="0"/>
    <n v="4.8300000000000003E-2"/>
    <n v="1.5828500000000001"/>
    <x v="3"/>
    <s v="Win.Win"/>
    <n v="0.78254451377817802"/>
    <n v="0.80030852669302099"/>
    <n v="0.78254451377817802"/>
    <n v="0.80030852669302099"/>
    <n v="0"/>
    <n v="0.80030852669302099"/>
    <n v="0"/>
    <n v="0"/>
    <n v="0.78254451377817802"/>
    <n v="0.80030852669302099"/>
    <x v="1"/>
    <s v="Domain8"/>
  </r>
  <r>
    <n v="60"/>
    <n v="3.0000000000000001E-3"/>
    <x v="16"/>
    <x v="0"/>
    <x v="0"/>
    <x v="0"/>
    <b v="0"/>
    <n v="2"/>
    <n v="0.69442999999999999"/>
    <n v="0.82137000000000004"/>
    <n v="2.0979999999999999E-2"/>
    <n v="0.16053999999999999"/>
    <n v="1.5158"/>
    <x v="0"/>
    <s v="Win.Win"/>
    <n v="0.82137019551770596"/>
    <n v="0.69442734426278196"/>
    <n v="0.82137019551770596"/>
    <n v="0.69442734426278196"/>
    <n v="0.82137019551770596"/>
    <n v="0.69442734426278196"/>
    <n v="0"/>
    <n v="0"/>
    <n v="0.82137019551770596"/>
    <n v="0.69442734426278196"/>
    <x v="1"/>
    <s v="Domain8"/>
  </r>
  <r>
    <n v="61"/>
    <n v="0.59599999999999997"/>
    <x v="19"/>
    <x v="0"/>
    <x v="0"/>
    <x v="0"/>
    <b v="0"/>
    <n v="2"/>
    <n v="0.61079000000000006"/>
    <n v="0.98121999999999998"/>
    <n v="0"/>
    <n v="0.20272999999999999"/>
    <n v="1.5920000000000001"/>
    <x v="2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62"/>
    <n v="1.25"/>
    <x v="20"/>
    <x v="0"/>
    <x v="0"/>
    <x v="0"/>
    <b v="0"/>
    <n v="2"/>
    <n v="0.75914999999999999"/>
    <n v="0.80135000000000001"/>
    <n v="2.0979999999999999E-2"/>
    <n v="4.0660000000000002E-2"/>
    <n v="1.5605"/>
    <x v="3"/>
    <s v="Win.Win"/>
    <n v="0.80135146588813999"/>
    <n v="0.75915122908097599"/>
    <n v="0.80135146588813999"/>
    <n v="0.75915122908097599"/>
    <n v="0"/>
    <n v="0.75915122908097599"/>
    <n v="0"/>
    <n v="0"/>
    <n v="0.80135146588813999"/>
    <n v="0.75915122908097599"/>
    <x v="1"/>
    <s v="Domain8"/>
  </r>
  <r>
    <n v="63"/>
    <n v="0.83599999999999997"/>
    <x v="19"/>
    <x v="0"/>
    <x v="0"/>
    <x v="0"/>
    <b v="0"/>
    <n v="2"/>
    <n v="0.61348000000000003"/>
    <n v="0.96340999999999999"/>
    <n v="0"/>
    <n v="0.18887000000000001"/>
    <n v="1.5768899999999999"/>
    <x v="1"/>
    <s v="Win.Win"/>
    <n v="0.96341220548786799"/>
    <n v="0.61347609675354398"/>
    <n v="0.96341220548786799"/>
    <n v="0.61347609675354398"/>
    <n v="0"/>
    <n v="0.61347609675354398"/>
    <n v="0"/>
    <n v="0"/>
    <n v="0.96341220548786799"/>
    <n v="0.61347609675354398"/>
    <x v="1"/>
    <s v="Domain8"/>
  </r>
  <r>
    <n v="64"/>
    <n v="2E-3"/>
    <x v="16"/>
    <x v="0"/>
    <x v="0"/>
    <x v="0"/>
    <b v="0"/>
    <n v="2"/>
    <n v="0.76476"/>
    <n v="0.80388999999999999"/>
    <n v="0"/>
    <n v="8.9760000000000006E-2"/>
    <n v="1.5686599999999999"/>
    <x v="0"/>
    <s v="Win.Win"/>
    <n v="0.76476367137600798"/>
    <n v="0.803894753984149"/>
    <n v="0.76476367137600798"/>
    <n v="0.803894753984149"/>
    <n v="0.76476367137600798"/>
    <n v="0.803894753984149"/>
    <n v="0"/>
    <n v="0"/>
    <n v="0.76476367137600798"/>
    <n v="0.803894753984149"/>
    <x v="1"/>
    <s v="Domain8"/>
  </r>
  <r>
    <n v="65"/>
    <n v="0.68899999999999995"/>
    <x v="5"/>
    <x v="0"/>
    <x v="0"/>
    <x v="0"/>
    <b v="0"/>
    <n v="2"/>
    <n v="0.61079000000000006"/>
    <n v="0.98121999999999998"/>
    <n v="0"/>
    <n v="0.20272999999999999"/>
    <n v="1.5920000000000001"/>
    <x v="2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66"/>
    <n v="1.39"/>
    <x v="21"/>
    <x v="0"/>
    <x v="0"/>
    <x v="0"/>
    <b v="0"/>
    <n v="2"/>
    <n v="0.76183999999999996"/>
    <n v="0.78354999999999997"/>
    <n v="2.1940000000000001E-2"/>
    <n v="5.8560000000000001E-2"/>
    <n v="1.54539"/>
    <x v="3"/>
    <s v="Win.Win"/>
    <n v="0.78354651994492996"/>
    <n v="0.76184152560620999"/>
    <n v="0.78354651994492996"/>
    <n v="0.76184152560620999"/>
    <n v="0"/>
    <n v="0.76184152560620999"/>
    <n v="0"/>
    <n v="0"/>
    <n v="0.78354651994492996"/>
    <n v="0.76184152560620999"/>
    <x v="1"/>
    <s v="Domain8"/>
  </r>
  <r>
    <n v="67"/>
    <n v="0.59699999999999998"/>
    <x v="5"/>
    <x v="0"/>
    <x v="0"/>
    <x v="0"/>
    <b v="0"/>
    <n v="2"/>
    <n v="0.61079000000000006"/>
    <n v="0.98121999999999998"/>
    <n v="0"/>
    <n v="0.20272999999999999"/>
    <n v="1.5920000000000001"/>
    <x v="1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68"/>
    <n v="2E-3"/>
    <x v="12"/>
    <x v="0"/>
    <x v="0"/>
    <x v="0"/>
    <b v="0"/>
    <n v="2"/>
    <n v="0.74112"/>
    <n v="0.76046999999999998"/>
    <n v="5.1020000000000003E-2"/>
    <n v="8.3280000000000007E-2"/>
    <n v="1.5016"/>
    <x v="0"/>
    <s v="Win.Win"/>
    <n v="0.76047459470789303"/>
    <n v="0.74112333734143299"/>
    <n v="0.76047459470789303"/>
    <n v="0.74112333734143299"/>
    <n v="0.76047459470789303"/>
    <n v="0.74112333734143299"/>
    <n v="0"/>
    <n v="0"/>
    <n v="0.76047459470789303"/>
    <n v="0.74112333734143299"/>
    <x v="1"/>
    <s v="Domain8"/>
  </r>
  <r>
    <n v="69"/>
    <n v="0.64300000000000002"/>
    <x v="19"/>
    <x v="0"/>
    <x v="0"/>
    <x v="0"/>
    <b v="0"/>
    <n v="2"/>
    <n v="0.61079000000000006"/>
    <n v="0.98121999999999998"/>
    <n v="0"/>
    <n v="0.20272999999999999"/>
    <n v="1.5920000000000001"/>
    <x v="2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70"/>
    <n v="1.0549999999999999"/>
    <x v="22"/>
    <x v="0"/>
    <x v="0"/>
    <x v="0"/>
    <b v="0"/>
    <n v="2"/>
    <n v="0.78286999999999995"/>
    <n v="0.78981000000000001"/>
    <n v="0"/>
    <n v="5.774E-2"/>
    <n v="1.5726800000000001"/>
    <x v="3"/>
    <s v="Win.Win"/>
    <n v="0.78981419890080495"/>
    <n v="0.78286718624737395"/>
    <n v="0.78981419890080495"/>
    <n v="0.78286718624737395"/>
    <n v="0"/>
    <n v="0.78286718624737395"/>
    <n v="0"/>
    <n v="0"/>
    <n v="0.78981419890080495"/>
    <n v="0.78286718624737395"/>
    <x v="1"/>
    <s v="Domain8"/>
  </r>
  <r>
    <n v="71"/>
    <n v="0.56499999999999995"/>
    <x v="19"/>
    <x v="0"/>
    <x v="0"/>
    <x v="0"/>
    <b v="0"/>
    <n v="2"/>
    <n v="0.61348000000000003"/>
    <n v="0.96340999999999999"/>
    <n v="0"/>
    <n v="0.18887000000000001"/>
    <n v="1.5768899999999999"/>
    <x v="1"/>
    <s v="Win.Win"/>
    <n v="0.96341220548786799"/>
    <n v="0.61347609675354398"/>
    <n v="0.96341220548786799"/>
    <n v="0.61347609675354398"/>
    <n v="0"/>
    <n v="0.61347609675354398"/>
    <n v="0"/>
    <n v="0"/>
    <n v="0.96341220548786799"/>
    <n v="0.61347609675354398"/>
    <x v="1"/>
    <s v="Domain8"/>
  </r>
  <r>
    <n v="72"/>
    <n v="1E-3"/>
    <x v="12"/>
    <x v="0"/>
    <x v="0"/>
    <x v="0"/>
    <b v="0"/>
    <n v="2"/>
    <n v="0.73807999999999996"/>
    <n v="0.76661999999999997"/>
    <n v="5.0439999999999999E-2"/>
    <n v="7.8009999999999996E-2"/>
    <n v="1.5046900000000001"/>
    <x v="0"/>
    <s v="Win.Win"/>
    <n v="0.76661552465956395"/>
    <n v="0.73807700952856703"/>
    <n v="0.76661552465956395"/>
    <n v="0.73807700952856703"/>
    <n v="0.76661552465956395"/>
    <n v="0.73807700952856703"/>
    <n v="0"/>
    <n v="0"/>
    <n v="0.76661552465956395"/>
    <n v="0.73807700952856703"/>
    <x v="1"/>
    <s v="Domain8"/>
  </r>
  <r>
    <n v="73"/>
    <n v="0.54500000000000004"/>
    <x v="19"/>
    <x v="0"/>
    <x v="0"/>
    <x v="0"/>
    <b v="0"/>
    <n v="2"/>
    <n v="0.61079000000000006"/>
    <n v="0.98121999999999998"/>
    <n v="0"/>
    <n v="0.20272999999999999"/>
    <n v="1.5920000000000001"/>
    <x v="2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74"/>
    <n v="1.359"/>
    <x v="23"/>
    <x v="0"/>
    <x v="0"/>
    <x v="0"/>
    <b v="0"/>
    <n v="2"/>
    <n v="0.73780000000000001"/>
    <n v="0.83689999999999998"/>
    <n v="6.8599999999999998E-3"/>
    <n v="2.0979999999999999E-2"/>
    <n v="1.5747"/>
    <x v="3"/>
    <s v="Win.Win"/>
    <n v="0.83689632120515201"/>
    <n v="0.737800988875005"/>
    <n v="0.83689632120515201"/>
    <n v="0.737800988875005"/>
    <n v="0"/>
    <n v="0.737800988875005"/>
    <n v="0"/>
    <n v="0"/>
    <n v="0.83689632120515201"/>
    <n v="0.737800988875005"/>
    <x v="1"/>
    <s v="Domain8"/>
  </r>
  <r>
    <n v="75"/>
    <n v="0.65700000000000003"/>
    <x v="5"/>
    <x v="0"/>
    <x v="0"/>
    <x v="0"/>
    <b v="0"/>
    <n v="2"/>
    <n v="0.61079000000000006"/>
    <n v="0.98121999999999998"/>
    <n v="0"/>
    <n v="0.20272999999999999"/>
    <n v="1.5920000000000001"/>
    <x v="1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76"/>
    <n v="1E-3"/>
    <x v="12"/>
    <x v="0"/>
    <x v="0"/>
    <x v="0"/>
    <b v="0"/>
    <n v="2"/>
    <n v="0.68006"/>
    <n v="0.77981"/>
    <n v="6.4899999999999999E-2"/>
    <n v="0.16338"/>
    <n v="1.4598599999999999"/>
    <x v="0"/>
    <s v="Win.Win"/>
    <n v="0.68005683429150998"/>
    <n v="0.779807565437311"/>
    <n v="0.68005683429150998"/>
    <n v="0.779807565437311"/>
    <n v="0.68005683429150998"/>
    <n v="0.779807565437311"/>
    <n v="0"/>
    <n v="0"/>
    <n v="0.68005683429150998"/>
    <n v="0.779807565437311"/>
    <x v="1"/>
    <s v="Domain8"/>
  </r>
  <r>
    <n v="77"/>
    <n v="0.56499999999999995"/>
    <x v="19"/>
    <x v="0"/>
    <x v="0"/>
    <x v="0"/>
    <b v="0"/>
    <n v="2"/>
    <n v="0.61079000000000006"/>
    <n v="0.98121999999999998"/>
    <n v="0"/>
    <n v="0.20272999999999999"/>
    <n v="1.5920000000000001"/>
    <x v="2"/>
    <s v="Win.Win"/>
    <n v="0.98121715143107802"/>
    <n v="0.61078580022830897"/>
    <n v="0.98121715143107802"/>
    <n v="0.61078580022830897"/>
    <n v="0"/>
    <n v="0.61078580022830897"/>
    <n v="0"/>
    <n v="0"/>
    <n v="0.98121715143107802"/>
    <n v="0.61078580022830897"/>
    <x v="1"/>
    <s v="Domain8"/>
  </r>
  <r>
    <n v="78"/>
    <n v="0.86799999999999999"/>
    <x v="18"/>
    <x v="0"/>
    <x v="0"/>
    <x v="0"/>
    <b v="0"/>
    <n v="2"/>
    <n v="0.74168999999999996"/>
    <n v="0.80554999999999999"/>
    <n v="6.6600000000000001E-3"/>
    <n v="0.11094"/>
    <n v="1.5472399999999999"/>
    <x v="3"/>
    <s v="Win.Win"/>
    <n v="0.74169174613897104"/>
    <n v="0.80554832817095801"/>
    <n v="0.74169174613897104"/>
    <n v="0.80554832817095801"/>
    <n v="0"/>
    <n v="0.80554832817095801"/>
    <n v="0"/>
    <n v="0"/>
    <n v="0.74169174613897104"/>
    <n v="0.80554832817095801"/>
    <x v="1"/>
    <s v="Domain8"/>
  </r>
  <r>
    <n v="79"/>
    <n v="0.502"/>
    <x v="19"/>
    <x v="0"/>
    <x v="0"/>
    <x v="0"/>
    <b v="0"/>
    <n v="2"/>
    <n v="0.61348000000000003"/>
    <n v="0.96340999999999999"/>
    <n v="0"/>
    <n v="0.18887000000000001"/>
    <n v="1.5768899999999999"/>
    <x v="1"/>
    <s v="Win.Win"/>
    <n v="0.96341220548786799"/>
    <n v="0.61347609675354398"/>
    <n v="0.96341220548786799"/>
    <n v="0.61347609675354398"/>
    <n v="0"/>
    <n v="0.61347609675354398"/>
    <n v="0"/>
    <n v="0"/>
    <n v="0.96341220548786799"/>
    <n v="0.61347609675354398"/>
    <x v="1"/>
    <s v="Domain8"/>
  </r>
  <r>
    <n v="80"/>
    <n v="2E-3"/>
    <x v="12"/>
    <x v="0"/>
    <x v="0"/>
    <x v="0"/>
    <b v="0"/>
    <n v="2"/>
    <n v="0.75946999999999998"/>
    <n v="0.79086000000000001"/>
    <n v="2.342E-2"/>
    <n v="5.1150000000000001E-2"/>
    <n v="1.55033"/>
    <x v="0"/>
    <s v="Win.Win"/>
    <n v="0.79085713809592395"/>
    <n v="0.75947390155017103"/>
    <n v="0.79085713809592395"/>
    <n v="0.75947390155017103"/>
    <n v="0.79085713809592395"/>
    <n v="0.75947390155017103"/>
    <n v="0"/>
    <n v="0"/>
    <n v="0.79085713809592395"/>
    <n v="0.75947390155017103"/>
    <x v="1"/>
    <s v="Domain8"/>
  </r>
  <r>
    <n v="81"/>
    <n v="2.4E-2"/>
    <x v="18"/>
    <x v="0"/>
    <x v="0"/>
    <x v="0"/>
    <b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82"/>
    <n v="4.2999999999999997E-2"/>
    <x v="18"/>
    <x v="0"/>
    <x v="0"/>
    <x v="0"/>
    <b v="1"/>
    <n v="2"/>
    <n v="0.12706999999999999"/>
    <n v="0.12828999999999999"/>
    <n v="0"/>
    <n v="0"/>
    <n v="0.25535999999999998"/>
    <x v="2"/>
    <s v="Win.Win"/>
    <n v="0.61170398261058501"/>
    <n v="0.61758914058599301"/>
    <n v="0.127067290483346"/>
    <n v="0.12828979532107801"/>
    <n v="0"/>
    <n v="0.12828979532107801"/>
    <n v="0"/>
    <n v="0"/>
    <n v="0.127067290483346"/>
    <n v="0.12828979532107801"/>
    <x v="2"/>
    <s v="Ultimatum"/>
  </r>
  <r>
    <n v="83"/>
    <n v="2.5779999999999998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84"/>
    <n v="6.0999999999999999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170398261058501"/>
    <n v="0.61758914058599301"/>
    <n v="3.2124743814534E-2"/>
    <n v="3.2433813556831899E-2"/>
    <n v="0"/>
    <n v="3.2433813556831899E-2"/>
    <n v="0"/>
    <n v="0"/>
    <n v="3.2124743814534E-2"/>
    <n v="3.2433813556831899E-2"/>
    <x v="2"/>
    <s v="Ultimatum"/>
  </r>
  <r>
    <n v="85"/>
    <n v="2.1000000000000001E-2"/>
    <x v="18"/>
    <x v="0"/>
    <x v="0"/>
    <x v="0"/>
    <b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86"/>
    <n v="2.1999999999999999E-2"/>
    <x v="18"/>
    <x v="0"/>
    <x v="0"/>
    <x v="0"/>
    <b v="1"/>
    <n v="2"/>
    <n v="0.12706999999999999"/>
    <n v="0.12828999999999999"/>
    <n v="0"/>
    <n v="0"/>
    <n v="0.25535999999999998"/>
    <x v="2"/>
    <s v="Win.Win"/>
    <n v="0.61170398261058501"/>
    <n v="0.61758914058599301"/>
    <n v="0.127067290483346"/>
    <n v="0.12828979532107801"/>
    <n v="0"/>
    <n v="0.12828979532107801"/>
    <n v="0"/>
    <n v="0"/>
    <n v="0.127067290483346"/>
    <n v="0.12828979532107801"/>
    <x v="2"/>
    <s v="Ultimatum"/>
  </r>
  <r>
    <n v="87"/>
    <n v="2.0539999999999998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88"/>
    <n v="6.3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170398261058501"/>
    <n v="0.61758914058599301"/>
    <n v="3.2124743814534E-2"/>
    <n v="3.2433813556831899E-2"/>
    <n v="0"/>
    <n v="3.2433813556831899E-2"/>
    <n v="0"/>
    <n v="0"/>
    <n v="3.2124743814534E-2"/>
    <n v="3.2433813556831899E-2"/>
    <x v="2"/>
    <s v="Ultimatum"/>
  </r>
  <r>
    <n v="89"/>
    <n v="4.5999999999999999E-2"/>
    <x v="18"/>
    <x v="0"/>
    <x v="0"/>
    <x v="0"/>
    <b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90"/>
    <n v="4.7E-2"/>
    <x v="18"/>
    <x v="0"/>
    <x v="0"/>
    <x v="0"/>
    <b v="1"/>
    <n v="2"/>
    <n v="0.12706999999999999"/>
    <n v="0.12828999999999999"/>
    <n v="0"/>
    <n v="0"/>
    <n v="0.25535999999999998"/>
    <x v="2"/>
    <s v="Win.Win"/>
    <n v="0.61170398261058501"/>
    <n v="0.61758914058599301"/>
    <n v="0.127067290483346"/>
    <n v="0.12828979532107801"/>
    <n v="0"/>
    <n v="0.12828979532107801"/>
    <n v="0"/>
    <n v="0"/>
    <n v="0.127067290483346"/>
    <n v="0.12828979532107801"/>
    <x v="2"/>
    <s v="Ultimatum"/>
  </r>
  <r>
    <n v="91"/>
    <n v="2.17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92"/>
    <n v="5.0999999999999997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170398261058501"/>
    <n v="0.61758914058599301"/>
    <n v="3.2124743814534E-2"/>
    <n v="3.2433813556831899E-2"/>
    <n v="0"/>
    <n v="3.2433813556831899E-2"/>
    <n v="0"/>
    <n v="0"/>
    <n v="3.2124743814534E-2"/>
    <n v="3.2433813556831899E-2"/>
    <x v="2"/>
    <s v="Ultimatum"/>
  </r>
  <r>
    <n v="93"/>
    <n v="2.1000000000000001E-2"/>
    <x v="18"/>
    <x v="0"/>
    <x v="0"/>
    <x v="0"/>
    <b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94"/>
    <n v="2.7E-2"/>
    <x v="18"/>
    <x v="0"/>
    <x v="0"/>
    <x v="0"/>
    <b v="1"/>
    <n v="2"/>
    <n v="0.12706999999999999"/>
    <n v="0.12828999999999999"/>
    <n v="0"/>
    <n v="0"/>
    <n v="0.25535999999999998"/>
    <x v="2"/>
    <s v="Win.Win"/>
    <n v="0.61170398261058501"/>
    <n v="0.61758914058599301"/>
    <n v="0.127067290483346"/>
    <n v="0.12828979532107801"/>
    <n v="0"/>
    <n v="0.12828979532107801"/>
    <n v="0"/>
    <n v="0"/>
    <n v="0.127067290483346"/>
    <n v="0.12828979532107801"/>
    <x v="2"/>
    <s v="Ultimatum"/>
  </r>
  <r>
    <n v="95"/>
    <n v="1.919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96"/>
    <n v="0.04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170398261058501"/>
    <n v="0.61758914058599301"/>
    <n v="3.2124743814534E-2"/>
    <n v="3.2433813556831899E-2"/>
    <n v="0"/>
    <n v="3.2433813556831899E-2"/>
    <n v="0"/>
    <n v="0"/>
    <n v="3.2124743814534E-2"/>
    <n v="3.2433813556831899E-2"/>
    <x v="2"/>
    <s v="Ultimatum"/>
  </r>
  <r>
    <n v="97"/>
    <n v="0.02"/>
    <x v="18"/>
    <x v="0"/>
    <x v="0"/>
    <x v="0"/>
    <b v="1"/>
    <n v="2"/>
    <n v="0.12706999999999999"/>
    <n v="0.12828999999999999"/>
    <n v="0"/>
    <n v="0"/>
    <n v="0.25535999999999998"/>
    <x v="0"/>
    <s v="Win.Win"/>
    <n v="0.61170398261058501"/>
    <n v="0.61758914058599301"/>
    <n v="0.127067290483346"/>
    <n v="0.12828979532107801"/>
    <n v="0.127067290483346"/>
    <n v="0.12828979532107801"/>
    <n v="0"/>
    <n v="0"/>
    <n v="0.127067290483346"/>
    <n v="0.12828979532107801"/>
    <x v="2"/>
    <s v="Ultimatum"/>
  </r>
  <r>
    <n v="98"/>
    <n v="2.3E-2"/>
    <x v="22"/>
    <x v="0"/>
    <x v="0"/>
    <x v="0"/>
    <b v="1"/>
    <n v="2"/>
    <n v="0.11518"/>
    <n v="0.11629"/>
    <n v="0"/>
    <n v="0"/>
    <n v="0.23147000000000001"/>
    <x v="2"/>
    <s v="Win.Win"/>
    <n v="0.61170398261058501"/>
    <n v="0.61758914058599301"/>
    <n v="0.115179993101428"/>
    <n v="0.11628813114577299"/>
    <n v="0"/>
    <n v="0.11628813114577299"/>
    <n v="0"/>
    <n v="0"/>
    <n v="0.115179993101428"/>
    <n v="0.11628813114577299"/>
    <x v="2"/>
    <s v="Ultimatum"/>
  </r>
  <r>
    <n v="99"/>
    <n v="1.798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00"/>
    <n v="3.3000000000000002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170398261058501"/>
    <n v="0.61758914058599301"/>
    <n v="3.2124743814534E-2"/>
    <n v="3.2433813556831899E-2"/>
    <n v="0"/>
    <n v="3.2433813556831899E-2"/>
    <n v="0"/>
    <n v="0"/>
    <n v="3.2124743814534E-2"/>
    <n v="3.2433813556831899E-2"/>
    <x v="2"/>
    <s v="Ultimatum"/>
  </r>
  <r>
    <n v="101"/>
    <n v="3.9E-2"/>
    <x v="14"/>
    <x v="0"/>
    <x v="0"/>
    <x v="0"/>
    <b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2"/>
    <n v="2.8000000000000001E-2"/>
    <x v="14"/>
    <x v="0"/>
    <x v="0"/>
    <x v="0"/>
    <b v="1"/>
    <n v="2"/>
    <n v="0.12098"/>
    <n v="0.12214"/>
    <n v="0"/>
    <n v="0"/>
    <n v="0.24312"/>
    <x v="2"/>
    <s v="Win.Win"/>
    <n v="0.61758914058599301"/>
    <n v="0.61170398261058501"/>
    <n v="0.122141641314344"/>
    <n v="0.12097772373990601"/>
    <n v="0"/>
    <n v="0.12097772373990601"/>
    <n v="0"/>
    <n v="0"/>
    <n v="0.122141641314344"/>
    <n v="0.12097772373990601"/>
    <x v="2"/>
    <s v="Ultimatum"/>
  </r>
  <r>
    <n v="103"/>
    <n v="2.7480000000000002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04"/>
    <n v="4.5999999999999999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758914058599301"/>
    <n v="0.61170398261058501"/>
    <n v="3.2433813556831899E-2"/>
    <n v="3.2124743814534E-2"/>
    <n v="0"/>
    <n v="3.2124743814534E-2"/>
    <n v="0"/>
    <n v="0"/>
    <n v="3.2433813556831899E-2"/>
    <n v="3.2124743814534E-2"/>
    <x v="2"/>
    <s v="Ultimatum"/>
  </r>
  <r>
    <n v="105"/>
    <n v="3.5000000000000003E-2"/>
    <x v="14"/>
    <x v="0"/>
    <x v="0"/>
    <x v="0"/>
    <b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06"/>
    <n v="1.9E-2"/>
    <x v="14"/>
    <x v="0"/>
    <x v="0"/>
    <x v="0"/>
    <b v="1"/>
    <n v="2"/>
    <n v="0.12098"/>
    <n v="0.12214"/>
    <n v="0"/>
    <n v="0"/>
    <n v="0.24312"/>
    <x v="2"/>
    <s v="Win.Win"/>
    <n v="0.61758914058599301"/>
    <n v="0.61170398261058501"/>
    <n v="0.122141641314344"/>
    <n v="0.12097772373990601"/>
    <n v="0"/>
    <n v="0.12097772373990601"/>
    <n v="0"/>
    <n v="0"/>
    <n v="0.122141641314344"/>
    <n v="0.12097772373990601"/>
    <x v="2"/>
    <s v="Ultimatum"/>
  </r>
  <r>
    <n v="107"/>
    <n v="2.1619999999999999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08"/>
    <n v="5.7000000000000002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758914058599301"/>
    <n v="0.61170398261058501"/>
    <n v="3.2433813556831899E-2"/>
    <n v="3.2124743814534E-2"/>
    <n v="0"/>
    <n v="3.2124743814534E-2"/>
    <n v="0"/>
    <n v="0"/>
    <n v="3.2433813556831899E-2"/>
    <n v="3.2124743814534E-2"/>
    <x v="2"/>
    <s v="Ultimatum"/>
  </r>
  <r>
    <n v="109"/>
    <n v="2.1999999999999999E-2"/>
    <x v="14"/>
    <x v="0"/>
    <x v="0"/>
    <x v="0"/>
    <b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0"/>
    <n v="2.7E-2"/>
    <x v="14"/>
    <x v="0"/>
    <x v="0"/>
    <x v="0"/>
    <b v="1"/>
    <n v="2"/>
    <n v="0.12098"/>
    <n v="0.12214"/>
    <n v="0"/>
    <n v="0"/>
    <n v="0.24312"/>
    <x v="2"/>
    <s v="Win.Win"/>
    <n v="0.61758914058599301"/>
    <n v="0.61170398261058501"/>
    <n v="0.122141641314344"/>
    <n v="0.12097772373990601"/>
    <n v="0"/>
    <n v="0.12097772373990601"/>
    <n v="0"/>
    <n v="0"/>
    <n v="0.122141641314344"/>
    <n v="0.12097772373990601"/>
    <x v="2"/>
    <s v="Ultimatum"/>
  </r>
  <r>
    <n v="111"/>
    <n v="2.0990000000000002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12"/>
    <n v="3.6999999999999998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758914058599301"/>
    <n v="0.61170398261058501"/>
    <n v="3.2433813556831899E-2"/>
    <n v="3.2124743814534E-2"/>
    <n v="0"/>
    <n v="3.2124743814534E-2"/>
    <n v="0"/>
    <n v="0"/>
    <n v="3.2433813556831899E-2"/>
    <n v="3.2124743814534E-2"/>
    <x v="2"/>
    <s v="Ultimatum"/>
  </r>
  <r>
    <n v="113"/>
    <n v="2.7E-2"/>
    <x v="14"/>
    <x v="0"/>
    <x v="0"/>
    <x v="0"/>
    <b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4"/>
    <n v="2.5999999999999999E-2"/>
    <x v="14"/>
    <x v="0"/>
    <x v="0"/>
    <x v="0"/>
    <b v="1"/>
    <n v="2"/>
    <n v="0.12098"/>
    <n v="0.12214"/>
    <n v="0"/>
    <n v="0"/>
    <n v="0.24312"/>
    <x v="2"/>
    <s v="Win.Win"/>
    <n v="0.61758914058599301"/>
    <n v="0.61170398261058501"/>
    <n v="0.122141641314344"/>
    <n v="0.12097772373990601"/>
    <n v="0"/>
    <n v="0.12097772373990601"/>
    <n v="0"/>
    <n v="0"/>
    <n v="0.122141641314344"/>
    <n v="0.12097772373990601"/>
    <x v="2"/>
    <s v="Ultimatum"/>
  </r>
  <r>
    <n v="115"/>
    <n v="1.804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16"/>
    <n v="3.3000000000000002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758914058599301"/>
    <n v="0.61170398261058501"/>
    <n v="3.2433813556831899E-2"/>
    <n v="3.2124743814534E-2"/>
    <n v="0"/>
    <n v="3.2124743814534E-2"/>
    <n v="0"/>
    <n v="0"/>
    <n v="3.2433813556831899E-2"/>
    <n v="3.2124743814534E-2"/>
    <x v="2"/>
    <s v="Ultimatum"/>
  </r>
  <r>
    <n v="117"/>
    <n v="1.7999999999999999E-2"/>
    <x v="14"/>
    <x v="0"/>
    <x v="0"/>
    <x v="0"/>
    <b v="1"/>
    <n v="2"/>
    <n v="0.12098"/>
    <n v="0.12214"/>
    <n v="0"/>
    <n v="0"/>
    <n v="0.24312"/>
    <x v="0"/>
    <s v="Win.Win"/>
    <n v="0.61758914058599301"/>
    <n v="0.61170398261058501"/>
    <n v="0.122141641314344"/>
    <n v="0.12097772373990601"/>
    <n v="0.122141641314344"/>
    <n v="0.12097772373990601"/>
    <n v="0"/>
    <n v="0"/>
    <n v="0.122141641314344"/>
    <n v="0.12097772373990601"/>
    <x v="2"/>
    <s v="Ultimatum"/>
  </r>
  <r>
    <n v="118"/>
    <n v="2.3E-2"/>
    <x v="22"/>
    <x v="0"/>
    <x v="0"/>
    <x v="0"/>
    <b v="1"/>
    <n v="2"/>
    <n v="0.11518"/>
    <n v="0.11629"/>
    <n v="0"/>
    <n v="0"/>
    <n v="0.23147000000000001"/>
    <x v="2"/>
    <s v="Win.Win"/>
    <n v="0.61758914058599301"/>
    <n v="0.61170398261058501"/>
    <n v="0.11628813114577299"/>
    <n v="0.115179993101428"/>
    <n v="0"/>
    <n v="0.115179993101428"/>
    <n v="0"/>
    <n v="0"/>
    <n v="0.11628813114577299"/>
    <n v="0.115179993101428"/>
    <x v="2"/>
    <s v="Ultimatum"/>
  </r>
  <r>
    <n v="119"/>
    <n v="1.8680000000000001"/>
    <x v="1"/>
    <x v="0"/>
    <x v="0"/>
    <x v="1"/>
    <b v="1"/>
    <n v="1"/>
    <n v="5.2500000000000003E-3"/>
    <n v="5.2500000000000003E-3"/>
    <n v="3.4169999999999999E-2"/>
    <n v="3.4169999999999999E-2"/>
    <n v="0"/>
    <x v="3"/>
    <s v="Win.Win"/>
    <n v="0.1"/>
    <n v="0.1"/>
    <n v="5.2516813242631504E-3"/>
    <n v="5.2516813242631504E-3"/>
    <n v="0"/>
    <n v="0"/>
    <n v="0"/>
    <n v="0"/>
    <n v="5.2516813242631504E-3"/>
    <n v="5.2516813242631504E-3"/>
    <x v="2"/>
    <s v="Ultimatum"/>
  </r>
  <r>
    <n v="120"/>
    <n v="3.6999999999999998E-2"/>
    <x v="1"/>
    <x v="0"/>
    <x v="0"/>
    <x v="0"/>
    <b v="1"/>
    <n v="2"/>
    <n v="3.2120000000000003E-2"/>
    <n v="3.243E-2"/>
    <n v="0"/>
    <n v="2.5389999999999999E-2"/>
    <n v="6.4560000000000006E-2"/>
    <x v="1"/>
    <s v="Win.Win"/>
    <n v="0.61758914058599301"/>
    <n v="0.61170398261058501"/>
    <n v="3.2433813556831899E-2"/>
    <n v="3.2124743814534E-2"/>
    <n v="0"/>
    <n v="3.2124743814534E-2"/>
    <n v="0"/>
    <n v="0"/>
    <n v="3.2433813556831899E-2"/>
    <n v="3.2124743814534E-2"/>
    <x v="2"/>
    <s v="Ultimatum"/>
  </r>
  <r>
    <n v="121"/>
    <n v="0.01"/>
    <x v="12"/>
    <x v="0"/>
    <x v="0"/>
    <x v="0"/>
    <b v="1"/>
    <n v="2"/>
    <n v="0.79688000000000003"/>
    <n v="0.88066"/>
    <n v="8.1379999999999994E-2"/>
    <n v="0.11502"/>
    <n v="1.67753"/>
    <x v="0"/>
    <s v="Win.Win"/>
    <n v="0.80442966933089899"/>
    <n v="0.88900217567365003"/>
    <n v="0.79687779988694496"/>
    <n v="0.88065635176630597"/>
    <n v="0.79687779988694496"/>
    <n v="0.88065635176630597"/>
    <n v="0"/>
    <n v="0"/>
    <n v="0.79687779988694496"/>
    <n v="0.88065635176630597"/>
    <x v="3"/>
    <s v="Animal"/>
  </r>
  <r>
    <n v="122"/>
    <n v="8.5000000000000006E-2"/>
    <x v="24"/>
    <x v="0"/>
    <x v="0"/>
    <x v="0"/>
    <b v="1"/>
    <n v="2"/>
    <n v="0.53410999999999997"/>
    <n v="0.83987999999999996"/>
    <n v="0"/>
    <n v="0.26208999999999999"/>
    <n v="1.37399"/>
    <x v="2"/>
    <s v="Win.Win"/>
    <n v="1"/>
    <n v="0.63593911096960698"/>
    <n v="0.83988047974149405"/>
    <n v="0.53411284560753303"/>
    <n v="0"/>
    <n v="0.53411284560753303"/>
    <n v="0"/>
    <n v="0"/>
    <n v="0.83988047974149405"/>
    <n v="0.53411284560753303"/>
    <x v="3"/>
    <s v="Animal"/>
  </r>
  <r>
    <n v="123"/>
    <n v="0.253"/>
    <x v="25"/>
    <x v="0"/>
    <x v="0"/>
    <x v="0"/>
    <b v="1"/>
    <n v="2"/>
    <n v="0.76909000000000005"/>
    <n v="0.91342000000000001"/>
    <n v="0"/>
    <n v="9.0209999999999999E-2"/>
    <n v="1.68251"/>
    <x v="3"/>
    <s v="Win.Win"/>
    <n v="0.82546385248597098"/>
    <n v="0.98037864387886298"/>
    <n v="0.76908691040057298"/>
    <n v="0.91342144174182704"/>
    <n v="0"/>
    <n v="0.91342144174182704"/>
    <n v="0"/>
    <n v="0"/>
    <n v="0.76908691040057298"/>
    <n v="0.91342144174182704"/>
    <x v="3"/>
    <s v="Animal"/>
  </r>
  <r>
    <n v="124"/>
    <n v="6.2E-2"/>
    <x v="26"/>
    <x v="0"/>
    <x v="0"/>
    <x v="0"/>
    <b v="1"/>
    <n v="2"/>
    <n v="0.77270000000000005"/>
    <n v="0.82099999999999995"/>
    <n v="0"/>
    <n v="5.0319999999999997E-2"/>
    <n v="1.59371"/>
    <x v="1"/>
    <s v="Win.Win"/>
    <n v="0.94133128134201904"/>
    <n v="0.88595098716353904"/>
    <n v="0.82100421478628105"/>
    <n v="0.77270298881213095"/>
    <n v="0"/>
    <n v="0.77270298881213095"/>
    <n v="0"/>
    <n v="0"/>
    <n v="0.82100421478628105"/>
    <n v="0.77270298881213095"/>
    <x v="3"/>
    <s v="Animal"/>
  </r>
  <r>
    <n v="125"/>
    <n v="2E-3"/>
    <x v="12"/>
    <x v="0"/>
    <x v="0"/>
    <x v="0"/>
    <b v="1"/>
    <n v="2"/>
    <n v="0.69177"/>
    <n v="0.69994999999999996"/>
    <n v="0.26967000000000002"/>
    <n v="0.30920999999999998"/>
    <n v="1.3917200000000001"/>
    <x v="0"/>
    <s v="Win.Win"/>
    <n v="0.69832331855362095"/>
    <n v="0.70658765189153505"/>
    <n v="0.69176756019158503"/>
    <n v="0.69995430916284995"/>
    <n v="0.69176756019158503"/>
    <n v="0.69995430916284995"/>
    <n v="0"/>
    <n v="0"/>
    <n v="0.69176756019158503"/>
    <n v="0.69995430916284995"/>
    <x v="3"/>
    <s v="Animal"/>
  </r>
  <r>
    <n v="126"/>
    <n v="6.5000000000000002E-2"/>
    <x v="24"/>
    <x v="0"/>
    <x v="0"/>
    <x v="0"/>
    <b v="1"/>
    <n v="2"/>
    <n v="0.53410999999999997"/>
    <n v="0.83987999999999996"/>
    <n v="0"/>
    <n v="0.26208999999999999"/>
    <n v="1.37399"/>
    <x v="2"/>
    <s v="Win.Win"/>
    <n v="1"/>
    <n v="0.63593911096960698"/>
    <n v="0.83988047974149405"/>
    <n v="0.53411284560753303"/>
    <n v="0"/>
    <n v="0.53411284560753303"/>
    <n v="0"/>
    <n v="0"/>
    <n v="0.83988047974149405"/>
    <n v="0.53411284560753303"/>
    <x v="3"/>
    <s v="Animal"/>
  </r>
  <r>
    <n v="127"/>
    <n v="0.104"/>
    <x v="27"/>
    <x v="0"/>
    <x v="0"/>
    <x v="0"/>
    <b v="1"/>
    <n v="2"/>
    <n v="0.84294000000000002"/>
    <n v="0.85192000000000001"/>
    <n v="6.0539999999999997E-2"/>
    <n v="6.8430000000000005E-2"/>
    <n v="1.69486"/>
    <x v="3"/>
    <s v="Win.Win"/>
    <n v="0.88051453425728199"/>
    <n v="0.87123497007268602"/>
    <n v="0.85192094740095003"/>
    <n v="0.84294272523193403"/>
    <n v="0"/>
    <n v="0.84294272523193403"/>
    <n v="0"/>
    <n v="0"/>
    <n v="0.85192094740095003"/>
    <n v="0.84294272523193403"/>
    <x v="3"/>
    <s v="Animal"/>
  </r>
  <r>
    <n v="128"/>
    <n v="5.8000000000000003E-2"/>
    <x v="26"/>
    <x v="0"/>
    <x v="0"/>
    <x v="0"/>
    <b v="1"/>
    <n v="2"/>
    <n v="0.77270000000000005"/>
    <n v="0.82099999999999995"/>
    <n v="0"/>
    <n v="5.0319999999999997E-2"/>
    <n v="1.59371"/>
    <x v="1"/>
    <s v="Win.Win"/>
    <n v="0.94133128134201904"/>
    <n v="0.88595098716353904"/>
    <n v="0.82100421478628105"/>
    <n v="0.77270298881213095"/>
    <n v="0"/>
    <n v="0.77270298881213095"/>
    <n v="0"/>
    <n v="0"/>
    <n v="0.82100421478628105"/>
    <n v="0.77270298881213095"/>
    <x v="3"/>
    <s v="Animal"/>
  </r>
  <r>
    <n v="129"/>
    <n v="2E-3"/>
    <x v="12"/>
    <x v="0"/>
    <x v="0"/>
    <x v="0"/>
    <b v="1"/>
    <n v="2"/>
    <n v="0.75165000000000004"/>
    <n v="0.83994999999999997"/>
    <n v="0.13650999999999999"/>
    <n v="0.17377000000000001"/>
    <n v="1.5915999999999999"/>
    <x v="0"/>
    <s v="Win.Win"/>
    <n v="0.75877802685241202"/>
    <n v="0.847906113185804"/>
    <n v="0.75165472842845305"/>
    <n v="0.83994609317207702"/>
    <n v="0.75165472842845305"/>
    <n v="0.83994609317207702"/>
    <n v="0"/>
    <n v="0"/>
    <n v="0.75165472842845305"/>
    <n v="0.83994609317207702"/>
    <x v="3"/>
    <s v="Animal"/>
  </r>
  <r>
    <n v="130"/>
    <n v="0.108"/>
    <x v="24"/>
    <x v="0"/>
    <x v="0"/>
    <x v="0"/>
    <b v="1"/>
    <n v="2"/>
    <n v="0.53410999999999997"/>
    <n v="0.83987999999999996"/>
    <n v="0"/>
    <n v="0.26208999999999999"/>
    <n v="1.37399"/>
    <x v="2"/>
    <s v="Win.Win"/>
    <n v="1"/>
    <n v="0.63593911096960698"/>
    <n v="0.83988047974149405"/>
    <n v="0.53411284560753303"/>
    <n v="0"/>
    <n v="0.53411284560753303"/>
    <n v="0"/>
    <n v="0"/>
    <n v="0.83988047974149405"/>
    <n v="0.53411284560753303"/>
    <x v="3"/>
    <s v="Animal"/>
  </r>
  <r>
    <n v="131"/>
    <n v="0.19600000000000001"/>
    <x v="28"/>
    <x v="0"/>
    <x v="0"/>
    <x v="0"/>
    <b v="1"/>
    <n v="2"/>
    <n v="0.77834999999999999"/>
    <n v="0.90639999999999998"/>
    <n v="1.7579999999999998E-2"/>
    <n v="8.8590000000000002E-2"/>
    <n v="1.68475"/>
    <x v="3"/>
    <s v="Win.Win"/>
    <n v="0.819795574937772"/>
    <n v="0.95466085225868802"/>
    <n v="0.77835126155665801"/>
    <n v="0.90639849912669601"/>
    <n v="0"/>
    <n v="0.90639849912669601"/>
    <n v="0"/>
    <n v="0"/>
    <n v="0.77835126155665801"/>
    <n v="0.90639849912669601"/>
    <x v="3"/>
    <s v="Animal"/>
  </r>
  <r>
    <n v="132"/>
    <n v="5.0999999999999997E-2"/>
    <x v="26"/>
    <x v="0"/>
    <x v="0"/>
    <x v="0"/>
    <b v="1"/>
    <n v="2"/>
    <n v="0.77270000000000005"/>
    <n v="0.82099999999999995"/>
    <n v="0"/>
    <n v="5.0319999999999997E-2"/>
    <n v="1.59371"/>
    <x v="1"/>
    <s v="Win.Win"/>
    <n v="0.94133128134201904"/>
    <n v="0.88595098716353904"/>
    <n v="0.82100421478628105"/>
    <n v="0.77270298881213095"/>
    <n v="0"/>
    <n v="0.77270298881213095"/>
    <n v="0"/>
    <n v="0"/>
    <n v="0.82100421478628105"/>
    <n v="0.77270298881213095"/>
    <x v="3"/>
    <s v="Animal"/>
  </r>
  <r>
    <n v="133"/>
    <n v="3.0000000000000001E-3"/>
    <x v="29"/>
    <x v="0"/>
    <x v="0"/>
    <x v="0"/>
    <b v="1"/>
    <n v="2"/>
    <n v="0.80069000000000001"/>
    <n v="0.93240999999999996"/>
    <n v="1.8079999999999999E-2"/>
    <n v="9.1139999999999999E-2"/>
    <n v="1.7331000000000001"/>
    <x v="0"/>
    <s v="Win.Win"/>
    <n v="0.819795574937772"/>
    <n v="0.95466085225868802"/>
    <n v="0.80069052577431099"/>
    <n v="0.93241281497424899"/>
    <n v="0.80069052577431099"/>
    <n v="0.93241281497424899"/>
    <n v="0"/>
    <n v="0"/>
    <n v="0.80069052577431099"/>
    <n v="0.93241281497424899"/>
    <x v="3"/>
    <s v="Animal"/>
  </r>
  <r>
    <n v="134"/>
    <n v="0.08"/>
    <x v="24"/>
    <x v="0"/>
    <x v="0"/>
    <x v="0"/>
    <b v="1"/>
    <n v="2"/>
    <n v="0.53410999999999997"/>
    <n v="0.83987999999999996"/>
    <n v="0"/>
    <n v="0.26208999999999999"/>
    <n v="1.37399"/>
    <x v="2"/>
    <s v="Win.Win"/>
    <n v="1"/>
    <n v="0.63593911096960698"/>
    <n v="0.83988047974149405"/>
    <n v="0.53411284560753303"/>
    <n v="0"/>
    <n v="0.53411284560753303"/>
    <n v="0"/>
    <n v="0"/>
    <n v="0.83988047974149405"/>
    <n v="0.53411284560753303"/>
    <x v="3"/>
    <s v="Animal"/>
  </r>
  <r>
    <n v="135"/>
    <n v="0.248"/>
    <x v="30"/>
    <x v="0"/>
    <x v="0"/>
    <x v="0"/>
    <b v="1"/>
    <n v="2"/>
    <n v="0.75834000000000001"/>
    <n v="0.87434999999999996"/>
    <n v="6.012E-2"/>
    <n v="0.11211"/>
    <n v="1.63269"/>
    <x v="3"/>
    <s v="Win.Win"/>
    <n v="0.794957691178375"/>
    <n v="0.916574117813998"/>
    <n v="0.75833701610755599"/>
    <n v="0.87435103686357096"/>
    <n v="0"/>
    <n v="0.87435103686357096"/>
    <n v="0"/>
    <n v="0"/>
    <n v="0.75833701610755599"/>
    <n v="0.87435103686357096"/>
    <x v="3"/>
    <s v="Animal"/>
  </r>
  <r>
    <n v="136"/>
    <n v="6.4000000000000001E-2"/>
    <x v="26"/>
    <x v="0"/>
    <x v="0"/>
    <x v="0"/>
    <b v="1"/>
    <n v="2"/>
    <n v="0.77270000000000005"/>
    <n v="0.82099999999999995"/>
    <n v="0"/>
    <n v="5.0319999999999997E-2"/>
    <n v="1.59371"/>
    <x v="1"/>
    <s v="Win.Win"/>
    <n v="0.94133128134201904"/>
    <n v="0.88595098716353904"/>
    <n v="0.82100421478628105"/>
    <n v="0.77270298881213095"/>
    <n v="0"/>
    <n v="0.77270298881213095"/>
    <n v="0"/>
    <n v="0"/>
    <n v="0.82100421478628105"/>
    <n v="0.77270298881213095"/>
    <x v="3"/>
    <s v="Animal"/>
  </r>
  <r>
    <n v="137"/>
    <n v="0.01"/>
    <x v="30"/>
    <x v="0"/>
    <x v="0"/>
    <x v="0"/>
    <b v="1"/>
    <n v="2"/>
    <n v="0.82542000000000004"/>
    <n v="0.87397000000000002"/>
    <n v="4.7199999999999999E-2"/>
    <n v="4.7199999999999999E-2"/>
    <n v="1.69939"/>
    <x v="0"/>
    <s v="Win.Win"/>
    <n v="0.865280754160768"/>
    <n v="0.91617708565774603"/>
    <n v="0.82542056324144497"/>
    <n v="0.87397229446757796"/>
    <n v="0.82542056324144497"/>
    <n v="0.87397229446757796"/>
    <n v="0"/>
    <n v="0"/>
    <n v="0.82542056324144497"/>
    <n v="0.87397229446757796"/>
    <x v="3"/>
    <s v="Animal"/>
  </r>
  <r>
    <n v="138"/>
    <n v="8.5000000000000006E-2"/>
    <x v="24"/>
    <x v="0"/>
    <x v="0"/>
    <x v="0"/>
    <b v="1"/>
    <n v="2"/>
    <n v="0.53410999999999997"/>
    <n v="0.83987999999999996"/>
    <n v="0"/>
    <n v="0.26208999999999999"/>
    <n v="1.37399"/>
    <x v="2"/>
    <s v="Win.Win"/>
    <n v="1"/>
    <n v="0.63593911096960698"/>
    <n v="0.83988047974149405"/>
    <n v="0.53411284560753303"/>
    <n v="0"/>
    <n v="0.53411284560753303"/>
    <n v="0"/>
    <n v="0"/>
    <n v="0.83988047974149405"/>
    <n v="0.53411284560753303"/>
    <x v="3"/>
    <s v="Animal"/>
  </r>
  <r>
    <n v="139"/>
    <n v="4.9000000000000002E-2"/>
    <x v="31"/>
    <x v="0"/>
    <x v="0"/>
    <x v="0"/>
    <b v="1"/>
    <n v="2"/>
    <n v="0.89400000000000002"/>
    <n v="0.91757"/>
    <n v="0"/>
    <n v="0"/>
    <n v="1.8115600000000001"/>
    <x v="3"/>
    <s v="Win.Win"/>
    <n v="0.91102069556487797"/>
    <n v="0.935039496137551"/>
    <n v="0.89399592430767105"/>
    <n v="0.91756587164615"/>
    <n v="0"/>
    <n v="0.91756587164615"/>
    <n v="0"/>
    <n v="0"/>
    <n v="0.89399592430767105"/>
    <n v="0.91756587164615"/>
    <x v="3"/>
    <s v="Animal"/>
  </r>
  <r>
    <n v="140"/>
    <n v="5.1999999999999998E-2"/>
    <x v="26"/>
    <x v="0"/>
    <x v="0"/>
    <x v="0"/>
    <b v="1"/>
    <n v="2"/>
    <n v="0.77270000000000005"/>
    <n v="0.82099999999999995"/>
    <n v="0"/>
    <n v="5.0319999999999997E-2"/>
    <n v="1.59371"/>
    <x v="1"/>
    <s v="Win.Win"/>
    <n v="0.94133128134201904"/>
    <n v="0.88595098716353904"/>
    <n v="0.82100421478628105"/>
    <n v="0.77270298881213095"/>
    <n v="0"/>
    <n v="0.77270298881213095"/>
    <n v="0"/>
    <n v="0"/>
    <n v="0.82100421478628105"/>
    <n v="0.77270298881213095"/>
    <x v="3"/>
    <s v="Animal"/>
  </r>
  <r>
    <n v="141"/>
    <n v="2.3E-2"/>
    <x v="16"/>
    <x v="0"/>
    <x v="0"/>
    <x v="0"/>
    <b v="1"/>
    <n v="2"/>
    <n v="0.77261999999999997"/>
    <n v="0.80571000000000004"/>
    <n v="0.15453"/>
    <n v="0.17111000000000001"/>
    <n v="1.5783199999999999"/>
    <x v="0"/>
    <s v="Win.Win"/>
    <n v="0.81718629067083204"/>
    <n v="0.78362539945141496"/>
    <n v="0.80570590048216095"/>
    <n v="0.77261649554522005"/>
    <n v="0.80570590048216095"/>
    <n v="0.77261649554522005"/>
    <n v="0"/>
    <n v="0"/>
    <n v="0.80570590048216095"/>
    <n v="0.77261649554522005"/>
    <x v="3"/>
    <s v="Animal"/>
  </r>
  <r>
    <n v="142"/>
    <n v="8.9999999999999993E-3"/>
    <x v="12"/>
    <x v="0"/>
    <x v="0"/>
    <x v="0"/>
    <b v="1"/>
    <n v="2"/>
    <n v="0.72735000000000005"/>
    <n v="0.99060999999999999"/>
    <n v="0"/>
    <n v="0.18657000000000001"/>
    <n v="1.7179599999999999"/>
    <x v="3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43"/>
    <n v="2E-3"/>
    <x v="12"/>
    <x v="0"/>
    <x v="0"/>
    <x v="0"/>
    <b v="1"/>
    <n v="2"/>
    <n v="0.72735000000000005"/>
    <n v="0.99060999999999999"/>
    <n v="0"/>
    <n v="0.18657000000000001"/>
    <n v="1.7179599999999999"/>
    <x v="2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44"/>
    <n v="2E-3"/>
    <x v="12"/>
    <x v="0"/>
    <x v="0"/>
    <x v="0"/>
    <b v="1"/>
    <n v="2"/>
    <n v="0.72735000000000005"/>
    <n v="0.99060999999999999"/>
    <n v="0"/>
    <n v="0.18657000000000001"/>
    <n v="1.7179599999999999"/>
    <x v="1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45"/>
    <n v="1E-3"/>
    <x v="12"/>
    <x v="0"/>
    <x v="0"/>
    <x v="0"/>
    <b v="1"/>
    <n v="2"/>
    <n v="0.74604999999999999"/>
    <n v="0.74631000000000003"/>
    <n v="0.22497"/>
    <n v="0.23843"/>
    <n v="1.4923599999999999"/>
    <x v="0"/>
    <s v="Win.Win"/>
    <n v="0.75338176460596695"/>
    <n v="0.75311923814381898"/>
    <n v="0.74630912551187101"/>
    <n v="0.74604906361019796"/>
    <n v="0.74630912551187101"/>
    <n v="0.74604906361019796"/>
    <n v="0"/>
    <n v="0"/>
    <n v="0.74630912551187101"/>
    <n v="0.74604906361019796"/>
    <x v="3"/>
    <s v="Animal"/>
  </r>
  <r>
    <n v="146"/>
    <n v="4.0000000000000001E-3"/>
    <x v="12"/>
    <x v="0"/>
    <x v="0"/>
    <x v="0"/>
    <b v="1"/>
    <n v="2"/>
    <n v="0.76678999999999997"/>
    <n v="0.92701"/>
    <n v="5.7149999999999999E-2"/>
    <n v="0.13568"/>
    <n v="1.6938"/>
    <x v="3"/>
    <s v="Win.Win"/>
    <n v="0.93579844177888305"/>
    <n v="0.77405563353366302"/>
    <n v="0.92701330129040804"/>
    <n v="0.76678891114677505"/>
    <n v="0"/>
    <n v="0.76678891114677505"/>
    <n v="0"/>
    <n v="0"/>
    <n v="0.92701330129040804"/>
    <n v="0.76678891114677505"/>
    <x v="3"/>
    <s v="Animal"/>
  </r>
  <r>
    <n v="147"/>
    <n v="3.0000000000000001E-3"/>
    <x v="12"/>
    <x v="0"/>
    <x v="0"/>
    <x v="0"/>
    <b v="1"/>
    <n v="2"/>
    <n v="0.72735000000000005"/>
    <n v="0.99060999999999999"/>
    <n v="0"/>
    <n v="0.18657000000000001"/>
    <n v="1.7179599999999999"/>
    <x v="2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48"/>
    <n v="1E-3"/>
    <x v="12"/>
    <x v="0"/>
    <x v="0"/>
    <x v="0"/>
    <b v="1"/>
    <n v="2"/>
    <n v="0.72735000000000005"/>
    <n v="0.99060999999999999"/>
    <n v="0"/>
    <n v="0.18657000000000001"/>
    <n v="1.7179599999999999"/>
    <x v="1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49"/>
    <n v="2E-3"/>
    <x v="16"/>
    <x v="0"/>
    <x v="0"/>
    <x v="0"/>
    <b v="1"/>
    <n v="2"/>
    <n v="0.77254999999999996"/>
    <n v="0.80345"/>
    <n v="0.15668000000000001"/>
    <n v="0.17269999999999999"/>
    <n v="1.5760000000000001"/>
    <x v="0"/>
    <s v="Win.Win"/>
    <n v="0.81489404780205199"/>
    <n v="0.78356194943131896"/>
    <n v="0.80344586060410905"/>
    <n v="0.77255393691426799"/>
    <n v="0.80344586060410905"/>
    <n v="0.77255393691426799"/>
    <n v="0"/>
    <n v="0"/>
    <n v="0.80344586060410905"/>
    <n v="0.77255393691426799"/>
    <x v="3"/>
    <s v="Animal"/>
  </r>
  <r>
    <n v="150"/>
    <n v="4.0000000000000001E-3"/>
    <x v="12"/>
    <x v="0"/>
    <x v="0"/>
    <x v="0"/>
    <b v="1"/>
    <n v="2"/>
    <n v="0.72735000000000005"/>
    <n v="0.99060999999999999"/>
    <n v="0"/>
    <n v="0.18657000000000001"/>
    <n v="1.7179599999999999"/>
    <x v="3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1"/>
    <n v="4.0000000000000001E-3"/>
    <x v="12"/>
    <x v="0"/>
    <x v="0"/>
    <x v="0"/>
    <b v="1"/>
    <n v="2"/>
    <n v="0.72735000000000005"/>
    <n v="0.99060999999999999"/>
    <n v="0"/>
    <n v="0.18657000000000001"/>
    <n v="1.7179599999999999"/>
    <x v="2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2"/>
    <n v="0.01"/>
    <x v="12"/>
    <x v="0"/>
    <x v="0"/>
    <x v="0"/>
    <b v="1"/>
    <n v="2"/>
    <n v="0.72735000000000005"/>
    <n v="0.99060999999999999"/>
    <n v="0"/>
    <n v="0.18657000000000001"/>
    <n v="1.7179599999999999"/>
    <x v="1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3"/>
    <n v="4.0000000000000001E-3"/>
    <x v="16"/>
    <x v="0"/>
    <x v="0"/>
    <x v="0"/>
    <b v="1"/>
    <n v="2"/>
    <n v="0.77261999999999997"/>
    <n v="0.80571000000000004"/>
    <n v="0.15453"/>
    <n v="0.17111000000000001"/>
    <n v="1.5783199999999999"/>
    <x v="0"/>
    <s v="Win.Win"/>
    <n v="0.81718629067083204"/>
    <n v="0.78362539945141496"/>
    <n v="0.80570590048216095"/>
    <n v="0.77261649554522005"/>
    <n v="0.80570590048216095"/>
    <n v="0.77261649554522005"/>
    <n v="0"/>
    <n v="0"/>
    <n v="0.80570590048216095"/>
    <n v="0.77261649554522005"/>
    <x v="3"/>
    <s v="Animal"/>
  </r>
  <r>
    <n v="154"/>
    <n v="6.0000000000000001E-3"/>
    <x v="12"/>
    <x v="0"/>
    <x v="0"/>
    <x v="0"/>
    <b v="1"/>
    <n v="2"/>
    <n v="0.72735000000000005"/>
    <n v="0.99060999999999999"/>
    <n v="0"/>
    <n v="0.18657000000000001"/>
    <n v="1.7179599999999999"/>
    <x v="3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5"/>
    <n v="7.0000000000000001E-3"/>
    <x v="12"/>
    <x v="0"/>
    <x v="0"/>
    <x v="0"/>
    <b v="1"/>
    <n v="2"/>
    <n v="0.72735000000000005"/>
    <n v="0.99060999999999999"/>
    <n v="0"/>
    <n v="0.18657000000000001"/>
    <n v="1.7179599999999999"/>
    <x v="2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6"/>
    <n v="2E-3"/>
    <x v="12"/>
    <x v="0"/>
    <x v="0"/>
    <x v="0"/>
    <b v="1"/>
    <n v="2"/>
    <n v="0.72735000000000005"/>
    <n v="0.99060999999999999"/>
    <n v="0"/>
    <n v="0.18657000000000001"/>
    <n v="1.7179599999999999"/>
    <x v="1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7"/>
    <n v="2E-3"/>
    <x v="16"/>
    <x v="0"/>
    <x v="0"/>
    <x v="0"/>
    <b v="1"/>
    <n v="2"/>
    <n v="0.77261999999999997"/>
    <n v="0.80571000000000004"/>
    <n v="0.15453"/>
    <n v="0.17111000000000001"/>
    <n v="1.5783199999999999"/>
    <x v="0"/>
    <s v="Win.Win"/>
    <n v="0.81718629067083204"/>
    <n v="0.78362539945141496"/>
    <n v="0.80570590048216095"/>
    <n v="0.77261649554522005"/>
    <n v="0.80570590048216095"/>
    <n v="0.77261649554522005"/>
    <n v="0"/>
    <n v="0"/>
    <n v="0.80570590048216095"/>
    <n v="0.77261649554522005"/>
    <x v="3"/>
    <s v="Animal"/>
  </r>
  <r>
    <n v="158"/>
    <n v="3.0000000000000001E-3"/>
    <x v="12"/>
    <x v="0"/>
    <x v="0"/>
    <x v="0"/>
    <b v="1"/>
    <n v="2"/>
    <n v="0.72735000000000005"/>
    <n v="0.99060999999999999"/>
    <n v="0"/>
    <n v="0.18657000000000001"/>
    <n v="1.7179599999999999"/>
    <x v="3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59"/>
    <n v="1E-3"/>
    <x v="12"/>
    <x v="0"/>
    <x v="0"/>
    <x v="0"/>
    <b v="1"/>
    <n v="2"/>
    <n v="0.72735000000000005"/>
    <n v="0.99060999999999999"/>
    <n v="0"/>
    <n v="0.18657000000000001"/>
    <n v="1.7179599999999999"/>
    <x v="2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60"/>
    <n v="2E-3"/>
    <x v="12"/>
    <x v="0"/>
    <x v="0"/>
    <x v="0"/>
    <b v="1"/>
    <n v="2"/>
    <n v="0.72735000000000005"/>
    <n v="0.99060999999999999"/>
    <n v="0"/>
    <n v="0.18657000000000001"/>
    <n v="1.7179599999999999"/>
    <x v="1"/>
    <s v="Win.Win"/>
    <n v="0.999999999999999"/>
    <n v="0.73423873185886501"/>
    <n v="0.99061214456419"/>
    <n v="0.72734580478880195"/>
    <n v="0"/>
    <n v="0.72734580478880195"/>
    <n v="0"/>
    <n v="0"/>
    <n v="0.99061214456419"/>
    <n v="0.72734580478880195"/>
    <x v="3"/>
    <s v="Animal"/>
  </r>
  <r>
    <n v="161"/>
    <n v="16.846"/>
    <x v="18"/>
    <x v="0"/>
    <x v="0"/>
    <x v="0"/>
    <b v="1"/>
    <n v="2"/>
    <n v="0.59089000000000003"/>
    <n v="0.75085999999999997"/>
    <n v="0"/>
    <n v="0.17871999999999999"/>
    <n v="1.34175"/>
    <x v="0"/>
    <s v="Win.Win"/>
    <n v="0.68714334932438503"/>
    <n v="0.87317632771237697"/>
    <n v="0.59088874134484404"/>
    <n v="0.75086233718389805"/>
    <n v="0.59088874134484404"/>
    <n v="0.75086233718389805"/>
    <n v="0"/>
    <n v="0"/>
    <n v="0.59088874134484404"/>
    <n v="0.75086233718389805"/>
    <x v="4"/>
    <s v="Travel"/>
  </r>
  <r>
    <n v="162"/>
    <n v="11"/>
    <x v="15"/>
    <x v="0"/>
    <x v="0"/>
    <x v="0"/>
    <b v="1"/>
    <n v="2"/>
    <n v="0.56762000000000001"/>
    <n v="0.80784999999999996"/>
    <n v="0"/>
    <n v="0.12335"/>
    <n v="1.37547"/>
    <x v="1"/>
    <s v="Win.Win"/>
    <n v="0.980185349512249"/>
    <n v="0.68870016687305302"/>
    <n v="0.80785420626771498"/>
    <n v="0.56761644819781099"/>
    <n v="0"/>
    <n v="0.56761644819781099"/>
    <n v="0"/>
    <n v="0"/>
    <n v="0.80785420626771498"/>
    <n v="0.56761644819781099"/>
    <x v="4"/>
    <s v="Travel"/>
  </r>
  <r>
    <n v="163"/>
    <n v="15.848000000000001"/>
    <x v="8"/>
    <x v="0"/>
    <x v="0"/>
    <x v="0"/>
    <b v="1"/>
    <n v="2"/>
    <n v="0.52070000000000005"/>
    <n v="0.80498000000000003"/>
    <n v="0"/>
    <n v="0.15672"/>
    <n v="1.32568"/>
    <x v="2"/>
    <s v="Win.Win"/>
    <n v="1"/>
    <n v="0.64685155880456802"/>
    <n v="0.80497780028790999"/>
    <n v="0.52070114491930697"/>
    <n v="0"/>
    <n v="0.52070114491930697"/>
    <n v="0"/>
    <n v="0"/>
    <n v="0.80497780028790999"/>
    <n v="0.52070114491930697"/>
    <x v="4"/>
    <s v="Travel"/>
  </r>
  <r>
    <n v="164"/>
    <n v="0.35799999999999998"/>
    <x v="31"/>
    <x v="0"/>
    <x v="0"/>
    <x v="0"/>
    <b v="1"/>
    <n v="2"/>
    <n v="0.72631999999999997"/>
    <n v="0.82376000000000005"/>
    <n v="7.3910000000000003E-2"/>
    <n v="7.3910000000000003E-2"/>
    <n v="1.5500799999999999"/>
    <x v="3"/>
    <s v="Win.Win"/>
    <n v="0.83944892295974904"/>
    <n v="0.74014847041196796"/>
    <n v="0.82376165486027197"/>
    <n v="0.72631688736837696"/>
    <n v="0"/>
    <n v="0.72631688736837696"/>
    <n v="0"/>
    <n v="0"/>
    <n v="0.82376165486027197"/>
    <n v="0.72631688736837696"/>
    <x v="4"/>
    <s v="Travel"/>
  </r>
  <r>
    <n v="165"/>
    <n v="2E-3"/>
    <x v="12"/>
    <x v="0"/>
    <x v="0"/>
    <x v="0"/>
    <b v="1"/>
    <n v="2"/>
    <n v="0.72445000000000004"/>
    <n v="0.81271000000000004"/>
    <n v="9.3160000000000007E-2"/>
    <n v="9.3160000000000007E-2"/>
    <n v="1.53715"/>
    <x v="0"/>
    <s v="Win.Win"/>
    <n v="0.820409509739357"/>
    <n v="0.73131246474782796"/>
    <n v="0.81270762386376105"/>
    <n v="0.72444700905036996"/>
    <n v="0.81270762386376105"/>
    <n v="0.72444700905036996"/>
    <n v="0"/>
    <n v="0"/>
    <n v="0.81270762386376105"/>
    <n v="0.72444700905036996"/>
    <x v="4"/>
    <s v="Travel"/>
  </r>
  <r>
    <n v="166"/>
    <n v="12.288"/>
    <x v="15"/>
    <x v="0"/>
    <x v="0"/>
    <x v="0"/>
    <b v="1"/>
    <n v="2"/>
    <n v="0.56762000000000001"/>
    <n v="0.80784999999999996"/>
    <n v="0"/>
    <n v="0.12335"/>
    <n v="1.37547"/>
    <x v="1"/>
    <s v="Win.Win"/>
    <n v="0.980185349512249"/>
    <n v="0.68870016687305302"/>
    <n v="0.80785420626771498"/>
    <n v="0.56761644819781099"/>
    <n v="0"/>
    <n v="0.56761644819781099"/>
    <n v="0"/>
    <n v="0"/>
    <n v="0.80785420626771498"/>
    <n v="0.56761644819781099"/>
    <x v="4"/>
    <s v="Travel"/>
  </r>
  <r>
    <n v="167"/>
    <n v="14.843"/>
    <x v="8"/>
    <x v="0"/>
    <x v="0"/>
    <x v="0"/>
    <b v="1"/>
    <n v="2"/>
    <n v="0.52070000000000005"/>
    <n v="0.80498000000000003"/>
    <n v="0"/>
    <n v="0.15672"/>
    <n v="1.32568"/>
    <x v="2"/>
    <s v="Win.Win"/>
    <n v="1"/>
    <n v="0.64685155880456802"/>
    <n v="0.80497780028790999"/>
    <n v="0.52070114491930697"/>
    <n v="0"/>
    <n v="0.52070114491930697"/>
    <n v="0"/>
    <n v="0"/>
    <n v="0.80497780028790999"/>
    <n v="0.52070114491930697"/>
    <x v="4"/>
    <s v="Travel"/>
  </r>
  <r>
    <n v="168"/>
    <n v="7.2610000000000001"/>
    <x v="32"/>
    <x v="0"/>
    <x v="0"/>
    <x v="0"/>
    <b v="1"/>
    <n v="2"/>
    <n v="0.60785"/>
    <n v="0.77241000000000004"/>
    <n v="0"/>
    <n v="0.18385000000000001"/>
    <n v="1.38026"/>
    <x v="3"/>
    <s v="Win.Win"/>
    <n v="0.68714334932438503"/>
    <n v="0.87317632771237697"/>
    <n v="0.60784769081675705"/>
    <n v="0.77241264868193504"/>
    <n v="0"/>
    <n v="0.77241264868193504"/>
    <n v="0"/>
    <n v="0"/>
    <n v="0.60784769081675705"/>
    <n v="0.77241264868193504"/>
    <x v="4"/>
    <s v="Travel"/>
  </r>
  <r>
    <n v="169"/>
    <n v="17.542999999999999"/>
    <x v="11"/>
    <x v="0"/>
    <x v="0"/>
    <x v="0"/>
    <b v="1"/>
    <n v="2"/>
    <n v="0.64605999999999997"/>
    <n v="0.68859000000000004"/>
    <n v="4.5379999999999997E-2"/>
    <n v="0.11641"/>
    <n v="1.33466"/>
    <x v="0"/>
    <s v="Win.Win"/>
    <n v="0.74777082494316105"/>
    <n v="0.79699745133951205"/>
    <n v="0.64606328363214205"/>
    <n v="0.68859438384479998"/>
    <n v="0.64606328363214205"/>
    <n v="0.68859438384479998"/>
    <n v="0"/>
    <n v="0"/>
    <n v="0.64606328363214205"/>
    <n v="0.68859438384479998"/>
    <x v="4"/>
    <s v="Travel"/>
  </r>
  <r>
    <n v="170"/>
    <n v="12.962"/>
    <x v="15"/>
    <x v="0"/>
    <x v="0"/>
    <x v="0"/>
    <b v="1"/>
    <n v="2"/>
    <n v="0.56762000000000001"/>
    <n v="0.80784999999999996"/>
    <n v="0"/>
    <n v="0.12335"/>
    <n v="1.37547"/>
    <x v="1"/>
    <s v="Win.Win"/>
    <n v="0.980185349512249"/>
    <n v="0.68870016687305302"/>
    <n v="0.80785420626771498"/>
    <n v="0.56761644819781099"/>
    <n v="0"/>
    <n v="0.56761644819781099"/>
    <n v="0"/>
    <n v="0"/>
    <n v="0.80785420626771498"/>
    <n v="0.56761644819781099"/>
    <x v="4"/>
    <s v="Travel"/>
  </r>
  <r>
    <n v="171"/>
    <n v="16.085999999999999"/>
    <x v="8"/>
    <x v="0"/>
    <x v="0"/>
    <x v="0"/>
    <b v="1"/>
    <n v="2"/>
    <n v="0.52070000000000005"/>
    <n v="0.80498000000000003"/>
    <n v="0"/>
    <n v="0.15672"/>
    <n v="1.32568"/>
    <x v="2"/>
    <s v="Win.Win"/>
    <n v="1"/>
    <n v="0.64685155880456802"/>
    <n v="0.80497780028790999"/>
    <n v="0.52070114491930697"/>
    <n v="0"/>
    <n v="0.52070114491930697"/>
    <n v="0"/>
    <n v="0"/>
    <n v="0.80497780028790999"/>
    <n v="0.52070114491930697"/>
    <x v="4"/>
    <s v="Travel"/>
  </r>
  <r>
    <n v="172"/>
    <n v="10.878"/>
    <x v="14"/>
    <x v="0"/>
    <x v="0"/>
    <x v="0"/>
    <b v="1"/>
    <n v="2"/>
    <n v="0.64"/>
    <n v="0.68213000000000001"/>
    <n v="4.496E-2"/>
    <n v="0.11532000000000001"/>
    <n v="1.32213"/>
    <x v="3"/>
    <s v="Win.Win"/>
    <n v="0.74777082494316105"/>
    <n v="0.79699745133951205"/>
    <n v="0.63999813492302005"/>
    <n v="0.68212995931535503"/>
    <n v="0"/>
    <n v="0.68212995931535503"/>
    <n v="0"/>
    <n v="0"/>
    <n v="0.63999813492302005"/>
    <n v="0.68212995931535503"/>
    <x v="4"/>
    <s v="Travel"/>
  </r>
  <r>
    <n v="173"/>
    <n v="23.97"/>
    <x v="17"/>
    <x v="0"/>
    <x v="0"/>
    <x v="0"/>
    <b v="1"/>
    <n v="2"/>
    <n v="0.69621"/>
    <n v="0.76600000000000001"/>
    <n v="0"/>
    <n v="0"/>
    <n v="1.4621999999999999"/>
    <x v="0"/>
    <s v="Win.Win"/>
    <n v="0.88241216251105403"/>
    <n v="0.802015468102525"/>
    <n v="0.76599547685696101"/>
    <n v="0.69620552281106696"/>
    <n v="0.76599547685696101"/>
    <n v="0.69620552281106696"/>
    <n v="0"/>
    <n v="0"/>
    <n v="0.76599547685696101"/>
    <n v="0.69620552281106696"/>
    <x v="4"/>
    <s v="Travel"/>
  </r>
  <r>
    <n v="174"/>
    <n v="17.844000000000001"/>
    <x v="15"/>
    <x v="0"/>
    <x v="0"/>
    <x v="0"/>
    <b v="1"/>
    <n v="2"/>
    <n v="0.56762000000000001"/>
    <n v="0.80784999999999996"/>
    <n v="0"/>
    <n v="0.12335"/>
    <n v="1.37547"/>
    <x v="1"/>
    <s v="Win.Win"/>
    <n v="0.980185349512249"/>
    <n v="0.68870016687305302"/>
    <n v="0.80785420626771498"/>
    <n v="0.56761644819781099"/>
    <n v="0"/>
    <n v="0.56761644819781099"/>
    <n v="0"/>
    <n v="0"/>
    <n v="0.80785420626771498"/>
    <n v="0.56761644819781099"/>
    <x v="4"/>
    <s v="Travel"/>
  </r>
  <r>
    <n v="175"/>
    <n v="20.204000000000001"/>
    <x v="8"/>
    <x v="0"/>
    <x v="0"/>
    <x v="0"/>
    <b v="1"/>
    <n v="2"/>
    <n v="0.52070000000000005"/>
    <n v="0.80498000000000003"/>
    <n v="0"/>
    <n v="0.15672"/>
    <n v="1.32568"/>
    <x v="2"/>
    <s v="Win.Win"/>
    <n v="1"/>
    <n v="0.64685155880456802"/>
    <n v="0.80497780028790999"/>
    <n v="0.52070114491930697"/>
    <n v="0"/>
    <n v="0.52070114491930697"/>
    <n v="0"/>
    <n v="0"/>
    <n v="0.80497780028790999"/>
    <n v="0.52070114491930697"/>
    <x v="4"/>
    <s v="Travel"/>
  </r>
  <r>
    <n v="176"/>
    <n v="8.5259999999999998"/>
    <x v="32"/>
    <x v="0"/>
    <x v="0"/>
    <x v="0"/>
    <b v="1"/>
    <n v="2"/>
    <n v="0.60785"/>
    <n v="0.77241000000000004"/>
    <n v="0"/>
    <n v="0.18385000000000001"/>
    <n v="1.38026"/>
    <x v="3"/>
    <s v="Win.Win"/>
    <n v="0.68714334932438503"/>
    <n v="0.87317632771237697"/>
    <n v="0.60784769081675705"/>
    <n v="0.77241264868193504"/>
    <n v="0"/>
    <n v="0.77241264868193504"/>
    <n v="0"/>
    <n v="0"/>
    <n v="0.60784769081675705"/>
    <n v="0.77241264868193504"/>
    <x v="4"/>
    <s v="Travel"/>
  </r>
  <r>
    <n v="177"/>
    <n v="27.966000000000001"/>
    <x v="17"/>
    <x v="0"/>
    <x v="0"/>
    <x v="0"/>
    <b v="1"/>
    <n v="2"/>
    <n v="0.63822000000000001"/>
    <n v="0.69118999999999997"/>
    <n v="3.9219999999999998E-2"/>
    <n v="0.12787000000000001"/>
    <n v="1.32941"/>
    <x v="0"/>
    <s v="Win.Win"/>
    <n v="0.73521930602855401"/>
    <n v="0.79623437411643105"/>
    <n v="0.63822178211276803"/>
    <n v="0.69118712887593403"/>
    <n v="0.63822178211276803"/>
    <n v="0.69118712887593403"/>
    <n v="0"/>
    <n v="0"/>
    <n v="0.63822178211276803"/>
    <n v="0.69118712887593403"/>
    <x v="4"/>
    <s v="Travel"/>
  </r>
  <r>
    <n v="178"/>
    <n v="17.48"/>
    <x v="15"/>
    <x v="0"/>
    <x v="0"/>
    <x v="0"/>
    <b v="1"/>
    <n v="2"/>
    <n v="0.56762000000000001"/>
    <n v="0.80784999999999996"/>
    <n v="0"/>
    <n v="0.12335"/>
    <n v="1.37547"/>
    <x v="1"/>
    <s v="Win.Win"/>
    <n v="0.980185349512249"/>
    <n v="0.68870016687305302"/>
    <n v="0.80785420626771498"/>
    <n v="0.56761644819781099"/>
    <n v="0"/>
    <n v="0.56761644819781099"/>
    <n v="0"/>
    <n v="0"/>
    <n v="0.80785420626771498"/>
    <n v="0.56761644819781099"/>
    <x v="4"/>
    <s v="Travel"/>
  </r>
  <r>
    <n v="179"/>
    <n v="20.856000000000002"/>
    <x v="8"/>
    <x v="0"/>
    <x v="0"/>
    <x v="0"/>
    <b v="1"/>
    <n v="2"/>
    <n v="0.52070000000000005"/>
    <n v="0.80498000000000003"/>
    <n v="0"/>
    <n v="0.15672"/>
    <n v="1.32568"/>
    <x v="2"/>
    <s v="Win.Win"/>
    <n v="1"/>
    <n v="0.64685155880456802"/>
    <n v="0.80497780028790999"/>
    <n v="0.52070114491930697"/>
    <n v="0"/>
    <n v="0.52070114491930697"/>
    <n v="0"/>
    <n v="0"/>
    <n v="0.80497780028790999"/>
    <n v="0.52070114491930697"/>
    <x v="4"/>
    <s v="Travel"/>
  </r>
  <r>
    <n v="180"/>
    <n v="8.1289999999999996"/>
    <x v="32"/>
    <x v="0"/>
    <x v="0"/>
    <x v="0"/>
    <b v="1"/>
    <n v="2"/>
    <n v="0.60785"/>
    <n v="0.77241000000000004"/>
    <n v="0"/>
    <n v="0.18385000000000001"/>
    <n v="1.38026"/>
    <x v="3"/>
    <s v="Win.Win"/>
    <n v="0.68714334932438503"/>
    <n v="0.87317632771237697"/>
    <n v="0.60784769081675705"/>
    <n v="0.77241264868193504"/>
    <n v="0"/>
    <n v="0.77241264868193504"/>
    <n v="0"/>
    <n v="0"/>
    <n v="0.60784769081675705"/>
    <n v="0.77241264868193504"/>
    <x v="4"/>
    <s v="Travel"/>
  </r>
  <r>
    <n v="181"/>
    <n v="3.0000000000000001E-3"/>
    <x v="16"/>
    <x v="0"/>
    <x v="0"/>
    <x v="0"/>
    <b v="1"/>
    <n v="2"/>
    <n v="0.67296999999999996"/>
    <n v="0.81796999999999997"/>
    <n v="0.11969"/>
    <n v="0.12877"/>
    <n v="1.4909300000000001"/>
    <x v="0"/>
    <s v="Win.Win"/>
    <n v="0.68255417499902205"/>
    <n v="0.82962440388291603"/>
    <n v="0.67296518856673304"/>
    <n v="0.81796927459923596"/>
    <n v="0.67296518856673304"/>
    <n v="0.81796927459923596"/>
    <n v="0"/>
    <n v="0"/>
    <n v="0.67296518856673304"/>
    <n v="0.81796927459923596"/>
    <x v="4"/>
    <s v="Travel"/>
  </r>
  <r>
    <n v="182"/>
    <n v="22.113"/>
    <x v="33"/>
    <x v="0"/>
    <x v="0"/>
    <x v="0"/>
    <b v="1"/>
    <n v="2"/>
    <n v="0.55837999999999999"/>
    <n v="0.70955000000000001"/>
    <n v="0"/>
    <n v="0.16888"/>
    <n v="1.26793"/>
    <x v="1"/>
    <s v="Win.Win"/>
    <n v="0.87317632771237697"/>
    <n v="0.68714334932438503"/>
    <n v="0.70954870016722005"/>
    <n v="0.55837710536544705"/>
    <n v="0"/>
    <n v="0.55837710536544705"/>
    <n v="0"/>
    <n v="0"/>
    <n v="0.70954870016722005"/>
    <n v="0.55837710536544705"/>
    <x v="4"/>
    <s v="Travel"/>
  </r>
  <r>
    <n v="183"/>
    <n v="31.440999999999999"/>
    <x v="1"/>
    <x v="0"/>
    <x v="0"/>
    <x v="1"/>
    <b v="1"/>
    <n v="1"/>
    <n v="0.37676999999999999"/>
    <n v="0.37676999999999999"/>
    <n v="0.75194000000000005"/>
    <n v="0.89854999999999996"/>
    <n v="0"/>
    <x v="2"/>
    <s v="Win.Win"/>
    <n v="0.5"/>
    <n v="0.5"/>
    <n v="0.37677271419328401"/>
    <n v="0.37677271419328401"/>
    <n v="0"/>
    <n v="0"/>
    <n v="0"/>
    <n v="0"/>
    <n v="0.37677271419328401"/>
    <n v="0.37677271419328401"/>
    <x v="4"/>
    <s v="Travel"/>
  </r>
  <r>
    <n v="184"/>
    <n v="4.4550000000000001"/>
    <x v="25"/>
    <x v="0"/>
    <x v="0"/>
    <x v="0"/>
    <b v="1"/>
    <n v="2"/>
    <n v="0.64166000000000001"/>
    <n v="0.91324000000000005"/>
    <n v="0"/>
    <n v="0.13944000000000001"/>
    <n v="1.55491"/>
    <x v="3"/>
    <s v="Win.Win"/>
    <n v="0.68870016687305302"/>
    <n v="0.980185349512249"/>
    <n v="0.64166381354870605"/>
    <n v="0.91324134885614905"/>
    <n v="0"/>
    <n v="0.91324134885614905"/>
    <n v="0"/>
    <n v="0"/>
    <n v="0.64166381354870605"/>
    <n v="0.91324134885614905"/>
    <x v="4"/>
    <s v="Travel"/>
  </r>
  <r>
    <n v="185"/>
    <n v="26.86"/>
    <x v="17"/>
    <x v="0"/>
    <x v="0"/>
    <x v="0"/>
    <b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186"/>
    <n v="21.856999999999999"/>
    <x v="33"/>
    <x v="0"/>
    <x v="0"/>
    <x v="0"/>
    <b v="1"/>
    <n v="2"/>
    <n v="0.57745999999999997"/>
    <n v="0.67781999999999998"/>
    <n v="0"/>
    <n v="0.14201"/>
    <n v="1.25528"/>
    <x v="1"/>
    <s v="Win.Win"/>
    <n v="0.83413387619612001"/>
    <n v="0.71062511356074198"/>
    <n v="0.67782255294415095"/>
    <n v="0.57745853801856395"/>
    <n v="0"/>
    <n v="0.57745853801856395"/>
    <n v="0"/>
    <n v="0"/>
    <n v="0.67782255294415095"/>
    <n v="0.57745853801856395"/>
    <x v="4"/>
    <s v="Travel"/>
  </r>
  <r>
    <n v="187"/>
    <n v="27.995999999999999"/>
    <x v="1"/>
    <x v="0"/>
    <x v="0"/>
    <x v="1"/>
    <b v="1"/>
    <n v="1"/>
    <n v="0.37676999999999999"/>
    <n v="0.37676999999999999"/>
    <n v="0.75194000000000005"/>
    <n v="0.89854999999999996"/>
    <n v="0"/>
    <x v="2"/>
    <s v="Win.Win"/>
    <n v="0.5"/>
    <n v="0.5"/>
    <n v="0.37677271419328401"/>
    <n v="0.37677271419328401"/>
    <n v="0"/>
    <n v="0"/>
    <n v="0"/>
    <n v="0"/>
    <n v="0.37677271419328401"/>
    <n v="0.37677271419328401"/>
    <x v="4"/>
    <s v="Travel"/>
  </r>
  <r>
    <n v="188"/>
    <n v="3.3769999999999998"/>
    <x v="34"/>
    <x v="0"/>
    <x v="0"/>
    <x v="0"/>
    <b v="1"/>
    <n v="2"/>
    <n v="0.66676000000000002"/>
    <n v="0.86629"/>
    <n v="0"/>
    <n v="8.9440000000000006E-2"/>
    <n v="1.53305"/>
    <x v="3"/>
    <s v="Win.Win"/>
    <n v="0.72583659172965997"/>
    <n v="0.94303963812983005"/>
    <n v="0.66676330465901001"/>
    <n v="0.86628895912438997"/>
    <n v="0"/>
    <n v="0.86628895912438997"/>
    <n v="0"/>
    <n v="0"/>
    <n v="0.66676330465901001"/>
    <n v="0.86628895912438997"/>
    <x v="4"/>
    <s v="Travel"/>
  </r>
  <r>
    <n v="189"/>
    <n v="18.385999999999999"/>
    <x v="11"/>
    <x v="0"/>
    <x v="0"/>
    <x v="0"/>
    <b v="1"/>
    <n v="2"/>
    <n v="0.69293000000000005"/>
    <n v="0.76239000000000001"/>
    <n v="0"/>
    <n v="0"/>
    <n v="1.4553199999999999"/>
    <x v="0"/>
    <s v="Win.Win"/>
    <n v="0.802015468102525"/>
    <n v="0.88241216251105403"/>
    <n v="0.69292987846306098"/>
    <n v="0.76239147103949201"/>
    <n v="0.69292987846306098"/>
    <n v="0.76239147103949201"/>
    <n v="0"/>
    <n v="0"/>
    <n v="0.69292987846306098"/>
    <n v="0.76239147103949201"/>
    <x v="4"/>
    <s v="Travel"/>
  </r>
  <r>
    <n v="190"/>
    <n v="14.755000000000001"/>
    <x v="33"/>
    <x v="0"/>
    <x v="0"/>
    <x v="0"/>
    <b v="1"/>
    <n v="2"/>
    <n v="0.55837999999999999"/>
    <n v="0.70955000000000001"/>
    <n v="0"/>
    <n v="0.16888"/>
    <n v="1.26793"/>
    <x v="1"/>
    <s v="Win.Win"/>
    <n v="0.87317632771237697"/>
    <n v="0.68714334932438503"/>
    <n v="0.70954870016722005"/>
    <n v="0.55837710536544705"/>
    <n v="0"/>
    <n v="0.55837710536544705"/>
    <n v="0"/>
    <n v="0"/>
    <n v="0.70954870016722005"/>
    <n v="0.55837710536544705"/>
    <x v="4"/>
    <s v="Travel"/>
  </r>
  <r>
    <n v="191"/>
    <n v="23.053000000000001"/>
    <x v="1"/>
    <x v="0"/>
    <x v="0"/>
    <x v="1"/>
    <b v="1"/>
    <n v="1"/>
    <n v="0.37676999999999999"/>
    <n v="0.37676999999999999"/>
    <n v="0.75194000000000005"/>
    <n v="0.89854999999999996"/>
    <n v="0"/>
    <x v="2"/>
    <s v="Win.Win"/>
    <n v="0.5"/>
    <n v="0.5"/>
    <n v="0.37677271419328401"/>
    <n v="0.37677271419328401"/>
    <n v="0"/>
    <n v="0"/>
    <n v="0"/>
    <n v="0"/>
    <n v="0.37677271419328401"/>
    <n v="0.37677271419328401"/>
    <x v="4"/>
    <s v="Travel"/>
  </r>
  <r>
    <n v="192"/>
    <n v="0.48399999999999999"/>
    <x v="35"/>
    <x v="0"/>
    <x v="0"/>
    <x v="0"/>
    <b v="1"/>
    <n v="2"/>
    <n v="0.66830000000000001"/>
    <n v="0.85150999999999999"/>
    <n v="4.3369999999999999E-2"/>
    <n v="9.1310000000000002E-2"/>
    <n v="1.5198199999999999"/>
    <x v="3"/>
    <s v="Win.Win"/>
    <n v="0.70721675745850798"/>
    <n v="0.90109388037459504"/>
    <n v="0.66830456948097094"/>
    <n v="0.85151426551288001"/>
    <n v="0"/>
    <n v="0.85151426551288001"/>
    <n v="0"/>
    <n v="0"/>
    <n v="0.66830456948097094"/>
    <n v="0.85151426551288001"/>
    <x v="4"/>
    <s v="Travel"/>
  </r>
  <r>
    <n v="193"/>
    <n v="15.371"/>
    <x v="17"/>
    <x v="0"/>
    <x v="0"/>
    <x v="0"/>
    <b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194"/>
    <n v="13.904999999999999"/>
    <x v="33"/>
    <x v="0"/>
    <x v="0"/>
    <x v="0"/>
    <b v="1"/>
    <n v="2"/>
    <n v="0.55837999999999999"/>
    <n v="0.70955000000000001"/>
    <n v="0"/>
    <n v="0.16888"/>
    <n v="1.26793"/>
    <x v="1"/>
    <s v="Win.Win"/>
    <n v="0.87317632771237697"/>
    <n v="0.68714334932438503"/>
    <n v="0.70954870016722005"/>
    <n v="0.55837710536544705"/>
    <n v="0"/>
    <n v="0.55837710536544705"/>
    <n v="0"/>
    <n v="0"/>
    <n v="0.70954870016722005"/>
    <n v="0.55837710536544705"/>
    <x v="4"/>
    <s v="Travel"/>
  </r>
  <r>
    <n v="195"/>
    <n v="22.988"/>
    <x v="1"/>
    <x v="0"/>
    <x v="0"/>
    <x v="1"/>
    <b v="1"/>
    <n v="1"/>
    <n v="0.37676999999999999"/>
    <n v="0.37676999999999999"/>
    <n v="0.75194000000000005"/>
    <n v="0.89854999999999996"/>
    <n v="0"/>
    <x v="2"/>
    <s v="Win.Win"/>
    <n v="0.5"/>
    <n v="0.5"/>
    <n v="0.37677271419328401"/>
    <n v="0.37677271419328401"/>
    <n v="0"/>
    <n v="0"/>
    <n v="0"/>
    <n v="0"/>
    <n v="0.37677271419328401"/>
    <n v="0.37677271419328401"/>
    <x v="4"/>
    <s v="Travel"/>
  </r>
  <r>
    <n v="196"/>
    <n v="3.76"/>
    <x v="36"/>
    <x v="0"/>
    <x v="0"/>
    <x v="0"/>
    <b v="1"/>
    <n v="2"/>
    <n v="0.69603000000000004"/>
    <n v="0.83679000000000003"/>
    <n v="0"/>
    <n v="4.7800000000000002E-2"/>
    <n v="1.5328200000000001"/>
    <x v="3"/>
    <s v="Win.Win"/>
    <n v="0.76487904324591705"/>
    <n v="0.91955787389347299"/>
    <n v="0.69603205614505004"/>
    <n v="0.83678819986268604"/>
    <n v="0"/>
    <n v="0.83678819986268604"/>
    <n v="0"/>
    <n v="0"/>
    <n v="0.69603205614505004"/>
    <n v="0.83678819986268604"/>
    <x v="4"/>
    <s v="Travel"/>
  </r>
  <r>
    <n v="197"/>
    <n v="15.090999999999999"/>
    <x v="17"/>
    <x v="0"/>
    <x v="0"/>
    <x v="0"/>
    <b v="1"/>
    <n v="2"/>
    <n v="0.69621"/>
    <n v="0.76600000000000001"/>
    <n v="0"/>
    <n v="0"/>
    <n v="1.4621999999999999"/>
    <x v="0"/>
    <s v="Win.Win"/>
    <n v="0.802015468102525"/>
    <n v="0.88241216251105403"/>
    <n v="0.69620552281106696"/>
    <n v="0.76599547685696101"/>
    <n v="0.69620552281106696"/>
    <n v="0.76599547685696101"/>
    <n v="0"/>
    <n v="0"/>
    <n v="0.69620552281106696"/>
    <n v="0.76599547685696101"/>
    <x v="4"/>
    <s v="Travel"/>
  </r>
  <r>
    <n v="198"/>
    <n v="13.521000000000001"/>
    <x v="33"/>
    <x v="0"/>
    <x v="0"/>
    <x v="0"/>
    <b v="1"/>
    <n v="2"/>
    <n v="0.57745999999999997"/>
    <n v="0.67781999999999998"/>
    <n v="0"/>
    <n v="0.14201"/>
    <n v="1.25528"/>
    <x v="1"/>
    <s v="Win.Win"/>
    <n v="0.83413387619612001"/>
    <n v="0.71062511356074198"/>
    <n v="0.67782255294415095"/>
    <n v="0.57745853801856395"/>
    <n v="0"/>
    <n v="0.57745853801856395"/>
    <n v="0"/>
    <n v="0"/>
    <n v="0.67782255294415095"/>
    <n v="0.57745853801856395"/>
    <x v="4"/>
    <s v="Travel"/>
  </r>
  <r>
    <n v="199"/>
    <n v="20.762"/>
    <x v="1"/>
    <x v="0"/>
    <x v="0"/>
    <x v="1"/>
    <b v="1"/>
    <n v="1"/>
    <n v="0.37676999999999999"/>
    <n v="0.37676999999999999"/>
    <n v="0.75194000000000005"/>
    <n v="0.89854999999999996"/>
    <n v="0"/>
    <x v="2"/>
    <s v="Win.Win"/>
    <n v="0.5"/>
    <n v="0.5"/>
    <n v="0.37677271419328401"/>
    <n v="0.37677271419328401"/>
    <n v="0"/>
    <n v="0"/>
    <n v="0"/>
    <n v="0"/>
    <n v="0.37677271419328401"/>
    <n v="0.37677271419328401"/>
    <x v="4"/>
    <s v="Travel"/>
  </r>
  <r>
    <n v="200"/>
    <n v="2.3450000000000002"/>
    <x v="37"/>
    <x v="0"/>
    <x v="0"/>
    <x v="0"/>
    <b v="1"/>
    <n v="2"/>
    <n v="0.66991999999999996"/>
    <n v="0.87038000000000004"/>
    <n v="0"/>
    <n v="8.9859999999999995E-2"/>
    <n v="1.5403"/>
    <x v="3"/>
    <s v="Win.Win"/>
    <n v="0.72583659172965997"/>
    <n v="0.94303963812983005"/>
    <n v="0.66991525338895797"/>
    <n v="0.87038411307992503"/>
    <n v="0"/>
    <n v="0.87038411307992503"/>
    <n v="0"/>
    <n v="0"/>
    <n v="0.66991525338895797"/>
    <n v="0.87038411307992503"/>
    <x v="4"/>
    <s v="Trave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3D578-CA70-4038-A2A0-497751244AFD}" name="PivotTable11" cacheId="8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compact="0" compactData="0" multipleFieldFilters="0">
  <location ref="F23:I28" firstHeaderRow="0" firstDataRow="1" firstDataCol="1" rowPageCount="1" colPageCount="1"/>
  <pivotFields count="27">
    <pivotField compact="0" outline="0" showAll="0"/>
    <pivotField dataField="1" compact="0" outline="0" showAll="0"/>
    <pivotField dataField="1" compact="0" outline="0" showAll="0">
      <items count="39">
        <item x="12"/>
        <item x="16"/>
        <item x="31"/>
        <item x="29"/>
        <item x="27"/>
        <item x="30"/>
        <item x="28"/>
        <item x="35"/>
        <item x="25"/>
        <item x="37"/>
        <item x="34"/>
        <item x="36"/>
        <item x="32"/>
        <item x="26"/>
        <item x="17"/>
        <item x="11"/>
        <item x="18"/>
        <item x="14"/>
        <item x="22"/>
        <item x="21"/>
        <item x="20"/>
        <item x="24"/>
        <item x="23"/>
        <item x="15"/>
        <item x="6"/>
        <item x="33"/>
        <item x="4"/>
        <item x="8"/>
        <item x="2"/>
        <item x="7"/>
        <item x="9"/>
        <item x="3"/>
        <item x="19"/>
        <item x="5"/>
        <item x="0"/>
        <item x="10"/>
        <item x="13"/>
        <item x="1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6">
        <item x="3"/>
        <item m="1" x="8"/>
        <item m="1" x="5"/>
        <item x="1"/>
        <item m="1" x="13"/>
        <item m="1" x="6"/>
        <item x="0"/>
        <item m="1" x="7"/>
        <item m="1" x="11"/>
        <item x="4"/>
        <item m="1" x="10"/>
        <item m="1" x="14"/>
        <item x="2"/>
        <item m="1" x="9"/>
        <item m="1" x="12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3D31E-B57B-4D2C-BE4A-3613BCAC0D91}" name="PivotTable7" cacheId="84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3:E10" firstHeaderRow="0" firstDataRow="3" firstDataCol="1" rowPageCount="1" colPageCount="1"/>
  <pivotFields count="27">
    <pivotField compact="0" outline="0" showAll="0"/>
    <pivotField compact="0" outline="0" showAll="0"/>
    <pivotField compact="0" outline="0" showAll="0"/>
    <pivotField axis="axisCol" dataField="1" compact="0" outline="0" showAll="0">
      <items count="2">
        <item x="0"/>
        <item t="default"/>
      </items>
    </pivotField>
    <pivotField compact="0" outline="0" showAll="0"/>
    <pivotField axis="axisCol" dataField="1" compact="0" outline="0" showAll="0">
      <items count="3">
        <item sd="0" x="0"/>
        <item sd="0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49" outline="0" showAll="0"/>
    <pivotField compact="0" numFmtId="49" outline="0" showAll="0"/>
    <pivotField axis="axisPage" compact="0" outline="0" showAll="0">
      <items count="16">
        <item m="1" x="7"/>
        <item m="1" x="11"/>
        <item m="1" x="13"/>
        <item m="1" x="6"/>
        <item m="1" x="9"/>
        <item m="1" x="12"/>
        <item m="1" x="8"/>
        <item m="1" x="5"/>
        <item m="1" x="10"/>
        <item m="1" x="14"/>
        <item x="0"/>
        <item x="1"/>
        <item x="2"/>
        <item x="3"/>
        <item x="4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3"/>
    <field x="-2"/>
  </colFields>
  <colItems count="4">
    <i>
      <x/>
      <x v="1048832"/>
      <x/>
    </i>
    <i r="2" i="1">
      <x v="1"/>
    </i>
    <i>
      <x v="1"/>
      <x v="1048832"/>
      <x/>
    </i>
    <i r="2" i="1">
      <x v="1"/>
    </i>
  </colItems>
  <pageFields count="1">
    <pageField fld="25" hier="-1"/>
  </pageFields>
  <dataFields count="2">
    <dataField name="Agreements" fld="5" subtotal="count" baseField="13" baseItem="0"/>
    <dataField name="Exceptions" fld="3" subtotal="count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806E-0EA8-4156-A358-9CFD1FCB9D22}" name="PivotTable8" cacheId="84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multipleFieldFilters="0">
  <location ref="A14:K19" firstHeaderRow="0" firstDataRow="1" firstDataCol="1" rowPageCount="1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5">
        <item m="1" x="8"/>
        <item m="1" x="5"/>
        <item m="1" x="13"/>
        <item m="1" x="6"/>
        <item m="1" x="7"/>
        <item m="1" x="11"/>
        <item m="1" x="10"/>
        <item m="1" x="14"/>
        <item m="1" x="9"/>
        <item m="1" x="12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25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1EEFB6-733B-49C7-ACC0-BE04F85878C7}" name="PivotTable9" cacheId="8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compact="0" compactData="0" multipleFieldFilters="0">
  <location ref="A23:D28" firstHeaderRow="0" firstDataRow="1" firstDataCol="1" rowPageCount="1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16">
        <item x="3"/>
        <item m="1" x="8"/>
        <item m="1" x="5"/>
        <item x="1"/>
        <item m="1" x="13"/>
        <item m="1" x="6"/>
        <item x="0"/>
        <item m="1" x="7"/>
        <item m="1" x="11"/>
        <item x="4"/>
        <item m="1" x="10"/>
        <item m="1" x="14"/>
        <item x="2"/>
        <item m="1" x="9"/>
        <item m="1" x="12"/>
        <item t="default"/>
      </items>
    </pivotField>
    <pivotField compact="0" outline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5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201"/>
  <sheetViews>
    <sheetView workbookViewId="0">
      <selection activeCell="E2" sqref="E2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>
        <v>54</v>
      </c>
      <c r="E2" t="s">
        <v>28</v>
      </c>
      <c r="F2" t="s">
        <v>29</v>
      </c>
      <c r="G2" t="s">
        <v>29</v>
      </c>
      <c r="H2">
        <v>2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40</v>
      </c>
      <c r="V2" t="s">
        <v>41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</row>
    <row r="3" spans="1:27">
      <c r="A3">
        <v>2</v>
      </c>
      <c r="B3" t="s">
        <v>46</v>
      </c>
      <c r="C3">
        <v>61</v>
      </c>
      <c r="E3" t="s">
        <v>28</v>
      </c>
      <c r="F3" t="s">
        <v>47</v>
      </c>
      <c r="G3" t="s">
        <v>29</v>
      </c>
      <c r="H3">
        <v>1</v>
      </c>
      <c r="I3" t="s">
        <v>48</v>
      </c>
      <c r="J3" t="s">
        <v>48</v>
      </c>
      <c r="K3" t="s">
        <v>49</v>
      </c>
      <c r="L3" t="s">
        <v>49</v>
      </c>
      <c r="M3" t="s">
        <v>32</v>
      </c>
      <c r="N3" t="s">
        <v>50</v>
      </c>
      <c r="O3" t="s">
        <v>51</v>
      </c>
      <c r="P3" t="s">
        <v>52</v>
      </c>
      <c r="Q3" t="s">
        <v>52</v>
      </c>
      <c r="R3" t="s">
        <v>53</v>
      </c>
      <c r="S3" t="s">
        <v>53</v>
      </c>
      <c r="T3" t="s">
        <v>41</v>
      </c>
      <c r="U3" t="s">
        <v>41</v>
      </c>
      <c r="V3" t="s">
        <v>41</v>
      </c>
      <c r="W3" t="s">
        <v>41</v>
      </c>
      <c r="X3" t="s">
        <v>53</v>
      </c>
      <c r="Y3" t="s">
        <v>53</v>
      </c>
      <c r="Z3" t="s">
        <v>44</v>
      </c>
      <c r="AA3" t="s">
        <v>45</v>
      </c>
    </row>
    <row r="4" spans="1:27">
      <c r="A4">
        <v>3</v>
      </c>
      <c r="B4" t="s">
        <v>54</v>
      </c>
      <c r="C4">
        <v>48</v>
      </c>
      <c r="E4" t="s">
        <v>28</v>
      </c>
      <c r="F4" t="s">
        <v>29</v>
      </c>
      <c r="G4" t="s">
        <v>29</v>
      </c>
      <c r="H4">
        <v>2</v>
      </c>
      <c r="I4" t="s">
        <v>55</v>
      </c>
      <c r="J4" t="s">
        <v>56</v>
      </c>
      <c r="K4" t="s">
        <v>32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41</v>
      </c>
      <c r="U4" t="s">
        <v>64</v>
      </c>
      <c r="V4" t="s">
        <v>41</v>
      </c>
      <c r="W4" t="s">
        <v>41</v>
      </c>
      <c r="X4" t="s">
        <v>65</v>
      </c>
      <c r="Y4" t="s">
        <v>66</v>
      </c>
      <c r="Z4" t="s">
        <v>44</v>
      </c>
      <c r="AA4" t="s">
        <v>45</v>
      </c>
    </row>
    <row r="5" spans="1:27">
      <c r="A5">
        <v>4</v>
      </c>
      <c r="B5" t="s">
        <v>67</v>
      </c>
      <c r="C5">
        <v>51</v>
      </c>
      <c r="E5" t="s">
        <v>28</v>
      </c>
      <c r="F5" t="s">
        <v>29</v>
      </c>
      <c r="G5" t="s">
        <v>29</v>
      </c>
      <c r="H5">
        <v>2</v>
      </c>
      <c r="I5" t="s">
        <v>68</v>
      </c>
      <c r="J5" t="s">
        <v>69</v>
      </c>
      <c r="K5" t="s">
        <v>32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41</v>
      </c>
      <c r="U5" t="s">
        <v>77</v>
      </c>
      <c r="V5" t="s">
        <v>41</v>
      </c>
      <c r="W5" t="s">
        <v>41</v>
      </c>
      <c r="X5" t="s">
        <v>78</v>
      </c>
      <c r="Y5" t="s">
        <v>79</v>
      </c>
      <c r="Z5" t="s">
        <v>44</v>
      </c>
      <c r="AA5" t="s">
        <v>45</v>
      </c>
    </row>
    <row r="6" spans="1:27">
      <c r="A6">
        <v>5</v>
      </c>
      <c r="B6" t="s">
        <v>80</v>
      </c>
      <c r="C6">
        <v>54</v>
      </c>
      <c r="E6" t="s">
        <v>28</v>
      </c>
      <c r="F6" t="s">
        <v>29</v>
      </c>
      <c r="G6" t="s">
        <v>29</v>
      </c>
      <c r="H6">
        <v>2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81</v>
      </c>
      <c r="O6" t="s">
        <v>82</v>
      </c>
      <c r="P6" t="s">
        <v>37</v>
      </c>
      <c r="Q6" t="s">
        <v>38</v>
      </c>
      <c r="R6" t="s">
        <v>39</v>
      </c>
      <c r="S6" t="s">
        <v>40</v>
      </c>
      <c r="T6" t="s">
        <v>39</v>
      </c>
      <c r="U6" t="s">
        <v>40</v>
      </c>
      <c r="V6" t="s">
        <v>41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</row>
    <row r="7" spans="1:27">
      <c r="A7">
        <v>6</v>
      </c>
      <c r="B7" t="s">
        <v>83</v>
      </c>
      <c r="C7">
        <v>61</v>
      </c>
      <c r="E7" t="s">
        <v>28</v>
      </c>
      <c r="F7" t="s">
        <v>47</v>
      </c>
      <c r="G7" t="s">
        <v>29</v>
      </c>
      <c r="H7">
        <v>1</v>
      </c>
      <c r="I7" t="s">
        <v>48</v>
      </c>
      <c r="J7" t="s">
        <v>48</v>
      </c>
      <c r="K7" t="s">
        <v>49</v>
      </c>
      <c r="L7" t="s">
        <v>49</v>
      </c>
      <c r="M7" t="s">
        <v>32</v>
      </c>
      <c r="N7" t="s">
        <v>84</v>
      </c>
      <c r="O7" t="s">
        <v>85</v>
      </c>
      <c r="P7" t="s">
        <v>52</v>
      </c>
      <c r="Q7" t="s">
        <v>52</v>
      </c>
      <c r="R7" t="s">
        <v>53</v>
      </c>
      <c r="S7" t="s">
        <v>53</v>
      </c>
      <c r="T7" t="s">
        <v>41</v>
      </c>
      <c r="U7" t="s">
        <v>41</v>
      </c>
      <c r="V7" t="s">
        <v>41</v>
      </c>
      <c r="W7" t="s">
        <v>41</v>
      </c>
      <c r="X7" t="s">
        <v>53</v>
      </c>
      <c r="Y7" t="s">
        <v>53</v>
      </c>
      <c r="Z7" t="s">
        <v>44</v>
      </c>
      <c r="AA7" t="s">
        <v>45</v>
      </c>
    </row>
    <row r="8" spans="1:27">
      <c r="A8">
        <v>7</v>
      </c>
      <c r="B8" t="s">
        <v>86</v>
      </c>
      <c r="C8">
        <v>46</v>
      </c>
      <c r="E8" t="s">
        <v>28</v>
      </c>
      <c r="F8" t="s">
        <v>29</v>
      </c>
      <c r="G8" t="s">
        <v>29</v>
      </c>
      <c r="H8">
        <v>2</v>
      </c>
      <c r="I8" t="s">
        <v>87</v>
      </c>
      <c r="J8" t="s">
        <v>88</v>
      </c>
      <c r="K8" t="s">
        <v>32</v>
      </c>
      <c r="L8" t="s">
        <v>89</v>
      </c>
      <c r="M8" t="s">
        <v>90</v>
      </c>
      <c r="N8" t="s">
        <v>91</v>
      </c>
      <c r="O8" t="s">
        <v>92</v>
      </c>
      <c r="P8" t="s">
        <v>61</v>
      </c>
      <c r="Q8" t="s">
        <v>62</v>
      </c>
      <c r="R8" t="s">
        <v>93</v>
      </c>
      <c r="S8" t="s">
        <v>94</v>
      </c>
      <c r="T8" t="s">
        <v>41</v>
      </c>
      <c r="U8" t="s">
        <v>94</v>
      </c>
      <c r="V8" t="s">
        <v>41</v>
      </c>
      <c r="W8" t="s">
        <v>41</v>
      </c>
      <c r="X8" t="s">
        <v>95</v>
      </c>
      <c r="Y8" t="s">
        <v>96</v>
      </c>
      <c r="Z8" t="s">
        <v>44</v>
      </c>
      <c r="AA8" t="s">
        <v>45</v>
      </c>
    </row>
    <row r="9" spans="1:27">
      <c r="A9">
        <v>8</v>
      </c>
      <c r="B9" t="s">
        <v>97</v>
      </c>
      <c r="C9">
        <v>54</v>
      </c>
      <c r="E9" t="s">
        <v>28</v>
      </c>
      <c r="F9" t="s">
        <v>29</v>
      </c>
      <c r="G9" t="s">
        <v>29</v>
      </c>
      <c r="H9">
        <v>2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98</v>
      </c>
      <c r="O9" t="s">
        <v>99</v>
      </c>
      <c r="P9" t="s">
        <v>38</v>
      </c>
      <c r="Q9" t="s">
        <v>37</v>
      </c>
      <c r="R9" t="s">
        <v>40</v>
      </c>
      <c r="S9" t="s">
        <v>39</v>
      </c>
      <c r="T9" t="s">
        <v>41</v>
      </c>
      <c r="U9" t="s">
        <v>39</v>
      </c>
      <c r="V9" t="s">
        <v>41</v>
      </c>
      <c r="W9" t="s">
        <v>41</v>
      </c>
      <c r="X9" t="s">
        <v>43</v>
      </c>
      <c r="Y9" t="s">
        <v>42</v>
      </c>
      <c r="Z9" t="s">
        <v>44</v>
      </c>
      <c r="AA9" t="s">
        <v>45</v>
      </c>
    </row>
    <row r="10" spans="1:27">
      <c r="A10">
        <v>9</v>
      </c>
      <c r="B10" t="s">
        <v>100</v>
      </c>
      <c r="C10">
        <v>54</v>
      </c>
      <c r="E10" t="s">
        <v>28</v>
      </c>
      <c r="F10" t="s">
        <v>29</v>
      </c>
      <c r="G10" t="s">
        <v>29</v>
      </c>
      <c r="H10">
        <v>2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101</v>
      </c>
      <c r="O10" t="s">
        <v>102</v>
      </c>
      <c r="P10" t="s">
        <v>37</v>
      </c>
      <c r="Q10" t="s">
        <v>38</v>
      </c>
      <c r="R10" t="s">
        <v>39</v>
      </c>
      <c r="S10" t="s">
        <v>40</v>
      </c>
      <c r="T10" t="s">
        <v>39</v>
      </c>
      <c r="U10" t="s">
        <v>40</v>
      </c>
      <c r="V10" t="s">
        <v>41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</row>
    <row r="11" spans="1:27">
      <c r="A11">
        <v>10</v>
      </c>
      <c r="B11" t="s">
        <v>46</v>
      </c>
      <c r="C11">
        <v>61</v>
      </c>
      <c r="E11" t="s">
        <v>28</v>
      </c>
      <c r="F11" t="s">
        <v>47</v>
      </c>
      <c r="G11" t="s">
        <v>29</v>
      </c>
      <c r="H11">
        <v>1</v>
      </c>
      <c r="I11" t="s">
        <v>48</v>
      </c>
      <c r="J11" t="s">
        <v>48</v>
      </c>
      <c r="K11" t="s">
        <v>49</v>
      </c>
      <c r="L11" t="s">
        <v>49</v>
      </c>
      <c r="M11" t="s">
        <v>32</v>
      </c>
      <c r="N11" t="s">
        <v>103</v>
      </c>
      <c r="O11" t="s">
        <v>104</v>
      </c>
      <c r="P11" t="s">
        <v>52</v>
      </c>
      <c r="Q11" t="s">
        <v>52</v>
      </c>
      <c r="R11" t="s">
        <v>53</v>
      </c>
      <c r="S11" t="s">
        <v>53</v>
      </c>
      <c r="T11" t="s">
        <v>41</v>
      </c>
      <c r="U11" t="s">
        <v>41</v>
      </c>
      <c r="V11" t="s">
        <v>41</v>
      </c>
      <c r="W11" t="s">
        <v>41</v>
      </c>
      <c r="X11" t="s">
        <v>53</v>
      </c>
      <c r="Y11" t="s">
        <v>53</v>
      </c>
      <c r="Z11" t="s">
        <v>44</v>
      </c>
      <c r="AA11" t="s">
        <v>45</v>
      </c>
    </row>
    <row r="12" spans="1:27">
      <c r="A12">
        <v>11</v>
      </c>
      <c r="B12" t="s">
        <v>54</v>
      </c>
      <c r="C12">
        <v>48</v>
      </c>
      <c r="E12" t="s">
        <v>28</v>
      </c>
      <c r="F12" t="s">
        <v>29</v>
      </c>
      <c r="G12" t="s">
        <v>29</v>
      </c>
      <c r="H12">
        <v>2</v>
      </c>
      <c r="I12" t="s">
        <v>55</v>
      </c>
      <c r="J12" t="s">
        <v>56</v>
      </c>
      <c r="K12" t="s">
        <v>32</v>
      </c>
      <c r="L12" t="s">
        <v>57</v>
      </c>
      <c r="M12" t="s">
        <v>58</v>
      </c>
      <c r="N12" t="s">
        <v>105</v>
      </c>
      <c r="O12" t="s">
        <v>106</v>
      </c>
      <c r="P12" t="s">
        <v>61</v>
      </c>
      <c r="Q12" t="s">
        <v>62</v>
      </c>
      <c r="R12" t="s">
        <v>63</v>
      </c>
      <c r="S12" t="s">
        <v>64</v>
      </c>
      <c r="T12" t="s">
        <v>41</v>
      </c>
      <c r="U12" t="s">
        <v>64</v>
      </c>
      <c r="V12" t="s">
        <v>41</v>
      </c>
      <c r="W12" t="s">
        <v>41</v>
      </c>
      <c r="X12" t="s">
        <v>65</v>
      </c>
      <c r="Y12" t="s">
        <v>66</v>
      </c>
      <c r="Z12" t="s">
        <v>44</v>
      </c>
      <c r="AA12" t="s">
        <v>45</v>
      </c>
    </row>
    <row r="13" spans="1:27">
      <c r="A13">
        <v>12</v>
      </c>
      <c r="B13" t="s">
        <v>107</v>
      </c>
      <c r="C13">
        <v>54</v>
      </c>
      <c r="E13" t="s">
        <v>28</v>
      </c>
      <c r="F13" t="s">
        <v>29</v>
      </c>
      <c r="G13" t="s">
        <v>29</v>
      </c>
      <c r="H13">
        <v>2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108</v>
      </c>
      <c r="O13" t="s">
        <v>109</v>
      </c>
      <c r="P13" t="s">
        <v>38</v>
      </c>
      <c r="Q13" t="s">
        <v>37</v>
      </c>
      <c r="R13" t="s">
        <v>40</v>
      </c>
      <c r="S13" t="s">
        <v>39</v>
      </c>
      <c r="T13" t="s">
        <v>41</v>
      </c>
      <c r="U13" t="s">
        <v>39</v>
      </c>
      <c r="V13" t="s">
        <v>41</v>
      </c>
      <c r="W13" t="s">
        <v>41</v>
      </c>
      <c r="X13" t="s">
        <v>43</v>
      </c>
      <c r="Y13" t="s">
        <v>42</v>
      </c>
      <c r="Z13" t="s">
        <v>44</v>
      </c>
      <c r="AA13" t="s">
        <v>45</v>
      </c>
    </row>
    <row r="14" spans="1:27">
      <c r="A14">
        <v>13</v>
      </c>
      <c r="B14" t="s">
        <v>110</v>
      </c>
      <c r="C14">
        <v>54</v>
      </c>
      <c r="E14" t="s">
        <v>28</v>
      </c>
      <c r="F14" t="s">
        <v>29</v>
      </c>
      <c r="G14" t="s">
        <v>29</v>
      </c>
      <c r="H14">
        <v>2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111</v>
      </c>
      <c r="O14" t="s">
        <v>112</v>
      </c>
      <c r="P14" t="s">
        <v>37</v>
      </c>
      <c r="Q14" t="s">
        <v>38</v>
      </c>
      <c r="R14" t="s">
        <v>39</v>
      </c>
      <c r="S14" t="s">
        <v>40</v>
      </c>
      <c r="T14" t="s">
        <v>39</v>
      </c>
      <c r="U14" t="s">
        <v>40</v>
      </c>
      <c r="V14" t="s">
        <v>41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</row>
    <row r="15" spans="1:27">
      <c r="A15">
        <v>14</v>
      </c>
      <c r="B15" t="s">
        <v>113</v>
      </c>
      <c r="C15">
        <v>61</v>
      </c>
      <c r="E15" t="s">
        <v>28</v>
      </c>
      <c r="F15" t="s">
        <v>47</v>
      </c>
      <c r="G15" t="s">
        <v>29</v>
      </c>
      <c r="H15">
        <v>1</v>
      </c>
      <c r="I15" t="s">
        <v>48</v>
      </c>
      <c r="J15" t="s">
        <v>48</v>
      </c>
      <c r="K15" t="s">
        <v>49</v>
      </c>
      <c r="L15" t="s">
        <v>49</v>
      </c>
      <c r="M15" t="s">
        <v>32</v>
      </c>
      <c r="N15" t="s">
        <v>114</v>
      </c>
      <c r="O15" t="s">
        <v>115</v>
      </c>
      <c r="P15" t="s">
        <v>52</v>
      </c>
      <c r="Q15" t="s">
        <v>52</v>
      </c>
      <c r="R15" t="s">
        <v>53</v>
      </c>
      <c r="S15" t="s">
        <v>53</v>
      </c>
      <c r="T15" t="s">
        <v>41</v>
      </c>
      <c r="U15" t="s">
        <v>41</v>
      </c>
      <c r="V15" t="s">
        <v>41</v>
      </c>
      <c r="W15" t="s">
        <v>41</v>
      </c>
      <c r="X15" t="s">
        <v>53</v>
      </c>
      <c r="Y15" t="s">
        <v>53</v>
      </c>
      <c r="Z15" t="s">
        <v>44</v>
      </c>
      <c r="AA15" t="s">
        <v>45</v>
      </c>
    </row>
    <row r="16" spans="1:27">
      <c r="A16">
        <v>15</v>
      </c>
      <c r="B16" t="s">
        <v>116</v>
      </c>
      <c r="C16">
        <v>46</v>
      </c>
      <c r="E16" t="s">
        <v>28</v>
      </c>
      <c r="F16" t="s">
        <v>29</v>
      </c>
      <c r="G16" t="s">
        <v>29</v>
      </c>
      <c r="H16">
        <v>2</v>
      </c>
      <c r="I16" t="s">
        <v>87</v>
      </c>
      <c r="J16" t="s">
        <v>88</v>
      </c>
      <c r="K16" t="s">
        <v>32</v>
      </c>
      <c r="L16" t="s">
        <v>89</v>
      </c>
      <c r="M16" t="s">
        <v>90</v>
      </c>
      <c r="N16" t="s">
        <v>117</v>
      </c>
      <c r="O16" t="s">
        <v>118</v>
      </c>
      <c r="P16" t="s">
        <v>61</v>
      </c>
      <c r="Q16" t="s">
        <v>62</v>
      </c>
      <c r="R16" t="s">
        <v>93</v>
      </c>
      <c r="S16" t="s">
        <v>94</v>
      </c>
      <c r="T16" t="s">
        <v>41</v>
      </c>
      <c r="U16" t="s">
        <v>94</v>
      </c>
      <c r="V16" t="s">
        <v>41</v>
      </c>
      <c r="W16" t="s">
        <v>41</v>
      </c>
      <c r="X16" t="s">
        <v>95</v>
      </c>
      <c r="Y16" t="s">
        <v>96</v>
      </c>
      <c r="Z16" t="s">
        <v>44</v>
      </c>
      <c r="AA16" t="s">
        <v>45</v>
      </c>
    </row>
    <row r="17" spans="1:27">
      <c r="A17">
        <v>16</v>
      </c>
      <c r="B17" t="s">
        <v>119</v>
      </c>
      <c r="C17">
        <v>53</v>
      </c>
      <c r="E17" t="s">
        <v>28</v>
      </c>
      <c r="F17" t="s">
        <v>29</v>
      </c>
      <c r="G17" t="s">
        <v>29</v>
      </c>
      <c r="H17">
        <v>2</v>
      </c>
      <c r="I17" t="s">
        <v>120</v>
      </c>
      <c r="J17" t="s">
        <v>121</v>
      </c>
      <c r="K17" t="s">
        <v>32</v>
      </c>
      <c r="L17" t="s">
        <v>122</v>
      </c>
      <c r="M17" t="s">
        <v>123</v>
      </c>
      <c r="N17" t="s">
        <v>124</v>
      </c>
      <c r="O17" t="s">
        <v>125</v>
      </c>
      <c r="P17" t="s">
        <v>74</v>
      </c>
      <c r="Q17" t="s">
        <v>75</v>
      </c>
      <c r="R17" t="s">
        <v>126</v>
      </c>
      <c r="S17" t="s">
        <v>127</v>
      </c>
      <c r="T17" t="s">
        <v>41</v>
      </c>
      <c r="U17" t="s">
        <v>127</v>
      </c>
      <c r="V17" t="s">
        <v>41</v>
      </c>
      <c r="W17" t="s">
        <v>41</v>
      </c>
      <c r="X17" t="s">
        <v>128</v>
      </c>
      <c r="Y17" t="s">
        <v>129</v>
      </c>
      <c r="Z17" t="s">
        <v>44</v>
      </c>
      <c r="AA17" t="s">
        <v>45</v>
      </c>
    </row>
    <row r="18" spans="1:27">
      <c r="A18">
        <v>17</v>
      </c>
      <c r="B18" t="s">
        <v>54</v>
      </c>
      <c r="C18">
        <v>54</v>
      </c>
      <c r="E18" t="s">
        <v>28</v>
      </c>
      <c r="F18" t="s">
        <v>29</v>
      </c>
      <c r="G18" t="s">
        <v>29</v>
      </c>
      <c r="H18">
        <v>2</v>
      </c>
      <c r="I18" t="s">
        <v>30</v>
      </c>
      <c r="J18" t="s">
        <v>31</v>
      </c>
      <c r="K18" t="s">
        <v>32</v>
      </c>
      <c r="L18" t="s">
        <v>33</v>
      </c>
      <c r="M18" t="s">
        <v>34</v>
      </c>
      <c r="N18" t="s">
        <v>130</v>
      </c>
      <c r="O18" t="s">
        <v>131</v>
      </c>
      <c r="P18" t="s">
        <v>37</v>
      </c>
      <c r="Q18" t="s">
        <v>38</v>
      </c>
      <c r="R18" t="s">
        <v>39</v>
      </c>
      <c r="S18" t="s">
        <v>40</v>
      </c>
      <c r="T18" t="s">
        <v>39</v>
      </c>
      <c r="U18" t="s">
        <v>40</v>
      </c>
      <c r="V18" t="s">
        <v>41</v>
      </c>
      <c r="W18" t="s">
        <v>41</v>
      </c>
      <c r="X18" t="s">
        <v>42</v>
      </c>
      <c r="Y18" t="s">
        <v>43</v>
      </c>
      <c r="Z18" t="s">
        <v>44</v>
      </c>
      <c r="AA18" t="s">
        <v>45</v>
      </c>
    </row>
    <row r="19" spans="1:27">
      <c r="A19">
        <v>18</v>
      </c>
      <c r="B19" t="s">
        <v>132</v>
      </c>
      <c r="C19">
        <v>61</v>
      </c>
      <c r="E19" t="s">
        <v>28</v>
      </c>
      <c r="F19" t="s">
        <v>47</v>
      </c>
      <c r="G19" t="s">
        <v>29</v>
      </c>
      <c r="H19">
        <v>1</v>
      </c>
      <c r="I19" t="s">
        <v>48</v>
      </c>
      <c r="J19" t="s">
        <v>48</v>
      </c>
      <c r="K19" t="s">
        <v>49</v>
      </c>
      <c r="L19" t="s">
        <v>49</v>
      </c>
      <c r="M19" t="s">
        <v>32</v>
      </c>
      <c r="N19" t="s">
        <v>133</v>
      </c>
      <c r="O19" t="s">
        <v>134</v>
      </c>
      <c r="P19" t="s">
        <v>52</v>
      </c>
      <c r="Q19" t="s">
        <v>52</v>
      </c>
      <c r="R19" t="s">
        <v>53</v>
      </c>
      <c r="S19" t="s">
        <v>53</v>
      </c>
      <c r="T19" t="s">
        <v>41</v>
      </c>
      <c r="U19" t="s">
        <v>41</v>
      </c>
      <c r="V19" t="s">
        <v>41</v>
      </c>
      <c r="W19" t="s">
        <v>41</v>
      </c>
      <c r="X19" t="s">
        <v>53</v>
      </c>
      <c r="Y19" t="s">
        <v>53</v>
      </c>
      <c r="Z19" t="s">
        <v>44</v>
      </c>
      <c r="AA19" t="s">
        <v>45</v>
      </c>
    </row>
    <row r="20" spans="1:27">
      <c r="A20">
        <v>19</v>
      </c>
      <c r="B20" t="s">
        <v>100</v>
      </c>
      <c r="C20">
        <v>44</v>
      </c>
      <c r="E20" t="s">
        <v>28</v>
      </c>
      <c r="F20" t="s">
        <v>29</v>
      </c>
      <c r="G20" t="s">
        <v>29</v>
      </c>
      <c r="H20">
        <v>2</v>
      </c>
      <c r="I20" t="s">
        <v>135</v>
      </c>
      <c r="J20" t="s">
        <v>136</v>
      </c>
      <c r="K20" t="s">
        <v>32</v>
      </c>
      <c r="L20" t="s">
        <v>137</v>
      </c>
      <c r="M20" t="s">
        <v>138</v>
      </c>
      <c r="N20" t="s">
        <v>139</v>
      </c>
      <c r="O20" t="s">
        <v>140</v>
      </c>
      <c r="P20" t="s">
        <v>61</v>
      </c>
      <c r="Q20" t="s">
        <v>62</v>
      </c>
      <c r="R20" t="s">
        <v>141</v>
      </c>
      <c r="S20" t="s">
        <v>142</v>
      </c>
      <c r="T20" t="s">
        <v>41</v>
      </c>
      <c r="U20" t="s">
        <v>142</v>
      </c>
      <c r="V20" t="s">
        <v>41</v>
      </c>
      <c r="W20" t="s">
        <v>41</v>
      </c>
      <c r="X20" t="s">
        <v>143</v>
      </c>
      <c r="Y20" t="s">
        <v>144</v>
      </c>
      <c r="Z20" t="s">
        <v>44</v>
      </c>
      <c r="AA20" t="s">
        <v>45</v>
      </c>
    </row>
    <row r="21" spans="1:27">
      <c r="A21">
        <v>20</v>
      </c>
      <c r="B21" t="s">
        <v>145</v>
      </c>
      <c r="C21">
        <v>54</v>
      </c>
      <c r="E21" t="s">
        <v>28</v>
      </c>
      <c r="F21" t="s">
        <v>29</v>
      </c>
      <c r="G21" t="s">
        <v>29</v>
      </c>
      <c r="H21">
        <v>2</v>
      </c>
      <c r="I21" t="s">
        <v>30</v>
      </c>
      <c r="J21" t="s">
        <v>31</v>
      </c>
      <c r="K21" t="s">
        <v>32</v>
      </c>
      <c r="L21" t="s">
        <v>33</v>
      </c>
      <c r="M21" t="s">
        <v>34</v>
      </c>
      <c r="N21" t="s">
        <v>146</v>
      </c>
      <c r="O21" t="s">
        <v>147</v>
      </c>
      <c r="P21" t="s">
        <v>38</v>
      </c>
      <c r="Q21" t="s">
        <v>37</v>
      </c>
      <c r="R21" t="s">
        <v>40</v>
      </c>
      <c r="S21" t="s">
        <v>39</v>
      </c>
      <c r="T21" t="s">
        <v>41</v>
      </c>
      <c r="U21" t="s">
        <v>39</v>
      </c>
      <c r="V21" t="s">
        <v>41</v>
      </c>
      <c r="W21" t="s">
        <v>41</v>
      </c>
      <c r="X21" t="s">
        <v>43</v>
      </c>
      <c r="Y21" t="s">
        <v>42</v>
      </c>
      <c r="Z21" t="s">
        <v>44</v>
      </c>
      <c r="AA21" t="s">
        <v>45</v>
      </c>
    </row>
    <row r="22" spans="1:27">
      <c r="A22">
        <v>21</v>
      </c>
      <c r="B22" t="s">
        <v>27</v>
      </c>
      <c r="C22">
        <v>54</v>
      </c>
      <c r="E22" t="s">
        <v>28</v>
      </c>
      <c r="F22" t="s">
        <v>29</v>
      </c>
      <c r="G22" t="s">
        <v>29</v>
      </c>
      <c r="H22">
        <v>2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148</v>
      </c>
      <c r="O22" t="s">
        <v>149</v>
      </c>
      <c r="P22" t="s">
        <v>37</v>
      </c>
      <c r="Q22" t="s">
        <v>38</v>
      </c>
      <c r="R22" t="s">
        <v>39</v>
      </c>
      <c r="S22" t="s">
        <v>40</v>
      </c>
      <c r="T22" t="s">
        <v>39</v>
      </c>
      <c r="U22" t="s">
        <v>40</v>
      </c>
      <c r="V22" t="s">
        <v>41</v>
      </c>
      <c r="W22" t="s">
        <v>41</v>
      </c>
      <c r="X22" t="s">
        <v>42</v>
      </c>
      <c r="Y22" t="s">
        <v>43</v>
      </c>
      <c r="Z22" t="s">
        <v>45</v>
      </c>
      <c r="AA22" t="s">
        <v>44</v>
      </c>
    </row>
    <row r="23" spans="1:27">
      <c r="A23">
        <v>22</v>
      </c>
      <c r="B23" t="s">
        <v>150</v>
      </c>
      <c r="C23">
        <v>46</v>
      </c>
      <c r="E23" t="s">
        <v>28</v>
      </c>
      <c r="F23" t="s">
        <v>29</v>
      </c>
      <c r="G23" t="s">
        <v>29</v>
      </c>
      <c r="H23">
        <v>2</v>
      </c>
      <c r="I23" t="s">
        <v>87</v>
      </c>
      <c r="J23" t="s">
        <v>88</v>
      </c>
      <c r="K23" t="s">
        <v>32</v>
      </c>
      <c r="L23" t="s">
        <v>89</v>
      </c>
      <c r="M23" t="s">
        <v>90</v>
      </c>
      <c r="N23" t="s">
        <v>151</v>
      </c>
      <c r="O23" t="s">
        <v>152</v>
      </c>
      <c r="P23" t="s">
        <v>61</v>
      </c>
      <c r="Q23" t="s">
        <v>62</v>
      </c>
      <c r="R23" t="s">
        <v>93</v>
      </c>
      <c r="S23" t="s">
        <v>94</v>
      </c>
      <c r="T23" t="s">
        <v>41</v>
      </c>
      <c r="U23" t="s">
        <v>94</v>
      </c>
      <c r="V23" t="s">
        <v>41</v>
      </c>
      <c r="W23" t="s">
        <v>41</v>
      </c>
      <c r="X23" t="s">
        <v>95</v>
      </c>
      <c r="Y23" t="s">
        <v>96</v>
      </c>
      <c r="Z23" t="s">
        <v>45</v>
      </c>
      <c r="AA23" t="s">
        <v>44</v>
      </c>
    </row>
    <row r="24" spans="1:27">
      <c r="A24">
        <v>23</v>
      </c>
      <c r="B24" t="s">
        <v>153</v>
      </c>
      <c r="C24">
        <v>51</v>
      </c>
      <c r="E24" t="s">
        <v>28</v>
      </c>
      <c r="F24" t="s">
        <v>29</v>
      </c>
      <c r="G24" t="s">
        <v>29</v>
      </c>
      <c r="H24">
        <v>2</v>
      </c>
      <c r="I24" t="s">
        <v>68</v>
      </c>
      <c r="J24" t="s">
        <v>69</v>
      </c>
      <c r="K24" t="s">
        <v>32</v>
      </c>
      <c r="L24" t="s">
        <v>70</v>
      </c>
      <c r="M24" t="s">
        <v>71</v>
      </c>
      <c r="N24" t="s">
        <v>154</v>
      </c>
      <c r="O24" t="s">
        <v>155</v>
      </c>
      <c r="P24" t="s">
        <v>74</v>
      </c>
      <c r="Q24" t="s">
        <v>75</v>
      </c>
      <c r="R24" t="s">
        <v>76</v>
      </c>
      <c r="S24" t="s">
        <v>77</v>
      </c>
      <c r="T24" t="s">
        <v>41</v>
      </c>
      <c r="U24" t="s">
        <v>77</v>
      </c>
      <c r="V24" t="s">
        <v>41</v>
      </c>
      <c r="W24" t="s">
        <v>41</v>
      </c>
      <c r="X24" t="s">
        <v>78</v>
      </c>
      <c r="Y24" t="s">
        <v>79</v>
      </c>
      <c r="Z24" t="s">
        <v>45</v>
      </c>
      <c r="AA24" t="s">
        <v>44</v>
      </c>
    </row>
    <row r="25" spans="1:27">
      <c r="A25">
        <v>24</v>
      </c>
      <c r="B25" t="s">
        <v>132</v>
      </c>
      <c r="C25">
        <v>61</v>
      </c>
      <c r="E25" t="s">
        <v>28</v>
      </c>
      <c r="F25" t="s">
        <v>47</v>
      </c>
      <c r="G25" t="s">
        <v>29</v>
      </c>
      <c r="H25">
        <v>1</v>
      </c>
      <c r="I25" t="s">
        <v>48</v>
      </c>
      <c r="J25" t="s">
        <v>48</v>
      </c>
      <c r="K25" t="s">
        <v>49</v>
      </c>
      <c r="L25" t="s">
        <v>49</v>
      </c>
      <c r="M25" t="s">
        <v>32</v>
      </c>
      <c r="N25" t="s">
        <v>156</v>
      </c>
      <c r="O25" t="s">
        <v>157</v>
      </c>
      <c r="P25" t="s">
        <v>52</v>
      </c>
      <c r="Q25" t="s">
        <v>52</v>
      </c>
      <c r="R25" t="s">
        <v>53</v>
      </c>
      <c r="S25" t="s">
        <v>53</v>
      </c>
      <c r="T25" t="s">
        <v>41</v>
      </c>
      <c r="U25" t="s">
        <v>41</v>
      </c>
      <c r="V25" t="s">
        <v>41</v>
      </c>
      <c r="W25" t="s">
        <v>41</v>
      </c>
      <c r="X25" t="s">
        <v>53</v>
      </c>
      <c r="Y25" t="s">
        <v>53</v>
      </c>
      <c r="Z25" t="s">
        <v>45</v>
      </c>
      <c r="AA25" t="s">
        <v>44</v>
      </c>
    </row>
    <row r="26" spans="1:27">
      <c r="A26">
        <v>25</v>
      </c>
      <c r="B26" t="s">
        <v>150</v>
      </c>
      <c r="C26">
        <v>54</v>
      </c>
      <c r="E26" t="s">
        <v>28</v>
      </c>
      <c r="F26" t="s">
        <v>29</v>
      </c>
      <c r="G26" t="s">
        <v>29</v>
      </c>
      <c r="H26">
        <v>2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158</v>
      </c>
      <c r="O26" t="s">
        <v>159</v>
      </c>
      <c r="P26" t="s">
        <v>37</v>
      </c>
      <c r="Q26" t="s">
        <v>38</v>
      </c>
      <c r="R26" t="s">
        <v>39</v>
      </c>
      <c r="S26" t="s">
        <v>40</v>
      </c>
      <c r="T26" t="s">
        <v>39</v>
      </c>
      <c r="U26" t="s">
        <v>40</v>
      </c>
      <c r="V26" t="s">
        <v>41</v>
      </c>
      <c r="W26" t="s">
        <v>41</v>
      </c>
      <c r="X26" t="s">
        <v>42</v>
      </c>
      <c r="Y26" t="s">
        <v>43</v>
      </c>
      <c r="Z26" t="s">
        <v>45</v>
      </c>
      <c r="AA26" t="s">
        <v>44</v>
      </c>
    </row>
    <row r="27" spans="1:27">
      <c r="A27">
        <v>26</v>
      </c>
      <c r="B27" t="s">
        <v>160</v>
      </c>
      <c r="C27">
        <v>44</v>
      </c>
      <c r="E27" t="s">
        <v>28</v>
      </c>
      <c r="F27" t="s">
        <v>29</v>
      </c>
      <c r="G27" t="s">
        <v>29</v>
      </c>
      <c r="H27">
        <v>2</v>
      </c>
      <c r="I27" t="s">
        <v>135</v>
      </c>
      <c r="J27" t="s">
        <v>136</v>
      </c>
      <c r="K27" t="s">
        <v>32</v>
      </c>
      <c r="L27" t="s">
        <v>137</v>
      </c>
      <c r="M27" t="s">
        <v>138</v>
      </c>
      <c r="N27" t="s">
        <v>161</v>
      </c>
      <c r="O27" t="s">
        <v>162</v>
      </c>
      <c r="P27" t="s">
        <v>61</v>
      </c>
      <c r="Q27" t="s">
        <v>62</v>
      </c>
      <c r="R27" t="s">
        <v>141</v>
      </c>
      <c r="S27" t="s">
        <v>142</v>
      </c>
      <c r="T27" t="s">
        <v>41</v>
      </c>
      <c r="U27" t="s">
        <v>142</v>
      </c>
      <c r="V27" t="s">
        <v>41</v>
      </c>
      <c r="W27" t="s">
        <v>41</v>
      </c>
      <c r="X27" t="s">
        <v>143</v>
      </c>
      <c r="Y27" t="s">
        <v>144</v>
      </c>
      <c r="Z27" t="s">
        <v>45</v>
      </c>
      <c r="AA27" t="s">
        <v>44</v>
      </c>
    </row>
    <row r="28" spans="1:27">
      <c r="A28">
        <v>27</v>
      </c>
      <c r="B28" t="s">
        <v>163</v>
      </c>
      <c r="C28">
        <v>49</v>
      </c>
      <c r="E28" t="s">
        <v>28</v>
      </c>
      <c r="F28" t="s">
        <v>29</v>
      </c>
      <c r="G28" t="s">
        <v>29</v>
      </c>
      <c r="H28">
        <v>2</v>
      </c>
      <c r="I28" t="s">
        <v>164</v>
      </c>
      <c r="J28" t="s">
        <v>165</v>
      </c>
      <c r="K28" t="s">
        <v>32</v>
      </c>
      <c r="L28" t="s">
        <v>166</v>
      </c>
      <c r="M28" t="s">
        <v>167</v>
      </c>
      <c r="N28" t="s">
        <v>168</v>
      </c>
      <c r="O28" t="s">
        <v>169</v>
      </c>
      <c r="P28" t="s">
        <v>74</v>
      </c>
      <c r="Q28" t="s">
        <v>75</v>
      </c>
      <c r="R28" t="s">
        <v>170</v>
      </c>
      <c r="S28" t="s">
        <v>171</v>
      </c>
      <c r="T28" t="s">
        <v>41</v>
      </c>
      <c r="U28" t="s">
        <v>171</v>
      </c>
      <c r="V28" t="s">
        <v>41</v>
      </c>
      <c r="W28" t="s">
        <v>41</v>
      </c>
      <c r="X28" t="s">
        <v>172</v>
      </c>
      <c r="Y28" t="s">
        <v>173</v>
      </c>
      <c r="Z28" t="s">
        <v>45</v>
      </c>
      <c r="AA28" t="s">
        <v>44</v>
      </c>
    </row>
    <row r="29" spans="1:27">
      <c r="A29">
        <v>28</v>
      </c>
      <c r="B29" t="s">
        <v>174</v>
      </c>
      <c r="C29">
        <v>61</v>
      </c>
      <c r="E29" t="s">
        <v>28</v>
      </c>
      <c r="F29" t="s">
        <v>47</v>
      </c>
      <c r="G29" t="s">
        <v>29</v>
      </c>
      <c r="H29">
        <v>1</v>
      </c>
      <c r="I29" t="s">
        <v>48</v>
      </c>
      <c r="J29" t="s">
        <v>48</v>
      </c>
      <c r="K29" t="s">
        <v>49</v>
      </c>
      <c r="L29" t="s">
        <v>49</v>
      </c>
      <c r="M29" t="s">
        <v>32</v>
      </c>
      <c r="N29" t="s">
        <v>175</v>
      </c>
      <c r="O29" t="s">
        <v>176</v>
      </c>
      <c r="P29" t="s">
        <v>52</v>
      </c>
      <c r="Q29" t="s">
        <v>52</v>
      </c>
      <c r="R29" t="s">
        <v>53</v>
      </c>
      <c r="S29" t="s">
        <v>53</v>
      </c>
      <c r="T29" t="s">
        <v>41</v>
      </c>
      <c r="U29" t="s">
        <v>41</v>
      </c>
      <c r="V29" t="s">
        <v>41</v>
      </c>
      <c r="W29" t="s">
        <v>41</v>
      </c>
      <c r="X29" t="s">
        <v>53</v>
      </c>
      <c r="Y29" t="s">
        <v>53</v>
      </c>
      <c r="Z29" t="s">
        <v>45</v>
      </c>
      <c r="AA29" t="s">
        <v>44</v>
      </c>
    </row>
    <row r="30" spans="1:27">
      <c r="A30">
        <v>29</v>
      </c>
      <c r="B30" t="s">
        <v>46</v>
      </c>
      <c r="C30">
        <v>54</v>
      </c>
      <c r="E30" t="s">
        <v>28</v>
      </c>
      <c r="F30" t="s">
        <v>29</v>
      </c>
      <c r="G30" t="s">
        <v>29</v>
      </c>
      <c r="H30">
        <v>2</v>
      </c>
      <c r="I30" t="s">
        <v>30</v>
      </c>
      <c r="J30" t="s">
        <v>31</v>
      </c>
      <c r="K30" t="s">
        <v>32</v>
      </c>
      <c r="L30" t="s">
        <v>33</v>
      </c>
      <c r="M30" t="s">
        <v>34</v>
      </c>
      <c r="N30" t="s">
        <v>177</v>
      </c>
      <c r="O30" t="s">
        <v>178</v>
      </c>
      <c r="P30" t="s">
        <v>37</v>
      </c>
      <c r="Q30" t="s">
        <v>38</v>
      </c>
      <c r="R30" t="s">
        <v>39</v>
      </c>
      <c r="S30" t="s">
        <v>40</v>
      </c>
      <c r="T30" t="s">
        <v>39</v>
      </c>
      <c r="U30" t="s">
        <v>40</v>
      </c>
      <c r="V30" t="s">
        <v>41</v>
      </c>
      <c r="W30" t="s">
        <v>41</v>
      </c>
      <c r="X30" t="s">
        <v>42</v>
      </c>
      <c r="Y30" t="s">
        <v>43</v>
      </c>
      <c r="Z30" t="s">
        <v>45</v>
      </c>
      <c r="AA30" t="s">
        <v>44</v>
      </c>
    </row>
    <row r="31" spans="1:27">
      <c r="A31">
        <v>30</v>
      </c>
      <c r="B31" t="s">
        <v>179</v>
      </c>
      <c r="C31">
        <v>48</v>
      </c>
      <c r="E31" t="s">
        <v>28</v>
      </c>
      <c r="F31" t="s">
        <v>29</v>
      </c>
      <c r="G31" t="s">
        <v>29</v>
      </c>
      <c r="H31">
        <v>2</v>
      </c>
      <c r="I31" t="s">
        <v>55</v>
      </c>
      <c r="J31" t="s">
        <v>56</v>
      </c>
      <c r="K31" t="s">
        <v>32</v>
      </c>
      <c r="L31" t="s">
        <v>57</v>
      </c>
      <c r="M31" t="s">
        <v>58</v>
      </c>
      <c r="N31" t="s">
        <v>180</v>
      </c>
      <c r="O31" t="s">
        <v>181</v>
      </c>
      <c r="P31" t="s">
        <v>61</v>
      </c>
      <c r="Q31" t="s">
        <v>62</v>
      </c>
      <c r="R31" t="s">
        <v>63</v>
      </c>
      <c r="S31" t="s">
        <v>64</v>
      </c>
      <c r="T31" t="s">
        <v>41</v>
      </c>
      <c r="U31" t="s">
        <v>64</v>
      </c>
      <c r="V31" t="s">
        <v>41</v>
      </c>
      <c r="W31" t="s">
        <v>41</v>
      </c>
      <c r="X31" t="s">
        <v>65</v>
      </c>
      <c r="Y31" t="s">
        <v>66</v>
      </c>
      <c r="Z31" t="s">
        <v>45</v>
      </c>
      <c r="AA31" t="s">
        <v>44</v>
      </c>
    </row>
    <row r="32" spans="1:27">
      <c r="A32">
        <v>31</v>
      </c>
      <c r="B32" t="s">
        <v>182</v>
      </c>
      <c r="C32">
        <v>54</v>
      </c>
      <c r="E32" t="s">
        <v>28</v>
      </c>
      <c r="F32" t="s">
        <v>29</v>
      </c>
      <c r="G32" t="s">
        <v>29</v>
      </c>
      <c r="H32">
        <v>2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183</v>
      </c>
      <c r="O32" t="s">
        <v>184</v>
      </c>
      <c r="P32" t="s">
        <v>38</v>
      </c>
      <c r="Q32" t="s">
        <v>37</v>
      </c>
      <c r="R32" t="s">
        <v>40</v>
      </c>
      <c r="S32" t="s">
        <v>39</v>
      </c>
      <c r="T32" t="s">
        <v>41</v>
      </c>
      <c r="U32" t="s">
        <v>39</v>
      </c>
      <c r="V32" t="s">
        <v>41</v>
      </c>
      <c r="W32" t="s">
        <v>41</v>
      </c>
      <c r="X32" t="s">
        <v>43</v>
      </c>
      <c r="Y32" t="s">
        <v>42</v>
      </c>
      <c r="Z32" t="s">
        <v>45</v>
      </c>
      <c r="AA32" t="s">
        <v>44</v>
      </c>
    </row>
    <row r="33" spans="1:27">
      <c r="A33">
        <v>32</v>
      </c>
      <c r="B33" t="s">
        <v>185</v>
      </c>
      <c r="C33">
        <v>61</v>
      </c>
      <c r="E33" t="s">
        <v>28</v>
      </c>
      <c r="F33" t="s">
        <v>47</v>
      </c>
      <c r="G33" t="s">
        <v>29</v>
      </c>
      <c r="H33">
        <v>1</v>
      </c>
      <c r="I33" t="s">
        <v>48</v>
      </c>
      <c r="J33" t="s">
        <v>48</v>
      </c>
      <c r="K33" t="s">
        <v>49</v>
      </c>
      <c r="L33" t="s">
        <v>49</v>
      </c>
      <c r="M33" t="s">
        <v>32</v>
      </c>
      <c r="N33" t="s">
        <v>186</v>
      </c>
      <c r="O33" t="s">
        <v>187</v>
      </c>
      <c r="P33" t="s">
        <v>52</v>
      </c>
      <c r="Q33" t="s">
        <v>52</v>
      </c>
      <c r="R33" t="s">
        <v>53</v>
      </c>
      <c r="S33" t="s">
        <v>53</v>
      </c>
      <c r="T33" t="s">
        <v>41</v>
      </c>
      <c r="U33" t="s">
        <v>41</v>
      </c>
      <c r="V33" t="s">
        <v>41</v>
      </c>
      <c r="W33" t="s">
        <v>41</v>
      </c>
      <c r="X33" t="s">
        <v>53</v>
      </c>
      <c r="Y33" t="s">
        <v>53</v>
      </c>
      <c r="Z33" t="s">
        <v>45</v>
      </c>
      <c r="AA33" t="s">
        <v>44</v>
      </c>
    </row>
    <row r="34" spans="1:27">
      <c r="A34">
        <v>33</v>
      </c>
      <c r="B34" t="s">
        <v>188</v>
      </c>
      <c r="C34">
        <v>54</v>
      </c>
      <c r="E34" t="s">
        <v>28</v>
      </c>
      <c r="F34" t="s">
        <v>29</v>
      </c>
      <c r="G34" t="s">
        <v>29</v>
      </c>
      <c r="H34">
        <v>2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189</v>
      </c>
      <c r="O34" t="s">
        <v>190</v>
      </c>
      <c r="P34" t="s">
        <v>37</v>
      </c>
      <c r="Q34" t="s">
        <v>38</v>
      </c>
      <c r="R34" t="s">
        <v>39</v>
      </c>
      <c r="S34" t="s">
        <v>40</v>
      </c>
      <c r="T34" t="s">
        <v>39</v>
      </c>
      <c r="U34" t="s">
        <v>40</v>
      </c>
      <c r="V34" t="s">
        <v>41</v>
      </c>
      <c r="W34" t="s">
        <v>41</v>
      </c>
      <c r="X34" t="s">
        <v>42</v>
      </c>
      <c r="Y34" t="s">
        <v>43</v>
      </c>
      <c r="Z34" t="s">
        <v>45</v>
      </c>
      <c r="AA34" t="s">
        <v>44</v>
      </c>
    </row>
    <row r="35" spans="1:27">
      <c r="A35">
        <v>34</v>
      </c>
      <c r="B35" t="s">
        <v>116</v>
      </c>
      <c r="C35">
        <v>47</v>
      </c>
      <c r="E35" t="s">
        <v>28</v>
      </c>
      <c r="F35" t="s">
        <v>29</v>
      </c>
      <c r="G35" t="s">
        <v>29</v>
      </c>
      <c r="H35">
        <v>2</v>
      </c>
      <c r="I35" t="s">
        <v>191</v>
      </c>
      <c r="J35" t="s">
        <v>192</v>
      </c>
      <c r="K35" t="s">
        <v>32</v>
      </c>
      <c r="L35" t="s">
        <v>193</v>
      </c>
      <c r="M35" t="s">
        <v>194</v>
      </c>
      <c r="N35" t="s">
        <v>195</v>
      </c>
      <c r="O35" t="s">
        <v>196</v>
      </c>
      <c r="P35" t="s">
        <v>61</v>
      </c>
      <c r="Q35" t="s">
        <v>62</v>
      </c>
      <c r="R35" t="s">
        <v>197</v>
      </c>
      <c r="S35" t="s">
        <v>198</v>
      </c>
      <c r="T35" t="s">
        <v>41</v>
      </c>
      <c r="U35" t="s">
        <v>198</v>
      </c>
      <c r="V35" t="s">
        <v>41</v>
      </c>
      <c r="W35" t="s">
        <v>41</v>
      </c>
      <c r="X35" t="s">
        <v>199</v>
      </c>
      <c r="Y35" t="s">
        <v>200</v>
      </c>
      <c r="Z35" t="s">
        <v>45</v>
      </c>
      <c r="AA35" t="s">
        <v>44</v>
      </c>
    </row>
    <row r="36" spans="1:27">
      <c r="A36">
        <v>35</v>
      </c>
      <c r="B36" t="s">
        <v>119</v>
      </c>
      <c r="C36">
        <v>50</v>
      </c>
      <c r="E36" t="s">
        <v>28</v>
      </c>
      <c r="F36" t="s">
        <v>29</v>
      </c>
      <c r="G36" t="s">
        <v>29</v>
      </c>
      <c r="H36">
        <v>2</v>
      </c>
      <c r="I36" t="s">
        <v>201</v>
      </c>
      <c r="J36" t="s">
        <v>202</v>
      </c>
      <c r="K36" t="s">
        <v>32</v>
      </c>
      <c r="L36" t="s">
        <v>203</v>
      </c>
      <c r="M36" t="s">
        <v>204</v>
      </c>
      <c r="N36" t="s">
        <v>205</v>
      </c>
      <c r="O36" t="s">
        <v>206</v>
      </c>
      <c r="P36" t="s">
        <v>74</v>
      </c>
      <c r="Q36" t="s">
        <v>75</v>
      </c>
      <c r="R36" t="s">
        <v>207</v>
      </c>
      <c r="S36" t="s">
        <v>208</v>
      </c>
      <c r="T36" t="s">
        <v>41</v>
      </c>
      <c r="U36" t="s">
        <v>208</v>
      </c>
      <c r="V36" t="s">
        <v>41</v>
      </c>
      <c r="W36" t="s">
        <v>41</v>
      </c>
      <c r="X36" t="s">
        <v>209</v>
      </c>
      <c r="Y36" t="s">
        <v>210</v>
      </c>
      <c r="Z36" t="s">
        <v>45</v>
      </c>
      <c r="AA36" t="s">
        <v>44</v>
      </c>
    </row>
    <row r="37" spans="1:27">
      <c r="A37">
        <v>36</v>
      </c>
      <c r="B37" t="s">
        <v>211</v>
      </c>
      <c r="C37">
        <v>61</v>
      </c>
      <c r="E37" t="s">
        <v>28</v>
      </c>
      <c r="F37" t="s">
        <v>47</v>
      </c>
      <c r="G37" t="s">
        <v>29</v>
      </c>
      <c r="H37">
        <v>1</v>
      </c>
      <c r="I37" t="s">
        <v>48</v>
      </c>
      <c r="J37" t="s">
        <v>48</v>
      </c>
      <c r="K37" t="s">
        <v>49</v>
      </c>
      <c r="L37" t="s">
        <v>49</v>
      </c>
      <c r="M37" t="s">
        <v>32</v>
      </c>
      <c r="N37" t="s">
        <v>212</v>
      </c>
      <c r="O37" t="s">
        <v>213</v>
      </c>
      <c r="P37" t="s">
        <v>52</v>
      </c>
      <c r="Q37" t="s">
        <v>52</v>
      </c>
      <c r="R37" t="s">
        <v>53</v>
      </c>
      <c r="S37" t="s">
        <v>53</v>
      </c>
      <c r="T37" t="s">
        <v>41</v>
      </c>
      <c r="U37" t="s">
        <v>41</v>
      </c>
      <c r="V37" t="s">
        <v>41</v>
      </c>
      <c r="W37" t="s">
        <v>41</v>
      </c>
      <c r="X37" t="s">
        <v>53</v>
      </c>
      <c r="Y37" t="s">
        <v>53</v>
      </c>
      <c r="Z37" t="s">
        <v>45</v>
      </c>
      <c r="AA37" t="s">
        <v>44</v>
      </c>
    </row>
    <row r="38" spans="1:27">
      <c r="A38">
        <v>37</v>
      </c>
      <c r="B38" t="s">
        <v>188</v>
      </c>
      <c r="C38">
        <v>54</v>
      </c>
      <c r="E38" t="s">
        <v>28</v>
      </c>
      <c r="F38" t="s">
        <v>29</v>
      </c>
      <c r="G38" t="s">
        <v>29</v>
      </c>
      <c r="H38">
        <v>2</v>
      </c>
      <c r="I38" t="s">
        <v>30</v>
      </c>
      <c r="J38" t="s">
        <v>31</v>
      </c>
      <c r="K38" t="s">
        <v>32</v>
      </c>
      <c r="L38" t="s">
        <v>33</v>
      </c>
      <c r="M38" t="s">
        <v>34</v>
      </c>
      <c r="N38" t="s">
        <v>214</v>
      </c>
      <c r="O38" t="s">
        <v>215</v>
      </c>
      <c r="P38" t="s">
        <v>37</v>
      </c>
      <c r="Q38" t="s">
        <v>38</v>
      </c>
      <c r="R38" t="s">
        <v>39</v>
      </c>
      <c r="S38" t="s">
        <v>40</v>
      </c>
      <c r="T38" t="s">
        <v>39</v>
      </c>
      <c r="U38" t="s">
        <v>40</v>
      </c>
      <c r="V38" t="s">
        <v>41</v>
      </c>
      <c r="W38" t="s">
        <v>41</v>
      </c>
      <c r="X38" t="s">
        <v>42</v>
      </c>
      <c r="Y38" t="s">
        <v>43</v>
      </c>
      <c r="Z38" t="s">
        <v>45</v>
      </c>
      <c r="AA38" t="s">
        <v>44</v>
      </c>
    </row>
    <row r="39" spans="1:27">
      <c r="A39">
        <v>38</v>
      </c>
      <c r="B39" t="s">
        <v>100</v>
      </c>
      <c r="C39">
        <v>46</v>
      </c>
      <c r="E39" t="s">
        <v>28</v>
      </c>
      <c r="F39" t="s">
        <v>29</v>
      </c>
      <c r="G39" t="s">
        <v>29</v>
      </c>
      <c r="H39">
        <v>2</v>
      </c>
      <c r="I39" t="s">
        <v>87</v>
      </c>
      <c r="J39" t="s">
        <v>88</v>
      </c>
      <c r="K39" t="s">
        <v>32</v>
      </c>
      <c r="L39" t="s">
        <v>89</v>
      </c>
      <c r="M39" t="s">
        <v>90</v>
      </c>
      <c r="N39" t="s">
        <v>216</v>
      </c>
      <c r="O39" t="s">
        <v>217</v>
      </c>
      <c r="P39" t="s">
        <v>61</v>
      </c>
      <c r="Q39" t="s">
        <v>62</v>
      </c>
      <c r="R39" t="s">
        <v>93</v>
      </c>
      <c r="S39" t="s">
        <v>94</v>
      </c>
      <c r="T39" t="s">
        <v>41</v>
      </c>
      <c r="U39" t="s">
        <v>94</v>
      </c>
      <c r="V39" t="s">
        <v>41</v>
      </c>
      <c r="W39" t="s">
        <v>41</v>
      </c>
      <c r="X39" t="s">
        <v>95</v>
      </c>
      <c r="Y39" t="s">
        <v>96</v>
      </c>
      <c r="Z39" t="s">
        <v>45</v>
      </c>
      <c r="AA39" t="s">
        <v>44</v>
      </c>
    </row>
    <row r="40" spans="1:27">
      <c r="A40">
        <v>39</v>
      </c>
      <c r="B40" t="s">
        <v>218</v>
      </c>
      <c r="C40">
        <v>54</v>
      </c>
      <c r="E40" t="s">
        <v>28</v>
      </c>
      <c r="F40" t="s">
        <v>29</v>
      </c>
      <c r="G40" t="s">
        <v>29</v>
      </c>
      <c r="H40">
        <v>2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219</v>
      </c>
      <c r="O40" t="s">
        <v>220</v>
      </c>
      <c r="P40" t="s">
        <v>38</v>
      </c>
      <c r="Q40" t="s">
        <v>37</v>
      </c>
      <c r="R40" t="s">
        <v>40</v>
      </c>
      <c r="S40" t="s">
        <v>39</v>
      </c>
      <c r="T40" t="s">
        <v>41</v>
      </c>
      <c r="U40" t="s">
        <v>39</v>
      </c>
      <c r="V40" t="s">
        <v>41</v>
      </c>
      <c r="W40" t="s">
        <v>41</v>
      </c>
      <c r="X40" t="s">
        <v>43</v>
      </c>
      <c r="Y40" t="s">
        <v>42</v>
      </c>
      <c r="Z40" t="s">
        <v>45</v>
      </c>
      <c r="AA40" t="s">
        <v>44</v>
      </c>
    </row>
    <row r="41" spans="1:27">
      <c r="A41">
        <v>40</v>
      </c>
      <c r="B41" t="s">
        <v>179</v>
      </c>
      <c r="C41">
        <v>61</v>
      </c>
      <c r="E41" t="s">
        <v>28</v>
      </c>
      <c r="F41" t="s">
        <v>47</v>
      </c>
      <c r="G41" t="s">
        <v>29</v>
      </c>
      <c r="H41">
        <v>1</v>
      </c>
      <c r="I41" t="s">
        <v>48</v>
      </c>
      <c r="J41" t="s">
        <v>48</v>
      </c>
      <c r="K41" t="s">
        <v>49</v>
      </c>
      <c r="L41" t="s">
        <v>49</v>
      </c>
      <c r="M41" t="s">
        <v>32</v>
      </c>
      <c r="N41" t="s">
        <v>221</v>
      </c>
      <c r="O41" t="s">
        <v>222</v>
      </c>
      <c r="P41" t="s">
        <v>52</v>
      </c>
      <c r="Q41" t="s">
        <v>52</v>
      </c>
      <c r="R41" t="s">
        <v>53</v>
      </c>
      <c r="S41" t="s">
        <v>53</v>
      </c>
      <c r="T41" t="s">
        <v>41</v>
      </c>
      <c r="U41" t="s">
        <v>41</v>
      </c>
      <c r="V41" t="s">
        <v>41</v>
      </c>
      <c r="W41" t="s">
        <v>41</v>
      </c>
      <c r="X41" t="s">
        <v>53</v>
      </c>
      <c r="Y41" t="s">
        <v>53</v>
      </c>
      <c r="Z41" t="s">
        <v>45</v>
      </c>
      <c r="AA41" t="s">
        <v>44</v>
      </c>
    </row>
    <row r="42" spans="1:27">
      <c r="A42">
        <v>41</v>
      </c>
      <c r="B42" t="s">
        <v>223</v>
      </c>
      <c r="C42">
        <v>51</v>
      </c>
      <c r="E42" t="s">
        <v>28</v>
      </c>
      <c r="F42" t="s">
        <v>29</v>
      </c>
      <c r="G42" t="s">
        <v>47</v>
      </c>
      <c r="H42">
        <v>2</v>
      </c>
      <c r="I42" t="s">
        <v>224</v>
      </c>
      <c r="J42" t="s">
        <v>225</v>
      </c>
      <c r="K42" t="s">
        <v>32</v>
      </c>
      <c r="L42" t="s">
        <v>226</v>
      </c>
      <c r="M42" t="s">
        <v>227</v>
      </c>
      <c r="N42" t="s">
        <v>228</v>
      </c>
      <c r="O42" t="s">
        <v>229</v>
      </c>
      <c r="P42" t="s">
        <v>230</v>
      </c>
      <c r="Q42" t="s">
        <v>231</v>
      </c>
      <c r="R42" t="s">
        <v>230</v>
      </c>
      <c r="S42" t="s">
        <v>231</v>
      </c>
      <c r="T42" t="s">
        <v>41</v>
      </c>
      <c r="U42" t="s">
        <v>231</v>
      </c>
      <c r="V42" t="s">
        <v>41</v>
      </c>
      <c r="W42" t="s">
        <v>41</v>
      </c>
      <c r="X42" t="s">
        <v>232</v>
      </c>
      <c r="Y42" t="s">
        <v>233</v>
      </c>
      <c r="Z42" t="s">
        <v>234</v>
      </c>
      <c r="AA42" t="s">
        <v>235</v>
      </c>
    </row>
    <row r="43" spans="1:27">
      <c r="A43">
        <v>42</v>
      </c>
      <c r="B43" t="s">
        <v>236</v>
      </c>
      <c r="C43">
        <v>57</v>
      </c>
      <c r="E43" t="s">
        <v>28</v>
      </c>
      <c r="F43" t="s">
        <v>29</v>
      </c>
      <c r="G43" t="s">
        <v>47</v>
      </c>
      <c r="H43">
        <v>2</v>
      </c>
      <c r="I43" t="s">
        <v>224</v>
      </c>
      <c r="J43" t="s">
        <v>225</v>
      </c>
      <c r="K43" t="s">
        <v>32</v>
      </c>
      <c r="L43" t="s">
        <v>226</v>
      </c>
      <c r="M43" t="s">
        <v>227</v>
      </c>
      <c r="N43" t="s">
        <v>237</v>
      </c>
      <c r="O43" t="s">
        <v>238</v>
      </c>
      <c r="P43" t="s">
        <v>230</v>
      </c>
      <c r="Q43" t="s">
        <v>231</v>
      </c>
      <c r="R43" t="s">
        <v>230</v>
      </c>
      <c r="S43" t="s">
        <v>231</v>
      </c>
      <c r="T43" t="s">
        <v>41</v>
      </c>
      <c r="U43" t="s">
        <v>231</v>
      </c>
      <c r="V43" t="s">
        <v>41</v>
      </c>
      <c r="W43" t="s">
        <v>41</v>
      </c>
      <c r="X43" t="s">
        <v>232</v>
      </c>
      <c r="Y43" t="s">
        <v>233</v>
      </c>
      <c r="Z43" t="s">
        <v>234</v>
      </c>
      <c r="AA43" t="s">
        <v>235</v>
      </c>
    </row>
    <row r="44" spans="1:27">
      <c r="A44">
        <v>43</v>
      </c>
      <c r="B44" t="s">
        <v>239</v>
      </c>
      <c r="C44">
        <v>32</v>
      </c>
      <c r="E44" t="s">
        <v>28</v>
      </c>
      <c r="F44" t="s">
        <v>29</v>
      </c>
      <c r="G44" t="s">
        <v>47</v>
      </c>
      <c r="H44">
        <v>2</v>
      </c>
      <c r="I44" t="s">
        <v>240</v>
      </c>
      <c r="J44" t="s">
        <v>241</v>
      </c>
      <c r="K44" t="s">
        <v>32</v>
      </c>
      <c r="L44" t="s">
        <v>242</v>
      </c>
      <c r="M44" t="s">
        <v>243</v>
      </c>
      <c r="N44" t="s">
        <v>244</v>
      </c>
      <c r="O44" t="s">
        <v>245</v>
      </c>
      <c r="P44" t="s">
        <v>246</v>
      </c>
      <c r="Q44" t="s">
        <v>247</v>
      </c>
      <c r="R44" t="s">
        <v>246</v>
      </c>
      <c r="S44" t="s">
        <v>247</v>
      </c>
      <c r="T44" t="s">
        <v>41</v>
      </c>
      <c r="U44" t="s">
        <v>247</v>
      </c>
      <c r="V44" t="s">
        <v>41</v>
      </c>
      <c r="W44" t="s">
        <v>41</v>
      </c>
      <c r="X44" t="s">
        <v>248</v>
      </c>
      <c r="Y44" t="s">
        <v>247</v>
      </c>
      <c r="Z44" t="s">
        <v>234</v>
      </c>
      <c r="AA44" t="s">
        <v>235</v>
      </c>
    </row>
    <row r="45" spans="1:27">
      <c r="A45">
        <v>44</v>
      </c>
      <c r="B45" t="s">
        <v>249</v>
      </c>
      <c r="C45">
        <v>3</v>
      </c>
      <c r="E45" t="s">
        <v>28</v>
      </c>
      <c r="F45" t="s">
        <v>29</v>
      </c>
      <c r="G45" t="s">
        <v>47</v>
      </c>
      <c r="H45">
        <v>2</v>
      </c>
      <c r="I45" t="s">
        <v>250</v>
      </c>
      <c r="J45" t="s">
        <v>251</v>
      </c>
      <c r="K45" t="s">
        <v>32</v>
      </c>
      <c r="L45" t="s">
        <v>252</v>
      </c>
      <c r="M45" t="s">
        <v>253</v>
      </c>
      <c r="N45" t="s">
        <v>254</v>
      </c>
      <c r="O45" t="s">
        <v>255</v>
      </c>
      <c r="P45" t="s">
        <v>256</v>
      </c>
      <c r="Q45" t="s">
        <v>257</v>
      </c>
      <c r="R45" t="s">
        <v>256</v>
      </c>
      <c r="S45" t="s">
        <v>257</v>
      </c>
      <c r="T45" t="s">
        <v>256</v>
      </c>
      <c r="U45" t="s">
        <v>257</v>
      </c>
      <c r="V45" t="s">
        <v>41</v>
      </c>
      <c r="W45" t="s">
        <v>41</v>
      </c>
      <c r="X45" t="s">
        <v>256</v>
      </c>
      <c r="Y45" t="s">
        <v>258</v>
      </c>
      <c r="Z45" t="s">
        <v>234</v>
      </c>
      <c r="AA45" t="s">
        <v>235</v>
      </c>
    </row>
    <row r="46" spans="1:27">
      <c r="A46">
        <v>45</v>
      </c>
      <c r="B46" t="s">
        <v>259</v>
      </c>
      <c r="C46">
        <v>51</v>
      </c>
      <c r="E46" t="s">
        <v>28</v>
      </c>
      <c r="F46" t="s">
        <v>29</v>
      </c>
      <c r="G46" t="s">
        <v>47</v>
      </c>
      <c r="H46">
        <v>2</v>
      </c>
      <c r="I46" t="s">
        <v>224</v>
      </c>
      <c r="J46" t="s">
        <v>225</v>
      </c>
      <c r="K46" t="s">
        <v>32</v>
      </c>
      <c r="L46" t="s">
        <v>226</v>
      </c>
      <c r="M46" t="s">
        <v>227</v>
      </c>
      <c r="N46" t="s">
        <v>260</v>
      </c>
      <c r="O46" t="s">
        <v>261</v>
      </c>
      <c r="P46" t="s">
        <v>230</v>
      </c>
      <c r="Q46" t="s">
        <v>231</v>
      </c>
      <c r="R46" t="s">
        <v>230</v>
      </c>
      <c r="S46" t="s">
        <v>231</v>
      </c>
      <c r="T46" t="s">
        <v>41</v>
      </c>
      <c r="U46" t="s">
        <v>231</v>
      </c>
      <c r="V46" t="s">
        <v>41</v>
      </c>
      <c r="W46" t="s">
        <v>41</v>
      </c>
      <c r="X46" t="s">
        <v>232</v>
      </c>
      <c r="Y46" t="s">
        <v>233</v>
      </c>
      <c r="Z46" t="s">
        <v>234</v>
      </c>
      <c r="AA46" t="s">
        <v>235</v>
      </c>
    </row>
    <row r="47" spans="1:27">
      <c r="A47">
        <v>46</v>
      </c>
      <c r="B47" t="s">
        <v>262</v>
      </c>
      <c r="C47">
        <v>58</v>
      </c>
      <c r="E47" t="s">
        <v>28</v>
      </c>
      <c r="F47" t="s">
        <v>29</v>
      </c>
      <c r="G47" t="s">
        <v>47</v>
      </c>
      <c r="H47">
        <v>2</v>
      </c>
      <c r="I47" t="s">
        <v>224</v>
      </c>
      <c r="J47" t="s">
        <v>225</v>
      </c>
      <c r="K47" t="s">
        <v>32</v>
      </c>
      <c r="L47" t="s">
        <v>226</v>
      </c>
      <c r="M47" t="s">
        <v>227</v>
      </c>
      <c r="N47" t="s">
        <v>263</v>
      </c>
      <c r="O47" t="s">
        <v>264</v>
      </c>
      <c r="P47" t="s">
        <v>230</v>
      </c>
      <c r="Q47" t="s">
        <v>231</v>
      </c>
      <c r="R47" t="s">
        <v>230</v>
      </c>
      <c r="S47" t="s">
        <v>231</v>
      </c>
      <c r="T47" t="s">
        <v>41</v>
      </c>
      <c r="U47" t="s">
        <v>231</v>
      </c>
      <c r="V47" t="s">
        <v>41</v>
      </c>
      <c r="W47" t="s">
        <v>41</v>
      </c>
      <c r="X47" t="s">
        <v>232</v>
      </c>
      <c r="Y47" t="s">
        <v>233</v>
      </c>
      <c r="Z47" t="s">
        <v>234</v>
      </c>
      <c r="AA47" t="s">
        <v>235</v>
      </c>
    </row>
    <row r="48" spans="1:27">
      <c r="A48">
        <v>47</v>
      </c>
      <c r="B48" t="s">
        <v>265</v>
      </c>
      <c r="C48">
        <v>32</v>
      </c>
      <c r="E48" t="s">
        <v>28</v>
      </c>
      <c r="F48" t="s">
        <v>29</v>
      </c>
      <c r="G48" t="s">
        <v>47</v>
      </c>
      <c r="H48">
        <v>2</v>
      </c>
      <c r="I48" t="s">
        <v>266</v>
      </c>
      <c r="J48" t="s">
        <v>267</v>
      </c>
      <c r="K48" t="s">
        <v>268</v>
      </c>
      <c r="L48" t="s">
        <v>269</v>
      </c>
      <c r="M48" t="s">
        <v>270</v>
      </c>
      <c r="N48" t="s">
        <v>271</v>
      </c>
      <c r="O48" t="s">
        <v>272</v>
      </c>
      <c r="P48" t="s">
        <v>273</v>
      </c>
      <c r="Q48" t="s">
        <v>274</v>
      </c>
      <c r="R48" t="s">
        <v>273</v>
      </c>
      <c r="S48" t="s">
        <v>274</v>
      </c>
      <c r="T48" t="s">
        <v>41</v>
      </c>
      <c r="U48" t="s">
        <v>274</v>
      </c>
      <c r="V48" t="s">
        <v>41</v>
      </c>
      <c r="W48" t="s">
        <v>41</v>
      </c>
      <c r="X48" t="s">
        <v>275</v>
      </c>
      <c r="Y48" t="s">
        <v>274</v>
      </c>
      <c r="Z48" t="s">
        <v>234</v>
      </c>
      <c r="AA48" t="s">
        <v>235</v>
      </c>
    </row>
    <row r="49" spans="1:27">
      <c r="A49">
        <v>48</v>
      </c>
      <c r="B49" t="s">
        <v>276</v>
      </c>
      <c r="C49">
        <v>34</v>
      </c>
      <c r="E49" t="s">
        <v>28</v>
      </c>
      <c r="F49" t="s">
        <v>29</v>
      </c>
      <c r="G49" t="s">
        <v>47</v>
      </c>
      <c r="H49">
        <v>2</v>
      </c>
      <c r="I49" t="s">
        <v>277</v>
      </c>
      <c r="J49" t="s">
        <v>278</v>
      </c>
      <c r="K49" t="s">
        <v>32</v>
      </c>
      <c r="L49" t="s">
        <v>279</v>
      </c>
      <c r="M49" t="s">
        <v>280</v>
      </c>
      <c r="N49" t="s">
        <v>281</v>
      </c>
      <c r="O49" t="s">
        <v>282</v>
      </c>
      <c r="P49" t="s">
        <v>283</v>
      </c>
      <c r="Q49" t="s">
        <v>284</v>
      </c>
      <c r="R49" t="s">
        <v>283</v>
      </c>
      <c r="S49" t="s">
        <v>284</v>
      </c>
      <c r="T49" t="s">
        <v>283</v>
      </c>
      <c r="U49" t="s">
        <v>284</v>
      </c>
      <c r="V49" t="s">
        <v>41</v>
      </c>
      <c r="W49" t="s">
        <v>41</v>
      </c>
      <c r="X49" t="s">
        <v>285</v>
      </c>
      <c r="Y49" t="s">
        <v>286</v>
      </c>
      <c r="Z49" t="s">
        <v>234</v>
      </c>
      <c r="AA49" t="s">
        <v>235</v>
      </c>
    </row>
    <row r="50" spans="1:27">
      <c r="A50">
        <v>49</v>
      </c>
      <c r="B50" t="s">
        <v>287</v>
      </c>
      <c r="C50">
        <v>51</v>
      </c>
      <c r="E50" t="s">
        <v>28</v>
      </c>
      <c r="F50" t="s">
        <v>29</v>
      </c>
      <c r="G50" t="s">
        <v>47</v>
      </c>
      <c r="H50">
        <v>2</v>
      </c>
      <c r="I50" t="s">
        <v>224</v>
      </c>
      <c r="J50" t="s">
        <v>225</v>
      </c>
      <c r="K50" t="s">
        <v>32</v>
      </c>
      <c r="L50" t="s">
        <v>226</v>
      </c>
      <c r="M50" t="s">
        <v>227</v>
      </c>
      <c r="N50" t="s">
        <v>288</v>
      </c>
      <c r="O50" t="s">
        <v>289</v>
      </c>
      <c r="P50" t="s">
        <v>230</v>
      </c>
      <c r="Q50" t="s">
        <v>231</v>
      </c>
      <c r="R50" t="s">
        <v>230</v>
      </c>
      <c r="S50" t="s">
        <v>231</v>
      </c>
      <c r="T50" t="s">
        <v>41</v>
      </c>
      <c r="U50" t="s">
        <v>231</v>
      </c>
      <c r="V50" t="s">
        <v>41</v>
      </c>
      <c r="W50" t="s">
        <v>41</v>
      </c>
      <c r="X50" t="s">
        <v>232</v>
      </c>
      <c r="Y50" t="s">
        <v>233</v>
      </c>
      <c r="Z50" t="s">
        <v>234</v>
      </c>
      <c r="AA50" t="s">
        <v>235</v>
      </c>
    </row>
    <row r="51" spans="1:27">
      <c r="A51">
        <v>50</v>
      </c>
      <c r="B51" t="s">
        <v>290</v>
      </c>
      <c r="C51">
        <v>57</v>
      </c>
      <c r="E51" t="s">
        <v>28</v>
      </c>
      <c r="F51" t="s">
        <v>29</v>
      </c>
      <c r="G51" t="s">
        <v>47</v>
      </c>
      <c r="H51">
        <v>2</v>
      </c>
      <c r="I51" t="s">
        <v>224</v>
      </c>
      <c r="J51" t="s">
        <v>225</v>
      </c>
      <c r="K51" t="s">
        <v>32</v>
      </c>
      <c r="L51" t="s">
        <v>226</v>
      </c>
      <c r="M51" t="s">
        <v>227</v>
      </c>
      <c r="N51" t="s">
        <v>291</v>
      </c>
      <c r="O51" t="s">
        <v>292</v>
      </c>
      <c r="P51" t="s">
        <v>230</v>
      </c>
      <c r="Q51" t="s">
        <v>231</v>
      </c>
      <c r="R51" t="s">
        <v>230</v>
      </c>
      <c r="S51" t="s">
        <v>231</v>
      </c>
      <c r="T51" t="s">
        <v>41</v>
      </c>
      <c r="U51" t="s">
        <v>231</v>
      </c>
      <c r="V51" t="s">
        <v>41</v>
      </c>
      <c r="W51" t="s">
        <v>41</v>
      </c>
      <c r="X51" t="s">
        <v>232</v>
      </c>
      <c r="Y51" t="s">
        <v>233</v>
      </c>
      <c r="Z51" t="s">
        <v>234</v>
      </c>
      <c r="AA51" t="s">
        <v>235</v>
      </c>
    </row>
    <row r="52" spans="1:27">
      <c r="A52">
        <v>51</v>
      </c>
      <c r="B52" t="s">
        <v>293</v>
      </c>
      <c r="C52">
        <v>42</v>
      </c>
      <c r="E52" t="s">
        <v>28</v>
      </c>
      <c r="F52" t="s">
        <v>29</v>
      </c>
      <c r="G52" t="s">
        <v>47</v>
      </c>
      <c r="H52">
        <v>2</v>
      </c>
      <c r="I52" t="s">
        <v>294</v>
      </c>
      <c r="J52" t="s">
        <v>295</v>
      </c>
      <c r="K52" t="s">
        <v>32</v>
      </c>
      <c r="L52" t="s">
        <v>296</v>
      </c>
      <c r="M52" t="s">
        <v>297</v>
      </c>
      <c r="N52" t="s">
        <v>298</v>
      </c>
      <c r="O52" t="s">
        <v>299</v>
      </c>
      <c r="P52" t="s">
        <v>300</v>
      </c>
      <c r="Q52" t="s">
        <v>301</v>
      </c>
      <c r="R52" t="s">
        <v>300</v>
      </c>
      <c r="S52" t="s">
        <v>301</v>
      </c>
      <c r="T52" t="s">
        <v>41</v>
      </c>
      <c r="U52" t="s">
        <v>301</v>
      </c>
      <c r="V52" t="s">
        <v>41</v>
      </c>
      <c r="W52" t="s">
        <v>41</v>
      </c>
      <c r="X52" t="s">
        <v>302</v>
      </c>
      <c r="Y52" t="s">
        <v>303</v>
      </c>
      <c r="Z52" t="s">
        <v>234</v>
      </c>
      <c r="AA52" t="s">
        <v>235</v>
      </c>
    </row>
    <row r="53" spans="1:27">
      <c r="A53">
        <v>52</v>
      </c>
      <c r="B53" t="s">
        <v>304</v>
      </c>
      <c r="C53">
        <v>4</v>
      </c>
      <c r="E53" t="s">
        <v>28</v>
      </c>
      <c r="F53" t="s">
        <v>29</v>
      </c>
      <c r="G53" t="s">
        <v>47</v>
      </c>
      <c r="H53">
        <v>2</v>
      </c>
      <c r="I53" t="s">
        <v>305</v>
      </c>
      <c r="J53" t="s">
        <v>306</v>
      </c>
      <c r="K53" t="s">
        <v>307</v>
      </c>
      <c r="L53" t="s">
        <v>308</v>
      </c>
      <c r="M53" t="s">
        <v>309</v>
      </c>
      <c r="N53" t="s">
        <v>310</v>
      </c>
      <c r="O53" t="s">
        <v>311</v>
      </c>
      <c r="P53" t="s">
        <v>312</v>
      </c>
      <c r="Q53" t="s">
        <v>313</v>
      </c>
      <c r="R53" t="s">
        <v>312</v>
      </c>
      <c r="S53" t="s">
        <v>313</v>
      </c>
      <c r="T53" t="s">
        <v>312</v>
      </c>
      <c r="U53" t="s">
        <v>313</v>
      </c>
      <c r="V53" t="s">
        <v>41</v>
      </c>
      <c r="W53" t="s">
        <v>41</v>
      </c>
      <c r="X53" t="s">
        <v>314</v>
      </c>
      <c r="Y53" t="s">
        <v>315</v>
      </c>
      <c r="Z53" t="s">
        <v>234</v>
      </c>
      <c r="AA53" t="s">
        <v>235</v>
      </c>
    </row>
    <row r="54" spans="1:27">
      <c r="A54">
        <v>53</v>
      </c>
      <c r="B54" t="s">
        <v>316</v>
      </c>
      <c r="C54">
        <v>51</v>
      </c>
      <c r="E54" t="s">
        <v>28</v>
      </c>
      <c r="F54" t="s">
        <v>29</v>
      </c>
      <c r="G54" t="s">
        <v>47</v>
      </c>
      <c r="H54">
        <v>2</v>
      </c>
      <c r="I54" t="s">
        <v>224</v>
      </c>
      <c r="J54" t="s">
        <v>225</v>
      </c>
      <c r="K54" t="s">
        <v>32</v>
      </c>
      <c r="L54" t="s">
        <v>226</v>
      </c>
      <c r="M54" t="s">
        <v>227</v>
      </c>
      <c r="N54" t="s">
        <v>317</v>
      </c>
      <c r="O54" t="s">
        <v>318</v>
      </c>
      <c r="P54" t="s">
        <v>230</v>
      </c>
      <c r="Q54" t="s">
        <v>231</v>
      </c>
      <c r="R54" t="s">
        <v>230</v>
      </c>
      <c r="S54" t="s">
        <v>231</v>
      </c>
      <c r="T54" t="s">
        <v>41</v>
      </c>
      <c r="U54" t="s">
        <v>231</v>
      </c>
      <c r="V54" t="s">
        <v>41</v>
      </c>
      <c r="W54" t="s">
        <v>41</v>
      </c>
      <c r="X54" t="s">
        <v>232</v>
      </c>
      <c r="Y54" t="s">
        <v>233</v>
      </c>
      <c r="Z54" t="s">
        <v>234</v>
      </c>
      <c r="AA54" t="s">
        <v>235</v>
      </c>
    </row>
    <row r="55" spans="1:27">
      <c r="A55">
        <v>54</v>
      </c>
      <c r="B55" t="s">
        <v>319</v>
      </c>
      <c r="C55">
        <v>58</v>
      </c>
      <c r="E55" t="s">
        <v>28</v>
      </c>
      <c r="F55" t="s">
        <v>29</v>
      </c>
      <c r="G55" t="s">
        <v>47</v>
      </c>
      <c r="H55">
        <v>2</v>
      </c>
      <c r="I55" t="s">
        <v>224</v>
      </c>
      <c r="J55" t="s">
        <v>225</v>
      </c>
      <c r="K55" t="s">
        <v>32</v>
      </c>
      <c r="L55" t="s">
        <v>226</v>
      </c>
      <c r="M55" t="s">
        <v>227</v>
      </c>
      <c r="N55" t="s">
        <v>320</v>
      </c>
      <c r="O55" t="s">
        <v>321</v>
      </c>
      <c r="P55" t="s">
        <v>230</v>
      </c>
      <c r="Q55" t="s">
        <v>231</v>
      </c>
      <c r="R55" t="s">
        <v>230</v>
      </c>
      <c r="S55" t="s">
        <v>231</v>
      </c>
      <c r="T55" t="s">
        <v>41</v>
      </c>
      <c r="U55" t="s">
        <v>231</v>
      </c>
      <c r="V55" t="s">
        <v>41</v>
      </c>
      <c r="W55" t="s">
        <v>41</v>
      </c>
      <c r="X55" t="s">
        <v>232</v>
      </c>
      <c r="Y55" t="s">
        <v>233</v>
      </c>
      <c r="Z55" t="s">
        <v>234</v>
      </c>
      <c r="AA55" t="s">
        <v>235</v>
      </c>
    </row>
    <row r="56" spans="1:27">
      <c r="A56">
        <v>55</v>
      </c>
      <c r="B56" t="s">
        <v>322</v>
      </c>
      <c r="C56">
        <v>31</v>
      </c>
      <c r="E56" t="s">
        <v>28</v>
      </c>
      <c r="F56" t="s">
        <v>29</v>
      </c>
      <c r="G56" t="s">
        <v>47</v>
      </c>
      <c r="H56">
        <v>2</v>
      </c>
      <c r="I56" t="s">
        <v>323</v>
      </c>
      <c r="J56" t="s">
        <v>278</v>
      </c>
      <c r="K56" t="s">
        <v>324</v>
      </c>
      <c r="L56" t="s">
        <v>325</v>
      </c>
      <c r="M56" t="s">
        <v>326</v>
      </c>
      <c r="N56" t="s">
        <v>327</v>
      </c>
      <c r="O56" t="s">
        <v>328</v>
      </c>
      <c r="P56" t="s">
        <v>329</v>
      </c>
      <c r="Q56" t="s">
        <v>284</v>
      </c>
      <c r="R56" t="s">
        <v>329</v>
      </c>
      <c r="S56" t="s">
        <v>284</v>
      </c>
      <c r="T56" t="s">
        <v>41</v>
      </c>
      <c r="U56" t="s">
        <v>284</v>
      </c>
      <c r="V56" t="s">
        <v>41</v>
      </c>
      <c r="W56" t="s">
        <v>41</v>
      </c>
      <c r="X56" t="s">
        <v>330</v>
      </c>
      <c r="Y56" t="s">
        <v>286</v>
      </c>
      <c r="Z56" t="s">
        <v>234</v>
      </c>
      <c r="AA56" t="s">
        <v>235</v>
      </c>
    </row>
    <row r="57" spans="1:27">
      <c r="A57">
        <v>56</v>
      </c>
      <c r="B57" t="s">
        <v>249</v>
      </c>
      <c r="C57">
        <v>4</v>
      </c>
      <c r="E57" t="s">
        <v>28</v>
      </c>
      <c r="F57" t="s">
        <v>29</v>
      </c>
      <c r="G57" t="s">
        <v>47</v>
      </c>
      <c r="H57">
        <v>2</v>
      </c>
      <c r="I57" t="s">
        <v>331</v>
      </c>
      <c r="J57" t="s">
        <v>332</v>
      </c>
      <c r="K57" t="s">
        <v>333</v>
      </c>
      <c r="L57" t="s">
        <v>334</v>
      </c>
      <c r="M57" t="s">
        <v>335</v>
      </c>
      <c r="N57" t="s">
        <v>336</v>
      </c>
      <c r="O57" t="s">
        <v>337</v>
      </c>
      <c r="P57" t="s">
        <v>338</v>
      </c>
      <c r="Q57" t="s">
        <v>339</v>
      </c>
      <c r="R57" t="s">
        <v>338</v>
      </c>
      <c r="S57" t="s">
        <v>339</v>
      </c>
      <c r="T57" t="s">
        <v>338</v>
      </c>
      <c r="U57" t="s">
        <v>339</v>
      </c>
      <c r="V57" t="s">
        <v>41</v>
      </c>
      <c r="W57" t="s">
        <v>41</v>
      </c>
      <c r="X57" t="s">
        <v>340</v>
      </c>
      <c r="Y57" t="s">
        <v>341</v>
      </c>
      <c r="Z57" t="s">
        <v>234</v>
      </c>
      <c r="AA57" t="s">
        <v>235</v>
      </c>
    </row>
    <row r="58" spans="1:27">
      <c r="A58">
        <v>57</v>
      </c>
      <c r="B58" t="s">
        <v>342</v>
      </c>
      <c r="C58">
        <v>51</v>
      </c>
      <c r="E58" t="s">
        <v>28</v>
      </c>
      <c r="F58" t="s">
        <v>29</v>
      </c>
      <c r="G58" t="s">
        <v>47</v>
      </c>
      <c r="H58">
        <v>2</v>
      </c>
      <c r="I58" t="s">
        <v>224</v>
      </c>
      <c r="J58" t="s">
        <v>225</v>
      </c>
      <c r="K58" t="s">
        <v>32</v>
      </c>
      <c r="L58" t="s">
        <v>226</v>
      </c>
      <c r="M58" t="s">
        <v>227</v>
      </c>
      <c r="N58" t="s">
        <v>343</v>
      </c>
      <c r="O58" t="s">
        <v>344</v>
      </c>
      <c r="P58" t="s">
        <v>230</v>
      </c>
      <c r="Q58" t="s">
        <v>231</v>
      </c>
      <c r="R58" t="s">
        <v>230</v>
      </c>
      <c r="S58" t="s">
        <v>231</v>
      </c>
      <c r="T58" t="s">
        <v>41</v>
      </c>
      <c r="U58" t="s">
        <v>231</v>
      </c>
      <c r="V58" t="s">
        <v>41</v>
      </c>
      <c r="W58" t="s">
        <v>41</v>
      </c>
      <c r="X58" t="s">
        <v>232</v>
      </c>
      <c r="Y58" t="s">
        <v>233</v>
      </c>
      <c r="Z58" t="s">
        <v>234</v>
      </c>
      <c r="AA58" t="s">
        <v>235</v>
      </c>
    </row>
    <row r="59" spans="1:27">
      <c r="A59">
        <v>58</v>
      </c>
      <c r="B59" t="s">
        <v>345</v>
      </c>
      <c r="C59">
        <v>61</v>
      </c>
      <c r="E59" t="s">
        <v>28</v>
      </c>
      <c r="F59" t="s">
        <v>47</v>
      </c>
      <c r="G59" t="s">
        <v>47</v>
      </c>
      <c r="H59">
        <v>1</v>
      </c>
      <c r="I59" t="s">
        <v>32</v>
      </c>
      <c r="J59" t="s">
        <v>32</v>
      </c>
      <c r="K59" t="s">
        <v>346</v>
      </c>
      <c r="L59" t="s">
        <v>347</v>
      </c>
      <c r="M59" t="s">
        <v>32</v>
      </c>
      <c r="N59" t="s">
        <v>348</v>
      </c>
      <c r="O59" t="s">
        <v>349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>
        <v>0</v>
      </c>
      <c r="Y59">
        <v>0</v>
      </c>
      <c r="Z59" t="s">
        <v>234</v>
      </c>
      <c r="AA59" t="s">
        <v>235</v>
      </c>
    </row>
    <row r="60" spans="1:27">
      <c r="A60">
        <v>59</v>
      </c>
      <c r="B60" t="s">
        <v>350</v>
      </c>
      <c r="C60">
        <v>33</v>
      </c>
      <c r="E60" t="s">
        <v>28</v>
      </c>
      <c r="F60" t="s">
        <v>29</v>
      </c>
      <c r="G60" t="s">
        <v>47</v>
      </c>
      <c r="H60">
        <v>2</v>
      </c>
      <c r="I60" t="s">
        <v>240</v>
      </c>
      <c r="J60" t="s">
        <v>241</v>
      </c>
      <c r="K60" t="s">
        <v>32</v>
      </c>
      <c r="L60" t="s">
        <v>242</v>
      </c>
      <c r="M60" t="s">
        <v>243</v>
      </c>
      <c r="N60" t="s">
        <v>351</v>
      </c>
      <c r="O60" t="s">
        <v>352</v>
      </c>
      <c r="P60" t="s">
        <v>246</v>
      </c>
      <c r="Q60" t="s">
        <v>247</v>
      </c>
      <c r="R60" t="s">
        <v>246</v>
      </c>
      <c r="S60" t="s">
        <v>247</v>
      </c>
      <c r="T60" t="s">
        <v>41</v>
      </c>
      <c r="U60" t="s">
        <v>247</v>
      </c>
      <c r="V60" t="s">
        <v>41</v>
      </c>
      <c r="W60" t="s">
        <v>41</v>
      </c>
      <c r="X60" t="s">
        <v>248</v>
      </c>
      <c r="Y60" t="s">
        <v>247</v>
      </c>
      <c r="Z60" t="s">
        <v>234</v>
      </c>
      <c r="AA60" t="s">
        <v>235</v>
      </c>
    </row>
    <row r="61" spans="1:27">
      <c r="A61">
        <v>60</v>
      </c>
      <c r="B61" t="s">
        <v>304</v>
      </c>
      <c r="C61">
        <v>4</v>
      </c>
      <c r="E61" t="s">
        <v>28</v>
      </c>
      <c r="F61" t="s">
        <v>29</v>
      </c>
      <c r="G61" t="s">
        <v>47</v>
      </c>
      <c r="H61">
        <v>2</v>
      </c>
      <c r="I61" t="s">
        <v>353</v>
      </c>
      <c r="J61" t="s">
        <v>354</v>
      </c>
      <c r="K61" t="s">
        <v>355</v>
      </c>
      <c r="L61" t="s">
        <v>356</v>
      </c>
      <c r="M61" t="s">
        <v>357</v>
      </c>
      <c r="N61" t="s">
        <v>358</v>
      </c>
      <c r="O61" t="s">
        <v>359</v>
      </c>
      <c r="P61" t="s">
        <v>360</v>
      </c>
      <c r="Q61" t="s">
        <v>361</v>
      </c>
      <c r="R61" t="s">
        <v>360</v>
      </c>
      <c r="S61" t="s">
        <v>361</v>
      </c>
      <c r="T61" t="s">
        <v>360</v>
      </c>
      <c r="U61" t="s">
        <v>361</v>
      </c>
      <c r="V61" t="s">
        <v>41</v>
      </c>
      <c r="W61" t="s">
        <v>41</v>
      </c>
      <c r="X61" t="s">
        <v>362</v>
      </c>
      <c r="Y61" t="s">
        <v>363</v>
      </c>
      <c r="Z61" t="s">
        <v>234</v>
      </c>
      <c r="AA61" t="s">
        <v>235</v>
      </c>
    </row>
    <row r="62" spans="1:27">
      <c r="A62">
        <v>61</v>
      </c>
      <c r="B62" t="s">
        <v>345</v>
      </c>
      <c r="C62">
        <v>52</v>
      </c>
      <c r="E62" t="s">
        <v>28</v>
      </c>
      <c r="F62" t="s">
        <v>29</v>
      </c>
      <c r="G62" t="s">
        <v>47</v>
      </c>
      <c r="H62">
        <v>2</v>
      </c>
      <c r="I62" t="s">
        <v>364</v>
      </c>
      <c r="J62" t="s">
        <v>365</v>
      </c>
      <c r="K62" t="s">
        <v>32</v>
      </c>
      <c r="L62" t="s">
        <v>366</v>
      </c>
      <c r="M62" t="s">
        <v>367</v>
      </c>
      <c r="N62" t="s">
        <v>368</v>
      </c>
      <c r="O62" t="s">
        <v>369</v>
      </c>
      <c r="P62" t="s">
        <v>370</v>
      </c>
      <c r="Q62" t="s">
        <v>371</v>
      </c>
      <c r="R62" t="s">
        <v>370</v>
      </c>
      <c r="S62" t="s">
        <v>371</v>
      </c>
      <c r="T62" t="s">
        <v>41</v>
      </c>
      <c r="U62" t="s">
        <v>371</v>
      </c>
      <c r="V62" t="s">
        <v>41</v>
      </c>
      <c r="W62" t="s">
        <v>41</v>
      </c>
      <c r="X62" t="s">
        <v>372</v>
      </c>
      <c r="Y62" t="s">
        <v>373</v>
      </c>
      <c r="Z62" t="s">
        <v>235</v>
      </c>
      <c r="AA62" t="s">
        <v>234</v>
      </c>
    </row>
    <row r="63" spans="1:27">
      <c r="A63">
        <v>62</v>
      </c>
      <c r="B63" t="s">
        <v>374</v>
      </c>
      <c r="C63">
        <v>37</v>
      </c>
      <c r="E63" t="s">
        <v>28</v>
      </c>
      <c r="F63" t="s">
        <v>29</v>
      </c>
      <c r="G63" t="s">
        <v>47</v>
      </c>
      <c r="H63">
        <v>2</v>
      </c>
      <c r="I63" t="s">
        <v>375</v>
      </c>
      <c r="J63" t="s">
        <v>376</v>
      </c>
      <c r="K63" t="s">
        <v>355</v>
      </c>
      <c r="L63" t="s">
        <v>377</v>
      </c>
      <c r="M63" t="s">
        <v>378</v>
      </c>
      <c r="N63" t="s">
        <v>379</v>
      </c>
      <c r="O63" t="s">
        <v>380</v>
      </c>
      <c r="P63" t="s">
        <v>381</v>
      </c>
      <c r="Q63" t="s">
        <v>382</v>
      </c>
      <c r="R63" t="s">
        <v>381</v>
      </c>
      <c r="S63" t="s">
        <v>382</v>
      </c>
      <c r="T63" t="s">
        <v>41</v>
      </c>
      <c r="U63" t="s">
        <v>382</v>
      </c>
      <c r="V63" t="s">
        <v>41</v>
      </c>
      <c r="W63" t="s">
        <v>41</v>
      </c>
      <c r="X63" t="s">
        <v>383</v>
      </c>
      <c r="Y63" t="s">
        <v>384</v>
      </c>
      <c r="Z63" t="s">
        <v>235</v>
      </c>
      <c r="AA63" t="s">
        <v>234</v>
      </c>
    </row>
    <row r="64" spans="1:27">
      <c r="A64">
        <v>63</v>
      </c>
      <c r="B64" t="s">
        <v>385</v>
      </c>
      <c r="C64">
        <v>52</v>
      </c>
      <c r="E64" t="s">
        <v>28</v>
      </c>
      <c r="F64" t="s">
        <v>29</v>
      </c>
      <c r="G64" t="s">
        <v>47</v>
      </c>
      <c r="H64">
        <v>2</v>
      </c>
      <c r="I64" t="s">
        <v>386</v>
      </c>
      <c r="J64" t="s">
        <v>387</v>
      </c>
      <c r="K64" t="s">
        <v>32</v>
      </c>
      <c r="L64" t="s">
        <v>388</v>
      </c>
      <c r="M64" t="s">
        <v>389</v>
      </c>
      <c r="N64" t="s">
        <v>390</v>
      </c>
      <c r="O64" t="s">
        <v>391</v>
      </c>
      <c r="P64" t="s">
        <v>392</v>
      </c>
      <c r="Q64" t="s">
        <v>393</v>
      </c>
      <c r="R64" t="s">
        <v>392</v>
      </c>
      <c r="S64" t="s">
        <v>393</v>
      </c>
      <c r="T64" t="s">
        <v>41</v>
      </c>
      <c r="U64" t="s">
        <v>393</v>
      </c>
      <c r="V64" t="s">
        <v>41</v>
      </c>
      <c r="W64" t="s">
        <v>41</v>
      </c>
      <c r="X64" t="s">
        <v>394</v>
      </c>
      <c r="Y64" t="s">
        <v>393</v>
      </c>
      <c r="Z64" t="s">
        <v>235</v>
      </c>
      <c r="AA64" t="s">
        <v>234</v>
      </c>
    </row>
    <row r="65" spans="1:27">
      <c r="A65">
        <v>64</v>
      </c>
      <c r="B65" t="s">
        <v>249</v>
      </c>
      <c r="C65">
        <v>4</v>
      </c>
      <c r="E65" t="s">
        <v>28</v>
      </c>
      <c r="F65" t="s">
        <v>29</v>
      </c>
      <c r="G65" t="s">
        <v>47</v>
      </c>
      <c r="H65">
        <v>2</v>
      </c>
      <c r="I65" t="s">
        <v>395</v>
      </c>
      <c r="J65" t="s">
        <v>396</v>
      </c>
      <c r="K65" t="s">
        <v>32</v>
      </c>
      <c r="L65" t="s">
        <v>397</v>
      </c>
      <c r="M65" t="s">
        <v>398</v>
      </c>
      <c r="N65" t="s">
        <v>399</v>
      </c>
      <c r="O65" t="s">
        <v>400</v>
      </c>
      <c r="P65" t="s">
        <v>401</v>
      </c>
      <c r="Q65" t="s">
        <v>402</v>
      </c>
      <c r="R65" t="s">
        <v>401</v>
      </c>
      <c r="S65" t="s">
        <v>402</v>
      </c>
      <c r="T65" t="s">
        <v>401</v>
      </c>
      <c r="U65" t="s">
        <v>402</v>
      </c>
      <c r="V65" t="s">
        <v>41</v>
      </c>
      <c r="W65" t="s">
        <v>41</v>
      </c>
      <c r="X65" t="s">
        <v>403</v>
      </c>
      <c r="Y65" t="s">
        <v>404</v>
      </c>
      <c r="Z65" t="s">
        <v>235</v>
      </c>
      <c r="AA65" t="s">
        <v>234</v>
      </c>
    </row>
    <row r="66" spans="1:27">
      <c r="A66">
        <v>65</v>
      </c>
      <c r="B66" t="s">
        <v>405</v>
      </c>
      <c r="C66">
        <v>53</v>
      </c>
      <c r="E66" t="s">
        <v>28</v>
      </c>
      <c r="F66" t="s">
        <v>29</v>
      </c>
      <c r="G66" t="s">
        <v>47</v>
      </c>
      <c r="H66">
        <v>2</v>
      </c>
      <c r="I66" t="s">
        <v>364</v>
      </c>
      <c r="J66" t="s">
        <v>365</v>
      </c>
      <c r="K66" t="s">
        <v>32</v>
      </c>
      <c r="L66" t="s">
        <v>366</v>
      </c>
      <c r="M66" t="s">
        <v>367</v>
      </c>
      <c r="N66" t="s">
        <v>406</v>
      </c>
      <c r="O66" t="s">
        <v>407</v>
      </c>
      <c r="P66" t="s">
        <v>370</v>
      </c>
      <c r="Q66" t="s">
        <v>371</v>
      </c>
      <c r="R66" t="s">
        <v>370</v>
      </c>
      <c r="S66" t="s">
        <v>371</v>
      </c>
      <c r="T66" t="s">
        <v>41</v>
      </c>
      <c r="U66" t="s">
        <v>371</v>
      </c>
      <c r="V66" t="s">
        <v>41</v>
      </c>
      <c r="W66" t="s">
        <v>41</v>
      </c>
      <c r="X66" t="s">
        <v>372</v>
      </c>
      <c r="Y66" t="s">
        <v>373</v>
      </c>
      <c r="Z66" t="s">
        <v>235</v>
      </c>
      <c r="AA66" t="s">
        <v>234</v>
      </c>
    </row>
    <row r="67" spans="1:27">
      <c r="A67">
        <v>66</v>
      </c>
      <c r="B67" t="s">
        <v>408</v>
      </c>
      <c r="C67">
        <v>36</v>
      </c>
      <c r="E67" t="s">
        <v>28</v>
      </c>
      <c r="F67" t="s">
        <v>29</v>
      </c>
      <c r="G67" t="s">
        <v>47</v>
      </c>
      <c r="H67">
        <v>2</v>
      </c>
      <c r="I67" t="s">
        <v>409</v>
      </c>
      <c r="J67" t="s">
        <v>410</v>
      </c>
      <c r="K67" t="s">
        <v>411</v>
      </c>
      <c r="L67" t="s">
        <v>412</v>
      </c>
      <c r="M67" t="s">
        <v>413</v>
      </c>
      <c r="N67" t="s">
        <v>414</v>
      </c>
      <c r="O67" t="s">
        <v>415</v>
      </c>
      <c r="P67" t="s">
        <v>416</v>
      </c>
      <c r="Q67" t="s">
        <v>417</v>
      </c>
      <c r="R67" t="s">
        <v>416</v>
      </c>
      <c r="S67" t="s">
        <v>417</v>
      </c>
      <c r="T67" t="s">
        <v>41</v>
      </c>
      <c r="U67" t="s">
        <v>417</v>
      </c>
      <c r="V67" t="s">
        <v>41</v>
      </c>
      <c r="W67" t="s">
        <v>41</v>
      </c>
      <c r="X67" t="s">
        <v>418</v>
      </c>
      <c r="Y67" t="s">
        <v>419</v>
      </c>
      <c r="Z67" t="s">
        <v>235</v>
      </c>
      <c r="AA67" t="s">
        <v>234</v>
      </c>
    </row>
    <row r="68" spans="1:27">
      <c r="A68">
        <v>67</v>
      </c>
      <c r="B68" t="s">
        <v>420</v>
      </c>
      <c r="C68">
        <v>53</v>
      </c>
      <c r="E68" t="s">
        <v>28</v>
      </c>
      <c r="F68" t="s">
        <v>29</v>
      </c>
      <c r="G68" t="s">
        <v>47</v>
      </c>
      <c r="H68">
        <v>2</v>
      </c>
      <c r="I68" t="s">
        <v>364</v>
      </c>
      <c r="J68" t="s">
        <v>365</v>
      </c>
      <c r="K68" t="s">
        <v>32</v>
      </c>
      <c r="L68" t="s">
        <v>366</v>
      </c>
      <c r="M68" t="s">
        <v>367</v>
      </c>
      <c r="N68" t="s">
        <v>421</v>
      </c>
      <c r="O68" t="s">
        <v>422</v>
      </c>
      <c r="P68" t="s">
        <v>370</v>
      </c>
      <c r="Q68" t="s">
        <v>371</v>
      </c>
      <c r="R68" t="s">
        <v>370</v>
      </c>
      <c r="S68" t="s">
        <v>371</v>
      </c>
      <c r="T68" t="s">
        <v>41</v>
      </c>
      <c r="U68" t="s">
        <v>371</v>
      </c>
      <c r="V68" t="s">
        <v>41</v>
      </c>
      <c r="W68" t="s">
        <v>41</v>
      </c>
      <c r="X68" t="s">
        <v>372</v>
      </c>
      <c r="Y68" t="s">
        <v>373</v>
      </c>
      <c r="Z68" t="s">
        <v>235</v>
      </c>
      <c r="AA68" t="s">
        <v>234</v>
      </c>
    </row>
    <row r="69" spans="1:27">
      <c r="A69">
        <v>68</v>
      </c>
      <c r="B69" t="s">
        <v>249</v>
      </c>
      <c r="C69">
        <v>3</v>
      </c>
      <c r="E69" t="s">
        <v>28</v>
      </c>
      <c r="F69" t="s">
        <v>29</v>
      </c>
      <c r="G69" t="s">
        <v>47</v>
      </c>
      <c r="H69">
        <v>2</v>
      </c>
      <c r="I69" t="s">
        <v>423</v>
      </c>
      <c r="J69" t="s">
        <v>424</v>
      </c>
      <c r="K69" t="s">
        <v>425</v>
      </c>
      <c r="L69" t="s">
        <v>426</v>
      </c>
      <c r="M69" t="s">
        <v>427</v>
      </c>
      <c r="N69" t="s">
        <v>428</v>
      </c>
      <c r="O69" t="s">
        <v>429</v>
      </c>
      <c r="P69" t="s">
        <v>430</v>
      </c>
      <c r="Q69" t="s">
        <v>431</v>
      </c>
      <c r="R69" t="s">
        <v>430</v>
      </c>
      <c r="S69" t="s">
        <v>431</v>
      </c>
      <c r="T69" t="s">
        <v>430</v>
      </c>
      <c r="U69" t="s">
        <v>431</v>
      </c>
      <c r="V69" t="s">
        <v>41</v>
      </c>
      <c r="W69" t="s">
        <v>41</v>
      </c>
      <c r="X69" t="s">
        <v>432</v>
      </c>
      <c r="Y69" t="s">
        <v>433</v>
      </c>
      <c r="Z69" t="s">
        <v>235</v>
      </c>
      <c r="AA69" t="s">
        <v>234</v>
      </c>
    </row>
    <row r="70" spans="1:27">
      <c r="A70">
        <v>69</v>
      </c>
      <c r="B70" t="s">
        <v>434</v>
      </c>
      <c r="C70">
        <v>52</v>
      </c>
      <c r="E70" t="s">
        <v>28</v>
      </c>
      <c r="F70" t="s">
        <v>29</v>
      </c>
      <c r="G70" t="s">
        <v>47</v>
      </c>
      <c r="H70">
        <v>2</v>
      </c>
      <c r="I70" t="s">
        <v>364</v>
      </c>
      <c r="J70" t="s">
        <v>365</v>
      </c>
      <c r="K70" t="s">
        <v>32</v>
      </c>
      <c r="L70" t="s">
        <v>366</v>
      </c>
      <c r="M70" t="s">
        <v>367</v>
      </c>
      <c r="N70" t="s">
        <v>435</v>
      </c>
      <c r="O70" t="s">
        <v>436</v>
      </c>
      <c r="P70" t="s">
        <v>370</v>
      </c>
      <c r="Q70" t="s">
        <v>371</v>
      </c>
      <c r="R70" t="s">
        <v>370</v>
      </c>
      <c r="S70" t="s">
        <v>371</v>
      </c>
      <c r="T70" t="s">
        <v>41</v>
      </c>
      <c r="U70" t="s">
        <v>371</v>
      </c>
      <c r="V70" t="s">
        <v>41</v>
      </c>
      <c r="W70" t="s">
        <v>41</v>
      </c>
      <c r="X70" t="s">
        <v>372</v>
      </c>
      <c r="Y70" t="s">
        <v>373</v>
      </c>
      <c r="Z70" t="s">
        <v>235</v>
      </c>
      <c r="AA70" t="s">
        <v>234</v>
      </c>
    </row>
    <row r="71" spans="1:27">
      <c r="A71">
        <v>70</v>
      </c>
      <c r="B71" t="s">
        <v>437</v>
      </c>
      <c r="C71">
        <v>35</v>
      </c>
      <c r="E71" t="s">
        <v>28</v>
      </c>
      <c r="F71" t="s">
        <v>29</v>
      </c>
      <c r="G71" t="s">
        <v>47</v>
      </c>
      <c r="H71">
        <v>2</v>
      </c>
      <c r="I71" t="s">
        <v>250</v>
      </c>
      <c r="J71" t="s">
        <v>251</v>
      </c>
      <c r="K71" t="s">
        <v>32</v>
      </c>
      <c r="L71" t="s">
        <v>252</v>
      </c>
      <c r="M71" t="s">
        <v>253</v>
      </c>
      <c r="N71" t="s">
        <v>438</v>
      </c>
      <c r="O71" t="s">
        <v>439</v>
      </c>
      <c r="P71" t="s">
        <v>257</v>
      </c>
      <c r="Q71" t="s">
        <v>256</v>
      </c>
      <c r="R71" t="s">
        <v>257</v>
      </c>
      <c r="S71" t="s">
        <v>256</v>
      </c>
      <c r="T71" t="s">
        <v>41</v>
      </c>
      <c r="U71" t="s">
        <v>256</v>
      </c>
      <c r="V71" t="s">
        <v>41</v>
      </c>
      <c r="W71" t="s">
        <v>41</v>
      </c>
      <c r="X71" t="s">
        <v>258</v>
      </c>
      <c r="Y71" t="s">
        <v>256</v>
      </c>
      <c r="Z71" t="s">
        <v>235</v>
      </c>
      <c r="AA71" t="s">
        <v>234</v>
      </c>
    </row>
    <row r="72" spans="1:27">
      <c r="A72">
        <v>71</v>
      </c>
      <c r="B72" t="s">
        <v>440</v>
      </c>
      <c r="C72">
        <v>52</v>
      </c>
      <c r="E72" t="s">
        <v>28</v>
      </c>
      <c r="F72" t="s">
        <v>29</v>
      </c>
      <c r="G72" t="s">
        <v>47</v>
      </c>
      <c r="H72">
        <v>2</v>
      </c>
      <c r="I72" t="s">
        <v>386</v>
      </c>
      <c r="J72" t="s">
        <v>387</v>
      </c>
      <c r="K72" t="s">
        <v>32</v>
      </c>
      <c r="L72" t="s">
        <v>388</v>
      </c>
      <c r="M72" t="s">
        <v>389</v>
      </c>
      <c r="N72" t="s">
        <v>441</v>
      </c>
      <c r="O72" t="s">
        <v>442</v>
      </c>
      <c r="P72" t="s">
        <v>392</v>
      </c>
      <c r="Q72" t="s">
        <v>393</v>
      </c>
      <c r="R72" t="s">
        <v>392</v>
      </c>
      <c r="S72" t="s">
        <v>393</v>
      </c>
      <c r="T72" t="s">
        <v>41</v>
      </c>
      <c r="U72" t="s">
        <v>393</v>
      </c>
      <c r="V72" t="s">
        <v>41</v>
      </c>
      <c r="W72" t="s">
        <v>41</v>
      </c>
      <c r="X72" t="s">
        <v>394</v>
      </c>
      <c r="Y72" t="s">
        <v>393</v>
      </c>
      <c r="Z72" t="s">
        <v>235</v>
      </c>
      <c r="AA72" t="s">
        <v>234</v>
      </c>
    </row>
    <row r="73" spans="1:27">
      <c r="A73">
        <v>72</v>
      </c>
      <c r="B73" t="s">
        <v>443</v>
      </c>
      <c r="C73">
        <v>3</v>
      </c>
      <c r="E73" t="s">
        <v>28</v>
      </c>
      <c r="F73" t="s">
        <v>29</v>
      </c>
      <c r="G73" t="s">
        <v>47</v>
      </c>
      <c r="H73">
        <v>2</v>
      </c>
      <c r="I73" t="s">
        <v>444</v>
      </c>
      <c r="J73" t="s">
        <v>445</v>
      </c>
      <c r="K73" t="s">
        <v>446</v>
      </c>
      <c r="L73" t="s">
        <v>447</v>
      </c>
      <c r="M73" t="s">
        <v>448</v>
      </c>
      <c r="N73" t="s">
        <v>449</v>
      </c>
      <c r="O73" t="s">
        <v>450</v>
      </c>
      <c r="P73" t="s">
        <v>451</v>
      </c>
      <c r="Q73" t="s">
        <v>452</v>
      </c>
      <c r="R73" t="s">
        <v>451</v>
      </c>
      <c r="S73" t="s">
        <v>452</v>
      </c>
      <c r="T73" t="s">
        <v>451</v>
      </c>
      <c r="U73" t="s">
        <v>452</v>
      </c>
      <c r="V73" t="s">
        <v>41</v>
      </c>
      <c r="W73" t="s">
        <v>41</v>
      </c>
      <c r="X73" t="s">
        <v>453</v>
      </c>
      <c r="Y73" t="s">
        <v>454</v>
      </c>
      <c r="Z73" t="s">
        <v>235</v>
      </c>
      <c r="AA73" t="s">
        <v>234</v>
      </c>
    </row>
    <row r="74" spans="1:27">
      <c r="A74">
        <v>73</v>
      </c>
      <c r="B74" t="s">
        <v>455</v>
      </c>
      <c r="C74">
        <v>52</v>
      </c>
      <c r="E74" t="s">
        <v>28</v>
      </c>
      <c r="F74" t="s">
        <v>29</v>
      </c>
      <c r="G74" t="s">
        <v>47</v>
      </c>
      <c r="H74">
        <v>2</v>
      </c>
      <c r="I74" t="s">
        <v>364</v>
      </c>
      <c r="J74" t="s">
        <v>365</v>
      </c>
      <c r="K74" t="s">
        <v>32</v>
      </c>
      <c r="L74" t="s">
        <v>366</v>
      </c>
      <c r="M74" t="s">
        <v>367</v>
      </c>
      <c r="N74" t="s">
        <v>456</v>
      </c>
      <c r="O74" t="s">
        <v>457</v>
      </c>
      <c r="P74" t="s">
        <v>370</v>
      </c>
      <c r="Q74" t="s">
        <v>371</v>
      </c>
      <c r="R74" t="s">
        <v>370</v>
      </c>
      <c r="S74" t="s">
        <v>371</v>
      </c>
      <c r="T74" t="s">
        <v>41</v>
      </c>
      <c r="U74" t="s">
        <v>371</v>
      </c>
      <c r="V74" t="s">
        <v>41</v>
      </c>
      <c r="W74" t="s">
        <v>41</v>
      </c>
      <c r="X74" t="s">
        <v>372</v>
      </c>
      <c r="Y74" t="s">
        <v>373</v>
      </c>
      <c r="Z74" t="s">
        <v>235</v>
      </c>
      <c r="AA74" t="s">
        <v>234</v>
      </c>
    </row>
    <row r="75" spans="1:27">
      <c r="A75">
        <v>74</v>
      </c>
      <c r="B75" t="s">
        <v>458</v>
      </c>
      <c r="C75">
        <v>39</v>
      </c>
      <c r="E75" t="s">
        <v>28</v>
      </c>
      <c r="F75" t="s">
        <v>29</v>
      </c>
      <c r="G75" t="s">
        <v>47</v>
      </c>
      <c r="H75">
        <v>2</v>
      </c>
      <c r="I75" t="s">
        <v>459</v>
      </c>
      <c r="J75" t="s">
        <v>460</v>
      </c>
      <c r="K75" t="s">
        <v>461</v>
      </c>
      <c r="L75" t="s">
        <v>355</v>
      </c>
      <c r="M75" t="s">
        <v>462</v>
      </c>
      <c r="N75" t="s">
        <v>463</v>
      </c>
      <c r="O75" t="s">
        <v>464</v>
      </c>
      <c r="P75" t="s">
        <v>465</v>
      </c>
      <c r="Q75" t="s">
        <v>466</v>
      </c>
      <c r="R75" t="s">
        <v>465</v>
      </c>
      <c r="S75" t="s">
        <v>466</v>
      </c>
      <c r="T75" t="s">
        <v>41</v>
      </c>
      <c r="U75" t="s">
        <v>466</v>
      </c>
      <c r="V75" t="s">
        <v>41</v>
      </c>
      <c r="W75" t="s">
        <v>41</v>
      </c>
      <c r="X75" t="s">
        <v>467</v>
      </c>
      <c r="Y75" t="s">
        <v>468</v>
      </c>
      <c r="Z75" t="s">
        <v>235</v>
      </c>
      <c r="AA75" t="s">
        <v>234</v>
      </c>
    </row>
    <row r="76" spans="1:27">
      <c r="A76">
        <v>75</v>
      </c>
      <c r="B76" t="s">
        <v>469</v>
      </c>
      <c r="C76">
        <v>53</v>
      </c>
      <c r="E76" t="s">
        <v>28</v>
      </c>
      <c r="F76" t="s">
        <v>29</v>
      </c>
      <c r="G76" t="s">
        <v>47</v>
      </c>
      <c r="H76">
        <v>2</v>
      </c>
      <c r="I76" t="s">
        <v>364</v>
      </c>
      <c r="J76" t="s">
        <v>365</v>
      </c>
      <c r="K76" t="s">
        <v>32</v>
      </c>
      <c r="L76" t="s">
        <v>366</v>
      </c>
      <c r="M76" t="s">
        <v>367</v>
      </c>
      <c r="N76" t="s">
        <v>470</v>
      </c>
      <c r="O76" t="s">
        <v>471</v>
      </c>
      <c r="P76" t="s">
        <v>370</v>
      </c>
      <c r="Q76" t="s">
        <v>371</v>
      </c>
      <c r="R76" t="s">
        <v>370</v>
      </c>
      <c r="S76" t="s">
        <v>371</v>
      </c>
      <c r="T76" t="s">
        <v>41</v>
      </c>
      <c r="U76" t="s">
        <v>371</v>
      </c>
      <c r="V76" t="s">
        <v>41</v>
      </c>
      <c r="W76" t="s">
        <v>41</v>
      </c>
      <c r="X76" t="s">
        <v>372</v>
      </c>
      <c r="Y76" t="s">
        <v>373</v>
      </c>
      <c r="Z76" t="s">
        <v>235</v>
      </c>
      <c r="AA76" t="s">
        <v>234</v>
      </c>
    </row>
    <row r="77" spans="1:27">
      <c r="A77">
        <v>76</v>
      </c>
      <c r="B77" t="s">
        <v>443</v>
      </c>
      <c r="C77">
        <v>3</v>
      </c>
      <c r="E77" t="s">
        <v>28</v>
      </c>
      <c r="F77" t="s">
        <v>29</v>
      </c>
      <c r="G77" t="s">
        <v>47</v>
      </c>
      <c r="H77">
        <v>2</v>
      </c>
      <c r="I77" t="s">
        <v>472</v>
      </c>
      <c r="J77" t="s">
        <v>473</v>
      </c>
      <c r="K77" t="s">
        <v>474</v>
      </c>
      <c r="L77" t="s">
        <v>475</v>
      </c>
      <c r="M77" t="s">
        <v>476</v>
      </c>
      <c r="N77" t="s">
        <v>477</v>
      </c>
      <c r="O77" t="s">
        <v>478</v>
      </c>
      <c r="P77" t="s">
        <v>479</v>
      </c>
      <c r="Q77" t="s">
        <v>480</v>
      </c>
      <c r="R77" t="s">
        <v>479</v>
      </c>
      <c r="S77" t="s">
        <v>480</v>
      </c>
      <c r="T77" t="s">
        <v>479</v>
      </c>
      <c r="U77" t="s">
        <v>480</v>
      </c>
      <c r="V77" t="s">
        <v>41</v>
      </c>
      <c r="W77" t="s">
        <v>41</v>
      </c>
      <c r="X77" t="s">
        <v>481</v>
      </c>
      <c r="Y77" t="s">
        <v>480</v>
      </c>
      <c r="Z77" t="s">
        <v>235</v>
      </c>
      <c r="AA77" t="s">
        <v>234</v>
      </c>
    </row>
    <row r="78" spans="1:27">
      <c r="A78">
        <v>77</v>
      </c>
      <c r="B78" t="s">
        <v>440</v>
      </c>
      <c r="C78">
        <v>52</v>
      </c>
      <c r="E78" t="s">
        <v>28</v>
      </c>
      <c r="F78" t="s">
        <v>29</v>
      </c>
      <c r="G78" t="s">
        <v>47</v>
      </c>
      <c r="H78">
        <v>2</v>
      </c>
      <c r="I78" t="s">
        <v>364</v>
      </c>
      <c r="J78" t="s">
        <v>365</v>
      </c>
      <c r="K78" t="s">
        <v>32</v>
      </c>
      <c r="L78" t="s">
        <v>366</v>
      </c>
      <c r="M78" t="s">
        <v>367</v>
      </c>
      <c r="N78" t="s">
        <v>482</v>
      </c>
      <c r="O78" t="s">
        <v>483</v>
      </c>
      <c r="P78" t="s">
        <v>370</v>
      </c>
      <c r="Q78" t="s">
        <v>371</v>
      </c>
      <c r="R78" t="s">
        <v>370</v>
      </c>
      <c r="S78" t="s">
        <v>371</v>
      </c>
      <c r="T78" t="s">
        <v>41</v>
      </c>
      <c r="U78" t="s">
        <v>371</v>
      </c>
      <c r="V78" t="s">
        <v>41</v>
      </c>
      <c r="W78" t="s">
        <v>41</v>
      </c>
      <c r="X78" t="s">
        <v>372</v>
      </c>
      <c r="Y78" t="s">
        <v>373</v>
      </c>
      <c r="Z78" t="s">
        <v>235</v>
      </c>
      <c r="AA78" t="s">
        <v>234</v>
      </c>
    </row>
    <row r="79" spans="1:27">
      <c r="A79">
        <v>78</v>
      </c>
      <c r="B79" t="s">
        <v>350</v>
      </c>
      <c r="C79">
        <v>33</v>
      </c>
      <c r="E79" t="s">
        <v>28</v>
      </c>
      <c r="F79" t="s">
        <v>29</v>
      </c>
      <c r="G79" t="s">
        <v>47</v>
      </c>
      <c r="H79">
        <v>2</v>
      </c>
      <c r="I79" t="s">
        <v>484</v>
      </c>
      <c r="J79" t="s">
        <v>485</v>
      </c>
      <c r="K79" t="s">
        <v>486</v>
      </c>
      <c r="L79" t="s">
        <v>487</v>
      </c>
      <c r="M79" t="s">
        <v>488</v>
      </c>
      <c r="N79" t="s">
        <v>489</v>
      </c>
      <c r="O79" t="s">
        <v>490</v>
      </c>
      <c r="P79" t="s">
        <v>491</v>
      </c>
      <c r="Q79" t="s">
        <v>492</v>
      </c>
      <c r="R79" t="s">
        <v>491</v>
      </c>
      <c r="S79" t="s">
        <v>492</v>
      </c>
      <c r="T79" t="s">
        <v>41</v>
      </c>
      <c r="U79" t="s">
        <v>492</v>
      </c>
      <c r="V79" t="s">
        <v>41</v>
      </c>
      <c r="W79" t="s">
        <v>41</v>
      </c>
      <c r="X79" t="s">
        <v>493</v>
      </c>
      <c r="Y79" t="s">
        <v>494</v>
      </c>
      <c r="Z79" t="s">
        <v>235</v>
      </c>
      <c r="AA79" t="s">
        <v>234</v>
      </c>
    </row>
    <row r="80" spans="1:27">
      <c r="A80">
        <v>79</v>
      </c>
      <c r="B80" t="s">
        <v>495</v>
      </c>
      <c r="C80">
        <v>52</v>
      </c>
      <c r="E80" t="s">
        <v>28</v>
      </c>
      <c r="F80" t="s">
        <v>29</v>
      </c>
      <c r="G80" t="s">
        <v>47</v>
      </c>
      <c r="H80">
        <v>2</v>
      </c>
      <c r="I80" t="s">
        <v>386</v>
      </c>
      <c r="J80" t="s">
        <v>387</v>
      </c>
      <c r="K80" t="s">
        <v>32</v>
      </c>
      <c r="L80" t="s">
        <v>388</v>
      </c>
      <c r="M80" t="s">
        <v>389</v>
      </c>
      <c r="N80" t="s">
        <v>496</v>
      </c>
      <c r="O80" t="s">
        <v>497</v>
      </c>
      <c r="P80" t="s">
        <v>392</v>
      </c>
      <c r="Q80" t="s">
        <v>393</v>
      </c>
      <c r="R80" t="s">
        <v>392</v>
      </c>
      <c r="S80" t="s">
        <v>393</v>
      </c>
      <c r="T80" t="s">
        <v>41</v>
      </c>
      <c r="U80" t="s">
        <v>393</v>
      </c>
      <c r="V80" t="s">
        <v>41</v>
      </c>
      <c r="W80" t="s">
        <v>41</v>
      </c>
      <c r="X80" t="s">
        <v>394</v>
      </c>
      <c r="Y80" t="s">
        <v>393</v>
      </c>
      <c r="Z80" t="s">
        <v>235</v>
      </c>
      <c r="AA80" t="s">
        <v>234</v>
      </c>
    </row>
    <row r="81" spans="1:27">
      <c r="A81">
        <v>80</v>
      </c>
      <c r="B81" t="s">
        <v>249</v>
      </c>
      <c r="C81">
        <v>3</v>
      </c>
      <c r="E81" t="s">
        <v>28</v>
      </c>
      <c r="F81" t="s">
        <v>29</v>
      </c>
      <c r="G81" t="s">
        <v>47</v>
      </c>
      <c r="H81">
        <v>2</v>
      </c>
      <c r="I81" t="s">
        <v>498</v>
      </c>
      <c r="J81" t="s">
        <v>499</v>
      </c>
      <c r="K81" t="s">
        <v>500</v>
      </c>
      <c r="L81" t="s">
        <v>501</v>
      </c>
      <c r="M81" t="s">
        <v>502</v>
      </c>
      <c r="N81" t="s">
        <v>503</v>
      </c>
      <c r="O81" t="s">
        <v>504</v>
      </c>
      <c r="P81" t="s">
        <v>505</v>
      </c>
      <c r="Q81" t="s">
        <v>506</v>
      </c>
      <c r="R81" t="s">
        <v>505</v>
      </c>
      <c r="S81" t="s">
        <v>506</v>
      </c>
      <c r="T81" t="s">
        <v>505</v>
      </c>
      <c r="U81" t="s">
        <v>506</v>
      </c>
      <c r="V81" t="s">
        <v>41</v>
      </c>
      <c r="W81" t="s">
        <v>41</v>
      </c>
      <c r="X81" t="s">
        <v>507</v>
      </c>
      <c r="Y81" t="s">
        <v>508</v>
      </c>
      <c r="Z81" t="s">
        <v>235</v>
      </c>
      <c r="AA81" t="s">
        <v>234</v>
      </c>
    </row>
    <row r="82" spans="1:27">
      <c r="A82">
        <v>81</v>
      </c>
      <c r="B82" t="s">
        <v>86</v>
      </c>
      <c r="C82">
        <v>33</v>
      </c>
      <c r="E82" t="s">
        <v>28</v>
      </c>
      <c r="F82" t="s">
        <v>29</v>
      </c>
      <c r="G82" t="s">
        <v>29</v>
      </c>
      <c r="H82">
        <v>2</v>
      </c>
      <c r="I82" t="s">
        <v>509</v>
      </c>
      <c r="J82" t="s">
        <v>510</v>
      </c>
      <c r="K82" t="s">
        <v>32</v>
      </c>
      <c r="L82" t="s">
        <v>32</v>
      </c>
      <c r="M82" t="s">
        <v>511</v>
      </c>
      <c r="N82" t="s">
        <v>512</v>
      </c>
      <c r="O82" t="s">
        <v>513</v>
      </c>
      <c r="P82" t="s">
        <v>514</v>
      </c>
      <c r="Q82" t="s">
        <v>515</v>
      </c>
      <c r="R82" t="s">
        <v>516</v>
      </c>
      <c r="S82" t="s">
        <v>517</v>
      </c>
      <c r="T82" t="s">
        <v>516</v>
      </c>
      <c r="U82" t="s">
        <v>517</v>
      </c>
      <c r="V82" t="s">
        <v>41</v>
      </c>
      <c r="W82" t="s">
        <v>41</v>
      </c>
      <c r="X82" t="s">
        <v>518</v>
      </c>
      <c r="Y82" t="s">
        <v>519</v>
      </c>
      <c r="Z82" t="s">
        <v>520</v>
      </c>
      <c r="AA82" t="s">
        <v>521</v>
      </c>
    </row>
    <row r="83" spans="1:27">
      <c r="A83">
        <v>82</v>
      </c>
      <c r="B83" t="s">
        <v>522</v>
      </c>
      <c r="C83">
        <v>33</v>
      </c>
      <c r="E83" t="s">
        <v>28</v>
      </c>
      <c r="F83" t="s">
        <v>29</v>
      </c>
      <c r="G83" t="s">
        <v>29</v>
      </c>
      <c r="H83">
        <v>2</v>
      </c>
      <c r="I83" t="s">
        <v>509</v>
      </c>
      <c r="J83" t="s">
        <v>510</v>
      </c>
      <c r="K83" t="s">
        <v>32</v>
      </c>
      <c r="L83" t="s">
        <v>32</v>
      </c>
      <c r="M83" t="s">
        <v>511</v>
      </c>
      <c r="N83" t="s">
        <v>523</v>
      </c>
      <c r="O83" t="s">
        <v>524</v>
      </c>
      <c r="P83" t="s">
        <v>514</v>
      </c>
      <c r="Q83" t="s">
        <v>515</v>
      </c>
      <c r="R83" t="s">
        <v>516</v>
      </c>
      <c r="S83" t="s">
        <v>517</v>
      </c>
      <c r="T83" t="s">
        <v>41</v>
      </c>
      <c r="U83" t="s">
        <v>517</v>
      </c>
      <c r="V83" t="s">
        <v>41</v>
      </c>
      <c r="W83" t="s">
        <v>41</v>
      </c>
      <c r="X83" t="s">
        <v>518</v>
      </c>
      <c r="Y83" t="s">
        <v>519</v>
      </c>
      <c r="Z83" t="s">
        <v>520</v>
      </c>
      <c r="AA83" t="s">
        <v>521</v>
      </c>
    </row>
    <row r="84" spans="1:27">
      <c r="A84">
        <v>83</v>
      </c>
      <c r="B84" t="s">
        <v>525</v>
      </c>
      <c r="C84">
        <v>61</v>
      </c>
      <c r="E84" t="s">
        <v>28</v>
      </c>
      <c r="F84" t="s">
        <v>47</v>
      </c>
      <c r="G84" t="s">
        <v>29</v>
      </c>
      <c r="H84">
        <v>1</v>
      </c>
      <c r="I84" t="s">
        <v>526</v>
      </c>
      <c r="J84" t="s">
        <v>526</v>
      </c>
      <c r="K84" t="s">
        <v>527</v>
      </c>
      <c r="L84" t="s">
        <v>527</v>
      </c>
      <c r="M84" t="s">
        <v>32</v>
      </c>
      <c r="N84" t="s">
        <v>528</v>
      </c>
      <c r="O84" t="s">
        <v>529</v>
      </c>
      <c r="P84" t="s">
        <v>530</v>
      </c>
      <c r="Q84" t="s">
        <v>530</v>
      </c>
      <c r="R84" t="s">
        <v>531</v>
      </c>
      <c r="S84" t="s">
        <v>531</v>
      </c>
      <c r="T84" t="s">
        <v>41</v>
      </c>
      <c r="U84" t="s">
        <v>41</v>
      </c>
      <c r="V84" t="s">
        <v>41</v>
      </c>
      <c r="W84" t="s">
        <v>41</v>
      </c>
      <c r="X84" t="s">
        <v>532</v>
      </c>
      <c r="Y84" t="s">
        <v>532</v>
      </c>
      <c r="Z84" t="s">
        <v>520</v>
      </c>
      <c r="AA84" t="s">
        <v>521</v>
      </c>
    </row>
    <row r="85" spans="1:27">
      <c r="A85">
        <v>84</v>
      </c>
      <c r="B85" t="s">
        <v>533</v>
      </c>
      <c r="C85">
        <v>61</v>
      </c>
      <c r="E85" t="s">
        <v>28</v>
      </c>
      <c r="F85" t="s">
        <v>29</v>
      </c>
      <c r="G85" t="s">
        <v>29</v>
      </c>
      <c r="H85">
        <v>2</v>
      </c>
      <c r="I85" t="s">
        <v>534</v>
      </c>
      <c r="J85" t="s">
        <v>535</v>
      </c>
      <c r="K85" t="s">
        <v>32</v>
      </c>
      <c r="L85" t="s">
        <v>536</v>
      </c>
      <c r="M85" t="s">
        <v>537</v>
      </c>
      <c r="N85" t="s">
        <v>538</v>
      </c>
      <c r="O85" t="s">
        <v>539</v>
      </c>
      <c r="P85" t="s">
        <v>514</v>
      </c>
      <c r="Q85" t="s">
        <v>515</v>
      </c>
      <c r="R85" t="s">
        <v>540</v>
      </c>
      <c r="S85" t="s">
        <v>541</v>
      </c>
      <c r="T85" t="s">
        <v>41</v>
      </c>
      <c r="U85" t="s">
        <v>541</v>
      </c>
      <c r="V85" t="s">
        <v>41</v>
      </c>
      <c r="W85" t="s">
        <v>41</v>
      </c>
      <c r="X85" t="s">
        <v>542</v>
      </c>
      <c r="Y85" t="s">
        <v>543</v>
      </c>
      <c r="Z85" t="s">
        <v>520</v>
      </c>
      <c r="AA85" t="s">
        <v>521</v>
      </c>
    </row>
    <row r="86" spans="1:27">
      <c r="A86">
        <v>85</v>
      </c>
      <c r="B86" t="s">
        <v>160</v>
      </c>
      <c r="C86">
        <v>33</v>
      </c>
      <c r="E86" t="s">
        <v>28</v>
      </c>
      <c r="F86" t="s">
        <v>29</v>
      </c>
      <c r="G86" t="s">
        <v>29</v>
      </c>
      <c r="H86">
        <v>2</v>
      </c>
      <c r="I86" t="s">
        <v>509</v>
      </c>
      <c r="J86" t="s">
        <v>510</v>
      </c>
      <c r="K86" t="s">
        <v>32</v>
      </c>
      <c r="L86" t="s">
        <v>32</v>
      </c>
      <c r="M86" t="s">
        <v>511</v>
      </c>
      <c r="N86" t="s">
        <v>544</v>
      </c>
      <c r="O86" t="s">
        <v>545</v>
      </c>
      <c r="P86" t="s">
        <v>514</v>
      </c>
      <c r="Q86" t="s">
        <v>515</v>
      </c>
      <c r="R86" t="s">
        <v>516</v>
      </c>
      <c r="S86" t="s">
        <v>517</v>
      </c>
      <c r="T86" t="s">
        <v>516</v>
      </c>
      <c r="U86" t="s">
        <v>517</v>
      </c>
      <c r="V86" t="s">
        <v>41</v>
      </c>
      <c r="W86" t="s">
        <v>41</v>
      </c>
      <c r="X86" t="s">
        <v>518</v>
      </c>
      <c r="Y86" t="s">
        <v>519</v>
      </c>
      <c r="Z86" t="s">
        <v>520</v>
      </c>
      <c r="AA86" t="s">
        <v>521</v>
      </c>
    </row>
    <row r="87" spans="1:27">
      <c r="A87">
        <v>86</v>
      </c>
      <c r="B87" t="s">
        <v>546</v>
      </c>
      <c r="C87">
        <v>33</v>
      </c>
      <c r="E87" t="s">
        <v>28</v>
      </c>
      <c r="F87" t="s">
        <v>29</v>
      </c>
      <c r="G87" t="s">
        <v>29</v>
      </c>
      <c r="H87">
        <v>2</v>
      </c>
      <c r="I87" t="s">
        <v>509</v>
      </c>
      <c r="J87" t="s">
        <v>510</v>
      </c>
      <c r="K87" t="s">
        <v>32</v>
      </c>
      <c r="L87" t="s">
        <v>32</v>
      </c>
      <c r="M87" t="s">
        <v>511</v>
      </c>
      <c r="N87" t="s">
        <v>547</v>
      </c>
      <c r="O87" t="s">
        <v>548</v>
      </c>
      <c r="P87" t="s">
        <v>514</v>
      </c>
      <c r="Q87" t="s">
        <v>515</v>
      </c>
      <c r="R87" t="s">
        <v>516</v>
      </c>
      <c r="S87" t="s">
        <v>517</v>
      </c>
      <c r="T87" t="s">
        <v>41</v>
      </c>
      <c r="U87" t="s">
        <v>517</v>
      </c>
      <c r="V87" t="s">
        <v>41</v>
      </c>
      <c r="W87" t="s">
        <v>41</v>
      </c>
      <c r="X87" t="s">
        <v>518</v>
      </c>
      <c r="Y87" t="s">
        <v>519</v>
      </c>
      <c r="Z87" t="s">
        <v>520</v>
      </c>
      <c r="AA87" t="s">
        <v>521</v>
      </c>
    </row>
    <row r="88" spans="1:27">
      <c r="A88">
        <v>87</v>
      </c>
      <c r="B88" t="s">
        <v>549</v>
      </c>
      <c r="C88">
        <v>61</v>
      </c>
      <c r="E88" t="s">
        <v>28</v>
      </c>
      <c r="F88" t="s">
        <v>47</v>
      </c>
      <c r="G88" t="s">
        <v>29</v>
      </c>
      <c r="H88">
        <v>1</v>
      </c>
      <c r="I88" t="s">
        <v>526</v>
      </c>
      <c r="J88" t="s">
        <v>526</v>
      </c>
      <c r="K88" t="s">
        <v>527</v>
      </c>
      <c r="L88" t="s">
        <v>527</v>
      </c>
      <c r="M88" t="s">
        <v>32</v>
      </c>
      <c r="N88" t="s">
        <v>550</v>
      </c>
      <c r="O88" t="s">
        <v>551</v>
      </c>
      <c r="P88" t="s">
        <v>530</v>
      </c>
      <c r="Q88" t="s">
        <v>530</v>
      </c>
      <c r="R88" t="s">
        <v>531</v>
      </c>
      <c r="S88" t="s">
        <v>531</v>
      </c>
      <c r="T88" t="s">
        <v>41</v>
      </c>
      <c r="U88" t="s">
        <v>41</v>
      </c>
      <c r="V88" t="s">
        <v>41</v>
      </c>
      <c r="W88" t="s">
        <v>41</v>
      </c>
      <c r="X88" t="s">
        <v>532</v>
      </c>
      <c r="Y88" t="s">
        <v>532</v>
      </c>
      <c r="Z88" t="s">
        <v>520</v>
      </c>
      <c r="AA88" t="s">
        <v>521</v>
      </c>
    </row>
    <row r="89" spans="1:27">
      <c r="A89">
        <v>88</v>
      </c>
      <c r="B89" t="s">
        <v>552</v>
      </c>
      <c r="C89">
        <v>61</v>
      </c>
      <c r="E89" t="s">
        <v>28</v>
      </c>
      <c r="F89" t="s">
        <v>29</v>
      </c>
      <c r="G89" t="s">
        <v>29</v>
      </c>
      <c r="H89">
        <v>2</v>
      </c>
      <c r="I89" t="s">
        <v>534</v>
      </c>
      <c r="J89" t="s">
        <v>535</v>
      </c>
      <c r="K89" t="s">
        <v>32</v>
      </c>
      <c r="L89" t="s">
        <v>536</v>
      </c>
      <c r="M89" t="s">
        <v>537</v>
      </c>
      <c r="N89" t="s">
        <v>553</v>
      </c>
      <c r="O89" t="s">
        <v>554</v>
      </c>
      <c r="P89" t="s">
        <v>514</v>
      </c>
      <c r="Q89" t="s">
        <v>515</v>
      </c>
      <c r="R89" t="s">
        <v>540</v>
      </c>
      <c r="S89" t="s">
        <v>541</v>
      </c>
      <c r="T89" t="s">
        <v>41</v>
      </c>
      <c r="U89" t="s">
        <v>541</v>
      </c>
      <c r="V89" t="s">
        <v>41</v>
      </c>
      <c r="W89" t="s">
        <v>41</v>
      </c>
      <c r="X89" t="s">
        <v>542</v>
      </c>
      <c r="Y89" t="s">
        <v>543</v>
      </c>
      <c r="Z89" t="s">
        <v>520</v>
      </c>
      <c r="AA89" t="s">
        <v>521</v>
      </c>
    </row>
    <row r="90" spans="1:27">
      <c r="A90">
        <v>89</v>
      </c>
      <c r="B90" t="s">
        <v>211</v>
      </c>
      <c r="C90">
        <v>33</v>
      </c>
      <c r="E90" t="s">
        <v>28</v>
      </c>
      <c r="F90" t="s">
        <v>29</v>
      </c>
      <c r="G90" t="s">
        <v>29</v>
      </c>
      <c r="H90">
        <v>2</v>
      </c>
      <c r="I90" t="s">
        <v>509</v>
      </c>
      <c r="J90" t="s">
        <v>510</v>
      </c>
      <c r="K90" t="s">
        <v>32</v>
      </c>
      <c r="L90" t="s">
        <v>32</v>
      </c>
      <c r="M90" t="s">
        <v>511</v>
      </c>
      <c r="N90" t="s">
        <v>555</v>
      </c>
      <c r="O90" t="s">
        <v>556</v>
      </c>
      <c r="P90" t="s">
        <v>514</v>
      </c>
      <c r="Q90" t="s">
        <v>515</v>
      </c>
      <c r="R90" t="s">
        <v>516</v>
      </c>
      <c r="S90" t="s">
        <v>517</v>
      </c>
      <c r="T90" t="s">
        <v>516</v>
      </c>
      <c r="U90" t="s">
        <v>517</v>
      </c>
      <c r="V90" t="s">
        <v>41</v>
      </c>
      <c r="W90" t="s">
        <v>41</v>
      </c>
      <c r="X90" t="s">
        <v>518</v>
      </c>
      <c r="Y90" t="s">
        <v>519</v>
      </c>
      <c r="Z90" t="s">
        <v>520</v>
      </c>
      <c r="AA90" t="s">
        <v>521</v>
      </c>
    </row>
    <row r="91" spans="1:27">
      <c r="A91">
        <v>90</v>
      </c>
      <c r="B91" t="s">
        <v>557</v>
      </c>
      <c r="C91">
        <v>33</v>
      </c>
      <c r="E91" t="s">
        <v>28</v>
      </c>
      <c r="F91" t="s">
        <v>29</v>
      </c>
      <c r="G91" t="s">
        <v>29</v>
      </c>
      <c r="H91">
        <v>2</v>
      </c>
      <c r="I91" t="s">
        <v>509</v>
      </c>
      <c r="J91" t="s">
        <v>510</v>
      </c>
      <c r="K91" t="s">
        <v>32</v>
      </c>
      <c r="L91" t="s">
        <v>32</v>
      </c>
      <c r="M91" t="s">
        <v>511</v>
      </c>
      <c r="N91" t="s">
        <v>558</v>
      </c>
      <c r="O91" t="s">
        <v>559</v>
      </c>
      <c r="P91" t="s">
        <v>514</v>
      </c>
      <c r="Q91" t="s">
        <v>515</v>
      </c>
      <c r="R91" t="s">
        <v>516</v>
      </c>
      <c r="S91" t="s">
        <v>517</v>
      </c>
      <c r="T91" t="s">
        <v>41</v>
      </c>
      <c r="U91" t="s">
        <v>517</v>
      </c>
      <c r="V91" t="s">
        <v>41</v>
      </c>
      <c r="W91" t="s">
        <v>41</v>
      </c>
      <c r="X91" t="s">
        <v>518</v>
      </c>
      <c r="Y91" t="s">
        <v>519</v>
      </c>
      <c r="Z91" t="s">
        <v>520</v>
      </c>
      <c r="AA91" t="s">
        <v>521</v>
      </c>
    </row>
    <row r="92" spans="1:27">
      <c r="A92">
        <v>91</v>
      </c>
      <c r="B92" t="s">
        <v>560</v>
      </c>
      <c r="C92">
        <v>61</v>
      </c>
      <c r="E92" t="s">
        <v>28</v>
      </c>
      <c r="F92" t="s">
        <v>47</v>
      </c>
      <c r="G92" t="s">
        <v>29</v>
      </c>
      <c r="H92">
        <v>1</v>
      </c>
      <c r="I92" t="s">
        <v>526</v>
      </c>
      <c r="J92" t="s">
        <v>526</v>
      </c>
      <c r="K92" t="s">
        <v>527</v>
      </c>
      <c r="L92" t="s">
        <v>527</v>
      </c>
      <c r="M92" t="s">
        <v>32</v>
      </c>
      <c r="N92" t="s">
        <v>561</v>
      </c>
      <c r="O92" t="s">
        <v>562</v>
      </c>
      <c r="P92" t="s">
        <v>530</v>
      </c>
      <c r="Q92" t="s">
        <v>530</v>
      </c>
      <c r="R92" t="s">
        <v>531</v>
      </c>
      <c r="S92" t="s">
        <v>531</v>
      </c>
      <c r="T92" t="s">
        <v>41</v>
      </c>
      <c r="U92" t="s">
        <v>41</v>
      </c>
      <c r="V92" t="s">
        <v>41</v>
      </c>
      <c r="W92" t="s">
        <v>41</v>
      </c>
      <c r="X92" t="s">
        <v>532</v>
      </c>
      <c r="Y92" t="s">
        <v>532</v>
      </c>
      <c r="Z92" t="s">
        <v>520</v>
      </c>
      <c r="AA92" t="s">
        <v>521</v>
      </c>
    </row>
    <row r="93" spans="1:27">
      <c r="A93">
        <v>92</v>
      </c>
      <c r="B93" t="s">
        <v>563</v>
      </c>
      <c r="C93">
        <v>61</v>
      </c>
      <c r="E93" t="s">
        <v>28</v>
      </c>
      <c r="F93" t="s">
        <v>29</v>
      </c>
      <c r="G93" t="s">
        <v>29</v>
      </c>
      <c r="H93">
        <v>2</v>
      </c>
      <c r="I93" t="s">
        <v>534</v>
      </c>
      <c r="J93" t="s">
        <v>535</v>
      </c>
      <c r="K93" t="s">
        <v>32</v>
      </c>
      <c r="L93" t="s">
        <v>536</v>
      </c>
      <c r="M93" t="s">
        <v>537</v>
      </c>
      <c r="N93" t="s">
        <v>564</v>
      </c>
      <c r="O93" t="s">
        <v>565</v>
      </c>
      <c r="P93" t="s">
        <v>514</v>
      </c>
      <c r="Q93" t="s">
        <v>515</v>
      </c>
      <c r="R93" t="s">
        <v>540</v>
      </c>
      <c r="S93" t="s">
        <v>541</v>
      </c>
      <c r="T93" t="s">
        <v>41</v>
      </c>
      <c r="U93" t="s">
        <v>541</v>
      </c>
      <c r="V93" t="s">
        <v>41</v>
      </c>
      <c r="W93" t="s">
        <v>41</v>
      </c>
      <c r="X93" t="s">
        <v>542</v>
      </c>
      <c r="Y93" t="s">
        <v>543</v>
      </c>
      <c r="Z93" t="s">
        <v>520</v>
      </c>
      <c r="AA93" t="s">
        <v>521</v>
      </c>
    </row>
    <row r="94" spans="1:27">
      <c r="A94">
        <v>93</v>
      </c>
      <c r="B94" t="s">
        <v>160</v>
      </c>
      <c r="C94">
        <v>33</v>
      </c>
      <c r="E94" t="s">
        <v>28</v>
      </c>
      <c r="F94" t="s">
        <v>29</v>
      </c>
      <c r="G94" t="s">
        <v>29</v>
      </c>
      <c r="H94">
        <v>2</v>
      </c>
      <c r="I94" t="s">
        <v>509</v>
      </c>
      <c r="J94" t="s">
        <v>510</v>
      </c>
      <c r="K94" t="s">
        <v>32</v>
      </c>
      <c r="L94" t="s">
        <v>32</v>
      </c>
      <c r="M94" t="s">
        <v>511</v>
      </c>
      <c r="N94" t="s">
        <v>566</v>
      </c>
      <c r="O94" t="s">
        <v>567</v>
      </c>
      <c r="P94" t="s">
        <v>514</v>
      </c>
      <c r="Q94" t="s">
        <v>515</v>
      </c>
      <c r="R94" t="s">
        <v>516</v>
      </c>
      <c r="S94" t="s">
        <v>517</v>
      </c>
      <c r="T94" t="s">
        <v>516</v>
      </c>
      <c r="U94" t="s">
        <v>517</v>
      </c>
      <c r="V94" t="s">
        <v>41</v>
      </c>
      <c r="W94" t="s">
        <v>41</v>
      </c>
      <c r="X94" t="s">
        <v>518</v>
      </c>
      <c r="Y94" t="s">
        <v>519</v>
      </c>
      <c r="Z94" t="s">
        <v>520</v>
      </c>
      <c r="AA94" t="s">
        <v>521</v>
      </c>
    </row>
    <row r="95" spans="1:27">
      <c r="A95">
        <v>94</v>
      </c>
      <c r="B95" t="s">
        <v>80</v>
      </c>
      <c r="C95">
        <v>33</v>
      </c>
      <c r="E95" t="s">
        <v>28</v>
      </c>
      <c r="F95" t="s">
        <v>29</v>
      </c>
      <c r="G95" t="s">
        <v>29</v>
      </c>
      <c r="H95">
        <v>2</v>
      </c>
      <c r="I95" t="s">
        <v>509</v>
      </c>
      <c r="J95" t="s">
        <v>510</v>
      </c>
      <c r="K95" t="s">
        <v>32</v>
      </c>
      <c r="L95" t="s">
        <v>32</v>
      </c>
      <c r="M95" t="s">
        <v>511</v>
      </c>
      <c r="N95" t="s">
        <v>568</v>
      </c>
      <c r="O95" t="s">
        <v>569</v>
      </c>
      <c r="P95" t="s">
        <v>514</v>
      </c>
      <c r="Q95" t="s">
        <v>515</v>
      </c>
      <c r="R95" t="s">
        <v>516</v>
      </c>
      <c r="S95" t="s">
        <v>517</v>
      </c>
      <c r="T95" t="s">
        <v>41</v>
      </c>
      <c r="U95" t="s">
        <v>517</v>
      </c>
      <c r="V95" t="s">
        <v>41</v>
      </c>
      <c r="W95" t="s">
        <v>41</v>
      </c>
      <c r="X95" t="s">
        <v>518</v>
      </c>
      <c r="Y95" t="s">
        <v>519</v>
      </c>
      <c r="Z95" t="s">
        <v>520</v>
      </c>
      <c r="AA95" t="s">
        <v>521</v>
      </c>
    </row>
    <row r="96" spans="1:27">
      <c r="A96">
        <v>95</v>
      </c>
      <c r="B96" t="s">
        <v>570</v>
      </c>
      <c r="C96">
        <v>61</v>
      </c>
      <c r="E96" t="s">
        <v>28</v>
      </c>
      <c r="F96" t="s">
        <v>47</v>
      </c>
      <c r="G96" t="s">
        <v>29</v>
      </c>
      <c r="H96">
        <v>1</v>
      </c>
      <c r="I96" t="s">
        <v>526</v>
      </c>
      <c r="J96" t="s">
        <v>526</v>
      </c>
      <c r="K96" t="s">
        <v>527</v>
      </c>
      <c r="L96" t="s">
        <v>527</v>
      </c>
      <c r="M96" t="s">
        <v>32</v>
      </c>
      <c r="N96" t="s">
        <v>571</v>
      </c>
      <c r="O96" t="s">
        <v>572</v>
      </c>
      <c r="P96" t="s">
        <v>530</v>
      </c>
      <c r="Q96" t="s">
        <v>530</v>
      </c>
      <c r="R96" t="s">
        <v>531</v>
      </c>
      <c r="S96" t="s">
        <v>531</v>
      </c>
      <c r="T96" t="s">
        <v>41</v>
      </c>
      <c r="U96" t="s">
        <v>41</v>
      </c>
      <c r="V96" t="s">
        <v>41</v>
      </c>
      <c r="W96" t="s">
        <v>41</v>
      </c>
      <c r="X96" t="s">
        <v>532</v>
      </c>
      <c r="Y96" t="s">
        <v>532</v>
      </c>
      <c r="Z96" t="s">
        <v>520</v>
      </c>
      <c r="AA96" t="s">
        <v>521</v>
      </c>
    </row>
    <row r="97" spans="1:27">
      <c r="A97">
        <v>96</v>
      </c>
      <c r="B97" t="s">
        <v>188</v>
      </c>
      <c r="C97">
        <v>61</v>
      </c>
      <c r="E97" t="s">
        <v>28</v>
      </c>
      <c r="F97" t="s">
        <v>29</v>
      </c>
      <c r="G97" t="s">
        <v>29</v>
      </c>
      <c r="H97">
        <v>2</v>
      </c>
      <c r="I97" t="s">
        <v>534</v>
      </c>
      <c r="J97" t="s">
        <v>535</v>
      </c>
      <c r="K97" t="s">
        <v>32</v>
      </c>
      <c r="L97" t="s">
        <v>536</v>
      </c>
      <c r="M97" t="s">
        <v>537</v>
      </c>
      <c r="N97" t="s">
        <v>573</v>
      </c>
      <c r="O97" t="s">
        <v>574</v>
      </c>
      <c r="P97" t="s">
        <v>514</v>
      </c>
      <c r="Q97" t="s">
        <v>515</v>
      </c>
      <c r="R97" t="s">
        <v>540</v>
      </c>
      <c r="S97" t="s">
        <v>541</v>
      </c>
      <c r="T97" t="s">
        <v>41</v>
      </c>
      <c r="U97" t="s">
        <v>541</v>
      </c>
      <c r="V97" t="s">
        <v>41</v>
      </c>
      <c r="W97" t="s">
        <v>41</v>
      </c>
      <c r="X97" t="s">
        <v>542</v>
      </c>
      <c r="Y97" t="s">
        <v>543</v>
      </c>
      <c r="Z97" t="s">
        <v>520</v>
      </c>
      <c r="AA97" t="s">
        <v>521</v>
      </c>
    </row>
    <row r="98" spans="1:27">
      <c r="A98">
        <v>97</v>
      </c>
      <c r="B98" t="s">
        <v>575</v>
      </c>
      <c r="C98">
        <v>33</v>
      </c>
      <c r="E98" t="s">
        <v>28</v>
      </c>
      <c r="F98" t="s">
        <v>29</v>
      </c>
      <c r="G98" t="s">
        <v>29</v>
      </c>
      <c r="H98">
        <v>2</v>
      </c>
      <c r="I98" t="s">
        <v>509</v>
      </c>
      <c r="J98" t="s">
        <v>510</v>
      </c>
      <c r="K98" t="s">
        <v>32</v>
      </c>
      <c r="L98" t="s">
        <v>32</v>
      </c>
      <c r="M98" t="s">
        <v>511</v>
      </c>
      <c r="N98" t="s">
        <v>576</v>
      </c>
      <c r="O98" t="s">
        <v>577</v>
      </c>
      <c r="P98" t="s">
        <v>514</v>
      </c>
      <c r="Q98" t="s">
        <v>515</v>
      </c>
      <c r="R98" t="s">
        <v>516</v>
      </c>
      <c r="S98" t="s">
        <v>517</v>
      </c>
      <c r="T98" t="s">
        <v>516</v>
      </c>
      <c r="U98" t="s">
        <v>517</v>
      </c>
      <c r="V98" t="s">
        <v>41</v>
      </c>
      <c r="W98" t="s">
        <v>41</v>
      </c>
      <c r="X98" t="s">
        <v>518</v>
      </c>
      <c r="Y98" t="s">
        <v>519</v>
      </c>
      <c r="Z98" t="s">
        <v>520</v>
      </c>
      <c r="AA98" t="s">
        <v>521</v>
      </c>
    </row>
    <row r="99" spans="1:27">
      <c r="A99">
        <v>98</v>
      </c>
      <c r="B99" t="s">
        <v>578</v>
      </c>
      <c r="C99">
        <v>35</v>
      </c>
      <c r="E99" t="s">
        <v>28</v>
      </c>
      <c r="F99" t="s">
        <v>29</v>
      </c>
      <c r="G99" t="s">
        <v>29</v>
      </c>
      <c r="H99">
        <v>2</v>
      </c>
      <c r="I99" t="s">
        <v>579</v>
      </c>
      <c r="J99" t="s">
        <v>580</v>
      </c>
      <c r="K99" t="s">
        <v>32</v>
      </c>
      <c r="L99" t="s">
        <v>32</v>
      </c>
      <c r="M99" t="s">
        <v>581</v>
      </c>
      <c r="N99" t="s">
        <v>582</v>
      </c>
      <c r="O99" t="s">
        <v>583</v>
      </c>
      <c r="P99" t="s">
        <v>514</v>
      </c>
      <c r="Q99" t="s">
        <v>515</v>
      </c>
      <c r="R99" t="s">
        <v>584</v>
      </c>
      <c r="S99" t="s">
        <v>585</v>
      </c>
      <c r="T99" t="s">
        <v>41</v>
      </c>
      <c r="U99" t="s">
        <v>585</v>
      </c>
      <c r="V99" t="s">
        <v>41</v>
      </c>
      <c r="W99" t="s">
        <v>41</v>
      </c>
      <c r="X99" t="s">
        <v>586</v>
      </c>
      <c r="Y99" t="s">
        <v>587</v>
      </c>
      <c r="Z99" t="s">
        <v>520</v>
      </c>
      <c r="AA99" t="s">
        <v>521</v>
      </c>
    </row>
    <row r="100" spans="1:27">
      <c r="A100">
        <v>99</v>
      </c>
      <c r="B100" t="s">
        <v>588</v>
      </c>
      <c r="C100">
        <v>61</v>
      </c>
      <c r="E100" t="s">
        <v>28</v>
      </c>
      <c r="F100" t="s">
        <v>47</v>
      </c>
      <c r="G100" t="s">
        <v>29</v>
      </c>
      <c r="H100">
        <v>1</v>
      </c>
      <c r="I100" t="s">
        <v>526</v>
      </c>
      <c r="J100" t="s">
        <v>526</v>
      </c>
      <c r="K100" t="s">
        <v>527</v>
      </c>
      <c r="L100" t="s">
        <v>527</v>
      </c>
      <c r="M100" t="s">
        <v>32</v>
      </c>
      <c r="N100" t="s">
        <v>589</v>
      </c>
      <c r="O100" t="s">
        <v>590</v>
      </c>
      <c r="P100" t="s">
        <v>530</v>
      </c>
      <c r="Q100" t="s">
        <v>530</v>
      </c>
      <c r="R100" t="s">
        <v>531</v>
      </c>
      <c r="S100" t="s">
        <v>531</v>
      </c>
      <c r="T100" t="s">
        <v>41</v>
      </c>
      <c r="U100" t="s">
        <v>41</v>
      </c>
      <c r="V100" t="s">
        <v>41</v>
      </c>
      <c r="W100" t="s">
        <v>41</v>
      </c>
      <c r="X100" t="s">
        <v>532</v>
      </c>
      <c r="Y100" t="s">
        <v>532</v>
      </c>
      <c r="Z100" t="s">
        <v>520</v>
      </c>
      <c r="AA100" t="s">
        <v>521</v>
      </c>
    </row>
    <row r="101" spans="1:27">
      <c r="A101">
        <v>100</v>
      </c>
      <c r="B101" t="s">
        <v>150</v>
      </c>
      <c r="C101">
        <v>61</v>
      </c>
      <c r="E101" t="s">
        <v>28</v>
      </c>
      <c r="F101" t="s">
        <v>29</v>
      </c>
      <c r="G101" t="s">
        <v>29</v>
      </c>
      <c r="H101">
        <v>2</v>
      </c>
      <c r="I101" t="s">
        <v>534</v>
      </c>
      <c r="J101" t="s">
        <v>535</v>
      </c>
      <c r="K101" t="s">
        <v>32</v>
      </c>
      <c r="L101" t="s">
        <v>536</v>
      </c>
      <c r="M101" t="s">
        <v>537</v>
      </c>
      <c r="N101" t="s">
        <v>591</v>
      </c>
      <c r="O101" t="s">
        <v>592</v>
      </c>
      <c r="P101" t="s">
        <v>514</v>
      </c>
      <c r="Q101" t="s">
        <v>515</v>
      </c>
      <c r="R101" t="s">
        <v>540</v>
      </c>
      <c r="S101" t="s">
        <v>541</v>
      </c>
      <c r="T101" t="s">
        <v>41</v>
      </c>
      <c r="U101" t="s">
        <v>541</v>
      </c>
      <c r="V101" t="s">
        <v>41</v>
      </c>
      <c r="W101" t="s">
        <v>41</v>
      </c>
      <c r="X101" t="s">
        <v>542</v>
      </c>
      <c r="Y101" t="s">
        <v>543</v>
      </c>
      <c r="Z101" t="s">
        <v>520</v>
      </c>
      <c r="AA101" t="s">
        <v>521</v>
      </c>
    </row>
    <row r="102" spans="1:27">
      <c r="A102">
        <v>101</v>
      </c>
      <c r="B102" t="s">
        <v>593</v>
      </c>
      <c r="C102">
        <v>34</v>
      </c>
      <c r="E102" t="s">
        <v>28</v>
      </c>
      <c r="F102" t="s">
        <v>29</v>
      </c>
      <c r="G102" t="s">
        <v>29</v>
      </c>
      <c r="H102">
        <v>2</v>
      </c>
      <c r="I102" t="s">
        <v>594</v>
      </c>
      <c r="J102" t="s">
        <v>595</v>
      </c>
      <c r="K102" t="s">
        <v>32</v>
      </c>
      <c r="L102" t="s">
        <v>32</v>
      </c>
      <c r="M102" t="s">
        <v>596</v>
      </c>
      <c r="N102" t="s">
        <v>597</v>
      </c>
      <c r="O102" t="s">
        <v>598</v>
      </c>
      <c r="P102" t="s">
        <v>515</v>
      </c>
      <c r="Q102" t="s">
        <v>514</v>
      </c>
      <c r="R102" t="s">
        <v>599</v>
      </c>
      <c r="S102" t="s">
        <v>600</v>
      </c>
      <c r="T102" t="s">
        <v>599</v>
      </c>
      <c r="U102" t="s">
        <v>600</v>
      </c>
      <c r="V102" t="s">
        <v>41</v>
      </c>
      <c r="W102" t="s">
        <v>41</v>
      </c>
      <c r="X102" t="s">
        <v>601</v>
      </c>
      <c r="Y102" t="s">
        <v>602</v>
      </c>
      <c r="Z102" t="s">
        <v>521</v>
      </c>
      <c r="AA102" t="s">
        <v>520</v>
      </c>
    </row>
    <row r="103" spans="1:27">
      <c r="A103">
        <v>102</v>
      </c>
      <c r="B103" t="s">
        <v>27</v>
      </c>
      <c r="C103">
        <v>34</v>
      </c>
      <c r="E103" t="s">
        <v>28</v>
      </c>
      <c r="F103" t="s">
        <v>29</v>
      </c>
      <c r="G103" t="s">
        <v>29</v>
      </c>
      <c r="H103">
        <v>2</v>
      </c>
      <c r="I103" t="s">
        <v>594</v>
      </c>
      <c r="J103" t="s">
        <v>595</v>
      </c>
      <c r="K103" t="s">
        <v>32</v>
      </c>
      <c r="L103" t="s">
        <v>32</v>
      </c>
      <c r="M103" t="s">
        <v>596</v>
      </c>
      <c r="N103" t="s">
        <v>603</v>
      </c>
      <c r="O103" t="s">
        <v>604</v>
      </c>
      <c r="P103" t="s">
        <v>515</v>
      </c>
      <c r="Q103" t="s">
        <v>514</v>
      </c>
      <c r="R103" t="s">
        <v>599</v>
      </c>
      <c r="S103" t="s">
        <v>600</v>
      </c>
      <c r="T103" t="s">
        <v>41</v>
      </c>
      <c r="U103" t="s">
        <v>600</v>
      </c>
      <c r="V103" t="s">
        <v>41</v>
      </c>
      <c r="W103" t="s">
        <v>41</v>
      </c>
      <c r="X103" t="s">
        <v>601</v>
      </c>
      <c r="Y103" t="s">
        <v>602</v>
      </c>
      <c r="Z103" t="s">
        <v>521</v>
      </c>
      <c r="AA103" t="s">
        <v>520</v>
      </c>
    </row>
    <row r="104" spans="1:27">
      <c r="A104">
        <v>103</v>
      </c>
      <c r="B104" t="s">
        <v>605</v>
      </c>
      <c r="C104">
        <v>61</v>
      </c>
      <c r="E104" t="s">
        <v>28</v>
      </c>
      <c r="F104" t="s">
        <v>47</v>
      </c>
      <c r="G104" t="s">
        <v>29</v>
      </c>
      <c r="H104">
        <v>1</v>
      </c>
      <c r="I104" t="s">
        <v>526</v>
      </c>
      <c r="J104" t="s">
        <v>526</v>
      </c>
      <c r="K104" t="s">
        <v>527</v>
      </c>
      <c r="L104" t="s">
        <v>527</v>
      </c>
      <c r="M104" t="s">
        <v>32</v>
      </c>
      <c r="N104" t="s">
        <v>606</v>
      </c>
      <c r="O104" t="s">
        <v>607</v>
      </c>
      <c r="P104" t="s">
        <v>530</v>
      </c>
      <c r="Q104" t="s">
        <v>530</v>
      </c>
      <c r="R104" t="s">
        <v>531</v>
      </c>
      <c r="S104" t="s">
        <v>531</v>
      </c>
      <c r="T104" t="s">
        <v>41</v>
      </c>
      <c r="U104" t="s">
        <v>41</v>
      </c>
      <c r="V104" t="s">
        <v>41</v>
      </c>
      <c r="W104" t="s">
        <v>41</v>
      </c>
      <c r="X104" t="s">
        <v>532</v>
      </c>
      <c r="Y104" t="s">
        <v>532</v>
      </c>
      <c r="Z104" t="s">
        <v>521</v>
      </c>
      <c r="AA104" t="s">
        <v>520</v>
      </c>
    </row>
    <row r="105" spans="1:27">
      <c r="A105">
        <v>104</v>
      </c>
      <c r="B105" t="s">
        <v>211</v>
      </c>
      <c r="C105">
        <v>61</v>
      </c>
      <c r="E105" t="s">
        <v>28</v>
      </c>
      <c r="F105" t="s">
        <v>29</v>
      </c>
      <c r="G105" t="s">
        <v>29</v>
      </c>
      <c r="H105">
        <v>2</v>
      </c>
      <c r="I105" t="s">
        <v>534</v>
      </c>
      <c r="J105" t="s">
        <v>535</v>
      </c>
      <c r="K105" t="s">
        <v>32</v>
      </c>
      <c r="L105" t="s">
        <v>536</v>
      </c>
      <c r="M105" t="s">
        <v>537</v>
      </c>
      <c r="N105" t="s">
        <v>608</v>
      </c>
      <c r="O105" t="s">
        <v>609</v>
      </c>
      <c r="P105" t="s">
        <v>515</v>
      </c>
      <c r="Q105" t="s">
        <v>514</v>
      </c>
      <c r="R105" t="s">
        <v>541</v>
      </c>
      <c r="S105" t="s">
        <v>540</v>
      </c>
      <c r="T105" t="s">
        <v>41</v>
      </c>
      <c r="U105" t="s">
        <v>540</v>
      </c>
      <c r="V105" t="s">
        <v>41</v>
      </c>
      <c r="W105" t="s">
        <v>41</v>
      </c>
      <c r="X105" t="s">
        <v>543</v>
      </c>
      <c r="Y105" t="s">
        <v>542</v>
      </c>
      <c r="Z105" t="s">
        <v>521</v>
      </c>
      <c r="AA105" t="s">
        <v>520</v>
      </c>
    </row>
    <row r="106" spans="1:27">
      <c r="A106">
        <v>105</v>
      </c>
      <c r="B106" t="s">
        <v>610</v>
      </c>
      <c r="C106">
        <v>34</v>
      </c>
      <c r="E106" t="s">
        <v>28</v>
      </c>
      <c r="F106" t="s">
        <v>29</v>
      </c>
      <c r="G106" t="s">
        <v>29</v>
      </c>
      <c r="H106">
        <v>2</v>
      </c>
      <c r="I106" t="s">
        <v>594</v>
      </c>
      <c r="J106" t="s">
        <v>595</v>
      </c>
      <c r="K106" t="s">
        <v>32</v>
      </c>
      <c r="L106" t="s">
        <v>32</v>
      </c>
      <c r="M106" t="s">
        <v>596</v>
      </c>
      <c r="N106" t="s">
        <v>611</v>
      </c>
      <c r="O106" t="s">
        <v>612</v>
      </c>
      <c r="P106" t="s">
        <v>515</v>
      </c>
      <c r="Q106" t="s">
        <v>514</v>
      </c>
      <c r="R106" t="s">
        <v>599</v>
      </c>
      <c r="S106" t="s">
        <v>600</v>
      </c>
      <c r="T106" t="s">
        <v>599</v>
      </c>
      <c r="U106" t="s">
        <v>600</v>
      </c>
      <c r="V106" t="s">
        <v>41</v>
      </c>
      <c r="W106" t="s">
        <v>41</v>
      </c>
      <c r="X106" t="s">
        <v>601</v>
      </c>
      <c r="Y106" t="s">
        <v>602</v>
      </c>
      <c r="Z106" t="s">
        <v>521</v>
      </c>
      <c r="AA106" t="s">
        <v>520</v>
      </c>
    </row>
    <row r="107" spans="1:27">
      <c r="A107">
        <v>106</v>
      </c>
      <c r="B107" t="s">
        <v>613</v>
      </c>
      <c r="C107">
        <v>34</v>
      </c>
      <c r="E107" t="s">
        <v>28</v>
      </c>
      <c r="F107" t="s">
        <v>29</v>
      </c>
      <c r="G107" t="s">
        <v>29</v>
      </c>
      <c r="H107">
        <v>2</v>
      </c>
      <c r="I107" t="s">
        <v>594</v>
      </c>
      <c r="J107" t="s">
        <v>595</v>
      </c>
      <c r="K107" t="s">
        <v>32</v>
      </c>
      <c r="L107" t="s">
        <v>32</v>
      </c>
      <c r="M107" t="s">
        <v>596</v>
      </c>
      <c r="N107" t="s">
        <v>614</v>
      </c>
      <c r="O107" t="s">
        <v>615</v>
      </c>
      <c r="P107" t="s">
        <v>515</v>
      </c>
      <c r="Q107" t="s">
        <v>514</v>
      </c>
      <c r="R107" t="s">
        <v>599</v>
      </c>
      <c r="S107" t="s">
        <v>600</v>
      </c>
      <c r="T107" t="s">
        <v>41</v>
      </c>
      <c r="U107" t="s">
        <v>600</v>
      </c>
      <c r="V107" t="s">
        <v>41</v>
      </c>
      <c r="W107" t="s">
        <v>41</v>
      </c>
      <c r="X107" t="s">
        <v>601</v>
      </c>
      <c r="Y107" t="s">
        <v>602</v>
      </c>
      <c r="Z107" t="s">
        <v>521</v>
      </c>
      <c r="AA107" t="s">
        <v>520</v>
      </c>
    </row>
    <row r="108" spans="1:27">
      <c r="A108">
        <v>107</v>
      </c>
      <c r="B108" t="s">
        <v>616</v>
      </c>
      <c r="C108">
        <v>61</v>
      </c>
      <c r="E108" t="s">
        <v>28</v>
      </c>
      <c r="F108" t="s">
        <v>47</v>
      </c>
      <c r="G108" t="s">
        <v>29</v>
      </c>
      <c r="H108">
        <v>1</v>
      </c>
      <c r="I108" t="s">
        <v>526</v>
      </c>
      <c r="J108" t="s">
        <v>526</v>
      </c>
      <c r="K108" t="s">
        <v>527</v>
      </c>
      <c r="L108" t="s">
        <v>527</v>
      </c>
      <c r="M108" t="s">
        <v>32</v>
      </c>
      <c r="N108" t="s">
        <v>617</v>
      </c>
      <c r="O108" t="s">
        <v>618</v>
      </c>
      <c r="P108" t="s">
        <v>530</v>
      </c>
      <c r="Q108" t="s">
        <v>530</v>
      </c>
      <c r="R108" t="s">
        <v>531</v>
      </c>
      <c r="S108" t="s">
        <v>531</v>
      </c>
      <c r="T108" t="s">
        <v>41</v>
      </c>
      <c r="U108" t="s">
        <v>41</v>
      </c>
      <c r="V108" t="s">
        <v>41</v>
      </c>
      <c r="W108" t="s">
        <v>41</v>
      </c>
      <c r="X108" t="s">
        <v>532</v>
      </c>
      <c r="Y108" t="s">
        <v>532</v>
      </c>
      <c r="Z108" t="s">
        <v>521</v>
      </c>
      <c r="AA108" t="s">
        <v>520</v>
      </c>
    </row>
    <row r="109" spans="1:27">
      <c r="A109">
        <v>108</v>
      </c>
      <c r="B109" t="s">
        <v>619</v>
      </c>
      <c r="C109">
        <v>61</v>
      </c>
      <c r="E109" t="s">
        <v>28</v>
      </c>
      <c r="F109" t="s">
        <v>29</v>
      </c>
      <c r="G109" t="s">
        <v>29</v>
      </c>
      <c r="H109">
        <v>2</v>
      </c>
      <c r="I109" t="s">
        <v>534</v>
      </c>
      <c r="J109" t="s">
        <v>535</v>
      </c>
      <c r="K109" t="s">
        <v>32</v>
      </c>
      <c r="L109" t="s">
        <v>536</v>
      </c>
      <c r="M109" t="s">
        <v>537</v>
      </c>
      <c r="N109" t="s">
        <v>620</v>
      </c>
      <c r="O109" t="s">
        <v>621</v>
      </c>
      <c r="P109" t="s">
        <v>515</v>
      </c>
      <c r="Q109" t="s">
        <v>514</v>
      </c>
      <c r="R109" t="s">
        <v>541</v>
      </c>
      <c r="S109" t="s">
        <v>540</v>
      </c>
      <c r="T109" t="s">
        <v>41</v>
      </c>
      <c r="U109" t="s">
        <v>540</v>
      </c>
      <c r="V109" t="s">
        <v>41</v>
      </c>
      <c r="W109" t="s">
        <v>41</v>
      </c>
      <c r="X109" t="s">
        <v>543</v>
      </c>
      <c r="Y109" t="s">
        <v>542</v>
      </c>
      <c r="Z109" t="s">
        <v>521</v>
      </c>
      <c r="AA109" t="s">
        <v>520</v>
      </c>
    </row>
    <row r="110" spans="1:27">
      <c r="A110">
        <v>109</v>
      </c>
      <c r="B110" t="s">
        <v>546</v>
      </c>
      <c r="C110">
        <v>34</v>
      </c>
      <c r="E110" t="s">
        <v>28</v>
      </c>
      <c r="F110" t="s">
        <v>29</v>
      </c>
      <c r="G110" t="s">
        <v>29</v>
      </c>
      <c r="H110">
        <v>2</v>
      </c>
      <c r="I110" t="s">
        <v>594</v>
      </c>
      <c r="J110" t="s">
        <v>595</v>
      </c>
      <c r="K110" t="s">
        <v>32</v>
      </c>
      <c r="L110" t="s">
        <v>32</v>
      </c>
      <c r="M110" t="s">
        <v>596</v>
      </c>
      <c r="N110" t="s">
        <v>622</v>
      </c>
      <c r="O110" t="s">
        <v>623</v>
      </c>
      <c r="P110" t="s">
        <v>515</v>
      </c>
      <c r="Q110" t="s">
        <v>514</v>
      </c>
      <c r="R110" t="s">
        <v>599</v>
      </c>
      <c r="S110" t="s">
        <v>600</v>
      </c>
      <c r="T110" t="s">
        <v>599</v>
      </c>
      <c r="U110" t="s">
        <v>600</v>
      </c>
      <c r="V110" t="s">
        <v>41</v>
      </c>
      <c r="W110" t="s">
        <v>41</v>
      </c>
      <c r="X110" t="s">
        <v>601</v>
      </c>
      <c r="Y110" t="s">
        <v>602</v>
      </c>
      <c r="Z110" t="s">
        <v>521</v>
      </c>
      <c r="AA110" t="s">
        <v>520</v>
      </c>
    </row>
    <row r="111" spans="1:27">
      <c r="A111">
        <v>110</v>
      </c>
      <c r="B111" t="s">
        <v>80</v>
      </c>
      <c r="C111">
        <v>34</v>
      </c>
      <c r="E111" t="s">
        <v>28</v>
      </c>
      <c r="F111" t="s">
        <v>29</v>
      </c>
      <c r="G111" t="s">
        <v>29</v>
      </c>
      <c r="H111">
        <v>2</v>
      </c>
      <c r="I111" t="s">
        <v>594</v>
      </c>
      <c r="J111" t="s">
        <v>595</v>
      </c>
      <c r="K111" t="s">
        <v>32</v>
      </c>
      <c r="L111" t="s">
        <v>32</v>
      </c>
      <c r="M111" t="s">
        <v>596</v>
      </c>
      <c r="N111" t="s">
        <v>624</v>
      </c>
      <c r="O111" t="s">
        <v>625</v>
      </c>
      <c r="P111" t="s">
        <v>515</v>
      </c>
      <c r="Q111" t="s">
        <v>514</v>
      </c>
      <c r="R111" t="s">
        <v>599</v>
      </c>
      <c r="S111" t="s">
        <v>600</v>
      </c>
      <c r="T111" t="s">
        <v>41</v>
      </c>
      <c r="U111" t="s">
        <v>600</v>
      </c>
      <c r="V111" t="s">
        <v>41</v>
      </c>
      <c r="W111" t="s">
        <v>41</v>
      </c>
      <c r="X111" t="s">
        <v>601</v>
      </c>
      <c r="Y111" t="s">
        <v>602</v>
      </c>
      <c r="Z111" t="s">
        <v>521</v>
      </c>
      <c r="AA111" t="s">
        <v>520</v>
      </c>
    </row>
    <row r="112" spans="1:27">
      <c r="A112">
        <v>111</v>
      </c>
      <c r="B112" t="s">
        <v>626</v>
      </c>
      <c r="C112">
        <v>61</v>
      </c>
      <c r="E112" t="s">
        <v>28</v>
      </c>
      <c r="F112" t="s">
        <v>47</v>
      </c>
      <c r="G112" t="s">
        <v>29</v>
      </c>
      <c r="H112">
        <v>1</v>
      </c>
      <c r="I112" t="s">
        <v>526</v>
      </c>
      <c r="J112" t="s">
        <v>526</v>
      </c>
      <c r="K112" t="s">
        <v>527</v>
      </c>
      <c r="L112" t="s">
        <v>527</v>
      </c>
      <c r="M112" t="s">
        <v>32</v>
      </c>
      <c r="N112" t="s">
        <v>627</v>
      </c>
      <c r="O112" t="s">
        <v>628</v>
      </c>
      <c r="P112" t="s">
        <v>530</v>
      </c>
      <c r="Q112" t="s">
        <v>530</v>
      </c>
      <c r="R112" t="s">
        <v>531</v>
      </c>
      <c r="S112" t="s">
        <v>531</v>
      </c>
      <c r="T112" t="s">
        <v>41</v>
      </c>
      <c r="U112" t="s">
        <v>41</v>
      </c>
      <c r="V112" t="s">
        <v>41</v>
      </c>
      <c r="W112" t="s">
        <v>41</v>
      </c>
      <c r="X112" t="s">
        <v>532</v>
      </c>
      <c r="Y112" t="s">
        <v>532</v>
      </c>
      <c r="Z112" t="s">
        <v>521</v>
      </c>
      <c r="AA112" t="s">
        <v>520</v>
      </c>
    </row>
    <row r="113" spans="1:27">
      <c r="A113">
        <v>112</v>
      </c>
      <c r="B113" t="s">
        <v>629</v>
      </c>
      <c r="C113">
        <v>61</v>
      </c>
      <c r="E113" t="s">
        <v>28</v>
      </c>
      <c r="F113" t="s">
        <v>29</v>
      </c>
      <c r="G113" t="s">
        <v>29</v>
      </c>
      <c r="H113">
        <v>2</v>
      </c>
      <c r="I113" t="s">
        <v>534</v>
      </c>
      <c r="J113" t="s">
        <v>535</v>
      </c>
      <c r="K113" t="s">
        <v>32</v>
      </c>
      <c r="L113" t="s">
        <v>536</v>
      </c>
      <c r="M113" t="s">
        <v>537</v>
      </c>
      <c r="N113" t="s">
        <v>630</v>
      </c>
      <c r="O113" t="s">
        <v>631</v>
      </c>
      <c r="P113" t="s">
        <v>515</v>
      </c>
      <c r="Q113" t="s">
        <v>514</v>
      </c>
      <c r="R113" t="s">
        <v>541</v>
      </c>
      <c r="S113" t="s">
        <v>540</v>
      </c>
      <c r="T113" t="s">
        <v>41</v>
      </c>
      <c r="U113" t="s">
        <v>540</v>
      </c>
      <c r="V113" t="s">
        <v>41</v>
      </c>
      <c r="W113" t="s">
        <v>41</v>
      </c>
      <c r="X113" t="s">
        <v>543</v>
      </c>
      <c r="Y113" t="s">
        <v>542</v>
      </c>
      <c r="Z113" t="s">
        <v>521</v>
      </c>
      <c r="AA113" t="s">
        <v>520</v>
      </c>
    </row>
    <row r="114" spans="1:27">
      <c r="A114">
        <v>113</v>
      </c>
      <c r="B114" t="s">
        <v>80</v>
      </c>
      <c r="C114">
        <v>34</v>
      </c>
      <c r="E114" t="s">
        <v>28</v>
      </c>
      <c r="F114" t="s">
        <v>29</v>
      </c>
      <c r="G114" t="s">
        <v>29</v>
      </c>
      <c r="H114">
        <v>2</v>
      </c>
      <c r="I114" t="s">
        <v>594</v>
      </c>
      <c r="J114" t="s">
        <v>595</v>
      </c>
      <c r="K114" t="s">
        <v>32</v>
      </c>
      <c r="L114" t="s">
        <v>32</v>
      </c>
      <c r="M114" t="s">
        <v>596</v>
      </c>
      <c r="N114" t="s">
        <v>632</v>
      </c>
      <c r="O114" t="s">
        <v>633</v>
      </c>
      <c r="P114" t="s">
        <v>515</v>
      </c>
      <c r="Q114" t="s">
        <v>514</v>
      </c>
      <c r="R114" t="s">
        <v>599</v>
      </c>
      <c r="S114" t="s">
        <v>600</v>
      </c>
      <c r="T114" t="s">
        <v>599</v>
      </c>
      <c r="U114" t="s">
        <v>600</v>
      </c>
      <c r="V114" t="s">
        <v>41</v>
      </c>
      <c r="W114" t="s">
        <v>41</v>
      </c>
      <c r="X114" t="s">
        <v>601</v>
      </c>
      <c r="Y114" t="s">
        <v>602</v>
      </c>
      <c r="Z114" t="s">
        <v>521</v>
      </c>
      <c r="AA114" t="s">
        <v>520</v>
      </c>
    </row>
    <row r="115" spans="1:27">
      <c r="A115">
        <v>114</v>
      </c>
      <c r="B115" t="s">
        <v>634</v>
      </c>
      <c r="C115">
        <v>34</v>
      </c>
      <c r="E115" t="s">
        <v>28</v>
      </c>
      <c r="F115" t="s">
        <v>29</v>
      </c>
      <c r="G115" t="s">
        <v>29</v>
      </c>
      <c r="H115">
        <v>2</v>
      </c>
      <c r="I115" t="s">
        <v>594</v>
      </c>
      <c r="J115" t="s">
        <v>595</v>
      </c>
      <c r="K115" t="s">
        <v>32</v>
      </c>
      <c r="L115" t="s">
        <v>32</v>
      </c>
      <c r="M115" t="s">
        <v>596</v>
      </c>
      <c r="N115" t="s">
        <v>635</v>
      </c>
      <c r="O115" t="s">
        <v>636</v>
      </c>
      <c r="P115" t="s">
        <v>515</v>
      </c>
      <c r="Q115" t="s">
        <v>514</v>
      </c>
      <c r="R115" t="s">
        <v>599</v>
      </c>
      <c r="S115" t="s">
        <v>600</v>
      </c>
      <c r="T115" t="s">
        <v>41</v>
      </c>
      <c r="U115" t="s">
        <v>600</v>
      </c>
      <c r="V115" t="s">
        <v>41</v>
      </c>
      <c r="W115" t="s">
        <v>41</v>
      </c>
      <c r="X115" t="s">
        <v>601</v>
      </c>
      <c r="Y115" t="s">
        <v>602</v>
      </c>
      <c r="Z115" t="s">
        <v>521</v>
      </c>
      <c r="AA115" t="s">
        <v>520</v>
      </c>
    </row>
    <row r="116" spans="1:27">
      <c r="A116">
        <v>115</v>
      </c>
      <c r="B116" t="s">
        <v>637</v>
      </c>
      <c r="C116">
        <v>61</v>
      </c>
      <c r="E116" t="s">
        <v>28</v>
      </c>
      <c r="F116" t="s">
        <v>47</v>
      </c>
      <c r="G116" t="s">
        <v>29</v>
      </c>
      <c r="H116">
        <v>1</v>
      </c>
      <c r="I116" t="s">
        <v>526</v>
      </c>
      <c r="J116" t="s">
        <v>526</v>
      </c>
      <c r="K116" t="s">
        <v>527</v>
      </c>
      <c r="L116" t="s">
        <v>527</v>
      </c>
      <c r="M116" t="s">
        <v>32</v>
      </c>
      <c r="N116" t="s">
        <v>638</v>
      </c>
      <c r="O116" t="s">
        <v>639</v>
      </c>
      <c r="P116" t="s">
        <v>530</v>
      </c>
      <c r="Q116" t="s">
        <v>530</v>
      </c>
      <c r="R116" t="s">
        <v>531</v>
      </c>
      <c r="S116" t="s">
        <v>531</v>
      </c>
      <c r="T116" t="s">
        <v>41</v>
      </c>
      <c r="U116" t="s">
        <v>41</v>
      </c>
      <c r="V116" t="s">
        <v>41</v>
      </c>
      <c r="W116" t="s">
        <v>41</v>
      </c>
      <c r="X116" t="s">
        <v>532</v>
      </c>
      <c r="Y116" t="s">
        <v>532</v>
      </c>
      <c r="Z116" t="s">
        <v>521</v>
      </c>
      <c r="AA116" t="s">
        <v>520</v>
      </c>
    </row>
    <row r="117" spans="1:27">
      <c r="A117">
        <v>116</v>
      </c>
      <c r="B117" t="s">
        <v>150</v>
      </c>
      <c r="C117">
        <v>61</v>
      </c>
      <c r="E117" t="s">
        <v>28</v>
      </c>
      <c r="F117" t="s">
        <v>29</v>
      </c>
      <c r="G117" t="s">
        <v>29</v>
      </c>
      <c r="H117">
        <v>2</v>
      </c>
      <c r="I117" t="s">
        <v>534</v>
      </c>
      <c r="J117" t="s">
        <v>535</v>
      </c>
      <c r="K117" t="s">
        <v>32</v>
      </c>
      <c r="L117" t="s">
        <v>536</v>
      </c>
      <c r="M117" t="s">
        <v>537</v>
      </c>
      <c r="N117" t="s">
        <v>640</v>
      </c>
      <c r="O117" t="s">
        <v>641</v>
      </c>
      <c r="P117" t="s">
        <v>515</v>
      </c>
      <c r="Q117" t="s">
        <v>514</v>
      </c>
      <c r="R117" t="s">
        <v>541</v>
      </c>
      <c r="S117" t="s">
        <v>540</v>
      </c>
      <c r="T117" t="s">
        <v>41</v>
      </c>
      <c r="U117" t="s">
        <v>540</v>
      </c>
      <c r="V117" t="s">
        <v>41</v>
      </c>
      <c r="W117" t="s">
        <v>41</v>
      </c>
      <c r="X117" t="s">
        <v>543</v>
      </c>
      <c r="Y117" t="s">
        <v>542</v>
      </c>
      <c r="Z117" t="s">
        <v>521</v>
      </c>
      <c r="AA117" t="s">
        <v>520</v>
      </c>
    </row>
    <row r="118" spans="1:27">
      <c r="A118">
        <v>117</v>
      </c>
      <c r="B118" t="s">
        <v>642</v>
      </c>
      <c r="C118">
        <v>34</v>
      </c>
      <c r="E118" t="s">
        <v>28</v>
      </c>
      <c r="F118" t="s">
        <v>29</v>
      </c>
      <c r="G118" t="s">
        <v>29</v>
      </c>
      <c r="H118">
        <v>2</v>
      </c>
      <c r="I118" t="s">
        <v>594</v>
      </c>
      <c r="J118" t="s">
        <v>595</v>
      </c>
      <c r="K118" t="s">
        <v>32</v>
      </c>
      <c r="L118" t="s">
        <v>32</v>
      </c>
      <c r="M118" t="s">
        <v>596</v>
      </c>
      <c r="N118" t="s">
        <v>643</v>
      </c>
      <c r="O118" t="s">
        <v>644</v>
      </c>
      <c r="P118" t="s">
        <v>515</v>
      </c>
      <c r="Q118" t="s">
        <v>514</v>
      </c>
      <c r="R118" t="s">
        <v>599</v>
      </c>
      <c r="S118" t="s">
        <v>600</v>
      </c>
      <c r="T118" t="s">
        <v>599</v>
      </c>
      <c r="U118" t="s">
        <v>600</v>
      </c>
      <c r="V118" t="s">
        <v>41</v>
      </c>
      <c r="W118" t="s">
        <v>41</v>
      </c>
      <c r="X118" t="s">
        <v>601</v>
      </c>
      <c r="Y118" t="s">
        <v>602</v>
      </c>
      <c r="Z118" t="s">
        <v>521</v>
      </c>
      <c r="AA118" t="s">
        <v>520</v>
      </c>
    </row>
    <row r="119" spans="1:27">
      <c r="A119">
        <v>118</v>
      </c>
      <c r="B119" t="s">
        <v>578</v>
      </c>
      <c r="C119">
        <v>35</v>
      </c>
      <c r="E119" t="s">
        <v>28</v>
      </c>
      <c r="F119" t="s">
        <v>29</v>
      </c>
      <c r="G119" t="s">
        <v>29</v>
      </c>
      <c r="H119">
        <v>2</v>
      </c>
      <c r="I119" t="s">
        <v>579</v>
      </c>
      <c r="J119" t="s">
        <v>580</v>
      </c>
      <c r="K119" t="s">
        <v>32</v>
      </c>
      <c r="L119" t="s">
        <v>32</v>
      </c>
      <c r="M119" t="s">
        <v>581</v>
      </c>
      <c r="N119" t="s">
        <v>645</v>
      </c>
      <c r="O119" t="s">
        <v>646</v>
      </c>
      <c r="P119" t="s">
        <v>515</v>
      </c>
      <c r="Q119" t="s">
        <v>514</v>
      </c>
      <c r="R119" t="s">
        <v>585</v>
      </c>
      <c r="S119" t="s">
        <v>584</v>
      </c>
      <c r="T119" t="s">
        <v>41</v>
      </c>
      <c r="U119" t="s">
        <v>584</v>
      </c>
      <c r="V119" t="s">
        <v>41</v>
      </c>
      <c r="W119" t="s">
        <v>41</v>
      </c>
      <c r="X119" t="s">
        <v>587</v>
      </c>
      <c r="Y119" t="s">
        <v>586</v>
      </c>
      <c r="Z119" t="s">
        <v>521</v>
      </c>
      <c r="AA119" t="s">
        <v>520</v>
      </c>
    </row>
    <row r="120" spans="1:27">
      <c r="A120">
        <v>119</v>
      </c>
      <c r="B120" t="s">
        <v>647</v>
      </c>
      <c r="C120">
        <v>61</v>
      </c>
      <c r="E120" t="s">
        <v>28</v>
      </c>
      <c r="F120" t="s">
        <v>47</v>
      </c>
      <c r="G120" t="s">
        <v>29</v>
      </c>
      <c r="H120">
        <v>1</v>
      </c>
      <c r="I120" t="s">
        <v>526</v>
      </c>
      <c r="J120" t="s">
        <v>526</v>
      </c>
      <c r="K120" t="s">
        <v>527</v>
      </c>
      <c r="L120" t="s">
        <v>527</v>
      </c>
      <c r="M120" t="s">
        <v>32</v>
      </c>
      <c r="N120" t="s">
        <v>648</v>
      </c>
      <c r="O120" t="s">
        <v>649</v>
      </c>
      <c r="P120" t="s">
        <v>530</v>
      </c>
      <c r="Q120" t="s">
        <v>530</v>
      </c>
      <c r="R120" t="s">
        <v>531</v>
      </c>
      <c r="S120" t="s">
        <v>531</v>
      </c>
      <c r="T120" t="s">
        <v>41</v>
      </c>
      <c r="U120" t="s">
        <v>41</v>
      </c>
      <c r="V120" t="s">
        <v>41</v>
      </c>
      <c r="W120" t="s">
        <v>41</v>
      </c>
      <c r="X120" t="s">
        <v>532</v>
      </c>
      <c r="Y120" t="s">
        <v>532</v>
      </c>
      <c r="Z120" t="s">
        <v>521</v>
      </c>
      <c r="AA120" t="s">
        <v>520</v>
      </c>
    </row>
    <row r="121" spans="1:27">
      <c r="A121">
        <v>120</v>
      </c>
      <c r="B121" t="s">
        <v>629</v>
      </c>
      <c r="C121">
        <v>61</v>
      </c>
      <c r="E121" t="s">
        <v>28</v>
      </c>
      <c r="F121" t="s">
        <v>29</v>
      </c>
      <c r="G121" t="s">
        <v>29</v>
      </c>
      <c r="H121">
        <v>2</v>
      </c>
      <c r="I121" t="s">
        <v>534</v>
      </c>
      <c r="J121" t="s">
        <v>535</v>
      </c>
      <c r="K121" t="s">
        <v>32</v>
      </c>
      <c r="L121" t="s">
        <v>536</v>
      </c>
      <c r="M121" t="s">
        <v>537</v>
      </c>
      <c r="N121" t="s">
        <v>650</v>
      </c>
      <c r="O121" t="s">
        <v>651</v>
      </c>
      <c r="P121" t="s">
        <v>515</v>
      </c>
      <c r="Q121" t="s">
        <v>514</v>
      </c>
      <c r="R121" t="s">
        <v>541</v>
      </c>
      <c r="S121" t="s">
        <v>540</v>
      </c>
      <c r="T121" t="s">
        <v>41</v>
      </c>
      <c r="U121" t="s">
        <v>540</v>
      </c>
      <c r="V121" t="s">
        <v>41</v>
      </c>
      <c r="W121" t="s">
        <v>41</v>
      </c>
      <c r="X121" t="s">
        <v>543</v>
      </c>
      <c r="Y121" t="s">
        <v>542</v>
      </c>
      <c r="Z121" t="s">
        <v>521</v>
      </c>
      <c r="AA121" t="s">
        <v>520</v>
      </c>
    </row>
    <row r="122" spans="1:27">
      <c r="A122">
        <v>121</v>
      </c>
      <c r="B122" t="s">
        <v>652</v>
      </c>
      <c r="C122">
        <v>3</v>
      </c>
      <c r="E122" t="s">
        <v>28</v>
      </c>
      <c r="F122" t="s">
        <v>29</v>
      </c>
      <c r="G122" t="s">
        <v>29</v>
      </c>
      <c r="H122">
        <v>2</v>
      </c>
      <c r="I122" t="s">
        <v>653</v>
      </c>
      <c r="J122" t="s">
        <v>654</v>
      </c>
      <c r="K122" t="s">
        <v>655</v>
      </c>
      <c r="L122" t="s">
        <v>656</v>
      </c>
      <c r="M122" t="s">
        <v>657</v>
      </c>
      <c r="N122" t="s">
        <v>658</v>
      </c>
      <c r="O122" t="s">
        <v>659</v>
      </c>
      <c r="P122" t="s">
        <v>660</v>
      </c>
      <c r="Q122" t="s">
        <v>661</v>
      </c>
      <c r="R122" t="s">
        <v>662</v>
      </c>
      <c r="S122" t="s">
        <v>663</v>
      </c>
      <c r="T122" t="s">
        <v>662</v>
      </c>
      <c r="U122" t="s">
        <v>663</v>
      </c>
      <c r="V122" t="s">
        <v>41</v>
      </c>
      <c r="W122" t="s">
        <v>41</v>
      </c>
      <c r="X122" t="s">
        <v>664</v>
      </c>
      <c r="Y122" t="s">
        <v>665</v>
      </c>
      <c r="Z122" t="s">
        <v>666</v>
      </c>
      <c r="AA122" t="s">
        <v>667</v>
      </c>
    </row>
    <row r="123" spans="1:27">
      <c r="A123">
        <v>122</v>
      </c>
      <c r="B123" t="s">
        <v>668</v>
      </c>
      <c r="C123">
        <v>38</v>
      </c>
      <c r="E123" t="s">
        <v>28</v>
      </c>
      <c r="F123" t="s">
        <v>29</v>
      </c>
      <c r="G123" t="s">
        <v>29</v>
      </c>
      <c r="H123">
        <v>2</v>
      </c>
      <c r="I123" t="s">
        <v>669</v>
      </c>
      <c r="J123" t="s">
        <v>670</v>
      </c>
      <c r="K123" t="s">
        <v>32</v>
      </c>
      <c r="L123" t="s">
        <v>671</v>
      </c>
      <c r="M123" t="s">
        <v>672</v>
      </c>
      <c r="N123" t="s">
        <v>673</v>
      </c>
      <c r="O123" t="s">
        <v>674</v>
      </c>
      <c r="P123" t="s">
        <v>675</v>
      </c>
      <c r="Q123" t="s">
        <v>676</v>
      </c>
      <c r="R123" t="s">
        <v>677</v>
      </c>
      <c r="S123" t="s">
        <v>678</v>
      </c>
      <c r="T123" t="s">
        <v>41</v>
      </c>
      <c r="U123" t="s">
        <v>678</v>
      </c>
      <c r="V123" t="s">
        <v>41</v>
      </c>
      <c r="W123" t="s">
        <v>41</v>
      </c>
      <c r="X123" t="s">
        <v>679</v>
      </c>
      <c r="Y123" t="s">
        <v>678</v>
      </c>
      <c r="Z123" t="s">
        <v>666</v>
      </c>
      <c r="AA123" t="s">
        <v>667</v>
      </c>
    </row>
    <row r="124" spans="1:27">
      <c r="A124">
        <v>123</v>
      </c>
      <c r="B124" t="s">
        <v>680</v>
      </c>
      <c r="C124">
        <v>16</v>
      </c>
      <c r="E124" t="s">
        <v>28</v>
      </c>
      <c r="F124" t="s">
        <v>29</v>
      </c>
      <c r="G124" t="s">
        <v>29</v>
      </c>
      <c r="H124">
        <v>2</v>
      </c>
      <c r="I124" t="s">
        <v>681</v>
      </c>
      <c r="J124" t="s">
        <v>682</v>
      </c>
      <c r="K124" t="s">
        <v>32</v>
      </c>
      <c r="L124" t="s">
        <v>683</v>
      </c>
      <c r="M124" t="s">
        <v>684</v>
      </c>
      <c r="N124" t="s">
        <v>685</v>
      </c>
      <c r="O124" t="s">
        <v>686</v>
      </c>
      <c r="P124" t="s">
        <v>687</v>
      </c>
      <c r="Q124" t="s">
        <v>688</v>
      </c>
      <c r="R124" t="s">
        <v>689</v>
      </c>
      <c r="S124" t="s">
        <v>690</v>
      </c>
      <c r="T124" t="s">
        <v>41</v>
      </c>
      <c r="U124" t="s">
        <v>690</v>
      </c>
      <c r="V124" t="s">
        <v>41</v>
      </c>
      <c r="W124" t="s">
        <v>41</v>
      </c>
      <c r="X124" t="s">
        <v>691</v>
      </c>
      <c r="Y124" t="s">
        <v>692</v>
      </c>
      <c r="Z124" t="s">
        <v>666</v>
      </c>
      <c r="AA124" t="s">
        <v>667</v>
      </c>
    </row>
    <row r="125" spans="1:27">
      <c r="A125">
        <v>124</v>
      </c>
      <c r="B125" t="s">
        <v>693</v>
      </c>
      <c r="C125">
        <v>30</v>
      </c>
      <c r="E125" t="s">
        <v>28</v>
      </c>
      <c r="F125" t="s">
        <v>29</v>
      </c>
      <c r="G125" t="s">
        <v>29</v>
      </c>
      <c r="H125">
        <v>2</v>
      </c>
      <c r="I125" t="s">
        <v>694</v>
      </c>
      <c r="J125" t="s">
        <v>695</v>
      </c>
      <c r="K125" t="s">
        <v>32</v>
      </c>
      <c r="L125" t="s">
        <v>696</v>
      </c>
      <c r="M125" t="s">
        <v>697</v>
      </c>
      <c r="N125" t="s">
        <v>698</v>
      </c>
      <c r="O125" t="s">
        <v>699</v>
      </c>
      <c r="P125" t="s">
        <v>700</v>
      </c>
      <c r="Q125" t="s">
        <v>701</v>
      </c>
      <c r="R125" t="s">
        <v>702</v>
      </c>
      <c r="S125" t="s">
        <v>703</v>
      </c>
      <c r="T125" t="s">
        <v>41</v>
      </c>
      <c r="U125" t="s">
        <v>703</v>
      </c>
      <c r="V125" t="s">
        <v>41</v>
      </c>
      <c r="W125" t="s">
        <v>41</v>
      </c>
      <c r="X125" t="s">
        <v>704</v>
      </c>
      <c r="Y125" t="s">
        <v>705</v>
      </c>
      <c r="Z125" t="s">
        <v>666</v>
      </c>
      <c r="AA125" t="s">
        <v>667</v>
      </c>
    </row>
    <row r="126" spans="1:27">
      <c r="A126">
        <v>125</v>
      </c>
      <c r="B126" t="s">
        <v>249</v>
      </c>
      <c r="C126">
        <v>3</v>
      </c>
      <c r="E126" t="s">
        <v>28</v>
      </c>
      <c r="F126" t="s">
        <v>29</v>
      </c>
      <c r="G126" t="s">
        <v>29</v>
      </c>
      <c r="H126">
        <v>2</v>
      </c>
      <c r="I126" t="s">
        <v>706</v>
      </c>
      <c r="J126" t="s">
        <v>707</v>
      </c>
      <c r="K126" t="s">
        <v>708</v>
      </c>
      <c r="L126" t="s">
        <v>709</v>
      </c>
      <c r="M126" t="s">
        <v>710</v>
      </c>
      <c r="N126" t="s">
        <v>711</v>
      </c>
      <c r="O126" t="s">
        <v>712</v>
      </c>
      <c r="P126" t="s">
        <v>713</v>
      </c>
      <c r="Q126" t="s">
        <v>714</v>
      </c>
      <c r="R126" t="s">
        <v>715</v>
      </c>
      <c r="S126" t="s">
        <v>716</v>
      </c>
      <c r="T126" t="s">
        <v>715</v>
      </c>
      <c r="U126" t="s">
        <v>716</v>
      </c>
      <c r="V126" t="s">
        <v>41</v>
      </c>
      <c r="W126" t="s">
        <v>41</v>
      </c>
      <c r="X126" t="s">
        <v>717</v>
      </c>
      <c r="Y126" t="s">
        <v>718</v>
      </c>
      <c r="Z126" t="s">
        <v>666</v>
      </c>
      <c r="AA126" t="s">
        <v>667</v>
      </c>
    </row>
    <row r="127" spans="1:27">
      <c r="A127">
        <v>126</v>
      </c>
      <c r="B127" t="s">
        <v>719</v>
      </c>
      <c r="C127">
        <v>38</v>
      </c>
      <c r="E127" t="s">
        <v>28</v>
      </c>
      <c r="F127" t="s">
        <v>29</v>
      </c>
      <c r="G127" t="s">
        <v>29</v>
      </c>
      <c r="H127">
        <v>2</v>
      </c>
      <c r="I127" t="s">
        <v>669</v>
      </c>
      <c r="J127" t="s">
        <v>670</v>
      </c>
      <c r="K127" t="s">
        <v>32</v>
      </c>
      <c r="L127" t="s">
        <v>671</v>
      </c>
      <c r="M127" t="s">
        <v>672</v>
      </c>
      <c r="N127" t="s">
        <v>720</v>
      </c>
      <c r="O127" t="s">
        <v>721</v>
      </c>
      <c r="P127" t="s">
        <v>675</v>
      </c>
      <c r="Q127" t="s">
        <v>676</v>
      </c>
      <c r="R127" t="s">
        <v>677</v>
      </c>
      <c r="S127" t="s">
        <v>678</v>
      </c>
      <c r="T127" t="s">
        <v>41</v>
      </c>
      <c r="U127" t="s">
        <v>678</v>
      </c>
      <c r="V127" t="s">
        <v>41</v>
      </c>
      <c r="W127" t="s">
        <v>41</v>
      </c>
      <c r="X127" t="s">
        <v>679</v>
      </c>
      <c r="Y127" t="s">
        <v>678</v>
      </c>
      <c r="Z127" t="s">
        <v>666</v>
      </c>
      <c r="AA127" t="s">
        <v>667</v>
      </c>
    </row>
    <row r="128" spans="1:27">
      <c r="A128">
        <v>127</v>
      </c>
      <c r="B128" t="s">
        <v>722</v>
      </c>
      <c r="C128">
        <v>8</v>
      </c>
      <c r="E128" t="s">
        <v>28</v>
      </c>
      <c r="F128" t="s">
        <v>29</v>
      </c>
      <c r="G128" t="s">
        <v>29</v>
      </c>
      <c r="H128">
        <v>2</v>
      </c>
      <c r="I128" t="s">
        <v>723</v>
      </c>
      <c r="J128" t="s">
        <v>724</v>
      </c>
      <c r="K128" t="s">
        <v>725</v>
      </c>
      <c r="L128" t="s">
        <v>726</v>
      </c>
      <c r="M128" t="s">
        <v>727</v>
      </c>
      <c r="N128" t="s">
        <v>728</v>
      </c>
      <c r="O128" t="s">
        <v>729</v>
      </c>
      <c r="P128" t="s">
        <v>730</v>
      </c>
      <c r="Q128" t="s">
        <v>731</v>
      </c>
      <c r="R128" t="s">
        <v>732</v>
      </c>
      <c r="S128" t="s">
        <v>733</v>
      </c>
      <c r="T128" t="s">
        <v>41</v>
      </c>
      <c r="U128" t="s">
        <v>733</v>
      </c>
      <c r="V128" t="s">
        <v>41</v>
      </c>
      <c r="W128" t="s">
        <v>41</v>
      </c>
      <c r="X128" t="s">
        <v>732</v>
      </c>
      <c r="Y128" t="s">
        <v>734</v>
      </c>
      <c r="Z128" t="s">
        <v>666</v>
      </c>
      <c r="AA128" t="s">
        <v>667</v>
      </c>
    </row>
    <row r="129" spans="1:27">
      <c r="A129">
        <v>128</v>
      </c>
      <c r="B129" t="s">
        <v>735</v>
      </c>
      <c r="C129">
        <v>30</v>
      </c>
      <c r="E129" t="s">
        <v>28</v>
      </c>
      <c r="F129" t="s">
        <v>29</v>
      </c>
      <c r="G129" t="s">
        <v>29</v>
      </c>
      <c r="H129">
        <v>2</v>
      </c>
      <c r="I129" t="s">
        <v>694</v>
      </c>
      <c r="J129" t="s">
        <v>695</v>
      </c>
      <c r="K129" t="s">
        <v>32</v>
      </c>
      <c r="L129" t="s">
        <v>696</v>
      </c>
      <c r="M129" t="s">
        <v>697</v>
      </c>
      <c r="N129" t="s">
        <v>736</v>
      </c>
      <c r="O129" t="s">
        <v>737</v>
      </c>
      <c r="P129" t="s">
        <v>700</v>
      </c>
      <c r="Q129" t="s">
        <v>701</v>
      </c>
      <c r="R129" t="s">
        <v>702</v>
      </c>
      <c r="S129" t="s">
        <v>703</v>
      </c>
      <c r="T129" t="s">
        <v>41</v>
      </c>
      <c r="U129" t="s">
        <v>703</v>
      </c>
      <c r="V129" t="s">
        <v>41</v>
      </c>
      <c r="W129" t="s">
        <v>41</v>
      </c>
      <c r="X129" t="s">
        <v>704</v>
      </c>
      <c r="Y129" t="s">
        <v>705</v>
      </c>
      <c r="Z129" t="s">
        <v>666</v>
      </c>
      <c r="AA129" t="s">
        <v>667</v>
      </c>
    </row>
    <row r="130" spans="1:27">
      <c r="A130">
        <v>129</v>
      </c>
      <c r="B130" t="s">
        <v>249</v>
      </c>
      <c r="C130">
        <v>3</v>
      </c>
      <c r="E130" t="s">
        <v>28</v>
      </c>
      <c r="F130" t="s">
        <v>29</v>
      </c>
      <c r="G130" t="s">
        <v>29</v>
      </c>
      <c r="H130">
        <v>2</v>
      </c>
      <c r="I130" t="s">
        <v>738</v>
      </c>
      <c r="J130" t="s">
        <v>739</v>
      </c>
      <c r="K130" t="s">
        <v>740</v>
      </c>
      <c r="L130" t="s">
        <v>741</v>
      </c>
      <c r="M130" t="s">
        <v>742</v>
      </c>
      <c r="N130" t="s">
        <v>743</v>
      </c>
      <c r="O130" t="s">
        <v>744</v>
      </c>
      <c r="P130" t="s">
        <v>745</v>
      </c>
      <c r="Q130" t="s">
        <v>746</v>
      </c>
      <c r="R130" t="s">
        <v>747</v>
      </c>
      <c r="S130" t="s">
        <v>748</v>
      </c>
      <c r="T130" t="s">
        <v>747</v>
      </c>
      <c r="U130" t="s">
        <v>748</v>
      </c>
      <c r="V130" t="s">
        <v>41</v>
      </c>
      <c r="W130" t="s">
        <v>41</v>
      </c>
      <c r="X130" t="s">
        <v>749</v>
      </c>
      <c r="Y130" t="s">
        <v>750</v>
      </c>
      <c r="Z130" t="s">
        <v>666</v>
      </c>
      <c r="AA130" t="s">
        <v>667</v>
      </c>
    </row>
    <row r="131" spans="1:27">
      <c r="A131">
        <v>130</v>
      </c>
      <c r="B131" t="s">
        <v>751</v>
      </c>
      <c r="C131">
        <v>38</v>
      </c>
      <c r="E131" t="s">
        <v>28</v>
      </c>
      <c r="F131" t="s">
        <v>29</v>
      </c>
      <c r="G131" t="s">
        <v>29</v>
      </c>
      <c r="H131">
        <v>2</v>
      </c>
      <c r="I131" t="s">
        <v>669</v>
      </c>
      <c r="J131" t="s">
        <v>670</v>
      </c>
      <c r="K131" t="s">
        <v>32</v>
      </c>
      <c r="L131" t="s">
        <v>671</v>
      </c>
      <c r="M131" t="s">
        <v>672</v>
      </c>
      <c r="N131" t="s">
        <v>752</v>
      </c>
      <c r="O131" t="s">
        <v>753</v>
      </c>
      <c r="P131" t="s">
        <v>675</v>
      </c>
      <c r="Q131" t="s">
        <v>676</v>
      </c>
      <c r="R131" t="s">
        <v>677</v>
      </c>
      <c r="S131" t="s">
        <v>678</v>
      </c>
      <c r="T131" t="s">
        <v>41</v>
      </c>
      <c r="U131" t="s">
        <v>678</v>
      </c>
      <c r="V131" t="s">
        <v>41</v>
      </c>
      <c r="W131" t="s">
        <v>41</v>
      </c>
      <c r="X131" t="s">
        <v>679</v>
      </c>
      <c r="Y131" t="s">
        <v>678</v>
      </c>
      <c r="Z131" t="s">
        <v>666</v>
      </c>
      <c r="AA131" t="s">
        <v>667</v>
      </c>
    </row>
    <row r="132" spans="1:27">
      <c r="A132">
        <v>131</v>
      </c>
      <c r="B132" t="s">
        <v>754</v>
      </c>
      <c r="C132">
        <v>12</v>
      </c>
      <c r="E132" t="s">
        <v>28</v>
      </c>
      <c r="F132" t="s">
        <v>29</v>
      </c>
      <c r="G132" t="s">
        <v>29</v>
      </c>
      <c r="H132">
        <v>2</v>
      </c>
      <c r="I132" t="s">
        <v>755</v>
      </c>
      <c r="J132" t="s">
        <v>756</v>
      </c>
      <c r="K132" t="s">
        <v>757</v>
      </c>
      <c r="L132" t="s">
        <v>758</v>
      </c>
      <c r="M132" t="s">
        <v>759</v>
      </c>
      <c r="N132" t="s">
        <v>760</v>
      </c>
      <c r="O132" t="s">
        <v>761</v>
      </c>
      <c r="P132" t="s">
        <v>762</v>
      </c>
      <c r="Q132" t="s">
        <v>763</v>
      </c>
      <c r="R132" t="s">
        <v>764</v>
      </c>
      <c r="S132" t="s">
        <v>765</v>
      </c>
      <c r="T132" t="s">
        <v>41</v>
      </c>
      <c r="U132" t="s">
        <v>765</v>
      </c>
      <c r="V132" t="s">
        <v>41</v>
      </c>
      <c r="W132" t="s">
        <v>41</v>
      </c>
      <c r="X132" t="s">
        <v>766</v>
      </c>
      <c r="Y132" t="s">
        <v>767</v>
      </c>
      <c r="Z132" t="s">
        <v>666</v>
      </c>
      <c r="AA132" t="s">
        <v>667</v>
      </c>
    </row>
    <row r="133" spans="1:27">
      <c r="A133">
        <v>132</v>
      </c>
      <c r="B133" t="s">
        <v>563</v>
      </c>
      <c r="C133">
        <v>30</v>
      </c>
      <c r="E133" t="s">
        <v>28</v>
      </c>
      <c r="F133" t="s">
        <v>29</v>
      </c>
      <c r="G133" t="s">
        <v>29</v>
      </c>
      <c r="H133">
        <v>2</v>
      </c>
      <c r="I133" t="s">
        <v>694</v>
      </c>
      <c r="J133" t="s">
        <v>695</v>
      </c>
      <c r="K133" t="s">
        <v>32</v>
      </c>
      <c r="L133" t="s">
        <v>696</v>
      </c>
      <c r="M133" t="s">
        <v>697</v>
      </c>
      <c r="N133" t="s">
        <v>768</v>
      </c>
      <c r="O133" t="s">
        <v>769</v>
      </c>
      <c r="P133" t="s">
        <v>700</v>
      </c>
      <c r="Q133" t="s">
        <v>701</v>
      </c>
      <c r="R133" t="s">
        <v>702</v>
      </c>
      <c r="S133" t="s">
        <v>703</v>
      </c>
      <c r="T133" t="s">
        <v>41</v>
      </c>
      <c r="U133" t="s">
        <v>703</v>
      </c>
      <c r="V133" t="s">
        <v>41</v>
      </c>
      <c r="W133" t="s">
        <v>41</v>
      </c>
      <c r="X133" t="s">
        <v>704</v>
      </c>
      <c r="Y133" t="s">
        <v>705</v>
      </c>
      <c r="Z133" t="s">
        <v>666</v>
      </c>
      <c r="AA133" t="s">
        <v>667</v>
      </c>
    </row>
    <row r="134" spans="1:27">
      <c r="A134">
        <v>133</v>
      </c>
      <c r="B134" t="s">
        <v>304</v>
      </c>
      <c r="C134">
        <v>6</v>
      </c>
      <c r="E134" t="s">
        <v>28</v>
      </c>
      <c r="F134" t="s">
        <v>29</v>
      </c>
      <c r="G134" t="s">
        <v>29</v>
      </c>
      <c r="H134">
        <v>2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  <c r="P134" t="s">
        <v>762</v>
      </c>
      <c r="Q134" t="s">
        <v>763</v>
      </c>
      <c r="R134" t="s">
        <v>777</v>
      </c>
      <c r="S134" t="s">
        <v>778</v>
      </c>
      <c r="T134" t="s">
        <v>777</v>
      </c>
      <c r="U134" t="s">
        <v>778</v>
      </c>
      <c r="V134" t="s">
        <v>41</v>
      </c>
      <c r="W134" t="s">
        <v>41</v>
      </c>
      <c r="X134" t="s">
        <v>779</v>
      </c>
      <c r="Y134" t="s">
        <v>780</v>
      </c>
      <c r="Z134" t="s">
        <v>666</v>
      </c>
      <c r="AA134" t="s">
        <v>667</v>
      </c>
    </row>
    <row r="135" spans="1:27">
      <c r="A135">
        <v>134</v>
      </c>
      <c r="B135" t="s">
        <v>781</v>
      </c>
      <c r="C135">
        <v>38</v>
      </c>
      <c r="E135" t="s">
        <v>28</v>
      </c>
      <c r="F135" t="s">
        <v>29</v>
      </c>
      <c r="G135" t="s">
        <v>29</v>
      </c>
      <c r="H135">
        <v>2</v>
      </c>
      <c r="I135" t="s">
        <v>669</v>
      </c>
      <c r="J135" t="s">
        <v>670</v>
      </c>
      <c r="K135" t="s">
        <v>32</v>
      </c>
      <c r="L135" t="s">
        <v>671</v>
      </c>
      <c r="M135" t="s">
        <v>672</v>
      </c>
      <c r="N135" t="s">
        <v>782</v>
      </c>
      <c r="O135" t="s">
        <v>783</v>
      </c>
      <c r="P135" t="s">
        <v>675</v>
      </c>
      <c r="Q135" t="s">
        <v>676</v>
      </c>
      <c r="R135" t="s">
        <v>677</v>
      </c>
      <c r="S135" t="s">
        <v>678</v>
      </c>
      <c r="T135" t="s">
        <v>41</v>
      </c>
      <c r="U135" t="s">
        <v>678</v>
      </c>
      <c r="V135" t="s">
        <v>41</v>
      </c>
      <c r="W135" t="s">
        <v>41</v>
      </c>
      <c r="X135" t="s">
        <v>679</v>
      </c>
      <c r="Y135" t="s">
        <v>678</v>
      </c>
      <c r="Z135" t="s">
        <v>666</v>
      </c>
      <c r="AA135" t="s">
        <v>667</v>
      </c>
    </row>
    <row r="136" spans="1:27">
      <c r="A136">
        <v>135</v>
      </c>
      <c r="B136" t="s">
        <v>784</v>
      </c>
      <c r="C136">
        <v>11</v>
      </c>
      <c r="E136" t="s">
        <v>28</v>
      </c>
      <c r="F136" t="s">
        <v>29</v>
      </c>
      <c r="G136" t="s">
        <v>29</v>
      </c>
      <c r="H136">
        <v>2</v>
      </c>
      <c r="I136" t="s">
        <v>785</v>
      </c>
      <c r="J136" t="s">
        <v>786</v>
      </c>
      <c r="K136" t="s">
        <v>787</v>
      </c>
      <c r="L136" t="s">
        <v>788</v>
      </c>
      <c r="M136" t="s">
        <v>789</v>
      </c>
      <c r="N136" t="s">
        <v>790</v>
      </c>
      <c r="O136" t="s">
        <v>791</v>
      </c>
      <c r="P136" t="s">
        <v>792</v>
      </c>
      <c r="Q136" t="s">
        <v>793</v>
      </c>
      <c r="R136" t="s">
        <v>794</v>
      </c>
      <c r="S136" t="s">
        <v>795</v>
      </c>
      <c r="T136" t="s">
        <v>41</v>
      </c>
      <c r="U136" t="s">
        <v>795</v>
      </c>
      <c r="V136" t="s">
        <v>41</v>
      </c>
      <c r="W136" t="s">
        <v>41</v>
      </c>
      <c r="X136" t="s">
        <v>796</v>
      </c>
      <c r="Y136" t="s">
        <v>797</v>
      </c>
      <c r="Z136" t="s">
        <v>666</v>
      </c>
      <c r="AA136" t="s">
        <v>667</v>
      </c>
    </row>
    <row r="137" spans="1:27">
      <c r="A137">
        <v>136</v>
      </c>
      <c r="B137" t="s">
        <v>185</v>
      </c>
      <c r="C137">
        <v>30</v>
      </c>
      <c r="E137" t="s">
        <v>28</v>
      </c>
      <c r="F137" t="s">
        <v>29</v>
      </c>
      <c r="G137" t="s">
        <v>29</v>
      </c>
      <c r="H137">
        <v>2</v>
      </c>
      <c r="I137" t="s">
        <v>694</v>
      </c>
      <c r="J137" t="s">
        <v>695</v>
      </c>
      <c r="K137" t="s">
        <v>32</v>
      </c>
      <c r="L137" t="s">
        <v>696</v>
      </c>
      <c r="M137" t="s">
        <v>697</v>
      </c>
      <c r="N137" t="s">
        <v>798</v>
      </c>
      <c r="O137" t="s">
        <v>799</v>
      </c>
      <c r="P137" t="s">
        <v>700</v>
      </c>
      <c r="Q137" t="s">
        <v>701</v>
      </c>
      <c r="R137" t="s">
        <v>702</v>
      </c>
      <c r="S137" t="s">
        <v>703</v>
      </c>
      <c r="T137" t="s">
        <v>41</v>
      </c>
      <c r="U137" t="s">
        <v>703</v>
      </c>
      <c r="V137" t="s">
        <v>41</v>
      </c>
      <c r="W137" t="s">
        <v>41</v>
      </c>
      <c r="X137" t="s">
        <v>704</v>
      </c>
      <c r="Y137" t="s">
        <v>705</v>
      </c>
      <c r="Z137" t="s">
        <v>666</v>
      </c>
      <c r="AA137" t="s">
        <v>667</v>
      </c>
    </row>
    <row r="138" spans="1:27">
      <c r="A138">
        <v>137</v>
      </c>
      <c r="B138" t="s">
        <v>652</v>
      </c>
      <c r="C138">
        <v>11</v>
      </c>
      <c r="E138" t="s">
        <v>28</v>
      </c>
      <c r="F138" t="s">
        <v>29</v>
      </c>
      <c r="G138" t="s">
        <v>29</v>
      </c>
      <c r="H138">
        <v>2</v>
      </c>
      <c r="I138" t="s">
        <v>800</v>
      </c>
      <c r="J138" t="s">
        <v>801</v>
      </c>
      <c r="K138" t="s">
        <v>802</v>
      </c>
      <c r="L138" t="s">
        <v>802</v>
      </c>
      <c r="M138" t="s">
        <v>803</v>
      </c>
      <c r="N138" t="s">
        <v>804</v>
      </c>
      <c r="O138" t="s">
        <v>805</v>
      </c>
      <c r="P138" t="s">
        <v>806</v>
      </c>
      <c r="Q138" t="s">
        <v>807</v>
      </c>
      <c r="R138" t="s">
        <v>808</v>
      </c>
      <c r="S138" t="s">
        <v>809</v>
      </c>
      <c r="T138" t="s">
        <v>808</v>
      </c>
      <c r="U138" t="s">
        <v>809</v>
      </c>
      <c r="V138" t="s">
        <v>41</v>
      </c>
      <c r="W138" t="s">
        <v>41</v>
      </c>
      <c r="X138" t="s">
        <v>810</v>
      </c>
      <c r="Y138" t="s">
        <v>811</v>
      </c>
      <c r="Z138" t="s">
        <v>666</v>
      </c>
      <c r="AA138" t="s">
        <v>667</v>
      </c>
    </row>
    <row r="139" spans="1:27">
      <c r="A139">
        <v>138</v>
      </c>
      <c r="B139" t="s">
        <v>668</v>
      </c>
      <c r="C139">
        <v>38</v>
      </c>
      <c r="E139" t="s">
        <v>28</v>
      </c>
      <c r="F139" t="s">
        <v>29</v>
      </c>
      <c r="G139" t="s">
        <v>29</v>
      </c>
      <c r="H139">
        <v>2</v>
      </c>
      <c r="I139" t="s">
        <v>669</v>
      </c>
      <c r="J139" t="s">
        <v>670</v>
      </c>
      <c r="K139" t="s">
        <v>32</v>
      </c>
      <c r="L139" t="s">
        <v>671</v>
      </c>
      <c r="M139" t="s">
        <v>672</v>
      </c>
      <c r="N139" t="s">
        <v>812</v>
      </c>
      <c r="O139" t="s">
        <v>813</v>
      </c>
      <c r="P139" t="s">
        <v>675</v>
      </c>
      <c r="Q139" t="s">
        <v>676</v>
      </c>
      <c r="R139" t="s">
        <v>677</v>
      </c>
      <c r="S139" t="s">
        <v>678</v>
      </c>
      <c r="T139" t="s">
        <v>41</v>
      </c>
      <c r="U139" t="s">
        <v>678</v>
      </c>
      <c r="V139" t="s">
        <v>41</v>
      </c>
      <c r="W139" t="s">
        <v>41</v>
      </c>
      <c r="X139" t="s">
        <v>679</v>
      </c>
      <c r="Y139" t="s">
        <v>678</v>
      </c>
      <c r="Z139" t="s">
        <v>666</v>
      </c>
      <c r="AA139" t="s">
        <v>667</v>
      </c>
    </row>
    <row r="140" spans="1:27">
      <c r="A140">
        <v>139</v>
      </c>
      <c r="B140" t="s">
        <v>132</v>
      </c>
      <c r="C140">
        <v>5</v>
      </c>
      <c r="E140" t="s">
        <v>28</v>
      </c>
      <c r="F140" t="s">
        <v>29</v>
      </c>
      <c r="G140" t="s">
        <v>29</v>
      </c>
      <c r="H140">
        <v>2</v>
      </c>
      <c r="I140" t="s">
        <v>814</v>
      </c>
      <c r="J140" t="s">
        <v>815</v>
      </c>
      <c r="K140" t="s">
        <v>32</v>
      </c>
      <c r="L140" t="s">
        <v>32</v>
      </c>
      <c r="M140" t="s">
        <v>816</v>
      </c>
      <c r="N140" t="s">
        <v>817</v>
      </c>
      <c r="O140" t="s">
        <v>818</v>
      </c>
      <c r="P140" t="s">
        <v>819</v>
      </c>
      <c r="Q140" t="s">
        <v>820</v>
      </c>
      <c r="R140" t="s">
        <v>821</v>
      </c>
      <c r="S140" t="s">
        <v>822</v>
      </c>
      <c r="T140" t="s">
        <v>41</v>
      </c>
      <c r="U140" t="s">
        <v>822</v>
      </c>
      <c r="V140" t="s">
        <v>41</v>
      </c>
      <c r="W140" t="s">
        <v>41</v>
      </c>
      <c r="X140" t="s">
        <v>823</v>
      </c>
      <c r="Y140" t="s">
        <v>824</v>
      </c>
      <c r="Z140" t="s">
        <v>666</v>
      </c>
      <c r="AA140" t="s">
        <v>667</v>
      </c>
    </row>
    <row r="141" spans="1:27">
      <c r="A141">
        <v>140</v>
      </c>
      <c r="B141" t="s">
        <v>825</v>
      </c>
      <c r="C141">
        <v>30</v>
      </c>
      <c r="E141" t="s">
        <v>28</v>
      </c>
      <c r="F141" t="s">
        <v>29</v>
      </c>
      <c r="G141" t="s">
        <v>29</v>
      </c>
      <c r="H141">
        <v>2</v>
      </c>
      <c r="I141" t="s">
        <v>694</v>
      </c>
      <c r="J141" t="s">
        <v>695</v>
      </c>
      <c r="K141" t="s">
        <v>32</v>
      </c>
      <c r="L141" t="s">
        <v>696</v>
      </c>
      <c r="M141" t="s">
        <v>697</v>
      </c>
      <c r="N141" t="s">
        <v>826</v>
      </c>
      <c r="O141" t="s">
        <v>827</v>
      </c>
      <c r="P141" t="s">
        <v>700</v>
      </c>
      <c r="Q141" t="s">
        <v>701</v>
      </c>
      <c r="R141" t="s">
        <v>702</v>
      </c>
      <c r="S141" t="s">
        <v>703</v>
      </c>
      <c r="T141" t="s">
        <v>41</v>
      </c>
      <c r="U141" t="s">
        <v>703</v>
      </c>
      <c r="V141" t="s">
        <v>41</v>
      </c>
      <c r="W141" t="s">
        <v>41</v>
      </c>
      <c r="X141" t="s">
        <v>704</v>
      </c>
      <c r="Y141" t="s">
        <v>705</v>
      </c>
      <c r="Z141" t="s">
        <v>666</v>
      </c>
      <c r="AA141" t="s">
        <v>667</v>
      </c>
    </row>
    <row r="142" spans="1:27">
      <c r="A142">
        <v>141</v>
      </c>
      <c r="B142" t="s">
        <v>578</v>
      </c>
      <c r="C142">
        <v>4</v>
      </c>
      <c r="E142" t="s">
        <v>28</v>
      </c>
      <c r="F142" t="s">
        <v>29</v>
      </c>
      <c r="G142" t="s">
        <v>29</v>
      </c>
      <c r="H142">
        <v>2</v>
      </c>
      <c r="I142" t="s">
        <v>828</v>
      </c>
      <c r="J142" t="s">
        <v>829</v>
      </c>
      <c r="K142" t="s">
        <v>830</v>
      </c>
      <c r="L142" t="s">
        <v>831</v>
      </c>
      <c r="M142" t="s">
        <v>832</v>
      </c>
      <c r="N142" t="s">
        <v>833</v>
      </c>
      <c r="O142" t="s">
        <v>834</v>
      </c>
      <c r="P142" t="s">
        <v>835</v>
      </c>
      <c r="Q142" t="s">
        <v>836</v>
      </c>
      <c r="R142" t="s">
        <v>837</v>
      </c>
      <c r="S142" t="s">
        <v>838</v>
      </c>
      <c r="T142" t="s">
        <v>837</v>
      </c>
      <c r="U142" t="s">
        <v>838</v>
      </c>
      <c r="V142" t="s">
        <v>41</v>
      </c>
      <c r="W142" t="s">
        <v>41</v>
      </c>
      <c r="X142" t="s">
        <v>839</v>
      </c>
      <c r="Y142" t="s">
        <v>838</v>
      </c>
      <c r="Z142" t="s">
        <v>667</v>
      </c>
      <c r="AA142" t="s">
        <v>666</v>
      </c>
    </row>
    <row r="143" spans="1:27">
      <c r="A143">
        <v>142</v>
      </c>
      <c r="B143" t="s">
        <v>840</v>
      </c>
      <c r="C143">
        <v>3</v>
      </c>
      <c r="E143" t="s">
        <v>28</v>
      </c>
      <c r="F143" t="s">
        <v>29</v>
      </c>
      <c r="G143" t="s">
        <v>29</v>
      </c>
      <c r="H143">
        <v>2</v>
      </c>
      <c r="I143" t="s">
        <v>841</v>
      </c>
      <c r="J143" t="s">
        <v>842</v>
      </c>
      <c r="K143" t="s">
        <v>32</v>
      </c>
      <c r="L143" t="s">
        <v>843</v>
      </c>
      <c r="M143" t="s">
        <v>844</v>
      </c>
      <c r="N143" t="s">
        <v>845</v>
      </c>
      <c r="O143" t="s">
        <v>846</v>
      </c>
      <c r="P143" t="s">
        <v>847</v>
      </c>
      <c r="Q143" t="s">
        <v>848</v>
      </c>
      <c r="R143" t="s">
        <v>849</v>
      </c>
      <c r="S143" t="s">
        <v>850</v>
      </c>
      <c r="T143" t="s">
        <v>41</v>
      </c>
      <c r="U143" t="s">
        <v>850</v>
      </c>
      <c r="V143" t="s">
        <v>41</v>
      </c>
      <c r="W143" t="s">
        <v>41</v>
      </c>
      <c r="X143" t="s">
        <v>851</v>
      </c>
      <c r="Y143" t="s">
        <v>852</v>
      </c>
      <c r="Z143" t="s">
        <v>667</v>
      </c>
      <c r="AA143" t="s">
        <v>666</v>
      </c>
    </row>
    <row r="144" spans="1:27">
      <c r="A144">
        <v>143</v>
      </c>
      <c r="B144" t="s">
        <v>249</v>
      </c>
      <c r="C144">
        <v>3</v>
      </c>
      <c r="E144" t="s">
        <v>28</v>
      </c>
      <c r="F144" t="s">
        <v>29</v>
      </c>
      <c r="G144" t="s">
        <v>29</v>
      </c>
      <c r="H144">
        <v>2</v>
      </c>
      <c r="I144" t="s">
        <v>841</v>
      </c>
      <c r="J144" t="s">
        <v>842</v>
      </c>
      <c r="K144" t="s">
        <v>32</v>
      </c>
      <c r="L144" t="s">
        <v>843</v>
      </c>
      <c r="M144" t="s">
        <v>844</v>
      </c>
      <c r="N144" t="s">
        <v>853</v>
      </c>
      <c r="O144" t="s">
        <v>854</v>
      </c>
      <c r="P144" t="s">
        <v>847</v>
      </c>
      <c r="Q144" t="s">
        <v>848</v>
      </c>
      <c r="R144" t="s">
        <v>849</v>
      </c>
      <c r="S144" t="s">
        <v>850</v>
      </c>
      <c r="T144" t="s">
        <v>41</v>
      </c>
      <c r="U144" t="s">
        <v>850</v>
      </c>
      <c r="V144" t="s">
        <v>41</v>
      </c>
      <c r="W144" t="s">
        <v>41</v>
      </c>
      <c r="X144" t="s">
        <v>851</v>
      </c>
      <c r="Y144" t="s">
        <v>852</v>
      </c>
      <c r="Z144" t="s">
        <v>667</v>
      </c>
      <c r="AA144" t="s">
        <v>666</v>
      </c>
    </row>
    <row r="145" spans="1:27">
      <c r="A145">
        <v>144</v>
      </c>
      <c r="B145" t="s">
        <v>249</v>
      </c>
      <c r="C145">
        <v>3</v>
      </c>
      <c r="E145" t="s">
        <v>28</v>
      </c>
      <c r="F145" t="s">
        <v>29</v>
      </c>
      <c r="G145" t="s">
        <v>29</v>
      </c>
      <c r="H145">
        <v>2</v>
      </c>
      <c r="I145" t="s">
        <v>841</v>
      </c>
      <c r="J145" t="s">
        <v>842</v>
      </c>
      <c r="K145" t="s">
        <v>32</v>
      </c>
      <c r="L145" t="s">
        <v>843</v>
      </c>
      <c r="M145" t="s">
        <v>844</v>
      </c>
      <c r="N145" t="s">
        <v>855</v>
      </c>
      <c r="O145" t="s">
        <v>856</v>
      </c>
      <c r="P145" t="s">
        <v>847</v>
      </c>
      <c r="Q145" t="s">
        <v>848</v>
      </c>
      <c r="R145" t="s">
        <v>849</v>
      </c>
      <c r="S145" t="s">
        <v>850</v>
      </c>
      <c r="T145" t="s">
        <v>41</v>
      </c>
      <c r="U145" t="s">
        <v>850</v>
      </c>
      <c r="V145" t="s">
        <v>41</v>
      </c>
      <c r="W145" t="s">
        <v>41</v>
      </c>
      <c r="X145" t="s">
        <v>851</v>
      </c>
      <c r="Y145" t="s">
        <v>852</v>
      </c>
      <c r="Z145" t="s">
        <v>667</v>
      </c>
      <c r="AA145" t="s">
        <v>666</v>
      </c>
    </row>
    <row r="146" spans="1:27">
      <c r="A146">
        <v>145</v>
      </c>
      <c r="B146" t="s">
        <v>443</v>
      </c>
      <c r="C146">
        <v>3</v>
      </c>
      <c r="E146" t="s">
        <v>28</v>
      </c>
      <c r="F146" t="s">
        <v>29</v>
      </c>
      <c r="G146" t="s">
        <v>29</v>
      </c>
      <c r="H146">
        <v>2</v>
      </c>
      <c r="I146" t="s">
        <v>857</v>
      </c>
      <c r="J146" t="s">
        <v>858</v>
      </c>
      <c r="K146" t="s">
        <v>859</v>
      </c>
      <c r="L146" t="s">
        <v>860</v>
      </c>
      <c r="M146" t="s">
        <v>861</v>
      </c>
      <c r="N146" t="s">
        <v>862</v>
      </c>
      <c r="O146" t="s">
        <v>863</v>
      </c>
      <c r="P146" t="s">
        <v>864</v>
      </c>
      <c r="Q146" t="s">
        <v>865</v>
      </c>
      <c r="R146" t="s">
        <v>866</v>
      </c>
      <c r="S146" t="s">
        <v>867</v>
      </c>
      <c r="T146" t="s">
        <v>866</v>
      </c>
      <c r="U146" t="s">
        <v>867</v>
      </c>
      <c r="V146" t="s">
        <v>41</v>
      </c>
      <c r="W146" t="s">
        <v>41</v>
      </c>
      <c r="X146" t="s">
        <v>868</v>
      </c>
      <c r="Y146" t="s">
        <v>869</v>
      </c>
      <c r="Z146" t="s">
        <v>667</v>
      </c>
      <c r="AA146" t="s">
        <v>666</v>
      </c>
    </row>
    <row r="147" spans="1:27">
      <c r="A147">
        <v>146</v>
      </c>
      <c r="B147" t="s">
        <v>870</v>
      </c>
      <c r="C147">
        <v>3</v>
      </c>
      <c r="E147" t="s">
        <v>28</v>
      </c>
      <c r="F147" t="s">
        <v>29</v>
      </c>
      <c r="G147" t="s">
        <v>29</v>
      </c>
      <c r="H147">
        <v>2</v>
      </c>
      <c r="I147" t="s">
        <v>871</v>
      </c>
      <c r="J147" t="s">
        <v>872</v>
      </c>
      <c r="K147" t="s">
        <v>873</v>
      </c>
      <c r="L147" t="s">
        <v>874</v>
      </c>
      <c r="M147" t="s">
        <v>875</v>
      </c>
      <c r="N147" t="s">
        <v>876</v>
      </c>
      <c r="O147" t="s">
        <v>877</v>
      </c>
      <c r="P147" t="s">
        <v>878</v>
      </c>
      <c r="Q147" t="s">
        <v>879</v>
      </c>
      <c r="R147" t="s">
        <v>880</v>
      </c>
      <c r="S147" t="s">
        <v>881</v>
      </c>
      <c r="T147" t="s">
        <v>41</v>
      </c>
      <c r="U147" t="s">
        <v>881</v>
      </c>
      <c r="V147" t="s">
        <v>41</v>
      </c>
      <c r="W147" t="s">
        <v>41</v>
      </c>
      <c r="X147" t="s">
        <v>880</v>
      </c>
      <c r="Y147" t="s">
        <v>882</v>
      </c>
      <c r="Z147" t="s">
        <v>667</v>
      </c>
      <c r="AA147" t="s">
        <v>666</v>
      </c>
    </row>
    <row r="148" spans="1:27">
      <c r="A148">
        <v>147</v>
      </c>
      <c r="B148" t="s">
        <v>304</v>
      </c>
      <c r="C148">
        <v>3</v>
      </c>
      <c r="E148" t="s">
        <v>28</v>
      </c>
      <c r="F148" t="s">
        <v>29</v>
      </c>
      <c r="G148" t="s">
        <v>29</v>
      </c>
      <c r="H148">
        <v>2</v>
      </c>
      <c r="I148" t="s">
        <v>841</v>
      </c>
      <c r="J148" t="s">
        <v>842</v>
      </c>
      <c r="K148" t="s">
        <v>32</v>
      </c>
      <c r="L148" t="s">
        <v>843</v>
      </c>
      <c r="M148" t="s">
        <v>844</v>
      </c>
      <c r="N148" t="s">
        <v>883</v>
      </c>
      <c r="O148" t="s">
        <v>884</v>
      </c>
      <c r="P148" t="s">
        <v>847</v>
      </c>
      <c r="Q148" t="s">
        <v>848</v>
      </c>
      <c r="R148" t="s">
        <v>849</v>
      </c>
      <c r="S148" t="s">
        <v>850</v>
      </c>
      <c r="T148" t="s">
        <v>41</v>
      </c>
      <c r="U148" t="s">
        <v>850</v>
      </c>
      <c r="V148" t="s">
        <v>41</v>
      </c>
      <c r="W148" t="s">
        <v>41</v>
      </c>
      <c r="X148" t="s">
        <v>851</v>
      </c>
      <c r="Y148" t="s">
        <v>852</v>
      </c>
      <c r="Z148" t="s">
        <v>667</v>
      </c>
      <c r="AA148" t="s">
        <v>666</v>
      </c>
    </row>
    <row r="149" spans="1:27">
      <c r="A149">
        <v>148</v>
      </c>
      <c r="B149" t="s">
        <v>443</v>
      </c>
      <c r="C149">
        <v>3</v>
      </c>
      <c r="E149" t="s">
        <v>28</v>
      </c>
      <c r="F149" t="s">
        <v>29</v>
      </c>
      <c r="G149" t="s">
        <v>29</v>
      </c>
      <c r="H149">
        <v>2</v>
      </c>
      <c r="I149" t="s">
        <v>841</v>
      </c>
      <c r="J149" t="s">
        <v>842</v>
      </c>
      <c r="K149" t="s">
        <v>32</v>
      </c>
      <c r="L149" t="s">
        <v>843</v>
      </c>
      <c r="M149" t="s">
        <v>844</v>
      </c>
      <c r="N149" t="s">
        <v>885</v>
      </c>
      <c r="O149" t="s">
        <v>886</v>
      </c>
      <c r="P149" t="s">
        <v>847</v>
      </c>
      <c r="Q149" t="s">
        <v>848</v>
      </c>
      <c r="R149" t="s">
        <v>849</v>
      </c>
      <c r="S149" t="s">
        <v>850</v>
      </c>
      <c r="T149" t="s">
        <v>41</v>
      </c>
      <c r="U149" t="s">
        <v>850</v>
      </c>
      <c r="V149" t="s">
        <v>41</v>
      </c>
      <c r="W149" t="s">
        <v>41</v>
      </c>
      <c r="X149" t="s">
        <v>851</v>
      </c>
      <c r="Y149" t="s">
        <v>852</v>
      </c>
      <c r="Z149" t="s">
        <v>667</v>
      </c>
      <c r="AA149" t="s">
        <v>666</v>
      </c>
    </row>
    <row r="150" spans="1:27">
      <c r="A150">
        <v>149</v>
      </c>
      <c r="B150" t="s">
        <v>249</v>
      </c>
      <c r="C150">
        <v>4</v>
      </c>
      <c r="E150" t="s">
        <v>28</v>
      </c>
      <c r="F150" t="s">
        <v>29</v>
      </c>
      <c r="G150" t="s">
        <v>29</v>
      </c>
      <c r="H150">
        <v>2</v>
      </c>
      <c r="I150" t="s">
        <v>887</v>
      </c>
      <c r="J150" t="s">
        <v>888</v>
      </c>
      <c r="K150" t="s">
        <v>889</v>
      </c>
      <c r="L150" t="s">
        <v>890</v>
      </c>
      <c r="M150" t="s">
        <v>891</v>
      </c>
      <c r="N150" t="s">
        <v>892</v>
      </c>
      <c r="O150" t="s">
        <v>893</v>
      </c>
      <c r="P150" t="s">
        <v>894</v>
      </c>
      <c r="Q150" t="s">
        <v>895</v>
      </c>
      <c r="R150" t="s">
        <v>896</v>
      </c>
      <c r="S150" t="s">
        <v>897</v>
      </c>
      <c r="T150" t="s">
        <v>896</v>
      </c>
      <c r="U150" t="s">
        <v>897</v>
      </c>
      <c r="V150" t="s">
        <v>41</v>
      </c>
      <c r="W150" t="s">
        <v>41</v>
      </c>
      <c r="X150" t="s">
        <v>898</v>
      </c>
      <c r="Y150" t="s">
        <v>899</v>
      </c>
      <c r="Z150" t="s">
        <v>667</v>
      </c>
      <c r="AA150" t="s">
        <v>666</v>
      </c>
    </row>
    <row r="151" spans="1:27">
      <c r="A151">
        <v>150</v>
      </c>
      <c r="B151" t="s">
        <v>870</v>
      </c>
      <c r="C151">
        <v>3</v>
      </c>
      <c r="E151" t="s">
        <v>28</v>
      </c>
      <c r="F151" t="s">
        <v>29</v>
      </c>
      <c r="G151" t="s">
        <v>29</v>
      </c>
      <c r="H151">
        <v>2</v>
      </c>
      <c r="I151" t="s">
        <v>841</v>
      </c>
      <c r="J151" t="s">
        <v>842</v>
      </c>
      <c r="K151" t="s">
        <v>32</v>
      </c>
      <c r="L151" t="s">
        <v>843</v>
      </c>
      <c r="M151" t="s">
        <v>844</v>
      </c>
      <c r="N151" t="s">
        <v>900</v>
      </c>
      <c r="O151" t="s">
        <v>901</v>
      </c>
      <c r="P151" t="s">
        <v>847</v>
      </c>
      <c r="Q151" t="s">
        <v>848</v>
      </c>
      <c r="R151" t="s">
        <v>849</v>
      </c>
      <c r="S151" t="s">
        <v>850</v>
      </c>
      <c r="T151" t="s">
        <v>41</v>
      </c>
      <c r="U151" t="s">
        <v>850</v>
      </c>
      <c r="V151" t="s">
        <v>41</v>
      </c>
      <c r="W151" t="s">
        <v>41</v>
      </c>
      <c r="X151" t="s">
        <v>851</v>
      </c>
      <c r="Y151" t="s">
        <v>852</v>
      </c>
      <c r="Z151" t="s">
        <v>667</v>
      </c>
      <c r="AA151" t="s">
        <v>666</v>
      </c>
    </row>
    <row r="152" spans="1:27">
      <c r="A152">
        <v>151</v>
      </c>
      <c r="B152" t="s">
        <v>870</v>
      </c>
      <c r="C152">
        <v>3</v>
      </c>
      <c r="E152" t="s">
        <v>28</v>
      </c>
      <c r="F152" t="s">
        <v>29</v>
      </c>
      <c r="G152" t="s">
        <v>29</v>
      </c>
      <c r="H152">
        <v>2</v>
      </c>
      <c r="I152" t="s">
        <v>841</v>
      </c>
      <c r="J152" t="s">
        <v>842</v>
      </c>
      <c r="K152" t="s">
        <v>32</v>
      </c>
      <c r="L152" t="s">
        <v>843</v>
      </c>
      <c r="M152" t="s">
        <v>844</v>
      </c>
      <c r="N152" t="s">
        <v>902</v>
      </c>
      <c r="O152" t="s">
        <v>903</v>
      </c>
      <c r="P152" t="s">
        <v>847</v>
      </c>
      <c r="Q152" t="s">
        <v>848</v>
      </c>
      <c r="R152" t="s">
        <v>849</v>
      </c>
      <c r="S152" t="s">
        <v>850</v>
      </c>
      <c r="T152" t="s">
        <v>41</v>
      </c>
      <c r="U152" t="s">
        <v>850</v>
      </c>
      <c r="V152" t="s">
        <v>41</v>
      </c>
      <c r="W152" t="s">
        <v>41</v>
      </c>
      <c r="X152" t="s">
        <v>851</v>
      </c>
      <c r="Y152" t="s">
        <v>852</v>
      </c>
      <c r="Z152" t="s">
        <v>667</v>
      </c>
      <c r="AA152" t="s">
        <v>666</v>
      </c>
    </row>
    <row r="153" spans="1:27">
      <c r="A153">
        <v>152</v>
      </c>
      <c r="B153" t="s">
        <v>652</v>
      </c>
      <c r="C153">
        <v>3</v>
      </c>
      <c r="E153" t="s">
        <v>28</v>
      </c>
      <c r="F153" t="s">
        <v>29</v>
      </c>
      <c r="G153" t="s">
        <v>29</v>
      </c>
      <c r="H153">
        <v>2</v>
      </c>
      <c r="I153" t="s">
        <v>841</v>
      </c>
      <c r="J153" t="s">
        <v>842</v>
      </c>
      <c r="K153" t="s">
        <v>32</v>
      </c>
      <c r="L153" t="s">
        <v>843</v>
      </c>
      <c r="M153" t="s">
        <v>844</v>
      </c>
      <c r="N153" t="s">
        <v>904</v>
      </c>
      <c r="O153" t="s">
        <v>905</v>
      </c>
      <c r="P153" t="s">
        <v>847</v>
      </c>
      <c r="Q153" t="s">
        <v>848</v>
      </c>
      <c r="R153" t="s">
        <v>849</v>
      </c>
      <c r="S153" t="s">
        <v>850</v>
      </c>
      <c r="T153" t="s">
        <v>41</v>
      </c>
      <c r="U153" t="s">
        <v>850</v>
      </c>
      <c r="V153" t="s">
        <v>41</v>
      </c>
      <c r="W153" t="s">
        <v>41</v>
      </c>
      <c r="X153" t="s">
        <v>851</v>
      </c>
      <c r="Y153" t="s">
        <v>852</v>
      </c>
      <c r="Z153" t="s">
        <v>667</v>
      </c>
      <c r="AA153" t="s">
        <v>666</v>
      </c>
    </row>
    <row r="154" spans="1:27">
      <c r="A154">
        <v>153</v>
      </c>
      <c r="B154" t="s">
        <v>870</v>
      </c>
      <c r="C154">
        <v>4</v>
      </c>
      <c r="E154" t="s">
        <v>28</v>
      </c>
      <c r="F154" t="s">
        <v>29</v>
      </c>
      <c r="G154" t="s">
        <v>29</v>
      </c>
      <c r="H154">
        <v>2</v>
      </c>
      <c r="I154" t="s">
        <v>828</v>
      </c>
      <c r="J154" t="s">
        <v>829</v>
      </c>
      <c r="K154" t="s">
        <v>830</v>
      </c>
      <c r="L154" t="s">
        <v>831</v>
      </c>
      <c r="M154" t="s">
        <v>832</v>
      </c>
      <c r="N154" t="s">
        <v>906</v>
      </c>
      <c r="O154" t="s">
        <v>907</v>
      </c>
      <c r="P154" t="s">
        <v>835</v>
      </c>
      <c r="Q154" t="s">
        <v>836</v>
      </c>
      <c r="R154" t="s">
        <v>837</v>
      </c>
      <c r="S154" t="s">
        <v>838</v>
      </c>
      <c r="T154" t="s">
        <v>837</v>
      </c>
      <c r="U154" t="s">
        <v>838</v>
      </c>
      <c r="V154" t="s">
        <v>41</v>
      </c>
      <c r="W154" t="s">
        <v>41</v>
      </c>
      <c r="X154" t="s">
        <v>839</v>
      </c>
      <c r="Y154" t="s">
        <v>838</v>
      </c>
      <c r="Z154" t="s">
        <v>667</v>
      </c>
      <c r="AA154" t="s">
        <v>666</v>
      </c>
    </row>
    <row r="155" spans="1:27">
      <c r="A155">
        <v>154</v>
      </c>
      <c r="B155" t="s">
        <v>908</v>
      </c>
      <c r="C155">
        <v>3</v>
      </c>
      <c r="E155" t="s">
        <v>28</v>
      </c>
      <c r="F155" t="s">
        <v>29</v>
      </c>
      <c r="G155" t="s">
        <v>29</v>
      </c>
      <c r="H155">
        <v>2</v>
      </c>
      <c r="I155" t="s">
        <v>841</v>
      </c>
      <c r="J155" t="s">
        <v>842</v>
      </c>
      <c r="K155" t="s">
        <v>32</v>
      </c>
      <c r="L155" t="s">
        <v>843</v>
      </c>
      <c r="M155" t="s">
        <v>844</v>
      </c>
      <c r="N155" t="s">
        <v>909</v>
      </c>
      <c r="O155" t="s">
        <v>910</v>
      </c>
      <c r="P155" t="s">
        <v>847</v>
      </c>
      <c r="Q155" t="s">
        <v>848</v>
      </c>
      <c r="R155" t="s">
        <v>849</v>
      </c>
      <c r="S155" t="s">
        <v>850</v>
      </c>
      <c r="T155" t="s">
        <v>41</v>
      </c>
      <c r="U155" t="s">
        <v>850</v>
      </c>
      <c r="V155" t="s">
        <v>41</v>
      </c>
      <c r="W155" t="s">
        <v>41</v>
      </c>
      <c r="X155" t="s">
        <v>851</v>
      </c>
      <c r="Y155" t="s">
        <v>852</v>
      </c>
      <c r="Z155" t="s">
        <v>667</v>
      </c>
      <c r="AA155" t="s">
        <v>666</v>
      </c>
    </row>
    <row r="156" spans="1:27">
      <c r="A156">
        <v>155</v>
      </c>
      <c r="B156" t="s">
        <v>911</v>
      </c>
      <c r="C156">
        <v>3</v>
      </c>
      <c r="E156" t="s">
        <v>28</v>
      </c>
      <c r="F156" t="s">
        <v>29</v>
      </c>
      <c r="G156" t="s">
        <v>29</v>
      </c>
      <c r="H156">
        <v>2</v>
      </c>
      <c r="I156" t="s">
        <v>841</v>
      </c>
      <c r="J156" t="s">
        <v>842</v>
      </c>
      <c r="K156" t="s">
        <v>32</v>
      </c>
      <c r="L156" t="s">
        <v>843</v>
      </c>
      <c r="M156" t="s">
        <v>844</v>
      </c>
      <c r="N156" t="s">
        <v>912</v>
      </c>
      <c r="O156" t="s">
        <v>913</v>
      </c>
      <c r="P156" t="s">
        <v>847</v>
      </c>
      <c r="Q156" t="s">
        <v>848</v>
      </c>
      <c r="R156" t="s">
        <v>849</v>
      </c>
      <c r="S156" t="s">
        <v>850</v>
      </c>
      <c r="T156" t="s">
        <v>41</v>
      </c>
      <c r="U156" t="s">
        <v>850</v>
      </c>
      <c r="V156" t="s">
        <v>41</v>
      </c>
      <c r="W156" t="s">
        <v>41</v>
      </c>
      <c r="X156" t="s">
        <v>851</v>
      </c>
      <c r="Y156" t="s">
        <v>852</v>
      </c>
      <c r="Z156" t="s">
        <v>667</v>
      </c>
      <c r="AA156" t="s">
        <v>666</v>
      </c>
    </row>
    <row r="157" spans="1:27">
      <c r="A157">
        <v>156</v>
      </c>
      <c r="B157" t="s">
        <v>249</v>
      </c>
      <c r="C157">
        <v>3</v>
      </c>
      <c r="E157" t="s">
        <v>28</v>
      </c>
      <c r="F157" t="s">
        <v>29</v>
      </c>
      <c r="G157" t="s">
        <v>29</v>
      </c>
      <c r="H157">
        <v>2</v>
      </c>
      <c r="I157" t="s">
        <v>841</v>
      </c>
      <c r="J157" t="s">
        <v>842</v>
      </c>
      <c r="K157" t="s">
        <v>32</v>
      </c>
      <c r="L157" t="s">
        <v>843</v>
      </c>
      <c r="M157" t="s">
        <v>844</v>
      </c>
      <c r="N157" t="s">
        <v>914</v>
      </c>
      <c r="O157" t="s">
        <v>915</v>
      </c>
      <c r="P157" t="s">
        <v>847</v>
      </c>
      <c r="Q157" t="s">
        <v>848</v>
      </c>
      <c r="R157" t="s">
        <v>849</v>
      </c>
      <c r="S157" t="s">
        <v>850</v>
      </c>
      <c r="T157" t="s">
        <v>41</v>
      </c>
      <c r="U157" t="s">
        <v>850</v>
      </c>
      <c r="V157" t="s">
        <v>41</v>
      </c>
      <c r="W157" t="s">
        <v>41</v>
      </c>
      <c r="X157" t="s">
        <v>851</v>
      </c>
      <c r="Y157" t="s">
        <v>852</v>
      </c>
      <c r="Z157" t="s">
        <v>667</v>
      </c>
      <c r="AA157" t="s">
        <v>666</v>
      </c>
    </row>
    <row r="158" spans="1:27">
      <c r="A158">
        <v>157</v>
      </c>
      <c r="B158" t="s">
        <v>249</v>
      </c>
      <c r="C158">
        <v>4</v>
      </c>
      <c r="E158" t="s">
        <v>28</v>
      </c>
      <c r="F158" t="s">
        <v>29</v>
      </c>
      <c r="G158" t="s">
        <v>29</v>
      </c>
      <c r="H158">
        <v>2</v>
      </c>
      <c r="I158" t="s">
        <v>828</v>
      </c>
      <c r="J158" t="s">
        <v>829</v>
      </c>
      <c r="K158" t="s">
        <v>830</v>
      </c>
      <c r="L158" t="s">
        <v>831</v>
      </c>
      <c r="M158" t="s">
        <v>832</v>
      </c>
      <c r="N158" t="s">
        <v>916</v>
      </c>
      <c r="O158" t="s">
        <v>917</v>
      </c>
      <c r="P158" t="s">
        <v>835</v>
      </c>
      <c r="Q158" t="s">
        <v>836</v>
      </c>
      <c r="R158" t="s">
        <v>837</v>
      </c>
      <c r="S158" t="s">
        <v>838</v>
      </c>
      <c r="T158" t="s">
        <v>837</v>
      </c>
      <c r="U158" t="s">
        <v>838</v>
      </c>
      <c r="V158" t="s">
        <v>41</v>
      </c>
      <c r="W158" t="s">
        <v>41</v>
      </c>
      <c r="X158" t="s">
        <v>839</v>
      </c>
      <c r="Y158" t="s">
        <v>838</v>
      </c>
      <c r="Z158" t="s">
        <v>667</v>
      </c>
      <c r="AA158" t="s">
        <v>666</v>
      </c>
    </row>
    <row r="159" spans="1:27">
      <c r="A159">
        <v>158</v>
      </c>
      <c r="B159" t="s">
        <v>304</v>
      </c>
      <c r="C159">
        <v>3</v>
      </c>
      <c r="E159" t="s">
        <v>28</v>
      </c>
      <c r="F159" t="s">
        <v>29</v>
      </c>
      <c r="G159" t="s">
        <v>29</v>
      </c>
      <c r="H159">
        <v>2</v>
      </c>
      <c r="I159" t="s">
        <v>841</v>
      </c>
      <c r="J159" t="s">
        <v>842</v>
      </c>
      <c r="K159" t="s">
        <v>32</v>
      </c>
      <c r="L159" t="s">
        <v>843</v>
      </c>
      <c r="M159" t="s">
        <v>844</v>
      </c>
      <c r="N159" t="s">
        <v>918</v>
      </c>
      <c r="O159" t="s">
        <v>919</v>
      </c>
      <c r="P159" t="s">
        <v>847</v>
      </c>
      <c r="Q159" t="s">
        <v>848</v>
      </c>
      <c r="R159" t="s">
        <v>849</v>
      </c>
      <c r="S159" t="s">
        <v>850</v>
      </c>
      <c r="T159" t="s">
        <v>41</v>
      </c>
      <c r="U159" t="s">
        <v>850</v>
      </c>
      <c r="V159" t="s">
        <v>41</v>
      </c>
      <c r="W159" t="s">
        <v>41</v>
      </c>
      <c r="X159" t="s">
        <v>851</v>
      </c>
      <c r="Y159" t="s">
        <v>852</v>
      </c>
      <c r="Z159" t="s">
        <v>667</v>
      </c>
      <c r="AA159" t="s">
        <v>666</v>
      </c>
    </row>
    <row r="160" spans="1:27">
      <c r="A160">
        <v>159</v>
      </c>
      <c r="B160" t="s">
        <v>443</v>
      </c>
      <c r="C160">
        <v>3</v>
      </c>
      <c r="E160" t="s">
        <v>28</v>
      </c>
      <c r="F160" t="s">
        <v>29</v>
      </c>
      <c r="G160" t="s">
        <v>29</v>
      </c>
      <c r="H160">
        <v>2</v>
      </c>
      <c r="I160" t="s">
        <v>841</v>
      </c>
      <c r="J160" t="s">
        <v>842</v>
      </c>
      <c r="K160" t="s">
        <v>32</v>
      </c>
      <c r="L160" t="s">
        <v>843</v>
      </c>
      <c r="M160" t="s">
        <v>844</v>
      </c>
      <c r="N160" t="s">
        <v>920</v>
      </c>
      <c r="O160" t="s">
        <v>921</v>
      </c>
      <c r="P160" t="s">
        <v>847</v>
      </c>
      <c r="Q160" t="s">
        <v>848</v>
      </c>
      <c r="R160" t="s">
        <v>849</v>
      </c>
      <c r="S160" t="s">
        <v>850</v>
      </c>
      <c r="T160" t="s">
        <v>41</v>
      </c>
      <c r="U160" t="s">
        <v>850</v>
      </c>
      <c r="V160" t="s">
        <v>41</v>
      </c>
      <c r="W160" t="s">
        <v>41</v>
      </c>
      <c r="X160" t="s">
        <v>851</v>
      </c>
      <c r="Y160" t="s">
        <v>852</v>
      </c>
      <c r="Z160" t="s">
        <v>667</v>
      </c>
      <c r="AA160" t="s">
        <v>666</v>
      </c>
    </row>
    <row r="161" spans="1:27">
      <c r="A161">
        <v>160</v>
      </c>
      <c r="B161" t="s">
        <v>249</v>
      </c>
      <c r="C161">
        <v>3</v>
      </c>
      <c r="E161" t="s">
        <v>28</v>
      </c>
      <c r="F161" t="s">
        <v>29</v>
      </c>
      <c r="G161" t="s">
        <v>29</v>
      </c>
      <c r="H161">
        <v>2</v>
      </c>
      <c r="I161" t="s">
        <v>841</v>
      </c>
      <c r="J161" t="s">
        <v>842</v>
      </c>
      <c r="K161" t="s">
        <v>32</v>
      </c>
      <c r="L161" t="s">
        <v>843</v>
      </c>
      <c r="M161" t="s">
        <v>844</v>
      </c>
      <c r="N161" t="s">
        <v>922</v>
      </c>
      <c r="O161" t="s">
        <v>923</v>
      </c>
      <c r="P161" t="s">
        <v>847</v>
      </c>
      <c r="Q161" t="s">
        <v>848</v>
      </c>
      <c r="R161" t="s">
        <v>849</v>
      </c>
      <c r="S161" t="s">
        <v>850</v>
      </c>
      <c r="T161" t="s">
        <v>41</v>
      </c>
      <c r="U161" t="s">
        <v>850</v>
      </c>
      <c r="V161" t="s">
        <v>41</v>
      </c>
      <c r="W161" t="s">
        <v>41</v>
      </c>
      <c r="X161" t="s">
        <v>851</v>
      </c>
      <c r="Y161" t="s">
        <v>852</v>
      </c>
      <c r="Z161" t="s">
        <v>667</v>
      </c>
      <c r="AA161" t="s">
        <v>666</v>
      </c>
    </row>
    <row r="162" spans="1:27">
      <c r="A162">
        <v>161</v>
      </c>
      <c r="B162" t="s">
        <v>924</v>
      </c>
      <c r="C162">
        <v>33</v>
      </c>
      <c r="E162" t="s">
        <v>28</v>
      </c>
      <c r="F162" t="s">
        <v>29</v>
      </c>
      <c r="G162" t="s">
        <v>29</v>
      </c>
      <c r="H162">
        <v>2</v>
      </c>
      <c r="I162" t="s">
        <v>925</v>
      </c>
      <c r="J162" t="s">
        <v>926</v>
      </c>
      <c r="K162" t="s">
        <v>32</v>
      </c>
      <c r="L162" t="s">
        <v>927</v>
      </c>
      <c r="M162" t="s">
        <v>928</v>
      </c>
      <c r="N162" t="s">
        <v>929</v>
      </c>
      <c r="O162" t="s">
        <v>930</v>
      </c>
      <c r="P162" t="s">
        <v>931</v>
      </c>
      <c r="Q162" t="s">
        <v>932</v>
      </c>
      <c r="R162" t="s">
        <v>933</v>
      </c>
      <c r="S162" t="s">
        <v>934</v>
      </c>
      <c r="T162" t="s">
        <v>933</v>
      </c>
      <c r="U162" t="s">
        <v>934</v>
      </c>
      <c r="V162" t="s">
        <v>41</v>
      </c>
      <c r="W162" t="s">
        <v>41</v>
      </c>
      <c r="X162" t="s">
        <v>935</v>
      </c>
      <c r="Y162" t="s">
        <v>936</v>
      </c>
      <c r="Z162" t="s">
        <v>937</v>
      </c>
      <c r="AA162" t="s">
        <v>938</v>
      </c>
    </row>
    <row r="163" spans="1:27">
      <c r="A163">
        <v>162</v>
      </c>
      <c r="B163" t="s">
        <v>939</v>
      </c>
      <c r="C163">
        <v>42</v>
      </c>
      <c r="E163" t="s">
        <v>28</v>
      </c>
      <c r="F163" t="s">
        <v>29</v>
      </c>
      <c r="G163" t="s">
        <v>29</v>
      </c>
      <c r="H163">
        <v>2</v>
      </c>
      <c r="I163" t="s">
        <v>940</v>
      </c>
      <c r="J163" t="s">
        <v>941</v>
      </c>
      <c r="K163" t="s">
        <v>32</v>
      </c>
      <c r="L163" t="s">
        <v>942</v>
      </c>
      <c r="M163" t="s">
        <v>943</v>
      </c>
      <c r="N163" t="s">
        <v>944</v>
      </c>
      <c r="O163" t="s">
        <v>945</v>
      </c>
      <c r="P163" t="s">
        <v>946</v>
      </c>
      <c r="Q163" t="s">
        <v>947</v>
      </c>
      <c r="R163" t="s">
        <v>948</v>
      </c>
      <c r="S163" t="s">
        <v>949</v>
      </c>
      <c r="T163" t="s">
        <v>41</v>
      </c>
      <c r="U163" t="s">
        <v>949</v>
      </c>
      <c r="V163" t="s">
        <v>41</v>
      </c>
      <c r="W163" t="s">
        <v>41</v>
      </c>
      <c r="X163" t="s">
        <v>950</v>
      </c>
      <c r="Y163" t="s">
        <v>951</v>
      </c>
      <c r="Z163" t="s">
        <v>937</v>
      </c>
      <c r="AA163" t="s">
        <v>938</v>
      </c>
    </row>
    <row r="164" spans="1:27">
      <c r="A164">
        <v>163</v>
      </c>
      <c r="B164" t="s">
        <v>952</v>
      </c>
      <c r="C164">
        <v>47</v>
      </c>
      <c r="E164" t="s">
        <v>28</v>
      </c>
      <c r="F164" t="s">
        <v>29</v>
      </c>
      <c r="G164" t="s">
        <v>29</v>
      </c>
      <c r="H164">
        <v>2</v>
      </c>
      <c r="I164" t="s">
        <v>953</v>
      </c>
      <c r="J164" t="s">
        <v>954</v>
      </c>
      <c r="K164" t="s">
        <v>32</v>
      </c>
      <c r="L164" t="s">
        <v>955</v>
      </c>
      <c r="M164" t="s">
        <v>956</v>
      </c>
      <c r="N164" t="s">
        <v>957</v>
      </c>
      <c r="O164" t="s">
        <v>958</v>
      </c>
      <c r="P164" t="s">
        <v>675</v>
      </c>
      <c r="Q164" t="s">
        <v>959</v>
      </c>
      <c r="R164" t="s">
        <v>960</v>
      </c>
      <c r="S164" t="s">
        <v>961</v>
      </c>
      <c r="T164" t="s">
        <v>41</v>
      </c>
      <c r="U164" t="s">
        <v>961</v>
      </c>
      <c r="V164" t="s">
        <v>41</v>
      </c>
      <c r="W164" t="s">
        <v>41</v>
      </c>
      <c r="X164" t="s">
        <v>962</v>
      </c>
      <c r="Y164" t="s">
        <v>963</v>
      </c>
      <c r="Z164" t="s">
        <v>937</v>
      </c>
      <c r="AA164" t="s">
        <v>938</v>
      </c>
    </row>
    <row r="165" spans="1:27">
      <c r="A165">
        <v>164</v>
      </c>
      <c r="B165" t="s">
        <v>964</v>
      </c>
      <c r="C165">
        <v>5</v>
      </c>
      <c r="E165" t="s">
        <v>28</v>
      </c>
      <c r="F165" t="s">
        <v>29</v>
      </c>
      <c r="G165" t="s">
        <v>29</v>
      </c>
      <c r="H165">
        <v>2</v>
      </c>
      <c r="I165" t="s">
        <v>965</v>
      </c>
      <c r="J165" t="s">
        <v>966</v>
      </c>
      <c r="K165" t="s">
        <v>967</v>
      </c>
      <c r="L165" t="s">
        <v>967</v>
      </c>
      <c r="M165" t="s">
        <v>968</v>
      </c>
      <c r="N165" t="s">
        <v>969</v>
      </c>
      <c r="O165" t="s">
        <v>970</v>
      </c>
      <c r="P165" t="s">
        <v>971</v>
      </c>
      <c r="Q165" t="s">
        <v>972</v>
      </c>
      <c r="R165" t="s">
        <v>973</v>
      </c>
      <c r="S165" t="s">
        <v>974</v>
      </c>
      <c r="T165" t="s">
        <v>41</v>
      </c>
      <c r="U165" t="s">
        <v>974</v>
      </c>
      <c r="V165" t="s">
        <v>41</v>
      </c>
      <c r="W165" t="s">
        <v>41</v>
      </c>
      <c r="X165" t="s">
        <v>975</v>
      </c>
      <c r="Y165" t="s">
        <v>976</v>
      </c>
      <c r="Z165" t="s">
        <v>937</v>
      </c>
      <c r="AA165" t="s">
        <v>938</v>
      </c>
    </row>
    <row r="166" spans="1:27">
      <c r="A166">
        <v>165</v>
      </c>
      <c r="B166" t="s">
        <v>249</v>
      </c>
      <c r="C166">
        <v>3</v>
      </c>
      <c r="E166" t="s">
        <v>28</v>
      </c>
      <c r="F166" t="s">
        <v>29</v>
      </c>
      <c r="G166" t="s">
        <v>29</v>
      </c>
      <c r="H166">
        <v>2</v>
      </c>
      <c r="I166" t="s">
        <v>977</v>
      </c>
      <c r="J166" t="s">
        <v>978</v>
      </c>
      <c r="K166" t="s">
        <v>979</v>
      </c>
      <c r="L166" t="s">
        <v>979</v>
      </c>
      <c r="M166" t="s">
        <v>980</v>
      </c>
      <c r="N166" t="s">
        <v>981</v>
      </c>
      <c r="O166" t="s">
        <v>982</v>
      </c>
      <c r="P166" t="s">
        <v>983</v>
      </c>
      <c r="Q166" t="s">
        <v>984</v>
      </c>
      <c r="R166" t="s">
        <v>985</v>
      </c>
      <c r="S166" t="s">
        <v>986</v>
      </c>
      <c r="T166" t="s">
        <v>985</v>
      </c>
      <c r="U166" t="s">
        <v>986</v>
      </c>
      <c r="V166" t="s">
        <v>41</v>
      </c>
      <c r="W166" t="s">
        <v>41</v>
      </c>
      <c r="X166" t="s">
        <v>987</v>
      </c>
      <c r="Y166" t="s">
        <v>988</v>
      </c>
      <c r="Z166" t="s">
        <v>937</v>
      </c>
      <c r="AA166" t="s">
        <v>938</v>
      </c>
    </row>
    <row r="167" spans="1:27">
      <c r="A167">
        <v>166</v>
      </c>
      <c r="B167" t="s">
        <v>989</v>
      </c>
      <c r="C167">
        <v>42</v>
      </c>
      <c r="E167" t="s">
        <v>28</v>
      </c>
      <c r="F167" t="s">
        <v>29</v>
      </c>
      <c r="G167" t="s">
        <v>29</v>
      </c>
      <c r="H167">
        <v>2</v>
      </c>
      <c r="I167" t="s">
        <v>940</v>
      </c>
      <c r="J167" t="s">
        <v>941</v>
      </c>
      <c r="K167" t="s">
        <v>32</v>
      </c>
      <c r="L167" t="s">
        <v>942</v>
      </c>
      <c r="M167" t="s">
        <v>943</v>
      </c>
      <c r="N167" t="s">
        <v>990</v>
      </c>
      <c r="O167" t="s">
        <v>991</v>
      </c>
      <c r="P167" t="s">
        <v>946</v>
      </c>
      <c r="Q167" t="s">
        <v>947</v>
      </c>
      <c r="R167" t="s">
        <v>948</v>
      </c>
      <c r="S167" t="s">
        <v>949</v>
      </c>
      <c r="T167" t="s">
        <v>41</v>
      </c>
      <c r="U167" t="s">
        <v>949</v>
      </c>
      <c r="V167" t="s">
        <v>41</v>
      </c>
      <c r="W167" t="s">
        <v>41</v>
      </c>
      <c r="X167" t="s">
        <v>950</v>
      </c>
      <c r="Y167" t="s">
        <v>951</v>
      </c>
      <c r="Z167" t="s">
        <v>937</v>
      </c>
      <c r="AA167" t="s">
        <v>938</v>
      </c>
    </row>
    <row r="168" spans="1:27">
      <c r="A168">
        <v>167</v>
      </c>
      <c r="B168" t="s">
        <v>992</v>
      </c>
      <c r="C168">
        <v>47</v>
      </c>
      <c r="E168" t="s">
        <v>28</v>
      </c>
      <c r="F168" t="s">
        <v>29</v>
      </c>
      <c r="G168" t="s">
        <v>29</v>
      </c>
      <c r="H168">
        <v>2</v>
      </c>
      <c r="I168" t="s">
        <v>953</v>
      </c>
      <c r="J168" t="s">
        <v>954</v>
      </c>
      <c r="K168" t="s">
        <v>32</v>
      </c>
      <c r="L168" t="s">
        <v>955</v>
      </c>
      <c r="M168" t="s">
        <v>956</v>
      </c>
      <c r="N168" t="s">
        <v>993</v>
      </c>
      <c r="O168" t="s">
        <v>994</v>
      </c>
      <c r="P168" t="s">
        <v>675</v>
      </c>
      <c r="Q168" t="s">
        <v>959</v>
      </c>
      <c r="R168" t="s">
        <v>960</v>
      </c>
      <c r="S168" t="s">
        <v>961</v>
      </c>
      <c r="T168" t="s">
        <v>41</v>
      </c>
      <c r="U168" t="s">
        <v>961</v>
      </c>
      <c r="V168" t="s">
        <v>41</v>
      </c>
      <c r="W168" t="s">
        <v>41</v>
      </c>
      <c r="X168" t="s">
        <v>962</v>
      </c>
      <c r="Y168" t="s">
        <v>963</v>
      </c>
      <c r="Z168" t="s">
        <v>937</v>
      </c>
      <c r="AA168" t="s">
        <v>938</v>
      </c>
    </row>
    <row r="169" spans="1:27">
      <c r="A169">
        <v>168</v>
      </c>
      <c r="B169" t="s">
        <v>995</v>
      </c>
      <c r="C169">
        <v>27</v>
      </c>
      <c r="E169" t="s">
        <v>28</v>
      </c>
      <c r="F169" t="s">
        <v>29</v>
      </c>
      <c r="G169" t="s">
        <v>29</v>
      </c>
      <c r="H169">
        <v>2</v>
      </c>
      <c r="I169" t="s">
        <v>996</v>
      </c>
      <c r="J169" t="s">
        <v>997</v>
      </c>
      <c r="K169" t="s">
        <v>32</v>
      </c>
      <c r="L169" t="s">
        <v>998</v>
      </c>
      <c r="M169" t="s">
        <v>999</v>
      </c>
      <c r="N169" t="s">
        <v>1000</v>
      </c>
      <c r="O169" t="s">
        <v>1001</v>
      </c>
      <c r="P169" t="s">
        <v>931</v>
      </c>
      <c r="Q169" t="s">
        <v>932</v>
      </c>
      <c r="R169" t="s">
        <v>1002</v>
      </c>
      <c r="S169" t="s">
        <v>1003</v>
      </c>
      <c r="T169" t="s">
        <v>41</v>
      </c>
      <c r="U169" t="s">
        <v>1003</v>
      </c>
      <c r="V169" t="s">
        <v>41</v>
      </c>
      <c r="W169" t="s">
        <v>41</v>
      </c>
      <c r="X169" t="s">
        <v>1004</v>
      </c>
      <c r="Y169" t="s">
        <v>1005</v>
      </c>
      <c r="Z169" t="s">
        <v>937</v>
      </c>
      <c r="AA169" t="s">
        <v>938</v>
      </c>
    </row>
    <row r="170" spans="1:27">
      <c r="A170">
        <v>169</v>
      </c>
      <c r="B170" t="s">
        <v>1006</v>
      </c>
      <c r="C170">
        <v>32</v>
      </c>
      <c r="E170" t="s">
        <v>28</v>
      </c>
      <c r="F170" t="s">
        <v>29</v>
      </c>
      <c r="G170" t="s">
        <v>29</v>
      </c>
      <c r="H170">
        <v>2</v>
      </c>
      <c r="I170" t="s">
        <v>1007</v>
      </c>
      <c r="J170" t="s">
        <v>1008</v>
      </c>
      <c r="K170" t="s">
        <v>1009</v>
      </c>
      <c r="L170" t="s">
        <v>1010</v>
      </c>
      <c r="M170" t="s">
        <v>1011</v>
      </c>
      <c r="N170" t="s">
        <v>1012</v>
      </c>
      <c r="O170" t="s">
        <v>1013</v>
      </c>
      <c r="P170" t="s">
        <v>1014</v>
      </c>
      <c r="Q170" t="s">
        <v>1015</v>
      </c>
      <c r="R170" t="s">
        <v>1016</v>
      </c>
      <c r="S170" t="s">
        <v>1017</v>
      </c>
      <c r="T170" t="s">
        <v>1016</v>
      </c>
      <c r="U170" t="s">
        <v>1017</v>
      </c>
      <c r="V170" t="s">
        <v>41</v>
      </c>
      <c r="W170" t="s">
        <v>41</v>
      </c>
      <c r="X170" t="s">
        <v>1018</v>
      </c>
      <c r="Y170" t="s">
        <v>1019</v>
      </c>
      <c r="Z170" t="s">
        <v>937</v>
      </c>
      <c r="AA170" t="s">
        <v>938</v>
      </c>
    </row>
    <row r="171" spans="1:27">
      <c r="A171">
        <v>170</v>
      </c>
      <c r="B171" t="s">
        <v>1020</v>
      </c>
      <c r="C171">
        <v>42</v>
      </c>
      <c r="E171" t="s">
        <v>28</v>
      </c>
      <c r="F171" t="s">
        <v>29</v>
      </c>
      <c r="G171" t="s">
        <v>29</v>
      </c>
      <c r="H171">
        <v>2</v>
      </c>
      <c r="I171" t="s">
        <v>940</v>
      </c>
      <c r="J171" t="s">
        <v>941</v>
      </c>
      <c r="K171" t="s">
        <v>32</v>
      </c>
      <c r="L171" t="s">
        <v>942</v>
      </c>
      <c r="M171" t="s">
        <v>943</v>
      </c>
      <c r="N171" t="s">
        <v>1021</v>
      </c>
      <c r="O171" t="s">
        <v>1022</v>
      </c>
      <c r="P171" t="s">
        <v>946</v>
      </c>
      <c r="Q171" t="s">
        <v>947</v>
      </c>
      <c r="R171" t="s">
        <v>948</v>
      </c>
      <c r="S171" t="s">
        <v>949</v>
      </c>
      <c r="T171" t="s">
        <v>41</v>
      </c>
      <c r="U171" t="s">
        <v>949</v>
      </c>
      <c r="V171" t="s">
        <v>41</v>
      </c>
      <c r="W171" t="s">
        <v>41</v>
      </c>
      <c r="X171" t="s">
        <v>950</v>
      </c>
      <c r="Y171" t="s">
        <v>951</v>
      </c>
      <c r="Z171" t="s">
        <v>937</v>
      </c>
      <c r="AA171" t="s">
        <v>938</v>
      </c>
    </row>
    <row r="172" spans="1:27">
      <c r="A172">
        <v>171</v>
      </c>
      <c r="B172" t="s">
        <v>1023</v>
      </c>
      <c r="C172">
        <v>47</v>
      </c>
      <c r="E172" t="s">
        <v>28</v>
      </c>
      <c r="F172" t="s">
        <v>29</v>
      </c>
      <c r="G172" t="s">
        <v>29</v>
      </c>
      <c r="H172">
        <v>2</v>
      </c>
      <c r="I172" t="s">
        <v>953</v>
      </c>
      <c r="J172" t="s">
        <v>954</v>
      </c>
      <c r="K172" t="s">
        <v>32</v>
      </c>
      <c r="L172" t="s">
        <v>955</v>
      </c>
      <c r="M172" t="s">
        <v>956</v>
      </c>
      <c r="N172" t="s">
        <v>1024</v>
      </c>
      <c r="O172" t="s">
        <v>1025</v>
      </c>
      <c r="P172" t="s">
        <v>675</v>
      </c>
      <c r="Q172" t="s">
        <v>959</v>
      </c>
      <c r="R172" t="s">
        <v>960</v>
      </c>
      <c r="S172" t="s">
        <v>961</v>
      </c>
      <c r="T172" t="s">
        <v>41</v>
      </c>
      <c r="U172" t="s">
        <v>961</v>
      </c>
      <c r="V172" t="s">
        <v>41</v>
      </c>
      <c r="W172" t="s">
        <v>41</v>
      </c>
      <c r="X172" t="s">
        <v>962</v>
      </c>
      <c r="Y172" t="s">
        <v>963</v>
      </c>
      <c r="Z172" t="s">
        <v>937</v>
      </c>
      <c r="AA172" t="s">
        <v>938</v>
      </c>
    </row>
    <row r="173" spans="1:27">
      <c r="A173">
        <v>172</v>
      </c>
      <c r="B173" t="s">
        <v>1026</v>
      </c>
      <c r="C173">
        <v>34</v>
      </c>
      <c r="E173" t="s">
        <v>28</v>
      </c>
      <c r="F173" t="s">
        <v>29</v>
      </c>
      <c r="G173" t="s">
        <v>29</v>
      </c>
      <c r="H173">
        <v>2</v>
      </c>
      <c r="I173" t="s">
        <v>1027</v>
      </c>
      <c r="J173" t="s">
        <v>1028</v>
      </c>
      <c r="K173" t="s">
        <v>1029</v>
      </c>
      <c r="L173" t="s">
        <v>1030</v>
      </c>
      <c r="M173" t="s">
        <v>1031</v>
      </c>
      <c r="N173" t="s">
        <v>1032</v>
      </c>
      <c r="O173" t="s">
        <v>1033</v>
      </c>
      <c r="P173" t="s">
        <v>1014</v>
      </c>
      <c r="Q173" t="s">
        <v>1015</v>
      </c>
      <c r="R173" t="s">
        <v>1034</v>
      </c>
      <c r="S173" t="s">
        <v>1035</v>
      </c>
      <c r="T173" t="s">
        <v>41</v>
      </c>
      <c r="U173" t="s">
        <v>1035</v>
      </c>
      <c r="V173" t="s">
        <v>41</v>
      </c>
      <c r="W173" t="s">
        <v>41</v>
      </c>
      <c r="X173" t="s">
        <v>1036</v>
      </c>
      <c r="Y173" t="s">
        <v>1037</v>
      </c>
      <c r="Z173" t="s">
        <v>937</v>
      </c>
      <c r="AA173" t="s">
        <v>938</v>
      </c>
    </row>
    <row r="174" spans="1:27">
      <c r="A174">
        <v>173</v>
      </c>
      <c r="B174" t="s">
        <v>1038</v>
      </c>
      <c r="C174">
        <v>31</v>
      </c>
      <c r="E174" t="s">
        <v>28</v>
      </c>
      <c r="F174" t="s">
        <v>29</v>
      </c>
      <c r="G174" t="s">
        <v>29</v>
      </c>
      <c r="H174">
        <v>2</v>
      </c>
      <c r="I174" t="s">
        <v>1039</v>
      </c>
      <c r="J174" t="s">
        <v>1040</v>
      </c>
      <c r="K174" t="s">
        <v>32</v>
      </c>
      <c r="L174" t="s">
        <v>32</v>
      </c>
      <c r="M174" t="s">
        <v>1041</v>
      </c>
      <c r="N174" t="s">
        <v>1042</v>
      </c>
      <c r="O174" t="s">
        <v>1043</v>
      </c>
      <c r="P174" t="s">
        <v>1044</v>
      </c>
      <c r="Q174" t="s">
        <v>1045</v>
      </c>
      <c r="R174" t="s">
        <v>1046</v>
      </c>
      <c r="S174" t="s">
        <v>1047</v>
      </c>
      <c r="T174" t="s">
        <v>1046</v>
      </c>
      <c r="U174" t="s">
        <v>1047</v>
      </c>
      <c r="V174" t="s">
        <v>41</v>
      </c>
      <c r="W174" t="s">
        <v>41</v>
      </c>
      <c r="X174" t="s">
        <v>1048</v>
      </c>
      <c r="Y174" t="s">
        <v>1049</v>
      </c>
      <c r="Z174" t="s">
        <v>937</v>
      </c>
      <c r="AA174" t="s">
        <v>938</v>
      </c>
    </row>
    <row r="175" spans="1:27">
      <c r="A175">
        <v>174</v>
      </c>
      <c r="B175" t="s">
        <v>1050</v>
      </c>
      <c r="C175">
        <v>42</v>
      </c>
      <c r="E175" t="s">
        <v>28</v>
      </c>
      <c r="F175" t="s">
        <v>29</v>
      </c>
      <c r="G175" t="s">
        <v>29</v>
      </c>
      <c r="H175">
        <v>2</v>
      </c>
      <c r="I175" t="s">
        <v>940</v>
      </c>
      <c r="J175" t="s">
        <v>941</v>
      </c>
      <c r="K175" t="s">
        <v>32</v>
      </c>
      <c r="L175" t="s">
        <v>942</v>
      </c>
      <c r="M175" t="s">
        <v>943</v>
      </c>
      <c r="N175" t="s">
        <v>1051</v>
      </c>
      <c r="O175" t="s">
        <v>1052</v>
      </c>
      <c r="P175" t="s">
        <v>946</v>
      </c>
      <c r="Q175" t="s">
        <v>947</v>
      </c>
      <c r="R175" t="s">
        <v>948</v>
      </c>
      <c r="S175" t="s">
        <v>949</v>
      </c>
      <c r="T175" t="s">
        <v>41</v>
      </c>
      <c r="U175" t="s">
        <v>949</v>
      </c>
      <c r="V175" t="s">
        <v>41</v>
      </c>
      <c r="W175" t="s">
        <v>41</v>
      </c>
      <c r="X175" t="s">
        <v>950</v>
      </c>
      <c r="Y175" t="s">
        <v>951</v>
      </c>
      <c r="Z175" t="s">
        <v>937</v>
      </c>
      <c r="AA175" t="s">
        <v>938</v>
      </c>
    </row>
    <row r="176" spans="1:27">
      <c r="A176">
        <v>175</v>
      </c>
      <c r="B176" t="s">
        <v>1053</v>
      </c>
      <c r="C176">
        <v>47</v>
      </c>
      <c r="E176" t="s">
        <v>28</v>
      </c>
      <c r="F176" t="s">
        <v>29</v>
      </c>
      <c r="G176" t="s">
        <v>29</v>
      </c>
      <c r="H176">
        <v>2</v>
      </c>
      <c r="I176" t="s">
        <v>953</v>
      </c>
      <c r="J176" t="s">
        <v>954</v>
      </c>
      <c r="K176" t="s">
        <v>32</v>
      </c>
      <c r="L176" t="s">
        <v>955</v>
      </c>
      <c r="M176" t="s">
        <v>956</v>
      </c>
      <c r="N176" t="s">
        <v>1054</v>
      </c>
      <c r="O176" t="s">
        <v>1055</v>
      </c>
      <c r="P176" t="s">
        <v>675</v>
      </c>
      <c r="Q176" t="s">
        <v>959</v>
      </c>
      <c r="R176" t="s">
        <v>960</v>
      </c>
      <c r="S176" t="s">
        <v>961</v>
      </c>
      <c r="T176" t="s">
        <v>41</v>
      </c>
      <c r="U176" t="s">
        <v>961</v>
      </c>
      <c r="V176" t="s">
        <v>41</v>
      </c>
      <c r="W176" t="s">
        <v>41</v>
      </c>
      <c r="X176" t="s">
        <v>962</v>
      </c>
      <c r="Y176" t="s">
        <v>963</v>
      </c>
      <c r="Z176" t="s">
        <v>937</v>
      </c>
      <c r="AA176" t="s">
        <v>938</v>
      </c>
    </row>
    <row r="177" spans="1:27">
      <c r="A177">
        <v>176</v>
      </c>
      <c r="B177" t="s">
        <v>1056</v>
      </c>
      <c r="C177">
        <v>27</v>
      </c>
      <c r="E177" t="s">
        <v>28</v>
      </c>
      <c r="F177" t="s">
        <v>29</v>
      </c>
      <c r="G177" t="s">
        <v>29</v>
      </c>
      <c r="H177">
        <v>2</v>
      </c>
      <c r="I177" t="s">
        <v>996</v>
      </c>
      <c r="J177" t="s">
        <v>997</v>
      </c>
      <c r="K177" t="s">
        <v>32</v>
      </c>
      <c r="L177" t="s">
        <v>998</v>
      </c>
      <c r="M177" t="s">
        <v>999</v>
      </c>
      <c r="N177" t="s">
        <v>1057</v>
      </c>
      <c r="O177" t="s">
        <v>1058</v>
      </c>
      <c r="P177" t="s">
        <v>931</v>
      </c>
      <c r="Q177" t="s">
        <v>932</v>
      </c>
      <c r="R177" t="s">
        <v>1002</v>
      </c>
      <c r="S177" t="s">
        <v>1003</v>
      </c>
      <c r="T177" t="s">
        <v>41</v>
      </c>
      <c r="U177" t="s">
        <v>1003</v>
      </c>
      <c r="V177" t="s">
        <v>41</v>
      </c>
      <c r="W177" t="s">
        <v>41</v>
      </c>
      <c r="X177" t="s">
        <v>1004</v>
      </c>
      <c r="Y177" t="s">
        <v>1005</v>
      </c>
      <c r="Z177" t="s">
        <v>937</v>
      </c>
      <c r="AA177" t="s">
        <v>938</v>
      </c>
    </row>
    <row r="178" spans="1:27">
      <c r="A178">
        <v>177</v>
      </c>
      <c r="B178" t="s">
        <v>1059</v>
      </c>
      <c r="C178">
        <v>31</v>
      </c>
      <c r="E178" t="s">
        <v>28</v>
      </c>
      <c r="F178" t="s">
        <v>29</v>
      </c>
      <c r="G178" t="s">
        <v>29</v>
      </c>
      <c r="H178">
        <v>2</v>
      </c>
      <c r="I178" t="s">
        <v>1060</v>
      </c>
      <c r="J178" t="s">
        <v>1061</v>
      </c>
      <c r="K178" t="s">
        <v>1062</v>
      </c>
      <c r="L178" t="s">
        <v>48</v>
      </c>
      <c r="M178" t="s">
        <v>1063</v>
      </c>
      <c r="N178" t="s">
        <v>1064</v>
      </c>
      <c r="O178" t="s">
        <v>1065</v>
      </c>
      <c r="P178" t="s">
        <v>1066</v>
      </c>
      <c r="Q178" t="s">
        <v>1067</v>
      </c>
      <c r="R178" t="s">
        <v>1068</v>
      </c>
      <c r="S178" t="s">
        <v>1069</v>
      </c>
      <c r="T178" t="s">
        <v>1068</v>
      </c>
      <c r="U178" t="s">
        <v>1069</v>
      </c>
      <c r="V178" t="s">
        <v>41</v>
      </c>
      <c r="W178" t="s">
        <v>41</v>
      </c>
      <c r="X178" t="s">
        <v>1070</v>
      </c>
      <c r="Y178" t="s">
        <v>1071</v>
      </c>
      <c r="Z178" t="s">
        <v>937</v>
      </c>
      <c r="AA178" t="s">
        <v>938</v>
      </c>
    </row>
    <row r="179" spans="1:27">
      <c r="A179">
        <v>178</v>
      </c>
      <c r="B179" t="s">
        <v>1072</v>
      </c>
      <c r="C179">
        <v>42</v>
      </c>
      <c r="E179" t="s">
        <v>28</v>
      </c>
      <c r="F179" t="s">
        <v>29</v>
      </c>
      <c r="G179" t="s">
        <v>29</v>
      </c>
      <c r="H179">
        <v>2</v>
      </c>
      <c r="I179" t="s">
        <v>940</v>
      </c>
      <c r="J179" t="s">
        <v>941</v>
      </c>
      <c r="K179" t="s">
        <v>32</v>
      </c>
      <c r="L179" t="s">
        <v>942</v>
      </c>
      <c r="M179" t="s">
        <v>943</v>
      </c>
      <c r="N179" t="s">
        <v>1073</v>
      </c>
      <c r="O179" t="s">
        <v>1074</v>
      </c>
      <c r="P179" t="s">
        <v>946</v>
      </c>
      <c r="Q179" t="s">
        <v>947</v>
      </c>
      <c r="R179" t="s">
        <v>948</v>
      </c>
      <c r="S179" t="s">
        <v>949</v>
      </c>
      <c r="T179" t="s">
        <v>41</v>
      </c>
      <c r="U179" t="s">
        <v>949</v>
      </c>
      <c r="V179" t="s">
        <v>41</v>
      </c>
      <c r="W179" t="s">
        <v>41</v>
      </c>
      <c r="X179" t="s">
        <v>950</v>
      </c>
      <c r="Y179" t="s">
        <v>951</v>
      </c>
      <c r="Z179" t="s">
        <v>937</v>
      </c>
      <c r="AA179" t="s">
        <v>938</v>
      </c>
    </row>
    <row r="180" spans="1:27">
      <c r="A180">
        <v>179</v>
      </c>
      <c r="B180" t="s">
        <v>1075</v>
      </c>
      <c r="C180">
        <v>47</v>
      </c>
      <c r="E180" t="s">
        <v>28</v>
      </c>
      <c r="F180" t="s">
        <v>29</v>
      </c>
      <c r="G180" t="s">
        <v>29</v>
      </c>
      <c r="H180">
        <v>2</v>
      </c>
      <c r="I180" t="s">
        <v>953</v>
      </c>
      <c r="J180" t="s">
        <v>954</v>
      </c>
      <c r="K180" t="s">
        <v>32</v>
      </c>
      <c r="L180" t="s">
        <v>955</v>
      </c>
      <c r="M180" t="s">
        <v>956</v>
      </c>
      <c r="N180" t="s">
        <v>1076</v>
      </c>
      <c r="O180" t="s">
        <v>1077</v>
      </c>
      <c r="P180" t="s">
        <v>675</v>
      </c>
      <c r="Q180" t="s">
        <v>959</v>
      </c>
      <c r="R180" t="s">
        <v>960</v>
      </c>
      <c r="S180" t="s">
        <v>961</v>
      </c>
      <c r="T180" t="s">
        <v>41</v>
      </c>
      <c r="U180" t="s">
        <v>961</v>
      </c>
      <c r="V180" t="s">
        <v>41</v>
      </c>
      <c r="W180" t="s">
        <v>41</v>
      </c>
      <c r="X180" t="s">
        <v>962</v>
      </c>
      <c r="Y180" t="s">
        <v>963</v>
      </c>
      <c r="Z180" t="s">
        <v>937</v>
      </c>
      <c r="AA180" t="s">
        <v>938</v>
      </c>
    </row>
    <row r="181" spans="1:27">
      <c r="A181">
        <v>180</v>
      </c>
      <c r="B181" t="s">
        <v>1078</v>
      </c>
      <c r="C181">
        <v>27</v>
      </c>
      <c r="E181" t="s">
        <v>28</v>
      </c>
      <c r="F181" t="s">
        <v>29</v>
      </c>
      <c r="G181" t="s">
        <v>29</v>
      </c>
      <c r="H181">
        <v>2</v>
      </c>
      <c r="I181" t="s">
        <v>996</v>
      </c>
      <c r="J181" t="s">
        <v>997</v>
      </c>
      <c r="K181" t="s">
        <v>32</v>
      </c>
      <c r="L181" t="s">
        <v>998</v>
      </c>
      <c r="M181" t="s">
        <v>999</v>
      </c>
      <c r="N181" t="s">
        <v>1079</v>
      </c>
      <c r="O181" t="s">
        <v>1080</v>
      </c>
      <c r="P181" t="s">
        <v>931</v>
      </c>
      <c r="Q181" t="s">
        <v>932</v>
      </c>
      <c r="R181" t="s">
        <v>1002</v>
      </c>
      <c r="S181" t="s">
        <v>1003</v>
      </c>
      <c r="T181" t="s">
        <v>41</v>
      </c>
      <c r="U181" t="s">
        <v>1003</v>
      </c>
      <c r="V181" t="s">
        <v>41</v>
      </c>
      <c r="W181" t="s">
        <v>41</v>
      </c>
      <c r="X181" t="s">
        <v>1004</v>
      </c>
      <c r="Y181" t="s">
        <v>1005</v>
      </c>
      <c r="Z181" t="s">
        <v>937</v>
      </c>
      <c r="AA181" t="s">
        <v>938</v>
      </c>
    </row>
    <row r="182" spans="1:27">
      <c r="A182">
        <v>181</v>
      </c>
      <c r="B182" t="s">
        <v>304</v>
      </c>
      <c r="C182">
        <v>4</v>
      </c>
      <c r="E182" t="s">
        <v>28</v>
      </c>
      <c r="F182" t="s">
        <v>29</v>
      </c>
      <c r="G182" t="s">
        <v>29</v>
      </c>
      <c r="H182">
        <v>2</v>
      </c>
      <c r="I182" t="s">
        <v>1081</v>
      </c>
      <c r="J182" t="s">
        <v>1082</v>
      </c>
      <c r="K182" t="s">
        <v>1083</v>
      </c>
      <c r="L182" t="s">
        <v>1084</v>
      </c>
      <c r="M182" t="s">
        <v>1085</v>
      </c>
      <c r="N182" t="s">
        <v>1086</v>
      </c>
      <c r="O182" t="s">
        <v>1087</v>
      </c>
      <c r="P182" t="s">
        <v>1088</v>
      </c>
      <c r="Q182" t="s">
        <v>1089</v>
      </c>
      <c r="R182" t="s">
        <v>1090</v>
      </c>
      <c r="S182" t="s">
        <v>1091</v>
      </c>
      <c r="T182" t="s">
        <v>1090</v>
      </c>
      <c r="U182" t="s">
        <v>1091</v>
      </c>
      <c r="V182" t="s">
        <v>41</v>
      </c>
      <c r="W182" t="s">
        <v>41</v>
      </c>
      <c r="X182" t="s">
        <v>1092</v>
      </c>
      <c r="Y182" t="s">
        <v>1093</v>
      </c>
      <c r="Z182" t="s">
        <v>938</v>
      </c>
      <c r="AA182" t="s">
        <v>937</v>
      </c>
    </row>
    <row r="183" spans="1:27">
      <c r="A183">
        <v>182</v>
      </c>
      <c r="B183" t="s">
        <v>1094</v>
      </c>
      <c r="C183">
        <v>45</v>
      </c>
      <c r="E183" t="s">
        <v>28</v>
      </c>
      <c r="F183" t="s">
        <v>29</v>
      </c>
      <c r="G183" t="s">
        <v>29</v>
      </c>
      <c r="H183">
        <v>2</v>
      </c>
      <c r="I183" t="s">
        <v>1095</v>
      </c>
      <c r="J183" t="s">
        <v>1096</v>
      </c>
      <c r="K183" t="s">
        <v>32</v>
      </c>
      <c r="L183" t="s">
        <v>1097</v>
      </c>
      <c r="M183" t="s">
        <v>1098</v>
      </c>
      <c r="N183" t="s">
        <v>1099</v>
      </c>
      <c r="O183" t="s">
        <v>1100</v>
      </c>
      <c r="P183" t="s">
        <v>932</v>
      </c>
      <c r="Q183" t="s">
        <v>931</v>
      </c>
      <c r="R183" t="s">
        <v>1101</v>
      </c>
      <c r="S183" t="s">
        <v>1102</v>
      </c>
      <c r="T183" t="s">
        <v>41</v>
      </c>
      <c r="U183" t="s">
        <v>1102</v>
      </c>
      <c r="V183" t="s">
        <v>41</v>
      </c>
      <c r="W183" t="s">
        <v>41</v>
      </c>
      <c r="X183" t="s">
        <v>1103</v>
      </c>
      <c r="Y183" t="s">
        <v>1104</v>
      </c>
      <c r="Z183" t="s">
        <v>938</v>
      </c>
      <c r="AA183" t="s">
        <v>937</v>
      </c>
    </row>
    <row r="184" spans="1:27">
      <c r="A184">
        <v>183</v>
      </c>
      <c r="B184" t="s">
        <v>1105</v>
      </c>
      <c r="C184">
        <v>61</v>
      </c>
      <c r="E184" t="s">
        <v>28</v>
      </c>
      <c r="F184" t="s">
        <v>47</v>
      </c>
      <c r="G184" t="s">
        <v>29</v>
      </c>
      <c r="H184">
        <v>1</v>
      </c>
      <c r="I184" t="s">
        <v>1106</v>
      </c>
      <c r="J184" t="s">
        <v>1106</v>
      </c>
      <c r="K184" t="s">
        <v>1107</v>
      </c>
      <c r="L184" t="s">
        <v>1108</v>
      </c>
      <c r="M184" t="s">
        <v>32</v>
      </c>
      <c r="N184" t="s">
        <v>1109</v>
      </c>
      <c r="O184" t="s">
        <v>1110</v>
      </c>
      <c r="P184" t="s">
        <v>52</v>
      </c>
      <c r="Q184" t="s">
        <v>52</v>
      </c>
      <c r="R184" t="s">
        <v>1111</v>
      </c>
      <c r="S184" t="s">
        <v>1111</v>
      </c>
      <c r="T184" t="s">
        <v>41</v>
      </c>
      <c r="U184" t="s">
        <v>41</v>
      </c>
      <c r="V184" t="s">
        <v>41</v>
      </c>
      <c r="W184" t="s">
        <v>41</v>
      </c>
      <c r="X184" t="s">
        <v>1112</v>
      </c>
      <c r="Y184" t="s">
        <v>1112</v>
      </c>
      <c r="Z184" t="s">
        <v>938</v>
      </c>
      <c r="AA184" t="s">
        <v>937</v>
      </c>
    </row>
    <row r="185" spans="1:27">
      <c r="A185">
        <v>184</v>
      </c>
      <c r="B185" t="s">
        <v>1113</v>
      </c>
      <c r="C185">
        <v>16</v>
      </c>
      <c r="E185" t="s">
        <v>28</v>
      </c>
      <c r="F185" t="s">
        <v>29</v>
      </c>
      <c r="G185" t="s">
        <v>29</v>
      </c>
      <c r="H185">
        <v>2</v>
      </c>
      <c r="I185" t="s">
        <v>1114</v>
      </c>
      <c r="J185" t="s">
        <v>1115</v>
      </c>
      <c r="K185" t="s">
        <v>32</v>
      </c>
      <c r="L185" t="s">
        <v>1116</v>
      </c>
      <c r="M185" t="s">
        <v>1117</v>
      </c>
      <c r="N185" t="s">
        <v>1118</v>
      </c>
      <c r="O185" t="s">
        <v>1119</v>
      </c>
      <c r="P185" t="s">
        <v>947</v>
      </c>
      <c r="Q185" t="s">
        <v>946</v>
      </c>
      <c r="R185" t="s">
        <v>1120</v>
      </c>
      <c r="S185" t="s">
        <v>1121</v>
      </c>
      <c r="T185" t="s">
        <v>41</v>
      </c>
      <c r="U185" t="s">
        <v>1121</v>
      </c>
      <c r="V185" t="s">
        <v>41</v>
      </c>
      <c r="W185" t="s">
        <v>41</v>
      </c>
      <c r="X185" t="s">
        <v>1122</v>
      </c>
      <c r="Y185" t="s">
        <v>1123</v>
      </c>
      <c r="Z185" t="s">
        <v>938</v>
      </c>
      <c r="AA185" t="s">
        <v>937</v>
      </c>
    </row>
    <row r="186" spans="1:27">
      <c r="A186">
        <v>185</v>
      </c>
      <c r="B186" t="s">
        <v>1124</v>
      </c>
      <c r="C186">
        <v>31</v>
      </c>
      <c r="E186" t="s">
        <v>28</v>
      </c>
      <c r="F186" t="s">
        <v>29</v>
      </c>
      <c r="G186" t="s">
        <v>29</v>
      </c>
      <c r="H186">
        <v>2</v>
      </c>
      <c r="I186" t="s">
        <v>1039</v>
      </c>
      <c r="J186" t="s">
        <v>1040</v>
      </c>
      <c r="K186" t="s">
        <v>32</v>
      </c>
      <c r="L186" t="s">
        <v>32</v>
      </c>
      <c r="M186" t="s">
        <v>1041</v>
      </c>
      <c r="N186" t="s">
        <v>1125</v>
      </c>
      <c r="O186" t="s">
        <v>1126</v>
      </c>
      <c r="P186" t="s">
        <v>1045</v>
      </c>
      <c r="Q186" t="s">
        <v>1044</v>
      </c>
      <c r="R186" t="s">
        <v>1047</v>
      </c>
      <c r="S186" t="s">
        <v>1046</v>
      </c>
      <c r="T186" t="s">
        <v>1047</v>
      </c>
      <c r="U186" t="s">
        <v>1046</v>
      </c>
      <c r="V186" t="s">
        <v>41</v>
      </c>
      <c r="W186" t="s">
        <v>41</v>
      </c>
      <c r="X186" t="s">
        <v>1049</v>
      </c>
      <c r="Y186" t="s">
        <v>1048</v>
      </c>
      <c r="Z186" t="s">
        <v>938</v>
      </c>
      <c r="AA186" t="s">
        <v>937</v>
      </c>
    </row>
    <row r="187" spans="1:27">
      <c r="A187">
        <v>186</v>
      </c>
      <c r="B187" t="s">
        <v>1127</v>
      </c>
      <c r="C187">
        <v>45</v>
      </c>
      <c r="E187" t="s">
        <v>28</v>
      </c>
      <c r="F187" t="s">
        <v>29</v>
      </c>
      <c r="G187" t="s">
        <v>29</v>
      </c>
      <c r="H187">
        <v>2</v>
      </c>
      <c r="I187" t="s">
        <v>1128</v>
      </c>
      <c r="J187" t="s">
        <v>1129</v>
      </c>
      <c r="K187" t="s">
        <v>32</v>
      </c>
      <c r="L187" t="s">
        <v>1130</v>
      </c>
      <c r="M187" t="s">
        <v>1131</v>
      </c>
      <c r="N187" t="s">
        <v>1132</v>
      </c>
      <c r="O187" t="s">
        <v>1133</v>
      </c>
      <c r="P187" t="s">
        <v>1134</v>
      </c>
      <c r="Q187" t="s">
        <v>1135</v>
      </c>
      <c r="R187" t="s">
        <v>1136</v>
      </c>
      <c r="S187" t="s">
        <v>1137</v>
      </c>
      <c r="T187" t="s">
        <v>41</v>
      </c>
      <c r="U187" t="s">
        <v>1137</v>
      </c>
      <c r="V187" t="s">
        <v>41</v>
      </c>
      <c r="W187" t="s">
        <v>41</v>
      </c>
      <c r="X187" t="s">
        <v>1138</v>
      </c>
      <c r="Y187" t="s">
        <v>1139</v>
      </c>
      <c r="Z187" t="s">
        <v>938</v>
      </c>
      <c r="AA187" t="s">
        <v>937</v>
      </c>
    </row>
    <row r="188" spans="1:27">
      <c r="A188">
        <v>187</v>
      </c>
      <c r="B188" t="s">
        <v>1140</v>
      </c>
      <c r="C188">
        <v>61</v>
      </c>
      <c r="E188" t="s">
        <v>28</v>
      </c>
      <c r="F188" t="s">
        <v>47</v>
      </c>
      <c r="G188" t="s">
        <v>29</v>
      </c>
      <c r="H188">
        <v>1</v>
      </c>
      <c r="I188" t="s">
        <v>1106</v>
      </c>
      <c r="J188" t="s">
        <v>1106</v>
      </c>
      <c r="K188" t="s">
        <v>1107</v>
      </c>
      <c r="L188" t="s">
        <v>1108</v>
      </c>
      <c r="M188" t="s">
        <v>32</v>
      </c>
      <c r="N188" t="s">
        <v>1141</v>
      </c>
      <c r="O188" t="s">
        <v>1142</v>
      </c>
      <c r="P188" t="s">
        <v>52</v>
      </c>
      <c r="Q188" t="s">
        <v>52</v>
      </c>
      <c r="R188" t="s">
        <v>1111</v>
      </c>
      <c r="S188" t="s">
        <v>1111</v>
      </c>
      <c r="T188" t="s">
        <v>41</v>
      </c>
      <c r="U188" t="s">
        <v>41</v>
      </c>
      <c r="V188" t="s">
        <v>41</v>
      </c>
      <c r="W188" t="s">
        <v>41</v>
      </c>
      <c r="X188" t="s">
        <v>1112</v>
      </c>
      <c r="Y188" t="s">
        <v>1112</v>
      </c>
      <c r="Z188" t="s">
        <v>938</v>
      </c>
      <c r="AA188" t="s">
        <v>937</v>
      </c>
    </row>
    <row r="189" spans="1:27">
      <c r="A189">
        <v>188</v>
      </c>
      <c r="B189" t="s">
        <v>1143</v>
      </c>
      <c r="C189">
        <v>19</v>
      </c>
      <c r="E189" t="s">
        <v>28</v>
      </c>
      <c r="F189" t="s">
        <v>29</v>
      </c>
      <c r="G189" t="s">
        <v>29</v>
      </c>
      <c r="H189">
        <v>2</v>
      </c>
      <c r="I189" t="s">
        <v>1144</v>
      </c>
      <c r="J189" t="s">
        <v>1145</v>
      </c>
      <c r="K189" t="s">
        <v>32</v>
      </c>
      <c r="L189" t="s">
        <v>1146</v>
      </c>
      <c r="M189" t="s">
        <v>1147</v>
      </c>
      <c r="N189" t="s">
        <v>1148</v>
      </c>
      <c r="O189" t="s">
        <v>1149</v>
      </c>
      <c r="P189" t="s">
        <v>1150</v>
      </c>
      <c r="Q189" t="s">
        <v>1151</v>
      </c>
      <c r="R189" t="s">
        <v>1152</v>
      </c>
      <c r="S189" t="s">
        <v>1153</v>
      </c>
      <c r="T189" t="s">
        <v>41</v>
      </c>
      <c r="U189" t="s">
        <v>1153</v>
      </c>
      <c r="V189" t="s">
        <v>41</v>
      </c>
      <c r="W189" t="s">
        <v>41</v>
      </c>
      <c r="X189" t="s">
        <v>1154</v>
      </c>
      <c r="Y189" t="s">
        <v>1155</v>
      </c>
      <c r="Z189" t="s">
        <v>938</v>
      </c>
      <c r="AA189" t="s">
        <v>937</v>
      </c>
    </row>
    <row r="190" spans="1:27">
      <c r="A190">
        <v>189</v>
      </c>
      <c r="B190" t="s">
        <v>1156</v>
      </c>
      <c r="C190">
        <v>32</v>
      </c>
      <c r="E190" t="s">
        <v>28</v>
      </c>
      <c r="F190" t="s">
        <v>29</v>
      </c>
      <c r="G190" t="s">
        <v>29</v>
      </c>
      <c r="H190">
        <v>2</v>
      </c>
      <c r="I190" t="s">
        <v>1157</v>
      </c>
      <c r="J190" t="s">
        <v>1158</v>
      </c>
      <c r="K190" t="s">
        <v>32</v>
      </c>
      <c r="L190" t="s">
        <v>32</v>
      </c>
      <c r="M190" t="s">
        <v>1159</v>
      </c>
      <c r="N190" t="s">
        <v>1160</v>
      </c>
      <c r="O190" t="s">
        <v>1161</v>
      </c>
      <c r="P190" t="s">
        <v>1045</v>
      </c>
      <c r="Q190" t="s">
        <v>1044</v>
      </c>
      <c r="R190" t="s">
        <v>1162</v>
      </c>
      <c r="S190" t="s">
        <v>1163</v>
      </c>
      <c r="T190" t="s">
        <v>1162</v>
      </c>
      <c r="U190" t="s">
        <v>1163</v>
      </c>
      <c r="V190" t="s">
        <v>41</v>
      </c>
      <c r="W190" t="s">
        <v>41</v>
      </c>
      <c r="X190" t="s">
        <v>1162</v>
      </c>
      <c r="Y190" t="s">
        <v>1164</v>
      </c>
      <c r="Z190" t="s">
        <v>938</v>
      </c>
      <c r="AA190" t="s">
        <v>937</v>
      </c>
    </row>
    <row r="191" spans="1:27">
      <c r="A191">
        <v>190</v>
      </c>
      <c r="B191" t="s">
        <v>1165</v>
      </c>
      <c r="C191">
        <v>45</v>
      </c>
      <c r="E191" t="s">
        <v>28</v>
      </c>
      <c r="F191" t="s">
        <v>29</v>
      </c>
      <c r="G191" t="s">
        <v>29</v>
      </c>
      <c r="H191">
        <v>2</v>
      </c>
      <c r="I191" t="s">
        <v>1095</v>
      </c>
      <c r="J191" t="s">
        <v>1096</v>
      </c>
      <c r="K191" t="s">
        <v>32</v>
      </c>
      <c r="L191" t="s">
        <v>1097</v>
      </c>
      <c r="M191" t="s">
        <v>1098</v>
      </c>
      <c r="N191" t="s">
        <v>1166</v>
      </c>
      <c r="O191" t="s">
        <v>1167</v>
      </c>
      <c r="P191" t="s">
        <v>932</v>
      </c>
      <c r="Q191" t="s">
        <v>931</v>
      </c>
      <c r="R191" t="s">
        <v>1101</v>
      </c>
      <c r="S191" t="s">
        <v>1102</v>
      </c>
      <c r="T191" t="s">
        <v>41</v>
      </c>
      <c r="U191" t="s">
        <v>1102</v>
      </c>
      <c r="V191" t="s">
        <v>41</v>
      </c>
      <c r="W191" t="s">
        <v>41</v>
      </c>
      <c r="X191" t="s">
        <v>1103</v>
      </c>
      <c r="Y191" t="s">
        <v>1104</v>
      </c>
      <c r="Z191" t="s">
        <v>938</v>
      </c>
      <c r="AA191" t="s">
        <v>937</v>
      </c>
    </row>
    <row r="192" spans="1:27">
      <c r="A192">
        <v>191</v>
      </c>
      <c r="B192" t="s">
        <v>1168</v>
      </c>
      <c r="C192">
        <v>61</v>
      </c>
      <c r="E192" t="s">
        <v>28</v>
      </c>
      <c r="F192" t="s">
        <v>47</v>
      </c>
      <c r="G192" t="s">
        <v>29</v>
      </c>
      <c r="H192">
        <v>1</v>
      </c>
      <c r="I192" t="s">
        <v>1106</v>
      </c>
      <c r="J192" t="s">
        <v>1106</v>
      </c>
      <c r="K192" t="s">
        <v>1107</v>
      </c>
      <c r="L192" t="s">
        <v>1108</v>
      </c>
      <c r="M192" t="s">
        <v>32</v>
      </c>
      <c r="N192" t="s">
        <v>1169</v>
      </c>
      <c r="O192" t="s">
        <v>1170</v>
      </c>
      <c r="P192" t="s">
        <v>52</v>
      </c>
      <c r="Q192" t="s">
        <v>52</v>
      </c>
      <c r="R192" t="s">
        <v>1111</v>
      </c>
      <c r="S192" t="s">
        <v>1111</v>
      </c>
      <c r="T192" t="s">
        <v>41</v>
      </c>
      <c r="U192" t="s">
        <v>41</v>
      </c>
      <c r="V192" t="s">
        <v>41</v>
      </c>
      <c r="W192" t="s">
        <v>41</v>
      </c>
      <c r="X192" t="s">
        <v>1112</v>
      </c>
      <c r="Y192" t="s">
        <v>1112</v>
      </c>
      <c r="Z192" t="s">
        <v>938</v>
      </c>
      <c r="AA192" t="s">
        <v>937</v>
      </c>
    </row>
    <row r="193" spans="1:27">
      <c r="A193">
        <v>192</v>
      </c>
      <c r="B193" t="s">
        <v>1171</v>
      </c>
      <c r="C193">
        <v>13</v>
      </c>
      <c r="E193" t="s">
        <v>28</v>
      </c>
      <c r="F193" t="s">
        <v>29</v>
      </c>
      <c r="G193" t="s">
        <v>29</v>
      </c>
      <c r="H193">
        <v>2</v>
      </c>
      <c r="I193" t="s">
        <v>1172</v>
      </c>
      <c r="J193" t="s">
        <v>1173</v>
      </c>
      <c r="K193" t="s">
        <v>1174</v>
      </c>
      <c r="L193" t="s">
        <v>1175</v>
      </c>
      <c r="M193" t="s">
        <v>1176</v>
      </c>
      <c r="N193" t="s">
        <v>1177</v>
      </c>
      <c r="O193" t="s">
        <v>1178</v>
      </c>
      <c r="P193" t="s">
        <v>1179</v>
      </c>
      <c r="Q193" t="s">
        <v>1180</v>
      </c>
      <c r="R193" t="s">
        <v>1181</v>
      </c>
      <c r="S193" t="s">
        <v>1182</v>
      </c>
      <c r="T193" t="s">
        <v>41</v>
      </c>
      <c r="U193" t="s">
        <v>1182</v>
      </c>
      <c r="V193" t="s">
        <v>41</v>
      </c>
      <c r="W193" t="s">
        <v>41</v>
      </c>
      <c r="X193" t="s">
        <v>1183</v>
      </c>
      <c r="Y193" t="s">
        <v>1184</v>
      </c>
      <c r="Z193" t="s">
        <v>938</v>
      </c>
      <c r="AA193" t="s">
        <v>937</v>
      </c>
    </row>
    <row r="194" spans="1:27">
      <c r="A194">
        <v>193</v>
      </c>
      <c r="B194" t="s">
        <v>1185</v>
      </c>
      <c r="C194">
        <v>31</v>
      </c>
      <c r="E194" t="s">
        <v>28</v>
      </c>
      <c r="F194" t="s">
        <v>29</v>
      </c>
      <c r="G194" t="s">
        <v>29</v>
      </c>
      <c r="H194">
        <v>2</v>
      </c>
      <c r="I194" t="s">
        <v>1039</v>
      </c>
      <c r="J194" t="s">
        <v>1040</v>
      </c>
      <c r="K194" t="s">
        <v>32</v>
      </c>
      <c r="L194" t="s">
        <v>32</v>
      </c>
      <c r="M194" t="s">
        <v>1041</v>
      </c>
      <c r="N194" t="s">
        <v>1186</v>
      </c>
      <c r="O194" t="s">
        <v>1187</v>
      </c>
      <c r="P194" t="s">
        <v>1045</v>
      </c>
      <c r="Q194" t="s">
        <v>1044</v>
      </c>
      <c r="R194" t="s">
        <v>1047</v>
      </c>
      <c r="S194" t="s">
        <v>1046</v>
      </c>
      <c r="T194" t="s">
        <v>1047</v>
      </c>
      <c r="U194" t="s">
        <v>1046</v>
      </c>
      <c r="V194" t="s">
        <v>41</v>
      </c>
      <c r="W194" t="s">
        <v>41</v>
      </c>
      <c r="X194" t="s">
        <v>1049</v>
      </c>
      <c r="Y194" t="s">
        <v>1048</v>
      </c>
      <c r="Z194" t="s">
        <v>938</v>
      </c>
      <c r="AA194" t="s">
        <v>937</v>
      </c>
    </row>
    <row r="195" spans="1:27">
      <c r="A195">
        <v>194</v>
      </c>
      <c r="B195" t="s">
        <v>1188</v>
      </c>
      <c r="C195">
        <v>45</v>
      </c>
      <c r="E195" t="s">
        <v>28</v>
      </c>
      <c r="F195" t="s">
        <v>29</v>
      </c>
      <c r="G195" t="s">
        <v>29</v>
      </c>
      <c r="H195">
        <v>2</v>
      </c>
      <c r="I195" t="s">
        <v>1095</v>
      </c>
      <c r="J195" t="s">
        <v>1096</v>
      </c>
      <c r="K195" t="s">
        <v>32</v>
      </c>
      <c r="L195" t="s">
        <v>1097</v>
      </c>
      <c r="M195" t="s">
        <v>1098</v>
      </c>
      <c r="N195" t="s">
        <v>1189</v>
      </c>
      <c r="O195" t="s">
        <v>1190</v>
      </c>
      <c r="P195" t="s">
        <v>932</v>
      </c>
      <c r="Q195" t="s">
        <v>931</v>
      </c>
      <c r="R195" t="s">
        <v>1101</v>
      </c>
      <c r="S195" t="s">
        <v>1102</v>
      </c>
      <c r="T195" t="s">
        <v>41</v>
      </c>
      <c r="U195" t="s">
        <v>1102</v>
      </c>
      <c r="V195" t="s">
        <v>41</v>
      </c>
      <c r="W195" t="s">
        <v>41</v>
      </c>
      <c r="X195" t="s">
        <v>1103</v>
      </c>
      <c r="Y195" t="s">
        <v>1104</v>
      </c>
      <c r="Z195" t="s">
        <v>938</v>
      </c>
      <c r="AA195" t="s">
        <v>937</v>
      </c>
    </row>
    <row r="196" spans="1:27">
      <c r="A196">
        <v>195</v>
      </c>
      <c r="B196" t="s">
        <v>1191</v>
      </c>
      <c r="C196">
        <v>61</v>
      </c>
      <c r="E196" t="s">
        <v>28</v>
      </c>
      <c r="F196" t="s">
        <v>47</v>
      </c>
      <c r="G196" t="s">
        <v>29</v>
      </c>
      <c r="H196">
        <v>1</v>
      </c>
      <c r="I196" t="s">
        <v>1106</v>
      </c>
      <c r="J196" t="s">
        <v>1106</v>
      </c>
      <c r="K196" t="s">
        <v>1107</v>
      </c>
      <c r="L196" t="s">
        <v>1108</v>
      </c>
      <c r="M196" t="s">
        <v>32</v>
      </c>
      <c r="N196" t="s">
        <v>1192</v>
      </c>
      <c r="O196" t="s">
        <v>1193</v>
      </c>
      <c r="P196" t="s">
        <v>52</v>
      </c>
      <c r="Q196" t="s">
        <v>52</v>
      </c>
      <c r="R196" t="s">
        <v>1111</v>
      </c>
      <c r="S196" t="s">
        <v>1111</v>
      </c>
      <c r="T196" t="s">
        <v>41</v>
      </c>
      <c r="U196" t="s">
        <v>41</v>
      </c>
      <c r="V196" t="s">
        <v>41</v>
      </c>
      <c r="W196" t="s">
        <v>41</v>
      </c>
      <c r="X196" t="s">
        <v>1112</v>
      </c>
      <c r="Y196" t="s">
        <v>1112</v>
      </c>
      <c r="Z196" t="s">
        <v>938</v>
      </c>
      <c r="AA196" t="s">
        <v>937</v>
      </c>
    </row>
    <row r="197" spans="1:27">
      <c r="A197">
        <v>196</v>
      </c>
      <c r="B197" t="s">
        <v>1194</v>
      </c>
      <c r="C197">
        <v>21</v>
      </c>
      <c r="E197" t="s">
        <v>28</v>
      </c>
      <c r="F197" t="s">
        <v>29</v>
      </c>
      <c r="G197" t="s">
        <v>29</v>
      </c>
      <c r="H197">
        <v>2</v>
      </c>
      <c r="I197" t="s">
        <v>1195</v>
      </c>
      <c r="J197" t="s">
        <v>1196</v>
      </c>
      <c r="K197" t="s">
        <v>32</v>
      </c>
      <c r="L197" t="s">
        <v>1197</v>
      </c>
      <c r="M197" t="s">
        <v>1198</v>
      </c>
      <c r="N197" t="s">
        <v>1199</v>
      </c>
      <c r="O197" t="s">
        <v>1200</v>
      </c>
      <c r="P197" t="s">
        <v>1201</v>
      </c>
      <c r="Q197" t="s">
        <v>1202</v>
      </c>
      <c r="R197" t="s">
        <v>1203</v>
      </c>
      <c r="S197" t="s">
        <v>1204</v>
      </c>
      <c r="T197" t="s">
        <v>41</v>
      </c>
      <c r="U197" t="s">
        <v>1204</v>
      </c>
      <c r="V197" t="s">
        <v>41</v>
      </c>
      <c r="W197" t="s">
        <v>41</v>
      </c>
      <c r="X197" t="s">
        <v>1205</v>
      </c>
      <c r="Y197" t="s">
        <v>1206</v>
      </c>
      <c r="Z197" t="s">
        <v>938</v>
      </c>
      <c r="AA197" t="s">
        <v>937</v>
      </c>
    </row>
    <row r="198" spans="1:27">
      <c r="A198">
        <v>197</v>
      </c>
      <c r="B198" t="s">
        <v>1207</v>
      </c>
      <c r="C198">
        <v>31</v>
      </c>
      <c r="E198" t="s">
        <v>28</v>
      </c>
      <c r="F198" t="s">
        <v>29</v>
      </c>
      <c r="G198" t="s">
        <v>29</v>
      </c>
      <c r="H198">
        <v>2</v>
      </c>
      <c r="I198" t="s">
        <v>1039</v>
      </c>
      <c r="J198" t="s">
        <v>1040</v>
      </c>
      <c r="K198" t="s">
        <v>32</v>
      </c>
      <c r="L198" t="s">
        <v>32</v>
      </c>
      <c r="M198" t="s">
        <v>1041</v>
      </c>
      <c r="N198" t="s">
        <v>1208</v>
      </c>
      <c r="O198" t="s">
        <v>1209</v>
      </c>
      <c r="P198" t="s">
        <v>1045</v>
      </c>
      <c r="Q198" t="s">
        <v>1044</v>
      </c>
      <c r="R198" t="s">
        <v>1047</v>
      </c>
      <c r="S198" t="s">
        <v>1046</v>
      </c>
      <c r="T198" t="s">
        <v>1047</v>
      </c>
      <c r="U198" t="s">
        <v>1046</v>
      </c>
      <c r="V198" t="s">
        <v>41</v>
      </c>
      <c r="W198" t="s">
        <v>41</v>
      </c>
      <c r="X198" t="s">
        <v>1049</v>
      </c>
      <c r="Y198" t="s">
        <v>1048</v>
      </c>
      <c r="Z198" t="s">
        <v>938</v>
      </c>
      <c r="AA198" t="s">
        <v>937</v>
      </c>
    </row>
    <row r="199" spans="1:27">
      <c r="A199">
        <v>198</v>
      </c>
      <c r="B199" t="s">
        <v>1210</v>
      </c>
      <c r="C199">
        <v>45</v>
      </c>
      <c r="E199" t="s">
        <v>28</v>
      </c>
      <c r="F199" t="s">
        <v>29</v>
      </c>
      <c r="G199" t="s">
        <v>29</v>
      </c>
      <c r="H199">
        <v>2</v>
      </c>
      <c r="I199" t="s">
        <v>1128</v>
      </c>
      <c r="J199" t="s">
        <v>1129</v>
      </c>
      <c r="K199" t="s">
        <v>32</v>
      </c>
      <c r="L199" t="s">
        <v>1130</v>
      </c>
      <c r="M199" t="s">
        <v>1131</v>
      </c>
      <c r="N199" t="s">
        <v>1211</v>
      </c>
      <c r="O199" t="s">
        <v>1212</v>
      </c>
      <c r="P199" t="s">
        <v>1134</v>
      </c>
      <c r="Q199" t="s">
        <v>1135</v>
      </c>
      <c r="R199" t="s">
        <v>1136</v>
      </c>
      <c r="S199" t="s">
        <v>1137</v>
      </c>
      <c r="T199" t="s">
        <v>41</v>
      </c>
      <c r="U199" t="s">
        <v>1137</v>
      </c>
      <c r="V199" t="s">
        <v>41</v>
      </c>
      <c r="W199" t="s">
        <v>41</v>
      </c>
      <c r="X199" t="s">
        <v>1138</v>
      </c>
      <c r="Y199" t="s">
        <v>1139</v>
      </c>
      <c r="Z199" t="s">
        <v>938</v>
      </c>
      <c r="AA199" t="s">
        <v>937</v>
      </c>
    </row>
    <row r="200" spans="1:27">
      <c r="A200">
        <v>199</v>
      </c>
      <c r="B200" t="s">
        <v>1213</v>
      </c>
      <c r="C200">
        <v>61</v>
      </c>
      <c r="E200" t="s">
        <v>28</v>
      </c>
      <c r="F200" t="s">
        <v>47</v>
      </c>
      <c r="G200" t="s">
        <v>29</v>
      </c>
      <c r="H200">
        <v>1</v>
      </c>
      <c r="I200" t="s">
        <v>1106</v>
      </c>
      <c r="J200" t="s">
        <v>1106</v>
      </c>
      <c r="K200" t="s">
        <v>1107</v>
      </c>
      <c r="L200" t="s">
        <v>1108</v>
      </c>
      <c r="M200" t="s">
        <v>32</v>
      </c>
      <c r="N200" t="s">
        <v>1214</v>
      </c>
      <c r="O200" t="s">
        <v>1215</v>
      </c>
      <c r="P200" t="s">
        <v>52</v>
      </c>
      <c r="Q200" t="s">
        <v>52</v>
      </c>
      <c r="R200" t="s">
        <v>1111</v>
      </c>
      <c r="S200" t="s">
        <v>1111</v>
      </c>
      <c r="T200" t="s">
        <v>41</v>
      </c>
      <c r="U200" t="s">
        <v>41</v>
      </c>
      <c r="V200" t="s">
        <v>41</v>
      </c>
      <c r="W200" t="s">
        <v>41</v>
      </c>
      <c r="X200" t="s">
        <v>1112</v>
      </c>
      <c r="Y200" t="s">
        <v>1112</v>
      </c>
      <c r="Z200" t="s">
        <v>938</v>
      </c>
      <c r="AA200" t="s">
        <v>937</v>
      </c>
    </row>
    <row r="201" spans="1:27">
      <c r="A201">
        <v>200</v>
      </c>
      <c r="B201" t="s">
        <v>1216</v>
      </c>
      <c r="C201">
        <v>18</v>
      </c>
      <c r="E201" t="s">
        <v>28</v>
      </c>
      <c r="F201" t="s">
        <v>29</v>
      </c>
      <c r="G201" t="s">
        <v>29</v>
      </c>
      <c r="H201">
        <v>2</v>
      </c>
      <c r="I201" t="s">
        <v>1217</v>
      </c>
      <c r="J201" t="s">
        <v>1218</v>
      </c>
      <c r="K201" t="s">
        <v>32</v>
      </c>
      <c r="L201" t="s">
        <v>1219</v>
      </c>
      <c r="M201" t="s">
        <v>1220</v>
      </c>
      <c r="N201" t="s">
        <v>1221</v>
      </c>
      <c r="O201" t="s">
        <v>1222</v>
      </c>
      <c r="P201" t="s">
        <v>1150</v>
      </c>
      <c r="Q201" t="s">
        <v>1151</v>
      </c>
      <c r="R201" t="s">
        <v>1223</v>
      </c>
      <c r="S201" t="s">
        <v>1224</v>
      </c>
      <c r="T201" t="s">
        <v>41</v>
      </c>
      <c r="U201" t="s">
        <v>1224</v>
      </c>
      <c r="V201" t="s">
        <v>41</v>
      </c>
      <c r="W201" t="s">
        <v>41</v>
      </c>
      <c r="X201" t="s">
        <v>1225</v>
      </c>
      <c r="Y201" t="s">
        <v>1226</v>
      </c>
      <c r="Z201" t="s">
        <v>938</v>
      </c>
      <c r="AA201" t="s">
        <v>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201"/>
  <sheetViews>
    <sheetView workbookViewId="0">
      <selection activeCell="C2" sqref="C2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1227</v>
      </c>
      <c r="O1" s="3" t="s">
        <v>1228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1229</v>
      </c>
      <c r="Y1" s="3" t="s">
        <v>1230</v>
      </c>
      <c r="Z1" s="3" t="s">
        <v>25</v>
      </c>
      <c r="AA1" s="3" t="s">
        <v>26</v>
      </c>
      <c r="AB1" s="4"/>
      <c r="AC1" s="4"/>
    </row>
    <row r="2" spans="1:29">
      <c r="A2" s="6">
        <v>1</v>
      </c>
      <c r="B2" s="7">
        <f>IFERROR(_xlfn.NUMBERVALUE(REPLACE(Input!B2,FIND(",",Input!B2),1,"."),"."),0)</f>
        <v>2.8000000000000001E-2</v>
      </c>
      <c r="C2" s="8">
        <v>54</v>
      </c>
      <c r="D2" s="9"/>
      <c r="E2" s="8" cm="1">
        <f t="array" ref="E2">_xlfn.NUMBERVALUE(_xlfn.TEXTJOIN("",TRUE,IFERROR(MID(Input!E2,_xlfn.SEQUENCE(20),1)+0,"")))</f>
        <v>60</v>
      </c>
      <c r="F2" s="8" t="b">
        <f>Input!F2="Yes"</f>
        <v>1</v>
      </c>
      <c r="G2" s="8" t="b">
        <f>Input!G2="Yes"</f>
        <v>1</v>
      </c>
      <c r="H2" s="8">
        <v>2</v>
      </c>
      <c r="I2" s="7">
        <f>IFERROR(_xlfn.NUMBERVALUE(REPLACE(Input!I2,FIND(",",Input!I2),1,"."),"."),0)</f>
        <v>5.9970000000000002E-2</v>
      </c>
      <c r="J2" s="7">
        <f>IFERROR(_xlfn.NUMBERVALUE(REPLACE(Input!J2,FIND(",",Input!J2),1,"."),"."),0)</f>
        <v>0.23988000000000001</v>
      </c>
      <c r="K2" s="7">
        <f>IFERROR(_xlfn.NUMBERVALUE(REPLACE(Input!K2,FIND(",",Input!K2),1,"."),"."),0)</f>
        <v>0</v>
      </c>
      <c r="L2" s="7">
        <f>IFERROR(_xlfn.NUMBERVALUE(REPLACE(Input!L2,FIND(",",Input!L2),1,"."),"."),0)</f>
        <v>0.12720999999999999</v>
      </c>
      <c r="M2" s="7">
        <f>IFERROR(_xlfn.NUMBERVALUE(REPLACE(Input!M2,FIND(",",Input!M2),1,"."),"."),0)</f>
        <v>0.29985000000000001</v>
      </c>
      <c r="N2" s="10" t="str">
        <f>IF(LEFT(Input!N2,LEN("boa-,Users,"))="boa-,Users,","Win.Win",LEFT(Input!N2,FIND("@",Input!N2)-1))</f>
        <v>Win.Win</v>
      </c>
      <c r="O2" s="10" t="str">
        <f>IF(LEFT(Input!O2,LEN("boa-,Users,"))="boa-,Users,","Win.Win",LEFT(Input!O2,FIND("@",Input!O2)-1))</f>
        <v>Win.Win</v>
      </c>
      <c r="P2" s="7">
        <f>IFERROR(_xlfn.NUMBERVALUE(REPLACE(Input!P2,FIND(",",Input!P2),1,"."),"."),0)</f>
        <v>0.2</v>
      </c>
      <c r="Q2" s="7">
        <f>IFERROR(_xlfn.NUMBERVALUE(REPLACE(Input!Q2,FIND(",",Input!Q2),1,"."),"."),0)</f>
        <v>0.8</v>
      </c>
      <c r="R2" s="7">
        <f>IFERROR(_xlfn.NUMBERVALUE(REPLACE(Input!R2,FIND(",",Input!R2),1,"."),"."),0)</f>
        <v>5.9969260261901199E-2</v>
      </c>
      <c r="S2" s="7">
        <f>IFERROR(_xlfn.NUMBERVALUE(REPLACE(Input!S2,FIND(",",Input!S2),1,"."),"."),0)</f>
        <v>0.23987704104760499</v>
      </c>
      <c r="T2" s="7">
        <f>IFERROR(_xlfn.NUMBERVALUE(REPLACE(Input!T2,FIND(",",Input!T2),1,"."),"."),0)</f>
        <v>5.9969260261901199E-2</v>
      </c>
      <c r="U2" s="7">
        <f>IFERROR(_xlfn.NUMBERVALUE(REPLACE(Input!U2,FIND(",",Input!U2),1,"."),"."),0)</f>
        <v>0.23987704104760499</v>
      </c>
      <c r="V2" s="7">
        <f>_xlfn.NUMBERVALUE(REPLACE(Input!V2,FIND(",",Input!V2),1,"."),".")</f>
        <v>0</v>
      </c>
      <c r="W2" s="7">
        <f>_xlfn.NUMBERVALUE(REPLACE(Input!W2,FIND(",",Input!W2),1,"."),".")</f>
        <v>0</v>
      </c>
      <c r="X2" s="7">
        <f>IFERROR(_xlfn.NUMBERVALUE(REPLACE(Input!X2,FIND(",",Input!X2),1,"."),"."),0)</f>
        <v>5.9969260261901199E-2</v>
      </c>
      <c r="Y2" s="7">
        <f>IFERROR(_xlfn.NUMBERVALUE(REPLACE(Input!Y2,FIND(",",Input!Y2),1,"."),"."),0)</f>
        <v>0.23987704104760499</v>
      </c>
      <c r="Z2" s="8" t="str">
        <f>LEFT(LEFT(Input!Z2,IFERROR(FIND("_",Input!Z2)-1,LEN(Input!Z2))),IFERROR(FIND("-",Input!Z2)-1,LEN(Input!Z2)))</f>
        <v>FiftyFifty2013</v>
      </c>
      <c r="AA2" s="8" t="str">
        <f>LEFT(LEFT(Input!AA2,IFERROR(FIND("_",Input!AA2)-1,LEN(Input!AA2))),IFERROR(FIND("-",Input!AA2)-1,LEN(Input!AA2)))</f>
        <v>FiftyFifty2013</v>
      </c>
      <c r="AB2" s="4"/>
      <c r="AC2" s="4"/>
    </row>
    <row r="3" spans="1:29">
      <c r="A3" s="11">
        <v>2</v>
      </c>
      <c r="B3" s="7">
        <f>IFERROR(_xlfn.NUMBERVALUE(REPLACE(Input!B3,FIND(",",Input!B3),1,"."),"."),0)</f>
        <v>4.1000000000000002E-2</v>
      </c>
      <c r="C3" s="10">
        <v>61</v>
      </c>
      <c r="D3" s="12"/>
      <c r="E3" s="8" cm="1">
        <f t="array" ref="E3">_xlfn.NUMBERVALUE(_xlfn.TEXTJOIN("",TRUE,IFERROR(MID(Input!E3,_xlfn.SEQUENCE(20),1)+0,"")))</f>
        <v>60</v>
      </c>
      <c r="F3" s="8" t="b">
        <f>Input!F3="Yes"</f>
        <v>0</v>
      </c>
      <c r="G3" s="8" t="b">
        <f>Input!G3="Yes"</f>
        <v>1</v>
      </c>
      <c r="H3" s="10">
        <v>1</v>
      </c>
      <c r="I3" s="7">
        <f>IFERROR(_xlfn.NUMBERVALUE(REPLACE(Input!I3,FIND(",",Input!I3),1,"."),"."),0)</f>
        <v>0.12787000000000001</v>
      </c>
      <c r="J3" s="7">
        <f>IFERROR(_xlfn.NUMBERVALUE(REPLACE(Input!J3,FIND(",",Input!J3),1,"."),"."),0)</f>
        <v>0.12787000000000001</v>
      </c>
      <c r="K3" s="7">
        <f>IFERROR(_xlfn.NUMBERVALUE(REPLACE(Input!K3,FIND(",",Input!K3),1,"."),"."),0)</f>
        <v>0.18084</v>
      </c>
      <c r="L3" s="7">
        <f>IFERROR(_xlfn.NUMBERVALUE(REPLACE(Input!L3,FIND(",",Input!L3),1,"."),"."),0)</f>
        <v>0.18084</v>
      </c>
      <c r="M3" s="7">
        <f>IFERROR(_xlfn.NUMBERVALUE(REPLACE(Input!M3,FIND(",",Input!M3),1,"."),"."),0)</f>
        <v>0</v>
      </c>
      <c r="N3" s="10" t="str">
        <f>IF(LEFT(Input!N3,LEN("boa-,Users,"))="boa-,Users,","Win.Win",LEFT(Input!N3,FIND("@",Input!N3)-1))</f>
        <v>Gahboninho</v>
      </c>
      <c r="O3" s="10" t="str">
        <f>IF(LEFT(Input!O3,LEN("boa-,Users,"))="boa-,Users,","Win.Win",LEFT(Input!O3,FIND("@",Input!O3)-1))</f>
        <v>Win.Win</v>
      </c>
      <c r="P3" s="7">
        <f>IFERROR(_xlfn.NUMBERVALUE(REPLACE(Input!P3,FIND(",",Input!P3),1,"."),"."),0)</f>
        <v>0.5</v>
      </c>
      <c r="Q3" s="7">
        <f>IFERROR(_xlfn.NUMBERVALUE(REPLACE(Input!Q3,FIND(",",Input!Q3),1,"."),"."),0)</f>
        <v>0.5</v>
      </c>
      <c r="R3" s="7">
        <f>IFERROR(_xlfn.NUMBERVALUE(REPLACE(Input!R3,FIND(",",Input!R3),1,"."),"."),0)</f>
        <v>0.12787329289268301</v>
      </c>
      <c r="S3" s="7">
        <f>IFERROR(_xlfn.NUMBERVALUE(REPLACE(Input!S3,FIND(",",Input!S3),1,"."),"."),0)</f>
        <v>0.12787329289268301</v>
      </c>
      <c r="T3" s="7">
        <f>IFERROR(_xlfn.NUMBERVALUE(REPLACE(Input!T3,FIND(",",Input!T3),1,"."),"."),0)</f>
        <v>0</v>
      </c>
      <c r="U3" s="7">
        <f>IFERROR(_xlfn.NUMBERVALUE(REPLACE(Input!U3,FIND(",",Input!U3),1,"."),"."),0)</f>
        <v>0</v>
      </c>
      <c r="V3" s="7">
        <f>_xlfn.NUMBERVALUE(REPLACE(Input!V3,FIND(",",Input!V3),1,"."),".")</f>
        <v>0</v>
      </c>
      <c r="W3" s="7">
        <f>_xlfn.NUMBERVALUE(REPLACE(Input!W3,FIND(",",Input!W3),1,"."),".")</f>
        <v>0</v>
      </c>
      <c r="X3" s="7">
        <f>IFERROR(_xlfn.NUMBERVALUE(REPLACE(Input!X3,FIND(",",Input!X3),1,"."),"."),0)</f>
        <v>0.12787329289268301</v>
      </c>
      <c r="Y3" s="7">
        <f>IFERROR(_xlfn.NUMBERVALUE(REPLACE(Input!Y3,FIND(",",Input!Y3),1,"."),"."),0)</f>
        <v>0.12787329289268301</v>
      </c>
      <c r="Z3" s="8" t="str">
        <f>LEFT(LEFT(Input!Z3,IFERROR(FIND("_",Input!Z3)-1,LEN(Input!Z3))),IFERROR(FIND("-",Input!Z3)-1,LEN(Input!Z3)))</f>
        <v>FiftyFifty2013</v>
      </c>
      <c r="AA3" s="8" t="str">
        <f>LEFT(LEFT(Input!AA3,IFERROR(FIND("_",Input!AA3)-1,LEN(Input!AA3))),IFERROR(FIND("-",Input!AA3)-1,LEN(Input!AA3)))</f>
        <v>FiftyFifty2013</v>
      </c>
      <c r="AB3" s="4"/>
      <c r="AC3" s="4"/>
    </row>
    <row r="4" spans="1:29">
      <c r="A4" s="11">
        <v>3</v>
      </c>
      <c r="B4" s="7">
        <f>IFERROR(_xlfn.NUMBERVALUE(REPLACE(Input!B4,FIND(",",Input!B4),1,"."),"."),0)</f>
        <v>3.4000000000000002E-2</v>
      </c>
      <c r="C4" s="10">
        <v>48</v>
      </c>
      <c r="D4" s="12"/>
      <c r="E4" s="8" cm="1">
        <f t="array" ref="E4">_xlfn.NUMBERVALUE(_xlfn.TEXTJOIN("",TRUE,IFERROR(MID(Input!E4,_xlfn.SEQUENCE(20),1)+0,"")))</f>
        <v>60</v>
      </c>
      <c r="F4" s="8" t="b">
        <f>Input!F4="Yes"</f>
        <v>1</v>
      </c>
      <c r="G4" s="8" t="b">
        <f>Input!G4="Yes"</f>
        <v>1</v>
      </c>
      <c r="H4" s="10">
        <v>2</v>
      </c>
      <c r="I4" s="7">
        <f>IFERROR(_xlfn.NUMBERVALUE(REPLACE(Input!I4,FIND(",",Input!I4),1,"."),"."),0)</f>
        <v>0.13746</v>
      </c>
      <c r="J4" s="7">
        <f>IFERROR(_xlfn.NUMBERVALUE(REPLACE(Input!J4,FIND(",",Input!J4),1,"."),"."),0)</f>
        <v>0.20619000000000001</v>
      </c>
      <c r="K4" s="7">
        <f>IFERROR(_xlfn.NUMBERVALUE(REPLACE(Input!K4,FIND(",",Input!K4),1,"."),"."),0)</f>
        <v>0</v>
      </c>
      <c r="L4" s="7">
        <f>IFERROR(_xlfn.NUMBERVALUE(REPLACE(Input!L4,FIND(",",Input!L4),1,"."),"."),0)</f>
        <v>4.8599999999999997E-2</v>
      </c>
      <c r="M4" s="7">
        <f>IFERROR(_xlfn.NUMBERVALUE(REPLACE(Input!M4,FIND(",",Input!M4),1,"."),"."),0)</f>
        <v>0.34365000000000001</v>
      </c>
      <c r="N4" s="10" t="str">
        <f>IF(LEFT(Input!N4,LEN("boa-,Users,"))="boa-,Users,","Win.Win",LEFT(Input!N4,FIND("@",Input!N4)-1))</f>
        <v>KLH</v>
      </c>
      <c r="O4" s="10" t="str">
        <f>IF(LEFT(Input!O4,LEN("boa-,Users,"))="boa-,Users,","Win.Win",LEFT(Input!O4,FIND("@",Input!O4)-1))</f>
        <v>Win.Win</v>
      </c>
      <c r="P4" s="7">
        <f>IFERROR(_xlfn.NUMBERVALUE(REPLACE(Input!P4,FIND(",",Input!P4),1,"."),"."),0)</f>
        <v>0.6</v>
      </c>
      <c r="Q4" s="7">
        <f>IFERROR(_xlfn.NUMBERVALUE(REPLACE(Input!Q4,FIND(",",Input!Q4),1,"."),"."),0)</f>
        <v>0.4</v>
      </c>
      <c r="R4" s="7">
        <f>IFERROR(_xlfn.NUMBERVALUE(REPLACE(Input!R4,FIND(",",Input!R4),1,"."),"."),0)</f>
        <v>0.20619064728094799</v>
      </c>
      <c r="S4" s="7">
        <f>IFERROR(_xlfn.NUMBERVALUE(REPLACE(Input!S4,FIND(",",Input!S4),1,"."),"."),0)</f>
        <v>0.137460431520632</v>
      </c>
      <c r="T4" s="7">
        <f>IFERROR(_xlfn.NUMBERVALUE(REPLACE(Input!T4,FIND(",",Input!T4),1,"."),"."),0)</f>
        <v>0</v>
      </c>
      <c r="U4" s="7">
        <f>IFERROR(_xlfn.NUMBERVALUE(REPLACE(Input!U4,FIND(",",Input!U4),1,"."),"."),0)</f>
        <v>0.137460431520632</v>
      </c>
      <c r="V4" s="7">
        <f>_xlfn.NUMBERVALUE(REPLACE(Input!V4,FIND(",",Input!V4),1,"."),".")</f>
        <v>0</v>
      </c>
      <c r="W4" s="7">
        <f>_xlfn.NUMBERVALUE(REPLACE(Input!W4,FIND(",",Input!W4),1,"."),".")</f>
        <v>0</v>
      </c>
      <c r="X4" s="7">
        <f>IFERROR(_xlfn.NUMBERVALUE(REPLACE(Input!X4,FIND(",",Input!X4),1,"."),"."),0)</f>
        <v>0.20619064728094799</v>
      </c>
      <c r="Y4" s="7">
        <f>IFERROR(_xlfn.NUMBERVALUE(REPLACE(Input!Y4,FIND(",",Input!Y4),1,"."),"."),0)</f>
        <v>0.137460431520632</v>
      </c>
      <c r="Z4" s="8" t="str">
        <f>LEFT(LEFT(Input!Z4,IFERROR(FIND("_",Input!Z4)-1,LEN(Input!Z4))),IFERROR(FIND("-",Input!Z4)-1,LEN(Input!Z4)))</f>
        <v>FiftyFifty2013</v>
      </c>
      <c r="AA4" s="8" t="str">
        <f>LEFT(LEFT(Input!AA4,IFERROR(FIND("_",Input!AA4)-1,LEN(Input!AA4))),IFERROR(FIND("-",Input!AA4)-1,LEN(Input!AA4)))</f>
        <v>FiftyFifty2013</v>
      </c>
      <c r="AB4" s="4"/>
      <c r="AC4" s="4"/>
    </row>
    <row r="5" spans="1:29">
      <c r="A5" s="11">
        <v>4</v>
      </c>
      <c r="B5" s="7">
        <f>IFERROR(_xlfn.NUMBERVALUE(REPLACE(Input!B5,FIND(",",Input!B5),1,"."),"."),0)</f>
        <v>1.5429999999999999</v>
      </c>
      <c r="C5" s="10">
        <v>51</v>
      </c>
      <c r="D5" s="12"/>
      <c r="E5" s="8" cm="1">
        <f t="array" ref="E5">_xlfn.NUMBERVALUE(_xlfn.TEXTJOIN("",TRUE,IFERROR(MID(Input!E5,_xlfn.SEQUENCE(20),1)+0,"")))</f>
        <v>60</v>
      </c>
      <c r="F5" s="8" t="b">
        <f>Input!F5="Yes"</f>
        <v>1</v>
      </c>
      <c r="G5" s="8" t="b">
        <f>Input!G5="Yes"</f>
        <v>1</v>
      </c>
      <c r="H5" s="10">
        <v>2</v>
      </c>
      <c r="I5" s="7">
        <f>IFERROR(_xlfn.NUMBERVALUE(REPLACE(Input!I5,FIND(",",Input!I5),1,"."),"."),0)</f>
        <v>9.6299999999999997E-2</v>
      </c>
      <c r="J5" s="7">
        <f>IFERROR(_xlfn.NUMBERVALUE(REPLACE(Input!J5,FIND(",",Input!J5),1,"."),"."),0)</f>
        <v>0.22470000000000001</v>
      </c>
      <c r="K5" s="7">
        <f>IFERROR(_xlfn.NUMBERVALUE(REPLACE(Input!K5,FIND(",",Input!K5),1,"."),"."),0)</f>
        <v>0</v>
      </c>
      <c r="L5" s="7">
        <f>IFERROR(_xlfn.NUMBERVALUE(REPLACE(Input!L5,FIND(",",Input!L5),1,"."),"."),0)</f>
        <v>9.0789999999999996E-2</v>
      </c>
      <c r="M5" s="7">
        <f>IFERROR(_xlfn.NUMBERVALUE(REPLACE(Input!M5,FIND(",",Input!M5),1,"."),"."),0)</f>
        <v>0.32100000000000001</v>
      </c>
      <c r="N5" s="10" t="str">
        <f>IF(LEFT(Input!N5,LEN("boa-,Users,"))="boa-,Users,","Win.Win",LEFT(Input!N5,FIND("@",Input!N5)-1))</f>
        <v>IAMhaggler2011</v>
      </c>
      <c r="O5" s="10" t="str">
        <f>IF(LEFT(Input!O5,LEN("boa-,Users,"))="boa-,Users,","Win.Win",LEFT(Input!O5,FIND("@",Input!O5)-1))</f>
        <v>Win.Win</v>
      </c>
      <c r="P5" s="7">
        <f>IFERROR(_xlfn.NUMBERVALUE(REPLACE(Input!P5,FIND(",",Input!P5),1,"."),"."),0)</f>
        <v>0.7</v>
      </c>
      <c r="Q5" s="7">
        <f>IFERROR(_xlfn.NUMBERVALUE(REPLACE(Input!Q5,FIND(",",Input!Q5),1,"."),"."),0)</f>
        <v>0.3</v>
      </c>
      <c r="R5" s="7">
        <f>IFERROR(_xlfn.NUMBERVALUE(REPLACE(Input!R5,FIND(",",Input!R5),1,"."),"."),0)</f>
        <v>0.22470164087215999</v>
      </c>
      <c r="S5" s="7">
        <f>IFERROR(_xlfn.NUMBERVALUE(REPLACE(Input!S5,FIND(",",Input!S5),1,"."),"."),0)</f>
        <v>9.6300703230925697E-2</v>
      </c>
      <c r="T5" s="7">
        <f>IFERROR(_xlfn.NUMBERVALUE(REPLACE(Input!T5,FIND(",",Input!T5),1,"."),"."),0)</f>
        <v>0</v>
      </c>
      <c r="U5" s="7">
        <f>IFERROR(_xlfn.NUMBERVALUE(REPLACE(Input!U5,FIND(",",Input!U5),1,"."),"."),0)</f>
        <v>9.6300703230925697E-2</v>
      </c>
      <c r="V5" s="7">
        <f>_xlfn.NUMBERVALUE(REPLACE(Input!V5,FIND(",",Input!V5),1,"."),".")</f>
        <v>0</v>
      </c>
      <c r="W5" s="7">
        <f>_xlfn.NUMBERVALUE(REPLACE(Input!W5,FIND(",",Input!W5),1,"."),".")</f>
        <v>0</v>
      </c>
      <c r="X5" s="7">
        <f>IFERROR(_xlfn.NUMBERVALUE(REPLACE(Input!X5,FIND(",",Input!X5),1,"."),"."),0)</f>
        <v>0.22470164087215999</v>
      </c>
      <c r="Y5" s="7">
        <f>IFERROR(_xlfn.NUMBERVALUE(REPLACE(Input!Y5,FIND(",",Input!Y5),1,"."),"."),0)</f>
        <v>9.6300703230925697E-2</v>
      </c>
      <c r="Z5" s="8" t="str">
        <f>LEFT(LEFT(Input!Z5,IFERROR(FIND("_",Input!Z5)-1,LEN(Input!Z5))),IFERROR(FIND("-",Input!Z5)-1,LEN(Input!Z5)))</f>
        <v>FiftyFifty2013</v>
      </c>
      <c r="AA5" s="8" t="str">
        <f>LEFT(LEFT(Input!AA5,IFERROR(FIND("_",Input!AA5)-1,LEN(Input!AA5))),IFERROR(FIND("-",Input!AA5)-1,LEN(Input!AA5)))</f>
        <v>FiftyFifty2013</v>
      </c>
      <c r="AB5" s="4"/>
      <c r="AC5" s="4"/>
    </row>
    <row r="6" spans="1:29">
      <c r="A6" s="11">
        <v>5</v>
      </c>
      <c r="B6" s="7">
        <f>IFERROR(_xlfn.NUMBERVALUE(REPLACE(Input!B6,FIND(",",Input!B6),1,"."),"."),0)</f>
        <v>2.7E-2</v>
      </c>
      <c r="C6" s="10">
        <v>54</v>
      </c>
      <c r="D6" s="12"/>
      <c r="E6" s="8" cm="1">
        <f t="array" ref="E6">_xlfn.NUMBERVALUE(_xlfn.TEXTJOIN("",TRUE,IFERROR(MID(Input!E6,_xlfn.SEQUENCE(20),1)+0,"")))</f>
        <v>60</v>
      </c>
      <c r="F6" s="8" t="b">
        <f>Input!F6="Yes"</f>
        <v>1</v>
      </c>
      <c r="G6" s="8" t="b">
        <f>Input!G6="Yes"</f>
        <v>1</v>
      </c>
      <c r="H6" s="10">
        <v>2</v>
      </c>
      <c r="I6" s="7">
        <f>IFERROR(_xlfn.NUMBERVALUE(REPLACE(Input!I6,FIND(",",Input!I6),1,"."),"."),0)</f>
        <v>5.9970000000000002E-2</v>
      </c>
      <c r="J6" s="7">
        <f>IFERROR(_xlfn.NUMBERVALUE(REPLACE(Input!J6,FIND(",",Input!J6),1,"."),"."),0)</f>
        <v>0.23988000000000001</v>
      </c>
      <c r="K6" s="7">
        <f>IFERROR(_xlfn.NUMBERVALUE(REPLACE(Input!K6,FIND(",",Input!K6),1,"."),"."),0)</f>
        <v>0</v>
      </c>
      <c r="L6" s="7">
        <f>IFERROR(_xlfn.NUMBERVALUE(REPLACE(Input!L6,FIND(",",Input!L6),1,"."),"."),0)</f>
        <v>0.12720999999999999</v>
      </c>
      <c r="M6" s="7">
        <f>IFERROR(_xlfn.NUMBERVALUE(REPLACE(Input!M6,FIND(",",Input!M6),1,"."),"."),0)</f>
        <v>0.29985000000000001</v>
      </c>
      <c r="N6" s="10" t="str">
        <f>IF(LEFT(Input!N6,LEN("boa-,Users,"))="boa-,Users,","Win.Win",LEFT(Input!N6,FIND("@",Input!N6)-1))</f>
        <v>Win.Win</v>
      </c>
      <c r="O6" s="10" t="str">
        <f>IF(LEFT(Input!O6,LEN("boa-,Users,"))="boa-,Users,","Win.Win",LEFT(Input!O6,FIND("@",Input!O6)-1))</f>
        <v>Win.Win</v>
      </c>
      <c r="P6" s="7">
        <f>IFERROR(_xlfn.NUMBERVALUE(REPLACE(Input!P6,FIND(",",Input!P6),1,"."),"."),0)</f>
        <v>0.2</v>
      </c>
      <c r="Q6" s="7">
        <f>IFERROR(_xlfn.NUMBERVALUE(REPLACE(Input!Q6,FIND(",",Input!Q6),1,"."),"."),0)</f>
        <v>0.8</v>
      </c>
      <c r="R6" s="7">
        <f>IFERROR(_xlfn.NUMBERVALUE(REPLACE(Input!R6,FIND(",",Input!R6),1,"."),"."),0)</f>
        <v>5.9969260261901199E-2</v>
      </c>
      <c r="S6" s="7">
        <f>IFERROR(_xlfn.NUMBERVALUE(REPLACE(Input!S6,FIND(",",Input!S6),1,"."),"."),0)</f>
        <v>0.23987704104760499</v>
      </c>
      <c r="T6" s="7">
        <f>IFERROR(_xlfn.NUMBERVALUE(REPLACE(Input!T6,FIND(",",Input!T6),1,"."),"."),0)</f>
        <v>5.9969260261901199E-2</v>
      </c>
      <c r="U6" s="7">
        <f>IFERROR(_xlfn.NUMBERVALUE(REPLACE(Input!U6,FIND(",",Input!U6),1,"."),"."),0)</f>
        <v>0.23987704104760499</v>
      </c>
      <c r="V6" s="7">
        <f>_xlfn.NUMBERVALUE(REPLACE(Input!V6,FIND(",",Input!V6),1,"."),".")</f>
        <v>0</v>
      </c>
      <c r="W6" s="7">
        <f>_xlfn.NUMBERVALUE(REPLACE(Input!W6,FIND(",",Input!W6),1,"."),".")</f>
        <v>0</v>
      </c>
      <c r="X6" s="7">
        <f>IFERROR(_xlfn.NUMBERVALUE(REPLACE(Input!X6,FIND(",",Input!X6),1,"."),"."),0)</f>
        <v>5.9969260261901199E-2</v>
      </c>
      <c r="Y6" s="7">
        <f>IFERROR(_xlfn.NUMBERVALUE(REPLACE(Input!Y6,FIND(",",Input!Y6),1,"."),"."),0)</f>
        <v>0.23987704104760499</v>
      </c>
      <c r="Z6" s="8" t="str">
        <f>LEFT(LEFT(Input!Z6,IFERROR(FIND("_",Input!Z6)-1,LEN(Input!Z6))),IFERROR(FIND("-",Input!Z6)-1,LEN(Input!Z6)))</f>
        <v>FiftyFifty2013</v>
      </c>
      <c r="AA6" s="8" t="str">
        <f>LEFT(LEFT(Input!AA6,IFERROR(FIND("_",Input!AA6)-1,LEN(Input!AA6))),IFERROR(FIND("-",Input!AA6)-1,LEN(Input!AA6)))</f>
        <v>FiftyFifty2013</v>
      </c>
      <c r="AB6" s="4"/>
      <c r="AC6" s="4"/>
    </row>
    <row r="7" spans="1:29">
      <c r="A7" s="11">
        <v>6</v>
      </c>
      <c r="B7" s="7">
        <f>IFERROR(_xlfn.NUMBERVALUE(REPLACE(Input!B7,FIND(",",Input!B7),1,"."),"."),0)</f>
        <v>3.2000000000000001E-2</v>
      </c>
      <c r="C7" s="10">
        <v>61</v>
      </c>
      <c r="D7" s="12"/>
      <c r="E7" s="8" cm="1">
        <f t="array" ref="E7">_xlfn.NUMBERVALUE(_xlfn.TEXTJOIN("",TRUE,IFERROR(MID(Input!E7,_xlfn.SEQUENCE(20),1)+0,"")))</f>
        <v>60</v>
      </c>
      <c r="F7" s="8" t="b">
        <f>Input!F7="Yes"</f>
        <v>0</v>
      </c>
      <c r="G7" s="8" t="b">
        <f>Input!G7="Yes"</f>
        <v>1</v>
      </c>
      <c r="H7" s="10">
        <v>1</v>
      </c>
      <c r="I7" s="7">
        <f>IFERROR(_xlfn.NUMBERVALUE(REPLACE(Input!I7,FIND(",",Input!I7),1,"."),"."),0)</f>
        <v>0.12787000000000001</v>
      </c>
      <c r="J7" s="7">
        <f>IFERROR(_xlfn.NUMBERVALUE(REPLACE(Input!J7,FIND(",",Input!J7),1,"."),"."),0)</f>
        <v>0.12787000000000001</v>
      </c>
      <c r="K7" s="7">
        <f>IFERROR(_xlfn.NUMBERVALUE(REPLACE(Input!K7,FIND(",",Input!K7),1,"."),"."),0)</f>
        <v>0.18084</v>
      </c>
      <c r="L7" s="7">
        <f>IFERROR(_xlfn.NUMBERVALUE(REPLACE(Input!L7,FIND(",",Input!L7),1,"."),"."),0)</f>
        <v>0.18084</v>
      </c>
      <c r="M7" s="7">
        <f>IFERROR(_xlfn.NUMBERVALUE(REPLACE(Input!M7,FIND(",",Input!M7),1,"."),"."),0)</f>
        <v>0</v>
      </c>
      <c r="N7" s="10" t="str">
        <f>IF(LEFT(Input!N7,LEN("boa-,Users,"))="boa-,Users,","Win.Win",LEFT(Input!N7,FIND("@",Input!N7)-1))</f>
        <v>Gahboninho</v>
      </c>
      <c r="O7" s="10" t="str">
        <f>IF(LEFT(Input!O7,LEN("boa-,Users,"))="boa-,Users,","Win.Win",LEFT(Input!O7,FIND("@",Input!O7)-1))</f>
        <v>Win.Win</v>
      </c>
      <c r="P7" s="7">
        <f>IFERROR(_xlfn.NUMBERVALUE(REPLACE(Input!P7,FIND(",",Input!P7),1,"."),"."),0)</f>
        <v>0.5</v>
      </c>
      <c r="Q7" s="7">
        <f>IFERROR(_xlfn.NUMBERVALUE(REPLACE(Input!Q7,FIND(",",Input!Q7),1,"."),"."),0)</f>
        <v>0.5</v>
      </c>
      <c r="R7" s="7">
        <f>IFERROR(_xlfn.NUMBERVALUE(REPLACE(Input!R7,FIND(",",Input!R7),1,"."),"."),0)</f>
        <v>0.12787329289268301</v>
      </c>
      <c r="S7" s="7">
        <f>IFERROR(_xlfn.NUMBERVALUE(REPLACE(Input!S7,FIND(",",Input!S7),1,"."),"."),0)</f>
        <v>0.12787329289268301</v>
      </c>
      <c r="T7" s="7">
        <f>IFERROR(_xlfn.NUMBERVALUE(REPLACE(Input!T7,FIND(",",Input!T7),1,"."),"."),0)</f>
        <v>0</v>
      </c>
      <c r="U7" s="7">
        <f>IFERROR(_xlfn.NUMBERVALUE(REPLACE(Input!U7,FIND(",",Input!U7),1,"."),"."),0)</f>
        <v>0</v>
      </c>
      <c r="V7" s="7">
        <f>_xlfn.NUMBERVALUE(REPLACE(Input!V7,FIND(",",Input!V7),1,"."),".")</f>
        <v>0</v>
      </c>
      <c r="W7" s="7">
        <f>_xlfn.NUMBERVALUE(REPLACE(Input!W7,FIND(",",Input!W7),1,"."),".")</f>
        <v>0</v>
      </c>
      <c r="X7" s="7">
        <f>IFERROR(_xlfn.NUMBERVALUE(REPLACE(Input!X7,FIND(",",Input!X7),1,"."),"."),0)</f>
        <v>0.12787329289268301</v>
      </c>
      <c r="Y7" s="7">
        <f>IFERROR(_xlfn.NUMBERVALUE(REPLACE(Input!Y7,FIND(",",Input!Y7),1,"."),"."),0)</f>
        <v>0.12787329289268301</v>
      </c>
      <c r="Z7" s="8" t="str">
        <f>LEFT(LEFT(Input!Z7,IFERROR(FIND("_",Input!Z7)-1,LEN(Input!Z7))),IFERROR(FIND("-",Input!Z7)-1,LEN(Input!Z7)))</f>
        <v>FiftyFifty2013</v>
      </c>
      <c r="AA7" s="8" t="str">
        <f>LEFT(LEFT(Input!AA7,IFERROR(FIND("_",Input!AA7)-1,LEN(Input!AA7))),IFERROR(FIND("-",Input!AA7)-1,LEN(Input!AA7)))</f>
        <v>FiftyFifty2013</v>
      </c>
      <c r="AB7" s="4"/>
      <c r="AC7" s="4"/>
    </row>
    <row r="8" spans="1:29">
      <c r="A8" s="11">
        <v>7</v>
      </c>
      <c r="B8" s="7">
        <f>IFERROR(_xlfn.NUMBERVALUE(REPLACE(Input!B8,FIND(",",Input!B8),1,"."),"."),0)</f>
        <v>2.4E-2</v>
      </c>
      <c r="C8" s="10">
        <v>46</v>
      </c>
      <c r="D8" s="12"/>
      <c r="E8" s="8" cm="1">
        <f t="array" ref="E8">_xlfn.NUMBERVALUE(_xlfn.TEXTJOIN("",TRUE,IFERROR(MID(Input!E8,_xlfn.SEQUENCE(20),1)+0,"")))</f>
        <v>60</v>
      </c>
      <c r="F8" s="8" t="b">
        <f>Input!F8="Yes"</f>
        <v>1</v>
      </c>
      <c r="G8" s="8" t="b">
        <f>Input!G8="Yes"</f>
        <v>1</v>
      </c>
      <c r="H8" s="10">
        <v>2</v>
      </c>
      <c r="I8" s="7">
        <f>IFERROR(_xlfn.NUMBERVALUE(REPLACE(Input!I8,FIND(",",Input!I8),1,"."),"."),0)</f>
        <v>0.14385000000000001</v>
      </c>
      <c r="J8" s="7">
        <f>IFERROR(_xlfn.NUMBERVALUE(REPLACE(Input!J8,FIND(",",Input!J8),1,"."),"."),0)</f>
        <v>0.21578</v>
      </c>
      <c r="K8" s="7">
        <f>IFERROR(_xlfn.NUMBERVALUE(REPLACE(Input!K8,FIND(",",Input!K8),1,"."),"."),0)</f>
        <v>0</v>
      </c>
      <c r="L8" s="7">
        <f>IFERROR(_xlfn.NUMBERVALUE(REPLACE(Input!L8,FIND(",",Input!L8),1,"."),"."),0)</f>
        <v>5.0860000000000002E-2</v>
      </c>
      <c r="M8" s="7">
        <f>IFERROR(_xlfn.NUMBERVALUE(REPLACE(Input!M8,FIND(",",Input!M8),1,"."),"."),0)</f>
        <v>0.35963000000000001</v>
      </c>
      <c r="N8" s="10" t="str">
        <f>IF(LEFT(Input!N8,LEN("boa-,Users,"))="boa-,Users,","Win.Win",LEFT(Input!N8,FIND("@",Input!N8)-1))</f>
        <v>KLH</v>
      </c>
      <c r="O8" s="10" t="str">
        <f>IF(LEFT(Input!O8,LEN("boa-,Users,"))="boa-,Users,","Win.Win",LEFT(Input!O8,FIND("@",Input!O8)-1))</f>
        <v>Win.Win</v>
      </c>
      <c r="P8" s="7">
        <f>IFERROR(_xlfn.NUMBERVALUE(REPLACE(Input!P8,FIND(",",Input!P8),1,"."),"."),0)</f>
        <v>0.6</v>
      </c>
      <c r="Q8" s="7">
        <f>IFERROR(_xlfn.NUMBERVALUE(REPLACE(Input!Q8,FIND(",",Input!Q8),1,"."),"."),0)</f>
        <v>0.4</v>
      </c>
      <c r="R8" s="7">
        <f>IFERROR(_xlfn.NUMBERVALUE(REPLACE(Input!R8,FIND(",",Input!R8),1,"."),"."),0)</f>
        <v>0.21577873058157801</v>
      </c>
      <c r="S8" s="7">
        <f>IFERROR(_xlfn.NUMBERVALUE(REPLACE(Input!S8,FIND(",",Input!S8),1,"."),"."),0)</f>
        <v>0.143852487054385</v>
      </c>
      <c r="T8" s="7">
        <f>IFERROR(_xlfn.NUMBERVALUE(REPLACE(Input!T8,FIND(",",Input!T8),1,"."),"."),0)</f>
        <v>0</v>
      </c>
      <c r="U8" s="7">
        <f>IFERROR(_xlfn.NUMBERVALUE(REPLACE(Input!U8,FIND(",",Input!U8),1,"."),"."),0)</f>
        <v>0.143852487054385</v>
      </c>
      <c r="V8" s="7">
        <f>_xlfn.NUMBERVALUE(REPLACE(Input!V8,FIND(",",Input!V8),1,"."),".")</f>
        <v>0</v>
      </c>
      <c r="W8" s="7">
        <f>_xlfn.NUMBERVALUE(REPLACE(Input!W8,FIND(",",Input!W8),1,"."),".")</f>
        <v>0</v>
      </c>
      <c r="X8" s="7">
        <f>IFERROR(_xlfn.NUMBERVALUE(REPLACE(Input!X8,FIND(",",Input!X8),1,"."),"."),0)</f>
        <v>0.21577873058157801</v>
      </c>
      <c r="Y8" s="7">
        <f>IFERROR(_xlfn.NUMBERVALUE(REPLACE(Input!Y8,FIND(",",Input!Y8),1,"."),"."),0)</f>
        <v>0.143852487054385</v>
      </c>
      <c r="Z8" s="8" t="str">
        <f>LEFT(LEFT(Input!Z8,IFERROR(FIND("_",Input!Z8)-1,LEN(Input!Z8))),IFERROR(FIND("-",Input!Z8)-1,LEN(Input!Z8)))</f>
        <v>FiftyFifty2013</v>
      </c>
      <c r="AA8" s="8" t="str">
        <f>LEFT(LEFT(Input!AA8,IFERROR(FIND("_",Input!AA8)-1,LEN(Input!AA8))),IFERROR(FIND("-",Input!AA8)-1,LEN(Input!AA8)))</f>
        <v>FiftyFifty2013</v>
      </c>
      <c r="AB8" s="4"/>
      <c r="AC8" s="4"/>
    </row>
    <row r="9" spans="1:29">
      <c r="A9" s="11">
        <v>8</v>
      </c>
      <c r="B9" s="7">
        <f>IFERROR(_xlfn.NUMBERVALUE(REPLACE(Input!B9,FIND(",",Input!B9),1,"."),"."),0)</f>
        <v>1.3340000000000001</v>
      </c>
      <c r="C9" s="10">
        <v>54</v>
      </c>
      <c r="D9" s="12"/>
      <c r="E9" s="8" cm="1">
        <f t="array" ref="E9">_xlfn.NUMBERVALUE(_xlfn.TEXTJOIN("",TRUE,IFERROR(MID(Input!E9,_xlfn.SEQUENCE(20),1)+0,"")))</f>
        <v>60</v>
      </c>
      <c r="F9" s="8" t="b">
        <f>Input!F9="Yes"</f>
        <v>1</v>
      </c>
      <c r="G9" s="8" t="b">
        <f>Input!G9="Yes"</f>
        <v>1</v>
      </c>
      <c r="H9" s="10">
        <v>2</v>
      </c>
      <c r="I9" s="7">
        <f>IFERROR(_xlfn.NUMBERVALUE(REPLACE(Input!I9,FIND(",",Input!I9),1,"."),"."),0)</f>
        <v>5.9970000000000002E-2</v>
      </c>
      <c r="J9" s="7">
        <f>IFERROR(_xlfn.NUMBERVALUE(REPLACE(Input!J9,FIND(",",Input!J9),1,"."),"."),0)</f>
        <v>0.23988000000000001</v>
      </c>
      <c r="K9" s="7">
        <f>IFERROR(_xlfn.NUMBERVALUE(REPLACE(Input!K9,FIND(",",Input!K9),1,"."),"."),0)</f>
        <v>0</v>
      </c>
      <c r="L9" s="7">
        <f>IFERROR(_xlfn.NUMBERVALUE(REPLACE(Input!L9,FIND(",",Input!L9),1,"."),"."),0)</f>
        <v>0.12720999999999999</v>
      </c>
      <c r="M9" s="7">
        <f>IFERROR(_xlfn.NUMBERVALUE(REPLACE(Input!M9,FIND(",",Input!M9),1,"."),"."),0)</f>
        <v>0.29985000000000001</v>
      </c>
      <c r="N9" s="10" t="str">
        <f>IF(LEFT(Input!N9,LEN("boa-,Users,"))="boa-,Users,","Win.Win",LEFT(Input!N9,FIND("@",Input!N9)-1))</f>
        <v>IAMhaggler2011</v>
      </c>
      <c r="O9" s="10" t="str">
        <f>IF(LEFT(Input!O9,LEN("boa-,Users,"))="boa-,Users,","Win.Win",LEFT(Input!O9,FIND("@",Input!O9)-1))</f>
        <v>Win.Win</v>
      </c>
      <c r="P9" s="7">
        <f>IFERROR(_xlfn.NUMBERVALUE(REPLACE(Input!P9,FIND(",",Input!P9),1,"."),"."),0)</f>
        <v>0.8</v>
      </c>
      <c r="Q9" s="7">
        <f>IFERROR(_xlfn.NUMBERVALUE(REPLACE(Input!Q9,FIND(",",Input!Q9),1,"."),"."),0)</f>
        <v>0.2</v>
      </c>
      <c r="R9" s="7">
        <f>IFERROR(_xlfn.NUMBERVALUE(REPLACE(Input!R9,FIND(",",Input!R9),1,"."),"."),0)</f>
        <v>0.23987704104760499</v>
      </c>
      <c r="S9" s="7">
        <f>IFERROR(_xlfn.NUMBERVALUE(REPLACE(Input!S9,FIND(",",Input!S9),1,"."),"."),0)</f>
        <v>5.9969260261901199E-2</v>
      </c>
      <c r="T9" s="7">
        <f>IFERROR(_xlfn.NUMBERVALUE(REPLACE(Input!T9,FIND(",",Input!T9),1,"."),"."),0)</f>
        <v>0</v>
      </c>
      <c r="U9" s="7">
        <f>IFERROR(_xlfn.NUMBERVALUE(REPLACE(Input!U9,FIND(",",Input!U9),1,"."),"."),0)</f>
        <v>5.9969260261901199E-2</v>
      </c>
      <c r="V9" s="7">
        <f>_xlfn.NUMBERVALUE(REPLACE(Input!V9,FIND(",",Input!V9),1,"."),".")</f>
        <v>0</v>
      </c>
      <c r="W9" s="7">
        <f>_xlfn.NUMBERVALUE(REPLACE(Input!W9,FIND(",",Input!W9),1,"."),".")</f>
        <v>0</v>
      </c>
      <c r="X9" s="7">
        <f>IFERROR(_xlfn.NUMBERVALUE(REPLACE(Input!X9,FIND(",",Input!X9),1,"."),"."),0)</f>
        <v>0.23987704104760499</v>
      </c>
      <c r="Y9" s="7">
        <f>IFERROR(_xlfn.NUMBERVALUE(REPLACE(Input!Y9,FIND(",",Input!Y9),1,"."),"."),0)</f>
        <v>5.9969260261901199E-2</v>
      </c>
      <c r="Z9" s="8" t="str">
        <f>LEFT(LEFT(Input!Z9,IFERROR(FIND("_",Input!Z9)-1,LEN(Input!Z9))),IFERROR(FIND("-",Input!Z9)-1,LEN(Input!Z9)))</f>
        <v>FiftyFifty2013</v>
      </c>
      <c r="AA9" s="8" t="str">
        <f>LEFT(LEFT(Input!AA9,IFERROR(FIND("_",Input!AA9)-1,LEN(Input!AA9))),IFERROR(FIND("-",Input!AA9)-1,LEN(Input!AA9)))</f>
        <v>FiftyFifty2013</v>
      </c>
      <c r="AB9" s="4"/>
      <c r="AC9" s="4"/>
    </row>
    <row r="10" spans="1:29">
      <c r="A10" s="11">
        <v>9</v>
      </c>
      <c r="B10" s="7">
        <f>IFERROR(_xlfn.NUMBERVALUE(REPLACE(Input!B10,FIND(",",Input!B10),1,"."),"."),0)</f>
        <v>3.1E-2</v>
      </c>
      <c r="C10" s="10">
        <v>54</v>
      </c>
      <c r="D10" s="12"/>
      <c r="E10" s="8" cm="1">
        <f t="array" ref="E10">_xlfn.NUMBERVALUE(_xlfn.TEXTJOIN("",TRUE,IFERROR(MID(Input!E10,_xlfn.SEQUENCE(20),1)+0,"")))</f>
        <v>60</v>
      </c>
      <c r="F10" s="8" t="b">
        <f>Input!F10="Yes"</f>
        <v>1</v>
      </c>
      <c r="G10" s="8" t="b">
        <f>Input!G10="Yes"</f>
        <v>1</v>
      </c>
      <c r="H10" s="10">
        <v>2</v>
      </c>
      <c r="I10" s="7">
        <f>IFERROR(_xlfn.NUMBERVALUE(REPLACE(Input!I10,FIND(",",Input!I10),1,"."),"."),0)</f>
        <v>5.9970000000000002E-2</v>
      </c>
      <c r="J10" s="7">
        <f>IFERROR(_xlfn.NUMBERVALUE(REPLACE(Input!J10,FIND(",",Input!J10),1,"."),"."),0)</f>
        <v>0.23988000000000001</v>
      </c>
      <c r="K10" s="7">
        <f>IFERROR(_xlfn.NUMBERVALUE(REPLACE(Input!K10,FIND(",",Input!K10),1,"."),"."),0)</f>
        <v>0</v>
      </c>
      <c r="L10" s="7">
        <f>IFERROR(_xlfn.NUMBERVALUE(REPLACE(Input!L10,FIND(",",Input!L10),1,"."),"."),0)</f>
        <v>0.12720999999999999</v>
      </c>
      <c r="M10" s="7">
        <f>IFERROR(_xlfn.NUMBERVALUE(REPLACE(Input!M10,FIND(",",Input!M10),1,"."),"."),0)</f>
        <v>0.29985000000000001</v>
      </c>
      <c r="N10" s="10" t="str">
        <f>IF(LEFT(Input!N10,LEN("boa-,Users,"))="boa-,Users,","Win.Win",LEFT(Input!N10,FIND("@",Input!N10)-1))</f>
        <v>Win.Win</v>
      </c>
      <c r="O10" s="10" t="str">
        <f>IF(LEFT(Input!O10,LEN("boa-,Users,"))="boa-,Users,","Win.Win",LEFT(Input!O10,FIND("@",Input!O10)-1))</f>
        <v>Win.Win</v>
      </c>
      <c r="P10" s="7">
        <f>IFERROR(_xlfn.NUMBERVALUE(REPLACE(Input!P10,FIND(",",Input!P10),1,"."),"."),0)</f>
        <v>0.2</v>
      </c>
      <c r="Q10" s="7">
        <f>IFERROR(_xlfn.NUMBERVALUE(REPLACE(Input!Q10,FIND(",",Input!Q10),1,"."),"."),0)</f>
        <v>0.8</v>
      </c>
      <c r="R10" s="7">
        <f>IFERROR(_xlfn.NUMBERVALUE(REPLACE(Input!R10,FIND(",",Input!R10),1,"."),"."),0)</f>
        <v>5.9969260261901199E-2</v>
      </c>
      <c r="S10" s="7">
        <f>IFERROR(_xlfn.NUMBERVALUE(REPLACE(Input!S10,FIND(",",Input!S10),1,"."),"."),0)</f>
        <v>0.23987704104760499</v>
      </c>
      <c r="T10" s="7">
        <f>IFERROR(_xlfn.NUMBERVALUE(REPLACE(Input!T10,FIND(",",Input!T10),1,"."),"."),0)</f>
        <v>5.9969260261901199E-2</v>
      </c>
      <c r="U10" s="7">
        <f>IFERROR(_xlfn.NUMBERVALUE(REPLACE(Input!U10,FIND(",",Input!U10),1,"."),"."),0)</f>
        <v>0.23987704104760499</v>
      </c>
      <c r="V10" s="7">
        <f>_xlfn.NUMBERVALUE(REPLACE(Input!V10,FIND(",",Input!V10),1,"."),".")</f>
        <v>0</v>
      </c>
      <c r="W10" s="7">
        <f>_xlfn.NUMBERVALUE(REPLACE(Input!W10,FIND(",",Input!W10),1,"."),".")</f>
        <v>0</v>
      </c>
      <c r="X10" s="7">
        <f>IFERROR(_xlfn.NUMBERVALUE(REPLACE(Input!X10,FIND(",",Input!X10),1,"."),"."),0)</f>
        <v>5.9969260261901199E-2</v>
      </c>
      <c r="Y10" s="7">
        <f>IFERROR(_xlfn.NUMBERVALUE(REPLACE(Input!Y10,FIND(",",Input!Y10),1,"."),"."),0)</f>
        <v>0.23987704104760499</v>
      </c>
      <c r="Z10" s="8" t="str">
        <f>LEFT(LEFT(Input!Z10,IFERROR(FIND("_",Input!Z10)-1,LEN(Input!Z10))),IFERROR(FIND("-",Input!Z10)-1,LEN(Input!Z10)))</f>
        <v>FiftyFifty2013</v>
      </c>
      <c r="AA10" s="8" t="str">
        <f>LEFT(LEFT(Input!AA10,IFERROR(FIND("_",Input!AA10)-1,LEN(Input!AA10))),IFERROR(FIND("-",Input!AA10)-1,LEN(Input!AA10)))</f>
        <v>FiftyFifty2013</v>
      </c>
      <c r="AB10" s="4"/>
      <c r="AC10" s="4"/>
    </row>
    <row r="11" spans="1:29">
      <c r="A11" s="11">
        <v>10</v>
      </c>
      <c r="B11" s="7">
        <f>IFERROR(_xlfn.NUMBERVALUE(REPLACE(Input!B11,FIND(",",Input!B11),1,"."),"."),0)</f>
        <v>4.1000000000000002E-2</v>
      </c>
      <c r="C11" s="10">
        <v>61</v>
      </c>
      <c r="D11" s="12"/>
      <c r="E11" s="8" cm="1">
        <f t="array" ref="E11">_xlfn.NUMBERVALUE(_xlfn.TEXTJOIN("",TRUE,IFERROR(MID(Input!E11,_xlfn.SEQUENCE(20),1)+0,"")))</f>
        <v>60</v>
      </c>
      <c r="F11" s="8" t="b">
        <f>Input!F11="Yes"</f>
        <v>0</v>
      </c>
      <c r="G11" s="8" t="b">
        <f>Input!G11="Yes"</f>
        <v>1</v>
      </c>
      <c r="H11" s="10">
        <v>1</v>
      </c>
      <c r="I11" s="7">
        <f>IFERROR(_xlfn.NUMBERVALUE(REPLACE(Input!I11,FIND(",",Input!I11),1,"."),"."),0)</f>
        <v>0.12787000000000001</v>
      </c>
      <c r="J11" s="7">
        <f>IFERROR(_xlfn.NUMBERVALUE(REPLACE(Input!J11,FIND(",",Input!J11),1,"."),"."),0)</f>
        <v>0.12787000000000001</v>
      </c>
      <c r="K11" s="7">
        <f>IFERROR(_xlfn.NUMBERVALUE(REPLACE(Input!K11,FIND(",",Input!K11),1,"."),"."),0)</f>
        <v>0.18084</v>
      </c>
      <c r="L11" s="7">
        <f>IFERROR(_xlfn.NUMBERVALUE(REPLACE(Input!L11,FIND(",",Input!L11),1,"."),"."),0)</f>
        <v>0.18084</v>
      </c>
      <c r="M11" s="7">
        <f>IFERROR(_xlfn.NUMBERVALUE(REPLACE(Input!M11,FIND(",",Input!M11),1,"."),"."),0)</f>
        <v>0</v>
      </c>
      <c r="N11" s="10" t="str">
        <f>IF(LEFT(Input!N11,LEN("boa-,Users,"))="boa-,Users,","Win.Win",LEFT(Input!N11,FIND("@",Input!N11)-1))</f>
        <v>Gahboninho</v>
      </c>
      <c r="O11" s="10" t="str">
        <f>IF(LEFT(Input!O11,LEN("boa-,Users,"))="boa-,Users,","Win.Win",LEFT(Input!O11,FIND("@",Input!O11)-1))</f>
        <v>Win.Win</v>
      </c>
      <c r="P11" s="7">
        <f>IFERROR(_xlfn.NUMBERVALUE(REPLACE(Input!P11,FIND(",",Input!P11),1,"."),"."),0)</f>
        <v>0.5</v>
      </c>
      <c r="Q11" s="7">
        <f>IFERROR(_xlfn.NUMBERVALUE(REPLACE(Input!Q11,FIND(",",Input!Q11),1,"."),"."),0)</f>
        <v>0.5</v>
      </c>
      <c r="R11" s="7">
        <f>IFERROR(_xlfn.NUMBERVALUE(REPLACE(Input!R11,FIND(",",Input!R11),1,"."),"."),0)</f>
        <v>0.12787329289268301</v>
      </c>
      <c r="S11" s="7">
        <f>IFERROR(_xlfn.NUMBERVALUE(REPLACE(Input!S11,FIND(",",Input!S11),1,"."),"."),0)</f>
        <v>0.12787329289268301</v>
      </c>
      <c r="T11" s="7">
        <f>IFERROR(_xlfn.NUMBERVALUE(REPLACE(Input!T11,FIND(",",Input!T11),1,"."),"."),0)</f>
        <v>0</v>
      </c>
      <c r="U11" s="7">
        <f>IFERROR(_xlfn.NUMBERVALUE(REPLACE(Input!U11,FIND(",",Input!U11),1,"."),"."),0)</f>
        <v>0</v>
      </c>
      <c r="V11" s="7">
        <f>_xlfn.NUMBERVALUE(REPLACE(Input!V11,FIND(",",Input!V11),1,"."),".")</f>
        <v>0</v>
      </c>
      <c r="W11" s="7">
        <f>_xlfn.NUMBERVALUE(REPLACE(Input!W11,FIND(",",Input!W11),1,"."),".")</f>
        <v>0</v>
      </c>
      <c r="X11" s="7">
        <f>IFERROR(_xlfn.NUMBERVALUE(REPLACE(Input!X11,FIND(",",Input!X11),1,"."),"."),0)</f>
        <v>0.12787329289268301</v>
      </c>
      <c r="Y11" s="7">
        <f>IFERROR(_xlfn.NUMBERVALUE(REPLACE(Input!Y11,FIND(",",Input!Y11),1,"."),"."),0)</f>
        <v>0.12787329289268301</v>
      </c>
      <c r="Z11" s="8" t="str">
        <f>LEFT(LEFT(Input!Z11,IFERROR(FIND("_",Input!Z11)-1,LEN(Input!Z11))),IFERROR(FIND("-",Input!Z11)-1,LEN(Input!Z11)))</f>
        <v>FiftyFifty2013</v>
      </c>
      <c r="AA11" s="8" t="str">
        <f>LEFT(LEFT(Input!AA11,IFERROR(FIND("_",Input!AA11)-1,LEN(Input!AA11))),IFERROR(FIND("-",Input!AA11)-1,LEN(Input!AA11)))</f>
        <v>FiftyFifty2013</v>
      </c>
      <c r="AB11" s="4"/>
      <c r="AC11" s="4"/>
    </row>
    <row r="12" spans="1:29">
      <c r="A12" s="11">
        <v>11</v>
      </c>
      <c r="B12" s="7">
        <f>IFERROR(_xlfn.NUMBERVALUE(REPLACE(Input!B12,FIND(",",Input!B12),1,"."),"."),0)</f>
        <v>3.4000000000000002E-2</v>
      </c>
      <c r="C12" s="10">
        <v>48</v>
      </c>
      <c r="D12" s="12"/>
      <c r="E12" s="8" cm="1">
        <f t="array" ref="E12">_xlfn.NUMBERVALUE(_xlfn.TEXTJOIN("",TRUE,IFERROR(MID(Input!E12,_xlfn.SEQUENCE(20),1)+0,"")))</f>
        <v>60</v>
      </c>
      <c r="F12" s="8" t="b">
        <f>Input!F12="Yes"</f>
        <v>1</v>
      </c>
      <c r="G12" s="8" t="b">
        <f>Input!G12="Yes"</f>
        <v>1</v>
      </c>
      <c r="H12" s="10">
        <v>2</v>
      </c>
      <c r="I12" s="7">
        <f>IFERROR(_xlfn.NUMBERVALUE(REPLACE(Input!I12,FIND(",",Input!I12),1,"."),"."),0)</f>
        <v>0.13746</v>
      </c>
      <c r="J12" s="7">
        <f>IFERROR(_xlfn.NUMBERVALUE(REPLACE(Input!J12,FIND(",",Input!J12),1,"."),"."),0)</f>
        <v>0.20619000000000001</v>
      </c>
      <c r="K12" s="7">
        <f>IFERROR(_xlfn.NUMBERVALUE(REPLACE(Input!K12,FIND(",",Input!K12),1,"."),"."),0)</f>
        <v>0</v>
      </c>
      <c r="L12" s="7">
        <f>IFERROR(_xlfn.NUMBERVALUE(REPLACE(Input!L12,FIND(",",Input!L12),1,"."),"."),0)</f>
        <v>4.8599999999999997E-2</v>
      </c>
      <c r="M12" s="7">
        <f>IFERROR(_xlfn.NUMBERVALUE(REPLACE(Input!M12,FIND(",",Input!M12),1,"."),"."),0)</f>
        <v>0.34365000000000001</v>
      </c>
      <c r="N12" s="10" t="str">
        <f>IF(LEFT(Input!N12,LEN("boa-,Users,"))="boa-,Users,","Win.Win",LEFT(Input!N12,FIND("@",Input!N12)-1))</f>
        <v>KLH</v>
      </c>
      <c r="O12" s="10" t="str">
        <f>IF(LEFT(Input!O12,LEN("boa-,Users,"))="boa-,Users,","Win.Win",LEFT(Input!O12,FIND("@",Input!O12)-1))</f>
        <v>Win.Win</v>
      </c>
      <c r="P12" s="7">
        <f>IFERROR(_xlfn.NUMBERVALUE(REPLACE(Input!P12,FIND(",",Input!P12),1,"."),"."),0)</f>
        <v>0.6</v>
      </c>
      <c r="Q12" s="7">
        <f>IFERROR(_xlfn.NUMBERVALUE(REPLACE(Input!Q12,FIND(",",Input!Q12),1,"."),"."),0)</f>
        <v>0.4</v>
      </c>
      <c r="R12" s="7">
        <f>IFERROR(_xlfn.NUMBERVALUE(REPLACE(Input!R12,FIND(",",Input!R12),1,"."),"."),0)</f>
        <v>0.20619064728094799</v>
      </c>
      <c r="S12" s="7">
        <f>IFERROR(_xlfn.NUMBERVALUE(REPLACE(Input!S12,FIND(",",Input!S12),1,"."),"."),0)</f>
        <v>0.137460431520632</v>
      </c>
      <c r="T12" s="7">
        <f>IFERROR(_xlfn.NUMBERVALUE(REPLACE(Input!T12,FIND(",",Input!T12),1,"."),"."),0)</f>
        <v>0</v>
      </c>
      <c r="U12" s="7">
        <f>IFERROR(_xlfn.NUMBERVALUE(REPLACE(Input!U12,FIND(",",Input!U12),1,"."),"."),0)</f>
        <v>0.137460431520632</v>
      </c>
      <c r="V12" s="7">
        <f>_xlfn.NUMBERVALUE(REPLACE(Input!V12,FIND(",",Input!V12),1,"."),".")</f>
        <v>0</v>
      </c>
      <c r="W12" s="7">
        <f>_xlfn.NUMBERVALUE(REPLACE(Input!W12,FIND(",",Input!W12),1,"."),".")</f>
        <v>0</v>
      </c>
      <c r="X12" s="7">
        <f>IFERROR(_xlfn.NUMBERVALUE(REPLACE(Input!X12,FIND(",",Input!X12),1,"."),"."),0)</f>
        <v>0.20619064728094799</v>
      </c>
      <c r="Y12" s="7">
        <f>IFERROR(_xlfn.NUMBERVALUE(REPLACE(Input!Y12,FIND(",",Input!Y12),1,"."),"."),0)</f>
        <v>0.137460431520632</v>
      </c>
      <c r="Z12" s="8" t="str">
        <f>LEFT(LEFT(Input!Z12,IFERROR(FIND("_",Input!Z12)-1,LEN(Input!Z12))),IFERROR(FIND("-",Input!Z12)-1,LEN(Input!Z12)))</f>
        <v>FiftyFifty2013</v>
      </c>
      <c r="AA12" s="8" t="str">
        <f>LEFT(LEFT(Input!AA12,IFERROR(FIND("_",Input!AA12)-1,LEN(Input!AA12))),IFERROR(FIND("-",Input!AA12)-1,LEN(Input!AA12)))</f>
        <v>FiftyFifty2013</v>
      </c>
      <c r="AB12" s="4"/>
      <c r="AC12" s="4"/>
    </row>
    <row r="13" spans="1:29">
      <c r="A13" s="11">
        <v>12</v>
      </c>
      <c r="B13" s="7">
        <f>IFERROR(_xlfn.NUMBERVALUE(REPLACE(Input!B13,FIND(",",Input!B13),1,"."),"."),0)</f>
        <v>1.353</v>
      </c>
      <c r="C13" s="10">
        <v>54</v>
      </c>
      <c r="D13" s="12"/>
      <c r="E13" s="8" cm="1">
        <f t="array" ref="E13">_xlfn.NUMBERVALUE(_xlfn.TEXTJOIN("",TRUE,IFERROR(MID(Input!E13,_xlfn.SEQUENCE(20),1)+0,"")))</f>
        <v>60</v>
      </c>
      <c r="F13" s="8" t="b">
        <f>Input!F13="Yes"</f>
        <v>1</v>
      </c>
      <c r="G13" s="8" t="b">
        <f>Input!G13="Yes"</f>
        <v>1</v>
      </c>
      <c r="H13" s="10">
        <v>2</v>
      </c>
      <c r="I13" s="7">
        <f>IFERROR(_xlfn.NUMBERVALUE(REPLACE(Input!I13,FIND(",",Input!I13),1,"."),"."),0)</f>
        <v>5.9970000000000002E-2</v>
      </c>
      <c r="J13" s="7">
        <f>IFERROR(_xlfn.NUMBERVALUE(REPLACE(Input!J13,FIND(",",Input!J13),1,"."),"."),0)</f>
        <v>0.23988000000000001</v>
      </c>
      <c r="K13" s="7">
        <f>IFERROR(_xlfn.NUMBERVALUE(REPLACE(Input!K13,FIND(",",Input!K13),1,"."),"."),0)</f>
        <v>0</v>
      </c>
      <c r="L13" s="7">
        <f>IFERROR(_xlfn.NUMBERVALUE(REPLACE(Input!L13,FIND(",",Input!L13),1,"."),"."),0)</f>
        <v>0.12720999999999999</v>
      </c>
      <c r="M13" s="7">
        <f>IFERROR(_xlfn.NUMBERVALUE(REPLACE(Input!M13,FIND(",",Input!M13),1,"."),"."),0)</f>
        <v>0.29985000000000001</v>
      </c>
      <c r="N13" s="10" t="str">
        <f>IF(LEFT(Input!N13,LEN("boa-,Users,"))="boa-,Users,","Win.Win",LEFT(Input!N13,FIND("@",Input!N13)-1))</f>
        <v>IAMhaggler2011</v>
      </c>
      <c r="O13" s="10" t="str">
        <f>IF(LEFT(Input!O13,LEN("boa-,Users,"))="boa-,Users,","Win.Win",LEFT(Input!O13,FIND("@",Input!O13)-1))</f>
        <v>Win.Win</v>
      </c>
      <c r="P13" s="7">
        <f>IFERROR(_xlfn.NUMBERVALUE(REPLACE(Input!P13,FIND(",",Input!P13),1,"."),"."),0)</f>
        <v>0.8</v>
      </c>
      <c r="Q13" s="7">
        <f>IFERROR(_xlfn.NUMBERVALUE(REPLACE(Input!Q13,FIND(",",Input!Q13),1,"."),"."),0)</f>
        <v>0.2</v>
      </c>
      <c r="R13" s="7">
        <f>IFERROR(_xlfn.NUMBERVALUE(REPLACE(Input!R13,FIND(",",Input!R13),1,"."),"."),0)</f>
        <v>0.23987704104760499</v>
      </c>
      <c r="S13" s="7">
        <f>IFERROR(_xlfn.NUMBERVALUE(REPLACE(Input!S13,FIND(",",Input!S13),1,"."),"."),0)</f>
        <v>5.9969260261901199E-2</v>
      </c>
      <c r="T13" s="7">
        <f>IFERROR(_xlfn.NUMBERVALUE(REPLACE(Input!T13,FIND(",",Input!T13),1,"."),"."),0)</f>
        <v>0</v>
      </c>
      <c r="U13" s="7">
        <f>IFERROR(_xlfn.NUMBERVALUE(REPLACE(Input!U13,FIND(",",Input!U13),1,"."),"."),0)</f>
        <v>5.9969260261901199E-2</v>
      </c>
      <c r="V13" s="7">
        <f>_xlfn.NUMBERVALUE(REPLACE(Input!V13,FIND(",",Input!V13),1,"."),".")</f>
        <v>0</v>
      </c>
      <c r="W13" s="7">
        <f>_xlfn.NUMBERVALUE(REPLACE(Input!W13,FIND(",",Input!W13),1,"."),".")</f>
        <v>0</v>
      </c>
      <c r="X13" s="7">
        <f>IFERROR(_xlfn.NUMBERVALUE(REPLACE(Input!X13,FIND(",",Input!X13),1,"."),"."),0)</f>
        <v>0.23987704104760499</v>
      </c>
      <c r="Y13" s="7">
        <f>IFERROR(_xlfn.NUMBERVALUE(REPLACE(Input!Y13,FIND(",",Input!Y13),1,"."),"."),0)</f>
        <v>5.9969260261901199E-2</v>
      </c>
      <c r="Z13" s="8" t="str">
        <f>LEFT(LEFT(Input!Z13,IFERROR(FIND("_",Input!Z13)-1,LEN(Input!Z13))),IFERROR(FIND("-",Input!Z13)-1,LEN(Input!Z13)))</f>
        <v>FiftyFifty2013</v>
      </c>
      <c r="AA13" s="8" t="str">
        <f>LEFT(LEFT(Input!AA13,IFERROR(FIND("_",Input!AA13)-1,LEN(Input!AA13))),IFERROR(FIND("-",Input!AA13)-1,LEN(Input!AA13)))</f>
        <v>FiftyFifty2013</v>
      </c>
      <c r="AB13" s="4"/>
      <c r="AC13" s="4"/>
    </row>
    <row r="14" spans="1:29">
      <c r="A14" s="11">
        <v>13</v>
      </c>
      <c r="B14" s="7">
        <f>IFERROR(_xlfn.NUMBERVALUE(REPLACE(Input!B14,FIND(",",Input!B14),1,"."),"."),0)</f>
        <v>4.3999999999999997E-2</v>
      </c>
      <c r="C14" s="10">
        <v>54</v>
      </c>
      <c r="D14" s="12"/>
      <c r="E14" s="8" cm="1">
        <f t="array" ref="E14">_xlfn.NUMBERVALUE(_xlfn.TEXTJOIN("",TRUE,IFERROR(MID(Input!E14,_xlfn.SEQUENCE(20),1)+0,"")))</f>
        <v>60</v>
      </c>
      <c r="F14" s="8" t="b">
        <f>Input!F14="Yes"</f>
        <v>1</v>
      </c>
      <c r="G14" s="8" t="b">
        <f>Input!G14="Yes"</f>
        <v>1</v>
      </c>
      <c r="H14" s="10">
        <v>2</v>
      </c>
      <c r="I14" s="7">
        <f>IFERROR(_xlfn.NUMBERVALUE(REPLACE(Input!I14,FIND(",",Input!I14),1,"."),"."),0)</f>
        <v>5.9970000000000002E-2</v>
      </c>
      <c r="J14" s="7">
        <f>IFERROR(_xlfn.NUMBERVALUE(REPLACE(Input!J14,FIND(",",Input!J14),1,"."),"."),0)</f>
        <v>0.23988000000000001</v>
      </c>
      <c r="K14" s="7">
        <f>IFERROR(_xlfn.NUMBERVALUE(REPLACE(Input!K14,FIND(",",Input!K14),1,"."),"."),0)</f>
        <v>0</v>
      </c>
      <c r="L14" s="7">
        <f>IFERROR(_xlfn.NUMBERVALUE(REPLACE(Input!L14,FIND(",",Input!L14),1,"."),"."),0)</f>
        <v>0.12720999999999999</v>
      </c>
      <c r="M14" s="7">
        <f>IFERROR(_xlfn.NUMBERVALUE(REPLACE(Input!M14,FIND(",",Input!M14),1,"."),"."),0)</f>
        <v>0.29985000000000001</v>
      </c>
      <c r="N14" s="10" t="str">
        <f>IF(LEFT(Input!N14,LEN("boa-,Users,"))="boa-,Users,","Win.Win",LEFT(Input!N14,FIND("@",Input!N14)-1))</f>
        <v>Win.Win</v>
      </c>
      <c r="O14" s="10" t="str">
        <f>IF(LEFT(Input!O14,LEN("boa-,Users,"))="boa-,Users,","Win.Win",LEFT(Input!O14,FIND("@",Input!O14)-1))</f>
        <v>Win.Win</v>
      </c>
      <c r="P14" s="7">
        <f>IFERROR(_xlfn.NUMBERVALUE(REPLACE(Input!P14,FIND(",",Input!P14),1,"."),"."),0)</f>
        <v>0.2</v>
      </c>
      <c r="Q14" s="7">
        <f>IFERROR(_xlfn.NUMBERVALUE(REPLACE(Input!Q14,FIND(",",Input!Q14),1,"."),"."),0)</f>
        <v>0.8</v>
      </c>
      <c r="R14" s="7">
        <f>IFERROR(_xlfn.NUMBERVALUE(REPLACE(Input!R14,FIND(",",Input!R14),1,"."),"."),0)</f>
        <v>5.9969260261901199E-2</v>
      </c>
      <c r="S14" s="7">
        <f>IFERROR(_xlfn.NUMBERVALUE(REPLACE(Input!S14,FIND(",",Input!S14),1,"."),"."),0)</f>
        <v>0.23987704104760499</v>
      </c>
      <c r="T14" s="7">
        <f>IFERROR(_xlfn.NUMBERVALUE(REPLACE(Input!T14,FIND(",",Input!T14),1,"."),"."),0)</f>
        <v>5.9969260261901199E-2</v>
      </c>
      <c r="U14" s="7">
        <f>IFERROR(_xlfn.NUMBERVALUE(REPLACE(Input!U14,FIND(",",Input!U14),1,"."),"."),0)</f>
        <v>0.23987704104760499</v>
      </c>
      <c r="V14" s="7">
        <f>_xlfn.NUMBERVALUE(REPLACE(Input!V14,FIND(",",Input!V14),1,"."),".")</f>
        <v>0</v>
      </c>
      <c r="W14" s="7">
        <f>_xlfn.NUMBERVALUE(REPLACE(Input!W14,FIND(",",Input!W14),1,"."),".")</f>
        <v>0</v>
      </c>
      <c r="X14" s="7">
        <f>IFERROR(_xlfn.NUMBERVALUE(REPLACE(Input!X14,FIND(",",Input!X14),1,"."),"."),0)</f>
        <v>5.9969260261901199E-2</v>
      </c>
      <c r="Y14" s="7">
        <f>IFERROR(_xlfn.NUMBERVALUE(REPLACE(Input!Y14,FIND(",",Input!Y14),1,"."),"."),0)</f>
        <v>0.23987704104760499</v>
      </c>
      <c r="Z14" s="8" t="str">
        <f>LEFT(LEFT(Input!Z14,IFERROR(FIND("_",Input!Z14)-1,LEN(Input!Z14))),IFERROR(FIND("-",Input!Z14)-1,LEN(Input!Z14)))</f>
        <v>FiftyFifty2013</v>
      </c>
      <c r="AA14" s="8" t="str">
        <f>LEFT(LEFT(Input!AA14,IFERROR(FIND("_",Input!AA14)-1,LEN(Input!AA14))),IFERROR(FIND("-",Input!AA14)-1,LEN(Input!AA14)))</f>
        <v>FiftyFifty2013</v>
      </c>
      <c r="AB14" s="4"/>
      <c r="AC14" s="4"/>
    </row>
    <row r="15" spans="1:29">
      <c r="A15" s="11">
        <v>14</v>
      </c>
      <c r="B15" s="7">
        <f>IFERROR(_xlfn.NUMBERVALUE(REPLACE(Input!B15,FIND(",",Input!B15),1,"."),"."),0)</f>
        <v>4.8000000000000001E-2</v>
      </c>
      <c r="C15" s="10">
        <v>61</v>
      </c>
      <c r="D15" s="12"/>
      <c r="E15" s="8" cm="1">
        <f t="array" ref="E15">_xlfn.NUMBERVALUE(_xlfn.TEXTJOIN("",TRUE,IFERROR(MID(Input!E15,_xlfn.SEQUENCE(20),1)+0,"")))</f>
        <v>60</v>
      </c>
      <c r="F15" s="8" t="b">
        <f>Input!F15="Yes"</f>
        <v>0</v>
      </c>
      <c r="G15" s="8" t="b">
        <f>Input!G15="Yes"</f>
        <v>1</v>
      </c>
      <c r="H15" s="10">
        <v>1</v>
      </c>
      <c r="I15" s="7">
        <f>IFERROR(_xlfn.NUMBERVALUE(REPLACE(Input!I15,FIND(",",Input!I15),1,"."),"."),0)</f>
        <v>0.12787000000000001</v>
      </c>
      <c r="J15" s="7">
        <f>IFERROR(_xlfn.NUMBERVALUE(REPLACE(Input!J15,FIND(",",Input!J15),1,"."),"."),0)</f>
        <v>0.12787000000000001</v>
      </c>
      <c r="K15" s="7">
        <f>IFERROR(_xlfn.NUMBERVALUE(REPLACE(Input!K15,FIND(",",Input!K15),1,"."),"."),0)</f>
        <v>0.18084</v>
      </c>
      <c r="L15" s="7">
        <f>IFERROR(_xlfn.NUMBERVALUE(REPLACE(Input!L15,FIND(",",Input!L15),1,"."),"."),0)</f>
        <v>0.18084</v>
      </c>
      <c r="M15" s="7">
        <f>IFERROR(_xlfn.NUMBERVALUE(REPLACE(Input!M15,FIND(",",Input!M15),1,"."),"."),0)</f>
        <v>0</v>
      </c>
      <c r="N15" s="10" t="str">
        <f>IF(LEFT(Input!N15,LEN("boa-,Users,"))="boa-,Users,","Win.Win",LEFT(Input!N15,FIND("@",Input!N15)-1))</f>
        <v>Gahboninho</v>
      </c>
      <c r="O15" s="10" t="str">
        <f>IF(LEFT(Input!O15,LEN("boa-,Users,"))="boa-,Users,","Win.Win",LEFT(Input!O15,FIND("@",Input!O15)-1))</f>
        <v>Win.Win</v>
      </c>
      <c r="P15" s="7">
        <f>IFERROR(_xlfn.NUMBERVALUE(REPLACE(Input!P15,FIND(",",Input!P15),1,"."),"."),0)</f>
        <v>0.5</v>
      </c>
      <c r="Q15" s="7">
        <f>IFERROR(_xlfn.NUMBERVALUE(REPLACE(Input!Q15,FIND(",",Input!Q15),1,"."),"."),0)</f>
        <v>0.5</v>
      </c>
      <c r="R15" s="7">
        <f>IFERROR(_xlfn.NUMBERVALUE(REPLACE(Input!R15,FIND(",",Input!R15),1,"."),"."),0)</f>
        <v>0.12787329289268301</v>
      </c>
      <c r="S15" s="7">
        <f>IFERROR(_xlfn.NUMBERVALUE(REPLACE(Input!S15,FIND(",",Input!S15),1,"."),"."),0)</f>
        <v>0.12787329289268301</v>
      </c>
      <c r="T15" s="7">
        <f>IFERROR(_xlfn.NUMBERVALUE(REPLACE(Input!T15,FIND(",",Input!T15),1,"."),"."),0)</f>
        <v>0</v>
      </c>
      <c r="U15" s="7">
        <f>IFERROR(_xlfn.NUMBERVALUE(REPLACE(Input!U15,FIND(",",Input!U15),1,"."),"."),0)</f>
        <v>0</v>
      </c>
      <c r="V15" s="7">
        <f>_xlfn.NUMBERVALUE(REPLACE(Input!V15,FIND(",",Input!V15),1,"."),".")</f>
        <v>0</v>
      </c>
      <c r="W15" s="7">
        <f>_xlfn.NUMBERVALUE(REPLACE(Input!W15,FIND(",",Input!W15),1,"."),".")</f>
        <v>0</v>
      </c>
      <c r="X15" s="7">
        <f>IFERROR(_xlfn.NUMBERVALUE(REPLACE(Input!X15,FIND(",",Input!X15),1,"."),"."),0)</f>
        <v>0.12787329289268301</v>
      </c>
      <c r="Y15" s="7">
        <f>IFERROR(_xlfn.NUMBERVALUE(REPLACE(Input!Y15,FIND(",",Input!Y15),1,"."),"."),0)</f>
        <v>0.12787329289268301</v>
      </c>
      <c r="Z15" s="8" t="str">
        <f>LEFT(LEFT(Input!Z15,IFERROR(FIND("_",Input!Z15)-1,LEN(Input!Z15))),IFERROR(FIND("-",Input!Z15)-1,LEN(Input!Z15)))</f>
        <v>FiftyFifty2013</v>
      </c>
      <c r="AA15" s="8" t="str">
        <f>LEFT(LEFT(Input!AA15,IFERROR(FIND("_",Input!AA15)-1,LEN(Input!AA15))),IFERROR(FIND("-",Input!AA15)-1,LEN(Input!AA15)))</f>
        <v>FiftyFifty2013</v>
      </c>
      <c r="AB15" s="4"/>
      <c r="AC15" s="4"/>
    </row>
    <row r="16" spans="1:29">
      <c r="A16" s="11">
        <v>15</v>
      </c>
      <c r="B16" s="7">
        <f>IFERROR(_xlfn.NUMBERVALUE(REPLACE(Input!B16,FIND(",",Input!B16),1,"."),"."),0)</f>
        <v>3.5999999999999997E-2</v>
      </c>
      <c r="C16" s="10">
        <v>46</v>
      </c>
      <c r="D16" s="12"/>
      <c r="E16" s="8" cm="1">
        <f t="array" ref="E16">_xlfn.NUMBERVALUE(_xlfn.TEXTJOIN("",TRUE,IFERROR(MID(Input!E16,_xlfn.SEQUENCE(20),1)+0,"")))</f>
        <v>60</v>
      </c>
      <c r="F16" s="8" t="b">
        <f>Input!F16="Yes"</f>
        <v>1</v>
      </c>
      <c r="G16" s="8" t="b">
        <f>Input!G16="Yes"</f>
        <v>1</v>
      </c>
      <c r="H16" s="10">
        <v>2</v>
      </c>
      <c r="I16" s="7">
        <f>IFERROR(_xlfn.NUMBERVALUE(REPLACE(Input!I16,FIND(",",Input!I16),1,"."),"."),0)</f>
        <v>0.14385000000000001</v>
      </c>
      <c r="J16" s="7">
        <f>IFERROR(_xlfn.NUMBERVALUE(REPLACE(Input!J16,FIND(",",Input!J16),1,"."),"."),0)</f>
        <v>0.21578</v>
      </c>
      <c r="K16" s="7">
        <f>IFERROR(_xlfn.NUMBERVALUE(REPLACE(Input!K16,FIND(",",Input!K16),1,"."),"."),0)</f>
        <v>0</v>
      </c>
      <c r="L16" s="7">
        <f>IFERROR(_xlfn.NUMBERVALUE(REPLACE(Input!L16,FIND(",",Input!L16),1,"."),"."),0)</f>
        <v>5.0860000000000002E-2</v>
      </c>
      <c r="M16" s="7">
        <f>IFERROR(_xlfn.NUMBERVALUE(REPLACE(Input!M16,FIND(",",Input!M16),1,"."),"."),0)</f>
        <v>0.35963000000000001</v>
      </c>
      <c r="N16" s="10" t="str">
        <f>IF(LEFT(Input!N16,LEN("boa-,Users,"))="boa-,Users,","Win.Win",LEFT(Input!N16,FIND("@",Input!N16)-1))</f>
        <v>KLH</v>
      </c>
      <c r="O16" s="10" t="str">
        <f>IF(LEFT(Input!O16,LEN("boa-,Users,"))="boa-,Users,","Win.Win",LEFT(Input!O16,FIND("@",Input!O16)-1))</f>
        <v>Win.Win</v>
      </c>
      <c r="P16" s="7">
        <f>IFERROR(_xlfn.NUMBERVALUE(REPLACE(Input!P16,FIND(",",Input!P16),1,"."),"."),0)</f>
        <v>0.6</v>
      </c>
      <c r="Q16" s="7">
        <f>IFERROR(_xlfn.NUMBERVALUE(REPLACE(Input!Q16,FIND(",",Input!Q16),1,"."),"."),0)</f>
        <v>0.4</v>
      </c>
      <c r="R16" s="7">
        <f>IFERROR(_xlfn.NUMBERVALUE(REPLACE(Input!R16,FIND(",",Input!R16),1,"."),"."),0)</f>
        <v>0.21577873058157801</v>
      </c>
      <c r="S16" s="7">
        <f>IFERROR(_xlfn.NUMBERVALUE(REPLACE(Input!S16,FIND(",",Input!S16),1,"."),"."),0)</f>
        <v>0.143852487054385</v>
      </c>
      <c r="T16" s="7">
        <f>IFERROR(_xlfn.NUMBERVALUE(REPLACE(Input!T16,FIND(",",Input!T16),1,"."),"."),0)</f>
        <v>0</v>
      </c>
      <c r="U16" s="7">
        <f>IFERROR(_xlfn.NUMBERVALUE(REPLACE(Input!U16,FIND(",",Input!U16),1,"."),"."),0)</f>
        <v>0.143852487054385</v>
      </c>
      <c r="V16" s="7">
        <f>_xlfn.NUMBERVALUE(REPLACE(Input!V16,FIND(",",Input!V16),1,"."),".")</f>
        <v>0</v>
      </c>
      <c r="W16" s="7">
        <f>_xlfn.NUMBERVALUE(REPLACE(Input!W16,FIND(",",Input!W16),1,"."),".")</f>
        <v>0</v>
      </c>
      <c r="X16" s="7">
        <f>IFERROR(_xlfn.NUMBERVALUE(REPLACE(Input!X16,FIND(",",Input!X16),1,"."),"."),0)</f>
        <v>0.21577873058157801</v>
      </c>
      <c r="Y16" s="7">
        <f>IFERROR(_xlfn.NUMBERVALUE(REPLACE(Input!Y16,FIND(",",Input!Y16),1,"."),"."),0)</f>
        <v>0.143852487054385</v>
      </c>
      <c r="Z16" s="8" t="str">
        <f>LEFT(LEFT(Input!Z16,IFERROR(FIND("_",Input!Z16)-1,LEN(Input!Z16))),IFERROR(FIND("-",Input!Z16)-1,LEN(Input!Z16)))</f>
        <v>FiftyFifty2013</v>
      </c>
      <c r="AA16" s="8" t="str">
        <f>LEFT(LEFT(Input!AA16,IFERROR(FIND("_",Input!AA16)-1,LEN(Input!AA16))),IFERROR(FIND("-",Input!AA16)-1,LEN(Input!AA16)))</f>
        <v>FiftyFifty2013</v>
      </c>
      <c r="AB16" s="4"/>
      <c r="AC16" s="4"/>
    </row>
    <row r="17" spans="1:29">
      <c r="A17" s="11">
        <v>16</v>
      </c>
      <c r="B17" s="7">
        <f>IFERROR(_xlfn.NUMBERVALUE(REPLACE(Input!B17,FIND(",",Input!B17),1,"."),"."),0)</f>
        <v>1.3660000000000001</v>
      </c>
      <c r="C17" s="10">
        <v>53</v>
      </c>
      <c r="D17" s="12"/>
      <c r="E17" s="8" cm="1">
        <f t="array" ref="E17">_xlfn.NUMBERVALUE(_xlfn.TEXTJOIN("",TRUE,IFERROR(MID(Input!E17,_xlfn.SEQUENCE(20),1)+0,"")))</f>
        <v>60</v>
      </c>
      <c r="F17" s="8" t="b">
        <f>Input!F17="Yes"</f>
        <v>1</v>
      </c>
      <c r="G17" s="8" t="b">
        <f>Input!G17="Yes"</f>
        <v>1</v>
      </c>
      <c r="H17" s="10">
        <v>2</v>
      </c>
      <c r="I17" s="7">
        <f>IFERROR(_xlfn.NUMBERVALUE(REPLACE(Input!I17,FIND(",",Input!I17),1,"."),"."),0)</f>
        <v>9.2020000000000005E-2</v>
      </c>
      <c r="J17" s="7">
        <f>IFERROR(_xlfn.NUMBERVALUE(REPLACE(Input!J17,FIND(",",Input!J17),1,"."),"."),0)</f>
        <v>0.21471999999999999</v>
      </c>
      <c r="K17" s="7">
        <f>IFERROR(_xlfn.NUMBERVALUE(REPLACE(Input!K17,FIND(",",Input!K17),1,"."),"."),0)</f>
        <v>0</v>
      </c>
      <c r="L17" s="7">
        <f>IFERROR(_xlfn.NUMBERVALUE(REPLACE(Input!L17,FIND(",",Input!L17),1,"."),"."),0)</f>
        <v>8.6760000000000004E-2</v>
      </c>
      <c r="M17" s="7">
        <f>IFERROR(_xlfn.NUMBERVALUE(REPLACE(Input!M17,FIND(",",Input!M17),1,"."),"."),0)</f>
        <v>0.30674000000000001</v>
      </c>
      <c r="N17" s="10" t="str">
        <f>IF(LEFT(Input!N17,LEN("boa-,Users,"))="boa-,Users,","Win.Win",LEFT(Input!N17,FIND("@",Input!N17)-1))</f>
        <v>IAMhaggler2011</v>
      </c>
      <c r="O17" s="10" t="str">
        <f>IF(LEFT(Input!O17,LEN("boa-,Users,"))="boa-,Users,","Win.Win",LEFT(Input!O17,FIND("@",Input!O17)-1))</f>
        <v>Win.Win</v>
      </c>
      <c r="P17" s="7">
        <f>IFERROR(_xlfn.NUMBERVALUE(REPLACE(Input!P17,FIND(",",Input!P17),1,"."),"."),0)</f>
        <v>0.7</v>
      </c>
      <c r="Q17" s="7">
        <f>IFERROR(_xlfn.NUMBERVALUE(REPLACE(Input!Q17,FIND(",",Input!Q17),1,"."),"."),0)</f>
        <v>0.3</v>
      </c>
      <c r="R17" s="7">
        <f>IFERROR(_xlfn.NUMBERVALUE(REPLACE(Input!R17,FIND(",",Input!R17),1,"."),"."),0)</f>
        <v>0.214717069896773</v>
      </c>
      <c r="S17" s="7">
        <f>IFERROR(_xlfn.NUMBERVALUE(REPLACE(Input!S17,FIND(",",Input!S17),1,"."),"."),0)</f>
        <v>9.2021601384331603E-2</v>
      </c>
      <c r="T17" s="7">
        <f>IFERROR(_xlfn.NUMBERVALUE(REPLACE(Input!T17,FIND(",",Input!T17),1,"."),"."),0)</f>
        <v>0</v>
      </c>
      <c r="U17" s="7">
        <f>IFERROR(_xlfn.NUMBERVALUE(REPLACE(Input!U17,FIND(",",Input!U17),1,"."),"."),0)</f>
        <v>9.2021601384331603E-2</v>
      </c>
      <c r="V17" s="7">
        <f>_xlfn.NUMBERVALUE(REPLACE(Input!V17,FIND(",",Input!V17),1,"."),".")</f>
        <v>0</v>
      </c>
      <c r="W17" s="7">
        <f>_xlfn.NUMBERVALUE(REPLACE(Input!W17,FIND(",",Input!W17),1,"."),".")</f>
        <v>0</v>
      </c>
      <c r="X17" s="7">
        <f>IFERROR(_xlfn.NUMBERVALUE(REPLACE(Input!X17,FIND(",",Input!X17),1,"."),"."),0)</f>
        <v>0.214717069896773</v>
      </c>
      <c r="Y17" s="7">
        <f>IFERROR(_xlfn.NUMBERVALUE(REPLACE(Input!Y17,FIND(",",Input!Y17),1,"."),"."),0)</f>
        <v>9.2021601384331603E-2</v>
      </c>
      <c r="Z17" s="8" t="str">
        <f>LEFT(LEFT(Input!Z17,IFERROR(FIND("_",Input!Z17)-1,LEN(Input!Z17))),IFERROR(FIND("-",Input!Z17)-1,LEN(Input!Z17)))</f>
        <v>FiftyFifty2013</v>
      </c>
      <c r="AA17" s="8" t="str">
        <f>LEFT(LEFT(Input!AA17,IFERROR(FIND("_",Input!AA17)-1,LEN(Input!AA17))),IFERROR(FIND("-",Input!AA17)-1,LEN(Input!AA17)))</f>
        <v>FiftyFifty2013</v>
      </c>
      <c r="AB17" s="4"/>
      <c r="AC17" s="4"/>
    </row>
    <row r="18" spans="1:29">
      <c r="A18" s="11">
        <v>17</v>
      </c>
      <c r="B18" s="7">
        <f>IFERROR(_xlfn.NUMBERVALUE(REPLACE(Input!B18,FIND(",",Input!B18),1,"."),"."),0)</f>
        <v>3.4000000000000002E-2</v>
      </c>
      <c r="C18" s="10">
        <v>54</v>
      </c>
      <c r="D18" s="12"/>
      <c r="E18" s="8" cm="1">
        <f t="array" ref="E18">_xlfn.NUMBERVALUE(_xlfn.TEXTJOIN("",TRUE,IFERROR(MID(Input!E18,_xlfn.SEQUENCE(20),1)+0,"")))</f>
        <v>60</v>
      </c>
      <c r="F18" s="8" t="b">
        <f>Input!F18="Yes"</f>
        <v>1</v>
      </c>
      <c r="G18" s="8" t="b">
        <f>Input!G18="Yes"</f>
        <v>1</v>
      </c>
      <c r="H18" s="10">
        <v>2</v>
      </c>
      <c r="I18" s="7">
        <f>IFERROR(_xlfn.NUMBERVALUE(REPLACE(Input!I18,FIND(",",Input!I18),1,"."),"."),0)</f>
        <v>5.9970000000000002E-2</v>
      </c>
      <c r="J18" s="7">
        <f>IFERROR(_xlfn.NUMBERVALUE(REPLACE(Input!J18,FIND(",",Input!J18),1,"."),"."),0)</f>
        <v>0.23988000000000001</v>
      </c>
      <c r="K18" s="7">
        <f>IFERROR(_xlfn.NUMBERVALUE(REPLACE(Input!K18,FIND(",",Input!K18),1,"."),"."),0)</f>
        <v>0</v>
      </c>
      <c r="L18" s="7">
        <f>IFERROR(_xlfn.NUMBERVALUE(REPLACE(Input!L18,FIND(",",Input!L18),1,"."),"."),0)</f>
        <v>0.12720999999999999</v>
      </c>
      <c r="M18" s="7">
        <f>IFERROR(_xlfn.NUMBERVALUE(REPLACE(Input!M18,FIND(",",Input!M18),1,"."),"."),0)</f>
        <v>0.29985000000000001</v>
      </c>
      <c r="N18" s="10" t="str">
        <f>IF(LEFT(Input!N18,LEN("boa-,Users,"))="boa-,Users,","Win.Win",LEFT(Input!N18,FIND("@",Input!N18)-1))</f>
        <v>Win.Win</v>
      </c>
      <c r="O18" s="10" t="str">
        <f>IF(LEFT(Input!O18,LEN("boa-,Users,"))="boa-,Users,","Win.Win",LEFT(Input!O18,FIND("@",Input!O18)-1))</f>
        <v>Win.Win</v>
      </c>
      <c r="P18" s="7">
        <f>IFERROR(_xlfn.NUMBERVALUE(REPLACE(Input!P18,FIND(",",Input!P18),1,"."),"."),0)</f>
        <v>0.2</v>
      </c>
      <c r="Q18" s="7">
        <f>IFERROR(_xlfn.NUMBERVALUE(REPLACE(Input!Q18,FIND(",",Input!Q18),1,"."),"."),0)</f>
        <v>0.8</v>
      </c>
      <c r="R18" s="7">
        <f>IFERROR(_xlfn.NUMBERVALUE(REPLACE(Input!R18,FIND(",",Input!R18),1,"."),"."),0)</f>
        <v>5.9969260261901199E-2</v>
      </c>
      <c r="S18" s="7">
        <f>IFERROR(_xlfn.NUMBERVALUE(REPLACE(Input!S18,FIND(",",Input!S18),1,"."),"."),0)</f>
        <v>0.23987704104760499</v>
      </c>
      <c r="T18" s="7">
        <f>IFERROR(_xlfn.NUMBERVALUE(REPLACE(Input!T18,FIND(",",Input!T18),1,"."),"."),0)</f>
        <v>5.9969260261901199E-2</v>
      </c>
      <c r="U18" s="7">
        <f>IFERROR(_xlfn.NUMBERVALUE(REPLACE(Input!U18,FIND(",",Input!U18),1,"."),"."),0)</f>
        <v>0.23987704104760499</v>
      </c>
      <c r="V18" s="7">
        <f>_xlfn.NUMBERVALUE(REPLACE(Input!V18,FIND(",",Input!V18),1,"."),".")</f>
        <v>0</v>
      </c>
      <c r="W18" s="7">
        <f>_xlfn.NUMBERVALUE(REPLACE(Input!W18,FIND(",",Input!W18),1,"."),".")</f>
        <v>0</v>
      </c>
      <c r="X18" s="7">
        <f>IFERROR(_xlfn.NUMBERVALUE(REPLACE(Input!X18,FIND(",",Input!X18),1,"."),"."),0)</f>
        <v>5.9969260261901199E-2</v>
      </c>
      <c r="Y18" s="7">
        <f>IFERROR(_xlfn.NUMBERVALUE(REPLACE(Input!Y18,FIND(",",Input!Y18),1,"."),"."),0)</f>
        <v>0.23987704104760499</v>
      </c>
      <c r="Z18" s="8" t="str">
        <f>LEFT(LEFT(Input!Z18,IFERROR(FIND("_",Input!Z18)-1,LEN(Input!Z18))),IFERROR(FIND("-",Input!Z18)-1,LEN(Input!Z18)))</f>
        <v>FiftyFifty2013</v>
      </c>
      <c r="AA18" s="8" t="str">
        <f>LEFT(LEFT(Input!AA18,IFERROR(FIND("_",Input!AA18)-1,LEN(Input!AA18))),IFERROR(FIND("-",Input!AA18)-1,LEN(Input!AA18)))</f>
        <v>FiftyFifty2013</v>
      </c>
      <c r="AB18" s="4"/>
      <c r="AC18" s="4"/>
    </row>
    <row r="19" spans="1:29">
      <c r="A19" s="11">
        <v>18</v>
      </c>
      <c r="B19" s="7">
        <f>IFERROR(_xlfn.NUMBERVALUE(REPLACE(Input!B19,FIND(",",Input!B19),1,"."),"."),0)</f>
        <v>4.9000000000000002E-2</v>
      </c>
      <c r="C19" s="10">
        <v>61</v>
      </c>
      <c r="D19" s="12"/>
      <c r="E19" s="8" cm="1">
        <f t="array" ref="E19">_xlfn.NUMBERVALUE(_xlfn.TEXTJOIN("",TRUE,IFERROR(MID(Input!E19,_xlfn.SEQUENCE(20),1)+0,"")))</f>
        <v>60</v>
      </c>
      <c r="F19" s="8" t="b">
        <f>Input!F19="Yes"</f>
        <v>0</v>
      </c>
      <c r="G19" s="8" t="b">
        <f>Input!G19="Yes"</f>
        <v>1</v>
      </c>
      <c r="H19" s="10">
        <v>1</v>
      </c>
      <c r="I19" s="7">
        <f>IFERROR(_xlfn.NUMBERVALUE(REPLACE(Input!I19,FIND(",",Input!I19),1,"."),"."),0)</f>
        <v>0.12787000000000001</v>
      </c>
      <c r="J19" s="7">
        <f>IFERROR(_xlfn.NUMBERVALUE(REPLACE(Input!J19,FIND(",",Input!J19),1,"."),"."),0)</f>
        <v>0.12787000000000001</v>
      </c>
      <c r="K19" s="7">
        <f>IFERROR(_xlfn.NUMBERVALUE(REPLACE(Input!K19,FIND(",",Input!K19),1,"."),"."),0)</f>
        <v>0.18084</v>
      </c>
      <c r="L19" s="7">
        <f>IFERROR(_xlfn.NUMBERVALUE(REPLACE(Input!L19,FIND(",",Input!L19),1,"."),"."),0)</f>
        <v>0.18084</v>
      </c>
      <c r="M19" s="7">
        <f>IFERROR(_xlfn.NUMBERVALUE(REPLACE(Input!M19,FIND(",",Input!M19),1,"."),"."),0)</f>
        <v>0</v>
      </c>
      <c r="N19" s="10" t="str">
        <f>IF(LEFT(Input!N19,LEN("boa-,Users,"))="boa-,Users,","Win.Win",LEFT(Input!N19,FIND("@",Input!N19)-1))</f>
        <v>Gahboninho</v>
      </c>
      <c r="O19" s="10" t="str">
        <f>IF(LEFT(Input!O19,LEN("boa-,Users,"))="boa-,Users,","Win.Win",LEFT(Input!O19,FIND("@",Input!O19)-1))</f>
        <v>Win.Win</v>
      </c>
      <c r="P19" s="7">
        <f>IFERROR(_xlfn.NUMBERVALUE(REPLACE(Input!P19,FIND(",",Input!P19),1,"."),"."),0)</f>
        <v>0.5</v>
      </c>
      <c r="Q19" s="7">
        <f>IFERROR(_xlfn.NUMBERVALUE(REPLACE(Input!Q19,FIND(",",Input!Q19),1,"."),"."),0)</f>
        <v>0.5</v>
      </c>
      <c r="R19" s="7">
        <f>IFERROR(_xlfn.NUMBERVALUE(REPLACE(Input!R19,FIND(",",Input!R19),1,"."),"."),0)</f>
        <v>0.12787329289268301</v>
      </c>
      <c r="S19" s="7">
        <f>IFERROR(_xlfn.NUMBERVALUE(REPLACE(Input!S19,FIND(",",Input!S19),1,"."),"."),0)</f>
        <v>0.12787329289268301</v>
      </c>
      <c r="T19" s="7">
        <f>IFERROR(_xlfn.NUMBERVALUE(REPLACE(Input!T19,FIND(",",Input!T19),1,"."),"."),0)</f>
        <v>0</v>
      </c>
      <c r="U19" s="7">
        <f>IFERROR(_xlfn.NUMBERVALUE(REPLACE(Input!U19,FIND(",",Input!U19),1,"."),"."),0)</f>
        <v>0</v>
      </c>
      <c r="V19" s="7">
        <f>_xlfn.NUMBERVALUE(REPLACE(Input!V19,FIND(",",Input!V19),1,"."),".")</f>
        <v>0</v>
      </c>
      <c r="W19" s="7">
        <f>_xlfn.NUMBERVALUE(REPLACE(Input!W19,FIND(",",Input!W19),1,"."),".")</f>
        <v>0</v>
      </c>
      <c r="X19" s="7">
        <f>IFERROR(_xlfn.NUMBERVALUE(REPLACE(Input!X19,FIND(",",Input!X19),1,"."),"."),0)</f>
        <v>0.12787329289268301</v>
      </c>
      <c r="Y19" s="7">
        <f>IFERROR(_xlfn.NUMBERVALUE(REPLACE(Input!Y19,FIND(",",Input!Y19),1,"."),"."),0)</f>
        <v>0.12787329289268301</v>
      </c>
      <c r="Z19" s="8" t="str">
        <f>LEFT(LEFT(Input!Z19,IFERROR(FIND("_",Input!Z19)-1,LEN(Input!Z19))),IFERROR(FIND("-",Input!Z19)-1,LEN(Input!Z19)))</f>
        <v>FiftyFifty2013</v>
      </c>
      <c r="AA19" s="8" t="str">
        <f>LEFT(LEFT(Input!AA19,IFERROR(FIND("_",Input!AA19)-1,LEN(Input!AA19))),IFERROR(FIND("-",Input!AA19)-1,LEN(Input!AA19)))</f>
        <v>FiftyFifty2013</v>
      </c>
      <c r="AB19" s="4"/>
      <c r="AC19" s="4"/>
    </row>
    <row r="20" spans="1:29">
      <c r="A20" s="11">
        <v>19</v>
      </c>
      <c r="B20" s="7">
        <f>IFERROR(_xlfn.NUMBERVALUE(REPLACE(Input!B20,FIND(",",Input!B20),1,"."),"."),0)</f>
        <v>3.1E-2</v>
      </c>
      <c r="C20" s="10">
        <v>44</v>
      </c>
      <c r="D20" s="12"/>
      <c r="E20" s="8" cm="1">
        <f t="array" ref="E20">_xlfn.NUMBERVALUE(_xlfn.TEXTJOIN("",TRUE,IFERROR(MID(Input!E20,_xlfn.SEQUENCE(20),1)+0,"")))</f>
        <v>60</v>
      </c>
      <c r="F20" s="8" t="b">
        <f>Input!F20="Yes"</f>
        <v>1</v>
      </c>
      <c r="G20" s="8" t="b">
        <f>Input!G20="Yes"</f>
        <v>1</v>
      </c>
      <c r="H20" s="10">
        <v>2</v>
      </c>
      <c r="I20" s="7">
        <f>IFERROR(_xlfn.NUMBERVALUE(REPLACE(Input!I20,FIND(",",Input!I20),1,"."),"."),0)</f>
        <v>0.15054000000000001</v>
      </c>
      <c r="J20" s="7">
        <f>IFERROR(_xlfn.NUMBERVALUE(REPLACE(Input!J20,FIND(",",Input!J20),1,"."),"."),0)</f>
        <v>0.22581000000000001</v>
      </c>
      <c r="K20" s="7">
        <f>IFERROR(_xlfn.NUMBERVALUE(REPLACE(Input!K20,FIND(",",Input!K20),1,"."),"."),0)</f>
        <v>0</v>
      </c>
      <c r="L20" s="7">
        <f>IFERROR(_xlfn.NUMBERVALUE(REPLACE(Input!L20,FIND(",",Input!L20),1,"."),"."),0)</f>
        <v>5.3220000000000003E-2</v>
      </c>
      <c r="M20" s="7">
        <f>IFERROR(_xlfn.NUMBERVALUE(REPLACE(Input!M20,FIND(",",Input!M20),1,"."),"."),0)</f>
        <v>0.37635000000000002</v>
      </c>
      <c r="N20" s="10" t="str">
        <f>IF(LEFT(Input!N20,LEN("boa-,Users,"))="boa-,Users,","Win.Win",LEFT(Input!N20,FIND("@",Input!N20)-1))</f>
        <v>KLH</v>
      </c>
      <c r="O20" s="10" t="str">
        <f>IF(LEFT(Input!O20,LEN("boa-,Users,"))="boa-,Users,","Win.Win",LEFT(Input!O20,FIND("@",Input!O20)-1))</f>
        <v>Win.Win</v>
      </c>
      <c r="P20" s="7">
        <f>IFERROR(_xlfn.NUMBERVALUE(REPLACE(Input!P20,FIND(",",Input!P20),1,"."),"."),0)</f>
        <v>0.6</v>
      </c>
      <c r="Q20" s="7">
        <f>IFERROR(_xlfn.NUMBERVALUE(REPLACE(Input!Q20,FIND(",",Input!Q20),1,"."),"."),0)</f>
        <v>0.4</v>
      </c>
      <c r="R20" s="7">
        <f>IFERROR(_xlfn.NUMBERVALUE(REPLACE(Input!R20,FIND(",",Input!R20),1,"."),"."),0)</f>
        <v>0.22581266990231499</v>
      </c>
      <c r="S20" s="7">
        <f>IFERROR(_xlfn.NUMBERVALUE(REPLACE(Input!S20,FIND(",",Input!S20),1,"."),"."),0)</f>
        <v>0.150541779934876</v>
      </c>
      <c r="T20" s="7">
        <f>IFERROR(_xlfn.NUMBERVALUE(REPLACE(Input!T20,FIND(",",Input!T20),1,"."),"."),0)</f>
        <v>0</v>
      </c>
      <c r="U20" s="7">
        <f>IFERROR(_xlfn.NUMBERVALUE(REPLACE(Input!U20,FIND(",",Input!U20),1,"."),"."),0)</f>
        <v>0.150541779934876</v>
      </c>
      <c r="V20" s="7">
        <f>_xlfn.NUMBERVALUE(REPLACE(Input!V20,FIND(",",Input!V20),1,"."),".")</f>
        <v>0</v>
      </c>
      <c r="W20" s="7">
        <f>_xlfn.NUMBERVALUE(REPLACE(Input!W20,FIND(",",Input!W20),1,"."),".")</f>
        <v>0</v>
      </c>
      <c r="X20" s="7">
        <f>IFERROR(_xlfn.NUMBERVALUE(REPLACE(Input!X20,FIND(",",Input!X20),1,"."),"."),0)</f>
        <v>0.22581266990231499</v>
      </c>
      <c r="Y20" s="7">
        <f>IFERROR(_xlfn.NUMBERVALUE(REPLACE(Input!Y20,FIND(",",Input!Y20),1,"."),"."),0)</f>
        <v>0.150541779934876</v>
      </c>
      <c r="Z20" s="8" t="str">
        <f>LEFT(LEFT(Input!Z20,IFERROR(FIND("_",Input!Z20)-1,LEN(Input!Z20))),IFERROR(FIND("-",Input!Z20)-1,LEN(Input!Z20)))</f>
        <v>FiftyFifty2013</v>
      </c>
      <c r="AA20" s="8" t="str">
        <f>LEFT(LEFT(Input!AA20,IFERROR(FIND("_",Input!AA20)-1,LEN(Input!AA20))),IFERROR(FIND("-",Input!AA20)-1,LEN(Input!AA20)))</f>
        <v>FiftyFifty2013</v>
      </c>
      <c r="AB20" s="4"/>
      <c r="AC20" s="4"/>
    </row>
    <row r="21" spans="1:29" ht="15.75" thickBot="1">
      <c r="A21" s="13">
        <v>20</v>
      </c>
      <c r="B21" s="7">
        <f>IFERROR(_xlfn.NUMBERVALUE(REPLACE(Input!B21,FIND(",",Input!B21),1,"."),"."),0)</f>
        <v>1.2450000000000001</v>
      </c>
      <c r="C21" s="14">
        <v>54</v>
      </c>
      <c r="D21" s="15"/>
      <c r="E21" s="8" cm="1">
        <f t="array" ref="E21">_xlfn.NUMBERVALUE(_xlfn.TEXTJOIN("",TRUE,IFERROR(MID(Input!E21,_xlfn.SEQUENCE(20),1)+0,"")))</f>
        <v>60</v>
      </c>
      <c r="F21" s="8" t="b">
        <f>Input!F21="Yes"</f>
        <v>1</v>
      </c>
      <c r="G21" s="8" t="b">
        <f>Input!G21="Yes"</f>
        <v>1</v>
      </c>
      <c r="H21" s="14">
        <v>2</v>
      </c>
      <c r="I21" s="7">
        <f>IFERROR(_xlfn.NUMBERVALUE(REPLACE(Input!I21,FIND(",",Input!I21),1,"."),"."),0)</f>
        <v>5.9970000000000002E-2</v>
      </c>
      <c r="J21" s="7">
        <f>IFERROR(_xlfn.NUMBERVALUE(REPLACE(Input!J21,FIND(",",Input!J21),1,"."),"."),0)</f>
        <v>0.23988000000000001</v>
      </c>
      <c r="K21" s="7">
        <f>IFERROR(_xlfn.NUMBERVALUE(REPLACE(Input!K21,FIND(",",Input!K21),1,"."),"."),0)</f>
        <v>0</v>
      </c>
      <c r="L21" s="7">
        <f>IFERROR(_xlfn.NUMBERVALUE(REPLACE(Input!L21,FIND(",",Input!L21),1,"."),"."),0)</f>
        <v>0.12720999999999999</v>
      </c>
      <c r="M21" s="7">
        <f>IFERROR(_xlfn.NUMBERVALUE(REPLACE(Input!M21,FIND(",",Input!M21),1,"."),"."),0)</f>
        <v>0.29985000000000001</v>
      </c>
      <c r="N21" s="10" t="str">
        <f>IF(LEFT(Input!N21,LEN("boa-,Users,"))="boa-,Users,","Win.Win",LEFT(Input!N21,FIND("@",Input!N21)-1))</f>
        <v>IAMhaggler2011</v>
      </c>
      <c r="O21" s="10" t="str">
        <f>IF(LEFT(Input!O21,LEN("boa-,Users,"))="boa-,Users,","Win.Win",LEFT(Input!O21,FIND("@",Input!O21)-1))</f>
        <v>Win.Win</v>
      </c>
      <c r="P21" s="7">
        <f>IFERROR(_xlfn.NUMBERVALUE(REPLACE(Input!P21,FIND(",",Input!P21),1,"."),"."),0)</f>
        <v>0.8</v>
      </c>
      <c r="Q21" s="7">
        <f>IFERROR(_xlfn.NUMBERVALUE(REPLACE(Input!Q21,FIND(",",Input!Q21),1,"."),"."),0)</f>
        <v>0.2</v>
      </c>
      <c r="R21" s="7">
        <f>IFERROR(_xlfn.NUMBERVALUE(REPLACE(Input!R21,FIND(",",Input!R21),1,"."),"."),0)</f>
        <v>0.23987704104760499</v>
      </c>
      <c r="S21" s="7">
        <f>IFERROR(_xlfn.NUMBERVALUE(REPLACE(Input!S21,FIND(",",Input!S21),1,"."),"."),0)</f>
        <v>5.9969260261901199E-2</v>
      </c>
      <c r="T21" s="7">
        <f>IFERROR(_xlfn.NUMBERVALUE(REPLACE(Input!T21,FIND(",",Input!T21),1,"."),"."),0)</f>
        <v>0</v>
      </c>
      <c r="U21" s="7">
        <f>IFERROR(_xlfn.NUMBERVALUE(REPLACE(Input!U21,FIND(",",Input!U21),1,"."),"."),0)</f>
        <v>5.9969260261901199E-2</v>
      </c>
      <c r="V21" s="7">
        <f>_xlfn.NUMBERVALUE(REPLACE(Input!V21,FIND(",",Input!V21),1,"."),".")</f>
        <v>0</v>
      </c>
      <c r="W21" s="7">
        <f>_xlfn.NUMBERVALUE(REPLACE(Input!W21,FIND(",",Input!W21),1,"."),".")</f>
        <v>0</v>
      </c>
      <c r="X21" s="7">
        <f>IFERROR(_xlfn.NUMBERVALUE(REPLACE(Input!X21,FIND(",",Input!X21),1,"."),"."),0)</f>
        <v>0.23987704104760499</v>
      </c>
      <c r="Y21" s="7">
        <f>IFERROR(_xlfn.NUMBERVALUE(REPLACE(Input!Y21,FIND(",",Input!Y21),1,"."),"."),0)</f>
        <v>5.9969260261901199E-2</v>
      </c>
      <c r="Z21" s="8" t="str">
        <f>LEFT(LEFT(Input!Z21,IFERROR(FIND("_",Input!Z21)-1,LEN(Input!Z21))),IFERROR(FIND("-",Input!Z21)-1,LEN(Input!Z21)))</f>
        <v>FiftyFifty2013</v>
      </c>
      <c r="AA21" s="8" t="str">
        <f>LEFT(LEFT(Input!AA21,IFERROR(FIND("_",Input!AA21)-1,LEN(Input!AA21))),IFERROR(FIND("-",Input!AA21)-1,LEN(Input!AA21)))</f>
        <v>FiftyFifty2013</v>
      </c>
      <c r="AB21" s="4"/>
      <c r="AC21" s="4"/>
    </row>
    <row r="22" spans="1:29">
      <c r="A22" s="16">
        <v>21</v>
      </c>
      <c r="B22" s="7">
        <f>IFERROR(_xlfn.NUMBERVALUE(REPLACE(Input!B22,FIND(",",Input!B22),1,"."),"."),0)</f>
        <v>2.8000000000000001E-2</v>
      </c>
      <c r="C22" s="17">
        <v>54</v>
      </c>
      <c r="D22" s="18"/>
      <c r="E22" s="8" cm="1">
        <f t="array" ref="E22">_xlfn.NUMBERVALUE(_xlfn.TEXTJOIN("",TRUE,IFERROR(MID(Input!E22,_xlfn.SEQUENCE(20),1)+0,"")))</f>
        <v>60</v>
      </c>
      <c r="F22" s="8" t="b">
        <f>Input!F22="Yes"</f>
        <v>1</v>
      </c>
      <c r="G22" s="8" t="b">
        <f>Input!G22="Yes"</f>
        <v>1</v>
      </c>
      <c r="H22" s="17">
        <v>2</v>
      </c>
      <c r="I22" s="7">
        <f>IFERROR(_xlfn.NUMBERVALUE(REPLACE(Input!I22,FIND(",",Input!I22),1,"."),"."),0)</f>
        <v>5.9970000000000002E-2</v>
      </c>
      <c r="J22" s="7">
        <f>IFERROR(_xlfn.NUMBERVALUE(REPLACE(Input!J22,FIND(",",Input!J22),1,"."),"."),0)</f>
        <v>0.23988000000000001</v>
      </c>
      <c r="K22" s="7">
        <f>IFERROR(_xlfn.NUMBERVALUE(REPLACE(Input!K22,FIND(",",Input!K22),1,"."),"."),0)</f>
        <v>0</v>
      </c>
      <c r="L22" s="7">
        <f>IFERROR(_xlfn.NUMBERVALUE(REPLACE(Input!L22,FIND(",",Input!L22),1,"."),"."),0)</f>
        <v>0.12720999999999999</v>
      </c>
      <c r="M22" s="7">
        <f>IFERROR(_xlfn.NUMBERVALUE(REPLACE(Input!M22,FIND(",",Input!M22),1,"."),"."),0)</f>
        <v>0.29985000000000001</v>
      </c>
      <c r="N22" s="10" t="str">
        <f>IF(LEFT(Input!N22,LEN("boa-,Users,"))="boa-,Users,","Win.Win",LEFT(Input!N22,FIND("@",Input!N22)-1))</f>
        <v>Win.Win</v>
      </c>
      <c r="O22" s="10" t="str">
        <f>IF(LEFT(Input!O22,LEN("boa-,Users,"))="boa-,Users,","Win.Win",LEFT(Input!O22,FIND("@",Input!O22)-1))</f>
        <v>Win.Win</v>
      </c>
      <c r="P22" s="7">
        <f>IFERROR(_xlfn.NUMBERVALUE(REPLACE(Input!P22,FIND(",",Input!P22),1,"."),"."),0)</f>
        <v>0.2</v>
      </c>
      <c r="Q22" s="7">
        <f>IFERROR(_xlfn.NUMBERVALUE(REPLACE(Input!Q22,FIND(",",Input!Q22),1,"."),"."),0)</f>
        <v>0.8</v>
      </c>
      <c r="R22" s="7">
        <f>IFERROR(_xlfn.NUMBERVALUE(REPLACE(Input!R22,FIND(",",Input!R22),1,"."),"."),0)</f>
        <v>5.9969260261901199E-2</v>
      </c>
      <c r="S22" s="7">
        <f>IFERROR(_xlfn.NUMBERVALUE(REPLACE(Input!S22,FIND(",",Input!S22),1,"."),"."),0)</f>
        <v>0.23987704104760499</v>
      </c>
      <c r="T22" s="7">
        <f>IFERROR(_xlfn.NUMBERVALUE(REPLACE(Input!T22,FIND(",",Input!T22),1,"."),"."),0)</f>
        <v>5.9969260261901199E-2</v>
      </c>
      <c r="U22" s="7">
        <f>IFERROR(_xlfn.NUMBERVALUE(REPLACE(Input!U22,FIND(",",Input!U22),1,"."),"."),0)</f>
        <v>0.23987704104760499</v>
      </c>
      <c r="V22" s="7">
        <f>_xlfn.NUMBERVALUE(REPLACE(Input!V22,FIND(",",Input!V22),1,"."),".")</f>
        <v>0</v>
      </c>
      <c r="W22" s="7">
        <f>_xlfn.NUMBERVALUE(REPLACE(Input!W22,FIND(",",Input!W22),1,"."),".")</f>
        <v>0</v>
      </c>
      <c r="X22" s="7">
        <f>IFERROR(_xlfn.NUMBERVALUE(REPLACE(Input!X22,FIND(",",Input!X22),1,"."),"."),0)</f>
        <v>5.9969260261901199E-2</v>
      </c>
      <c r="Y22" s="7">
        <f>IFERROR(_xlfn.NUMBERVALUE(REPLACE(Input!Y22,FIND(",",Input!Y22),1,"."),"."),0)</f>
        <v>0.23987704104760499</v>
      </c>
      <c r="Z22" s="8" t="str">
        <f>LEFT(LEFT(Input!Z22,IFERROR(FIND("_",Input!Z22)-1,LEN(Input!Z22))),IFERROR(FIND("-",Input!Z22)-1,LEN(Input!Z22)))</f>
        <v>FiftyFifty2013</v>
      </c>
      <c r="AA22" s="8" t="str">
        <f>LEFT(LEFT(Input!AA22,IFERROR(FIND("_",Input!AA22)-1,LEN(Input!AA22))),IFERROR(FIND("-",Input!AA22)-1,LEN(Input!AA22)))</f>
        <v>FiftyFifty2013</v>
      </c>
      <c r="AB22" s="4"/>
      <c r="AC22" s="4"/>
    </row>
    <row r="23" spans="1:29">
      <c r="A23" s="11">
        <v>22</v>
      </c>
      <c r="B23" s="7">
        <f>IFERROR(_xlfn.NUMBERVALUE(REPLACE(Input!B23,FIND(",",Input!B23),1,"."),"."),0)</f>
        <v>3.3000000000000002E-2</v>
      </c>
      <c r="C23" s="10">
        <v>46</v>
      </c>
      <c r="D23" s="12"/>
      <c r="E23" s="8" cm="1">
        <f t="array" ref="E23">_xlfn.NUMBERVALUE(_xlfn.TEXTJOIN("",TRUE,IFERROR(MID(Input!E23,_xlfn.SEQUENCE(20),1)+0,"")))</f>
        <v>60</v>
      </c>
      <c r="F23" s="8" t="b">
        <f>Input!F23="Yes"</f>
        <v>1</v>
      </c>
      <c r="G23" s="8" t="b">
        <f>Input!G23="Yes"</f>
        <v>1</v>
      </c>
      <c r="H23" s="10">
        <v>2</v>
      </c>
      <c r="I23" s="7">
        <f>IFERROR(_xlfn.NUMBERVALUE(REPLACE(Input!I23,FIND(",",Input!I23),1,"."),"."),0)</f>
        <v>0.14385000000000001</v>
      </c>
      <c r="J23" s="7">
        <f>IFERROR(_xlfn.NUMBERVALUE(REPLACE(Input!J23,FIND(",",Input!J23),1,"."),"."),0)</f>
        <v>0.21578</v>
      </c>
      <c r="K23" s="7">
        <f>IFERROR(_xlfn.NUMBERVALUE(REPLACE(Input!K23,FIND(",",Input!K23),1,"."),"."),0)</f>
        <v>0</v>
      </c>
      <c r="L23" s="7">
        <f>IFERROR(_xlfn.NUMBERVALUE(REPLACE(Input!L23,FIND(",",Input!L23),1,"."),"."),0)</f>
        <v>5.0860000000000002E-2</v>
      </c>
      <c r="M23" s="7">
        <f>IFERROR(_xlfn.NUMBERVALUE(REPLACE(Input!M23,FIND(",",Input!M23),1,"."),"."),0)</f>
        <v>0.35963000000000001</v>
      </c>
      <c r="N23" s="10" t="str">
        <f>IF(LEFT(Input!N23,LEN("boa-,Users,"))="boa-,Users,","Win.Win",LEFT(Input!N23,FIND("@",Input!N23)-1))</f>
        <v>KLH</v>
      </c>
      <c r="O23" s="10" t="str">
        <f>IF(LEFT(Input!O23,LEN("boa-,Users,"))="boa-,Users,","Win.Win",LEFT(Input!O23,FIND("@",Input!O23)-1))</f>
        <v>Win.Win</v>
      </c>
      <c r="P23" s="7">
        <f>IFERROR(_xlfn.NUMBERVALUE(REPLACE(Input!P23,FIND(",",Input!P23),1,"."),"."),0)</f>
        <v>0.6</v>
      </c>
      <c r="Q23" s="7">
        <f>IFERROR(_xlfn.NUMBERVALUE(REPLACE(Input!Q23,FIND(",",Input!Q23),1,"."),"."),0)</f>
        <v>0.4</v>
      </c>
      <c r="R23" s="7">
        <f>IFERROR(_xlfn.NUMBERVALUE(REPLACE(Input!R23,FIND(",",Input!R23),1,"."),"."),0)</f>
        <v>0.21577873058157801</v>
      </c>
      <c r="S23" s="7">
        <f>IFERROR(_xlfn.NUMBERVALUE(REPLACE(Input!S23,FIND(",",Input!S23),1,"."),"."),0)</f>
        <v>0.143852487054385</v>
      </c>
      <c r="T23" s="7">
        <f>IFERROR(_xlfn.NUMBERVALUE(REPLACE(Input!T23,FIND(",",Input!T23),1,"."),"."),0)</f>
        <v>0</v>
      </c>
      <c r="U23" s="7">
        <f>IFERROR(_xlfn.NUMBERVALUE(REPLACE(Input!U23,FIND(",",Input!U23),1,"."),"."),0)</f>
        <v>0.143852487054385</v>
      </c>
      <c r="V23" s="7">
        <f>_xlfn.NUMBERVALUE(REPLACE(Input!V23,FIND(",",Input!V23),1,"."),".")</f>
        <v>0</v>
      </c>
      <c r="W23" s="7">
        <f>_xlfn.NUMBERVALUE(REPLACE(Input!W23,FIND(",",Input!W23),1,"."),".")</f>
        <v>0</v>
      </c>
      <c r="X23" s="7">
        <f>IFERROR(_xlfn.NUMBERVALUE(REPLACE(Input!X23,FIND(",",Input!X23),1,"."),"."),0)</f>
        <v>0.21577873058157801</v>
      </c>
      <c r="Y23" s="7">
        <f>IFERROR(_xlfn.NUMBERVALUE(REPLACE(Input!Y23,FIND(",",Input!Y23),1,"."),"."),0)</f>
        <v>0.143852487054385</v>
      </c>
      <c r="Z23" s="8" t="str">
        <f>LEFT(LEFT(Input!Z23,IFERROR(FIND("_",Input!Z23)-1,LEN(Input!Z23))),IFERROR(FIND("-",Input!Z23)-1,LEN(Input!Z23)))</f>
        <v>FiftyFifty2013</v>
      </c>
      <c r="AA23" s="8" t="str">
        <f>LEFT(LEFT(Input!AA23,IFERROR(FIND("_",Input!AA23)-1,LEN(Input!AA23))),IFERROR(FIND("-",Input!AA23)-1,LEN(Input!AA23)))</f>
        <v>FiftyFifty2013</v>
      </c>
      <c r="AB23" s="4"/>
      <c r="AC23" s="4"/>
    </row>
    <row r="24" spans="1:29">
      <c r="A24" s="11">
        <v>23</v>
      </c>
      <c r="B24" s="7">
        <f>IFERROR(_xlfn.NUMBERVALUE(REPLACE(Input!B24,FIND(",",Input!B24),1,"."),"."),0)</f>
        <v>1.8720000000000001</v>
      </c>
      <c r="C24" s="10">
        <v>51</v>
      </c>
      <c r="D24" s="12"/>
      <c r="E24" s="8" cm="1">
        <f t="array" ref="E24">_xlfn.NUMBERVALUE(_xlfn.TEXTJOIN("",TRUE,IFERROR(MID(Input!E24,_xlfn.SEQUENCE(20),1)+0,"")))</f>
        <v>60</v>
      </c>
      <c r="F24" s="8" t="b">
        <f>Input!F24="Yes"</f>
        <v>1</v>
      </c>
      <c r="G24" s="8" t="b">
        <f>Input!G24="Yes"</f>
        <v>1</v>
      </c>
      <c r="H24" s="10">
        <v>2</v>
      </c>
      <c r="I24" s="7">
        <f>IFERROR(_xlfn.NUMBERVALUE(REPLACE(Input!I24,FIND(",",Input!I24),1,"."),"."),0)</f>
        <v>9.6299999999999997E-2</v>
      </c>
      <c r="J24" s="7">
        <f>IFERROR(_xlfn.NUMBERVALUE(REPLACE(Input!J24,FIND(",",Input!J24),1,"."),"."),0)</f>
        <v>0.22470000000000001</v>
      </c>
      <c r="K24" s="7">
        <f>IFERROR(_xlfn.NUMBERVALUE(REPLACE(Input!K24,FIND(",",Input!K24),1,"."),"."),0)</f>
        <v>0</v>
      </c>
      <c r="L24" s="7">
        <f>IFERROR(_xlfn.NUMBERVALUE(REPLACE(Input!L24,FIND(",",Input!L24),1,"."),"."),0)</f>
        <v>9.0789999999999996E-2</v>
      </c>
      <c r="M24" s="7">
        <f>IFERROR(_xlfn.NUMBERVALUE(REPLACE(Input!M24,FIND(",",Input!M24),1,"."),"."),0)</f>
        <v>0.32100000000000001</v>
      </c>
      <c r="N24" s="10" t="str">
        <f>IF(LEFT(Input!N24,LEN("boa-,Users,"))="boa-,Users,","Win.Win",LEFT(Input!N24,FIND("@",Input!N24)-1))</f>
        <v>IAMhaggler2011</v>
      </c>
      <c r="O24" s="10" t="str">
        <f>IF(LEFT(Input!O24,LEN("boa-,Users,"))="boa-,Users,","Win.Win",LEFT(Input!O24,FIND("@",Input!O24)-1))</f>
        <v>Win.Win</v>
      </c>
      <c r="P24" s="7">
        <f>IFERROR(_xlfn.NUMBERVALUE(REPLACE(Input!P24,FIND(",",Input!P24),1,"."),"."),0)</f>
        <v>0.7</v>
      </c>
      <c r="Q24" s="7">
        <f>IFERROR(_xlfn.NUMBERVALUE(REPLACE(Input!Q24,FIND(",",Input!Q24),1,"."),"."),0)</f>
        <v>0.3</v>
      </c>
      <c r="R24" s="7">
        <f>IFERROR(_xlfn.NUMBERVALUE(REPLACE(Input!R24,FIND(",",Input!R24),1,"."),"."),0)</f>
        <v>0.22470164087215999</v>
      </c>
      <c r="S24" s="7">
        <f>IFERROR(_xlfn.NUMBERVALUE(REPLACE(Input!S24,FIND(",",Input!S24),1,"."),"."),0)</f>
        <v>9.6300703230925697E-2</v>
      </c>
      <c r="T24" s="7">
        <f>IFERROR(_xlfn.NUMBERVALUE(REPLACE(Input!T24,FIND(",",Input!T24),1,"."),"."),0)</f>
        <v>0</v>
      </c>
      <c r="U24" s="7">
        <f>IFERROR(_xlfn.NUMBERVALUE(REPLACE(Input!U24,FIND(",",Input!U24),1,"."),"."),0)</f>
        <v>9.6300703230925697E-2</v>
      </c>
      <c r="V24" s="7">
        <f>_xlfn.NUMBERVALUE(REPLACE(Input!V24,FIND(",",Input!V24),1,"."),".")</f>
        <v>0</v>
      </c>
      <c r="W24" s="7">
        <f>_xlfn.NUMBERVALUE(REPLACE(Input!W24,FIND(",",Input!W24),1,"."),".")</f>
        <v>0</v>
      </c>
      <c r="X24" s="7">
        <f>IFERROR(_xlfn.NUMBERVALUE(REPLACE(Input!X24,FIND(",",Input!X24),1,"."),"."),0)</f>
        <v>0.22470164087215999</v>
      </c>
      <c r="Y24" s="7">
        <f>IFERROR(_xlfn.NUMBERVALUE(REPLACE(Input!Y24,FIND(",",Input!Y24),1,"."),"."),0)</f>
        <v>9.6300703230925697E-2</v>
      </c>
      <c r="Z24" s="8" t="str">
        <f>LEFT(LEFT(Input!Z24,IFERROR(FIND("_",Input!Z24)-1,LEN(Input!Z24))),IFERROR(FIND("-",Input!Z24)-1,LEN(Input!Z24)))</f>
        <v>FiftyFifty2013</v>
      </c>
      <c r="AA24" s="8" t="str">
        <f>LEFT(LEFT(Input!AA24,IFERROR(FIND("_",Input!AA24)-1,LEN(Input!AA24))),IFERROR(FIND("-",Input!AA24)-1,LEN(Input!AA24)))</f>
        <v>FiftyFifty2013</v>
      </c>
      <c r="AB24" s="4"/>
      <c r="AC24" s="4"/>
    </row>
    <row r="25" spans="1:29">
      <c r="A25" s="11">
        <v>24</v>
      </c>
      <c r="B25" s="7">
        <f>IFERROR(_xlfn.NUMBERVALUE(REPLACE(Input!B25,FIND(",",Input!B25),1,"."),"."),0)</f>
        <v>4.9000000000000002E-2</v>
      </c>
      <c r="C25" s="10">
        <v>61</v>
      </c>
      <c r="D25" s="12"/>
      <c r="E25" s="8" cm="1">
        <f t="array" ref="E25">_xlfn.NUMBERVALUE(_xlfn.TEXTJOIN("",TRUE,IFERROR(MID(Input!E25,_xlfn.SEQUENCE(20),1)+0,"")))</f>
        <v>60</v>
      </c>
      <c r="F25" s="8" t="b">
        <f>Input!F25="Yes"</f>
        <v>0</v>
      </c>
      <c r="G25" s="8" t="b">
        <f>Input!G25="Yes"</f>
        <v>1</v>
      </c>
      <c r="H25" s="10">
        <v>1</v>
      </c>
      <c r="I25" s="7">
        <f>IFERROR(_xlfn.NUMBERVALUE(REPLACE(Input!I25,FIND(",",Input!I25),1,"."),"."),0)</f>
        <v>0.12787000000000001</v>
      </c>
      <c r="J25" s="7">
        <f>IFERROR(_xlfn.NUMBERVALUE(REPLACE(Input!J25,FIND(",",Input!J25),1,"."),"."),0)</f>
        <v>0.12787000000000001</v>
      </c>
      <c r="K25" s="7">
        <f>IFERROR(_xlfn.NUMBERVALUE(REPLACE(Input!K25,FIND(",",Input!K25),1,"."),"."),0)</f>
        <v>0.18084</v>
      </c>
      <c r="L25" s="7">
        <f>IFERROR(_xlfn.NUMBERVALUE(REPLACE(Input!L25,FIND(",",Input!L25),1,"."),"."),0)</f>
        <v>0.18084</v>
      </c>
      <c r="M25" s="7">
        <f>IFERROR(_xlfn.NUMBERVALUE(REPLACE(Input!M25,FIND(",",Input!M25),1,"."),"."),0)</f>
        <v>0</v>
      </c>
      <c r="N25" s="10" t="str">
        <f>IF(LEFT(Input!N25,LEN("boa-,Users,"))="boa-,Users,","Win.Win",LEFT(Input!N25,FIND("@",Input!N25)-1))</f>
        <v>Gahboninho</v>
      </c>
      <c r="O25" s="10" t="str">
        <f>IF(LEFT(Input!O25,LEN("boa-,Users,"))="boa-,Users,","Win.Win",LEFT(Input!O25,FIND("@",Input!O25)-1))</f>
        <v>Win.Win</v>
      </c>
      <c r="P25" s="7">
        <f>IFERROR(_xlfn.NUMBERVALUE(REPLACE(Input!P25,FIND(",",Input!P25),1,"."),"."),0)</f>
        <v>0.5</v>
      </c>
      <c r="Q25" s="7">
        <f>IFERROR(_xlfn.NUMBERVALUE(REPLACE(Input!Q25,FIND(",",Input!Q25),1,"."),"."),0)</f>
        <v>0.5</v>
      </c>
      <c r="R25" s="7">
        <f>IFERROR(_xlfn.NUMBERVALUE(REPLACE(Input!R25,FIND(",",Input!R25),1,"."),"."),0)</f>
        <v>0.12787329289268301</v>
      </c>
      <c r="S25" s="7">
        <f>IFERROR(_xlfn.NUMBERVALUE(REPLACE(Input!S25,FIND(",",Input!S25),1,"."),"."),0)</f>
        <v>0.12787329289268301</v>
      </c>
      <c r="T25" s="7">
        <f>IFERROR(_xlfn.NUMBERVALUE(REPLACE(Input!T25,FIND(",",Input!T25),1,"."),"."),0)</f>
        <v>0</v>
      </c>
      <c r="U25" s="7">
        <f>IFERROR(_xlfn.NUMBERVALUE(REPLACE(Input!U25,FIND(",",Input!U25),1,"."),"."),0)</f>
        <v>0</v>
      </c>
      <c r="V25" s="7">
        <f>_xlfn.NUMBERVALUE(REPLACE(Input!V25,FIND(",",Input!V25),1,"."),".")</f>
        <v>0</v>
      </c>
      <c r="W25" s="7">
        <f>_xlfn.NUMBERVALUE(REPLACE(Input!W25,FIND(",",Input!W25),1,"."),".")</f>
        <v>0</v>
      </c>
      <c r="X25" s="7">
        <f>IFERROR(_xlfn.NUMBERVALUE(REPLACE(Input!X25,FIND(",",Input!X25),1,"."),"."),0)</f>
        <v>0.12787329289268301</v>
      </c>
      <c r="Y25" s="7">
        <f>IFERROR(_xlfn.NUMBERVALUE(REPLACE(Input!Y25,FIND(",",Input!Y25),1,"."),"."),0)</f>
        <v>0.12787329289268301</v>
      </c>
      <c r="Z25" s="8" t="str">
        <f>LEFT(LEFT(Input!Z25,IFERROR(FIND("_",Input!Z25)-1,LEN(Input!Z25))),IFERROR(FIND("-",Input!Z25)-1,LEN(Input!Z25)))</f>
        <v>FiftyFifty2013</v>
      </c>
      <c r="AA25" s="8" t="str">
        <f>LEFT(LEFT(Input!AA25,IFERROR(FIND("_",Input!AA25)-1,LEN(Input!AA25))),IFERROR(FIND("-",Input!AA25)-1,LEN(Input!AA25)))</f>
        <v>FiftyFifty2013</v>
      </c>
      <c r="AB25" s="4"/>
      <c r="AC25" s="4"/>
    </row>
    <row r="26" spans="1:29">
      <c r="A26" s="11">
        <v>25</v>
      </c>
      <c r="B26" s="7">
        <f>IFERROR(_xlfn.NUMBERVALUE(REPLACE(Input!B26,FIND(",",Input!B26),1,"."),"."),0)</f>
        <v>3.3000000000000002E-2</v>
      </c>
      <c r="C26" s="10">
        <v>54</v>
      </c>
      <c r="D26" s="12"/>
      <c r="E26" s="8" cm="1">
        <f t="array" ref="E26">_xlfn.NUMBERVALUE(_xlfn.TEXTJOIN("",TRUE,IFERROR(MID(Input!E26,_xlfn.SEQUENCE(20),1)+0,"")))</f>
        <v>60</v>
      </c>
      <c r="F26" s="8" t="b">
        <f>Input!F26="Yes"</f>
        <v>1</v>
      </c>
      <c r="G26" s="8" t="b">
        <f>Input!G26="Yes"</f>
        <v>1</v>
      </c>
      <c r="H26" s="10">
        <v>2</v>
      </c>
      <c r="I26" s="7">
        <f>IFERROR(_xlfn.NUMBERVALUE(REPLACE(Input!I26,FIND(",",Input!I26),1,"."),"."),0)</f>
        <v>5.9970000000000002E-2</v>
      </c>
      <c r="J26" s="7">
        <f>IFERROR(_xlfn.NUMBERVALUE(REPLACE(Input!J26,FIND(",",Input!J26),1,"."),"."),0)</f>
        <v>0.23988000000000001</v>
      </c>
      <c r="K26" s="7">
        <f>IFERROR(_xlfn.NUMBERVALUE(REPLACE(Input!K26,FIND(",",Input!K26),1,"."),"."),0)</f>
        <v>0</v>
      </c>
      <c r="L26" s="7">
        <f>IFERROR(_xlfn.NUMBERVALUE(REPLACE(Input!L26,FIND(",",Input!L26),1,"."),"."),0)</f>
        <v>0.12720999999999999</v>
      </c>
      <c r="M26" s="7">
        <f>IFERROR(_xlfn.NUMBERVALUE(REPLACE(Input!M26,FIND(",",Input!M26),1,"."),"."),0)</f>
        <v>0.29985000000000001</v>
      </c>
      <c r="N26" s="10" t="str">
        <f>IF(LEFT(Input!N26,LEN("boa-,Users,"))="boa-,Users,","Win.Win",LEFT(Input!N26,FIND("@",Input!N26)-1))</f>
        <v>Win.Win</v>
      </c>
      <c r="O26" s="10" t="str">
        <f>IF(LEFT(Input!O26,LEN("boa-,Users,"))="boa-,Users,","Win.Win",LEFT(Input!O26,FIND("@",Input!O26)-1))</f>
        <v>Win.Win</v>
      </c>
      <c r="P26" s="7">
        <f>IFERROR(_xlfn.NUMBERVALUE(REPLACE(Input!P26,FIND(",",Input!P26),1,"."),"."),0)</f>
        <v>0.2</v>
      </c>
      <c r="Q26" s="7">
        <f>IFERROR(_xlfn.NUMBERVALUE(REPLACE(Input!Q26,FIND(",",Input!Q26),1,"."),"."),0)</f>
        <v>0.8</v>
      </c>
      <c r="R26" s="7">
        <f>IFERROR(_xlfn.NUMBERVALUE(REPLACE(Input!R26,FIND(",",Input!R26),1,"."),"."),0)</f>
        <v>5.9969260261901199E-2</v>
      </c>
      <c r="S26" s="7">
        <f>IFERROR(_xlfn.NUMBERVALUE(REPLACE(Input!S26,FIND(",",Input!S26),1,"."),"."),0)</f>
        <v>0.23987704104760499</v>
      </c>
      <c r="T26" s="7">
        <f>IFERROR(_xlfn.NUMBERVALUE(REPLACE(Input!T26,FIND(",",Input!T26),1,"."),"."),0)</f>
        <v>5.9969260261901199E-2</v>
      </c>
      <c r="U26" s="7">
        <f>IFERROR(_xlfn.NUMBERVALUE(REPLACE(Input!U26,FIND(",",Input!U26),1,"."),"."),0)</f>
        <v>0.23987704104760499</v>
      </c>
      <c r="V26" s="7">
        <f>_xlfn.NUMBERVALUE(REPLACE(Input!V26,FIND(",",Input!V26),1,"."),".")</f>
        <v>0</v>
      </c>
      <c r="W26" s="7">
        <f>_xlfn.NUMBERVALUE(REPLACE(Input!W26,FIND(",",Input!W26),1,"."),".")</f>
        <v>0</v>
      </c>
      <c r="X26" s="7">
        <f>IFERROR(_xlfn.NUMBERVALUE(REPLACE(Input!X26,FIND(",",Input!X26),1,"."),"."),0)</f>
        <v>5.9969260261901199E-2</v>
      </c>
      <c r="Y26" s="7">
        <f>IFERROR(_xlfn.NUMBERVALUE(REPLACE(Input!Y26,FIND(",",Input!Y26),1,"."),"."),0)</f>
        <v>0.23987704104760499</v>
      </c>
      <c r="Z26" s="8" t="str">
        <f>LEFT(LEFT(Input!Z26,IFERROR(FIND("_",Input!Z26)-1,LEN(Input!Z26))),IFERROR(FIND("-",Input!Z26)-1,LEN(Input!Z26)))</f>
        <v>FiftyFifty2013</v>
      </c>
      <c r="AA26" s="8" t="str">
        <f>LEFT(LEFT(Input!AA26,IFERROR(FIND("_",Input!AA26)-1,LEN(Input!AA26))),IFERROR(FIND("-",Input!AA26)-1,LEN(Input!AA26)))</f>
        <v>FiftyFifty2013</v>
      </c>
      <c r="AB26" s="4"/>
      <c r="AC26" s="4"/>
    </row>
    <row r="27" spans="1:29">
      <c r="A27" s="11">
        <v>26</v>
      </c>
      <c r="B27" s="7">
        <f>IFERROR(_xlfn.NUMBERVALUE(REPLACE(Input!B27,FIND(",",Input!B27),1,"."),"."),0)</f>
        <v>2.1000000000000001E-2</v>
      </c>
      <c r="C27" s="10">
        <v>44</v>
      </c>
      <c r="D27" s="12"/>
      <c r="E27" s="8" cm="1">
        <f t="array" ref="E27">_xlfn.NUMBERVALUE(_xlfn.TEXTJOIN("",TRUE,IFERROR(MID(Input!E27,_xlfn.SEQUENCE(20),1)+0,"")))</f>
        <v>60</v>
      </c>
      <c r="F27" s="8" t="b">
        <f>Input!F27="Yes"</f>
        <v>1</v>
      </c>
      <c r="G27" s="8" t="b">
        <f>Input!G27="Yes"</f>
        <v>1</v>
      </c>
      <c r="H27" s="10">
        <v>2</v>
      </c>
      <c r="I27" s="7">
        <f>IFERROR(_xlfn.NUMBERVALUE(REPLACE(Input!I27,FIND(",",Input!I27),1,"."),"."),0)</f>
        <v>0.15054000000000001</v>
      </c>
      <c r="J27" s="7">
        <f>IFERROR(_xlfn.NUMBERVALUE(REPLACE(Input!J27,FIND(",",Input!J27),1,"."),"."),0)</f>
        <v>0.22581000000000001</v>
      </c>
      <c r="K27" s="7">
        <f>IFERROR(_xlfn.NUMBERVALUE(REPLACE(Input!K27,FIND(",",Input!K27),1,"."),"."),0)</f>
        <v>0</v>
      </c>
      <c r="L27" s="7">
        <f>IFERROR(_xlfn.NUMBERVALUE(REPLACE(Input!L27,FIND(",",Input!L27),1,"."),"."),0)</f>
        <v>5.3220000000000003E-2</v>
      </c>
      <c r="M27" s="7">
        <f>IFERROR(_xlfn.NUMBERVALUE(REPLACE(Input!M27,FIND(",",Input!M27),1,"."),"."),0)</f>
        <v>0.37635000000000002</v>
      </c>
      <c r="N27" s="10" t="str">
        <f>IF(LEFT(Input!N27,LEN("boa-,Users,"))="boa-,Users,","Win.Win",LEFT(Input!N27,FIND("@",Input!N27)-1))</f>
        <v>KLH</v>
      </c>
      <c r="O27" s="10" t="str">
        <f>IF(LEFT(Input!O27,LEN("boa-,Users,"))="boa-,Users,","Win.Win",LEFT(Input!O27,FIND("@",Input!O27)-1))</f>
        <v>Win.Win</v>
      </c>
      <c r="P27" s="7">
        <f>IFERROR(_xlfn.NUMBERVALUE(REPLACE(Input!P27,FIND(",",Input!P27),1,"."),"."),0)</f>
        <v>0.6</v>
      </c>
      <c r="Q27" s="7">
        <f>IFERROR(_xlfn.NUMBERVALUE(REPLACE(Input!Q27,FIND(",",Input!Q27),1,"."),"."),0)</f>
        <v>0.4</v>
      </c>
      <c r="R27" s="7">
        <f>IFERROR(_xlfn.NUMBERVALUE(REPLACE(Input!R27,FIND(",",Input!R27),1,"."),"."),0)</f>
        <v>0.22581266990231499</v>
      </c>
      <c r="S27" s="7">
        <f>IFERROR(_xlfn.NUMBERVALUE(REPLACE(Input!S27,FIND(",",Input!S27),1,"."),"."),0)</f>
        <v>0.150541779934876</v>
      </c>
      <c r="T27" s="7">
        <f>IFERROR(_xlfn.NUMBERVALUE(REPLACE(Input!T27,FIND(",",Input!T27),1,"."),"."),0)</f>
        <v>0</v>
      </c>
      <c r="U27" s="7">
        <f>IFERROR(_xlfn.NUMBERVALUE(REPLACE(Input!U27,FIND(",",Input!U27),1,"."),"."),0)</f>
        <v>0.150541779934876</v>
      </c>
      <c r="V27" s="7">
        <f>_xlfn.NUMBERVALUE(REPLACE(Input!V27,FIND(",",Input!V27),1,"."),".")</f>
        <v>0</v>
      </c>
      <c r="W27" s="7">
        <f>_xlfn.NUMBERVALUE(REPLACE(Input!W27,FIND(",",Input!W27),1,"."),".")</f>
        <v>0</v>
      </c>
      <c r="X27" s="7">
        <f>IFERROR(_xlfn.NUMBERVALUE(REPLACE(Input!X27,FIND(",",Input!X27),1,"."),"."),0)</f>
        <v>0.22581266990231499</v>
      </c>
      <c r="Y27" s="7">
        <f>IFERROR(_xlfn.NUMBERVALUE(REPLACE(Input!Y27,FIND(",",Input!Y27),1,"."),"."),0)</f>
        <v>0.150541779934876</v>
      </c>
      <c r="Z27" s="8" t="str">
        <f>LEFT(LEFT(Input!Z27,IFERROR(FIND("_",Input!Z27)-1,LEN(Input!Z27))),IFERROR(FIND("-",Input!Z27)-1,LEN(Input!Z27)))</f>
        <v>FiftyFifty2013</v>
      </c>
      <c r="AA27" s="8" t="str">
        <f>LEFT(LEFT(Input!AA27,IFERROR(FIND("_",Input!AA27)-1,LEN(Input!AA27))),IFERROR(FIND("-",Input!AA27)-1,LEN(Input!AA27)))</f>
        <v>FiftyFifty2013</v>
      </c>
      <c r="AB27" s="4"/>
      <c r="AC27" s="4"/>
    </row>
    <row r="28" spans="1:29">
      <c r="A28" s="11">
        <v>27</v>
      </c>
      <c r="B28" s="7">
        <f>IFERROR(_xlfn.NUMBERVALUE(REPLACE(Input!B28,FIND(",",Input!B28),1,"."),"."),0)</f>
        <v>1.2050000000000001</v>
      </c>
      <c r="C28" s="10">
        <v>49</v>
      </c>
      <c r="D28" s="12"/>
      <c r="E28" s="8" cm="1">
        <f t="array" ref="E28">_xlfn.NUMBERVALUE(_xlfn.TEXTJOIN("",TRUE,IFERROR(MID(Input!E28,_xlfn.SEQUENCE(20),1)+0,"")))</f>
        <v>60</v>
      </c>
      <c r="F28" s="8" t="b">
        <f>Input!F28="Yes"</f>
        <v>1</v>
      </c>
      <c r="G28" s="8" t="b">
        <f>Input!G28="Yes"</f>
        <v>1</v>
      </c>
      <c r="H28" s="10">
        <v>2</v>
      </c>
      <c r="I28" s="7">
        <f>IFERROR(_xlfn.NUMBERVALUE(REPLACE(Input!I28,FIND(",",Input!I28),1,"."),"."),0)</f>
        <v>0.10077999999999999</v>
      </c>
      <c r="J28" s="7">
        <f>IFERROR(_xlfn.NUMBERVALUE(REPLACE(Input!J28,FIND(",",Input!J28),1,"."),"."),0)</f>
        <v>0.23515</v>
      </c>
      <c r="K28" s="7">
        <f>IFERROR(_xlfn.NUMBERVALUE(REPLACE(Input!K28,FIND(",",Input!K28),1,"."),"."),0)</f>
        <v>0</v>
      </c>
      <c r="L28" s="7">
        <f>IFERROR(_xlfn.NUMBERVALUE(REPLACE(Input!L28,FIND(",",Input!L28),1,"."),"."),0)</f>
        <v>9.5019999999999993E-2</v>
      </c>
      <c r="M28" s="7">
        <f>IFERROR(_xlfn.NUMBERVALUE(REPLACE(Input!M28,FIND(",",Input!M28),1,"."),"."),0)</f>
        <v>0.33593000000000001</v>
      </c>
      <c r="N28" s="10" t="str">
        <f>IF(LEFT(Input!N28,LEN("boa-,Users,"))="boa-,Users,","Win.Win",LEFT(Input!N28,FIND("@",Input!N28)-1))</f>
        <v>IAMhaggler2011</v>
      </c>
      <c r="O28" s="10" t="str">
        <f>IF(LEFT(Input!O28,LEN("boa-,Users,"))="boa-,Users,","Win.Win",LEFT(Input!O28,FIND("@",Input!O28)-1))</f>
        <v>Win.Win</v>
      </c>
      <c r="P28" s="7">
        <f>IFERROR(_xlfn.NUMBERVALUE(REPLACE(Input!P28,FIND(",",Input!P28),1,"."),"."),0)</f>
        <v>0.7</v>
      </c>
      <c r="Q28" s="7">
        <f>IFERROR(_xlfn.NUMBERVALUE(REPLACE(Input!Q28,FIND(",",Input!Q28),1,"."),"."),0)</f>
        <v>0.3</v>
      </c>
      <c r="R28" s="7">
        <f>IFERROR(_xlfn.NUMBERVALUE(REPLACE(Input!R28,FIND(",",Input!R28),1,"."),"."),0)</f>
        <v>0.23515050496411299</v>
      </c>
      <c r="S28" s="7">
        <f>IFERROR(_xlfn.NUMBERVALUE(REPLACE(Input!S28,FIND(",",Input!S28),1,"."),"."),0)</f>
        <v>0.100778787841762</v>
      </c>
      <c r="T28" s="7">
        <f>IFERROR(_xlfn.NUMBERVALUE(REPLACE(Input!T28,FIND(",",Input!T28),1,"."),"."),0)</f>
        <v>0</v>
      </c>
      <c r="U28" s="7">
        <f>IFERROR(_xlfn.NUMBERVALUE(REPLACE(Input!U28,FIND(",",Input!U28),1,"."),"."),0)</f>
        <v>0.100778787841762</v>
      </c>
      <c r="V28" s="7">
        <f>_xlfn.NUMBERVALUE(REPLACE(Input!V28,FIND(",",Input!V28),1,"."),".")</f>
        <v>0</v>
      </c>
      <c r="W28" s="7">
        <f>_xlfn.NUMBERVALUE(REPLACE(Input!W28,FIND(",",Input!W28),1,"."),".")</f>
        <v>0</v>
      </c>
      <c r="X28" s="7">
        <f>IFERROR(_xlfn.NUMBERVALUE(REPLACE(Input!X28,FIND(",",Input!X28),1,"."),"."),0)</f>
        <v>0.23515050496411299</v>
      </c>
      <c r="Y28" s="7">
        <f>IFERROR(_xlfn.NUMBERVALUE(REPLACE(Input!Y28,FIND(",",Input!Y28),1,"."),"."),0)</f>
        <v>0.100778787841762</v>
      </c>
      <c r="Z28" s="8" t="str">
        <f>LEFT(LEFT(Input!Z28,IFERROR(FIND("_",Input!Z28)-1,LEN(Input!Z28))),IFERROR(FIND("-",Input!Z28)-1,LEN(Input!Z28)))</f>
        <v>FiftyFifty2013</v>
      </c>
      <c r="AA28" s="8" t="str">
        <f>LEFT(LEFT(Input!AA28,IFERROR(FIND("_",Input!AA28)-1,LEN(Input!AA28))),IFERROR(FIND("-",Input!AA28)-1,LEN(Input!AA28)))</f>
        <v>FiftyFifty2013</v>
      </c>
      <c r="AB28" s="4"/>
      <c r="AC28" s="4"/>
    </row>
    <row r="29" spans="1:29">
      <c r="A29" s="11">
        <v>28</v>
      </c>
      <c r="B29" s="7">
        <f>IFERROR(_xlfn.NUMBERVALUE(REPLACE(Input!B29,FIND(",",Input!B29),1,"."),"."),0)</f>
        <v>0.06</v>
      </c>
      <c r="C29" s="10">
        <v>61</v>
      </c>
      <c r="D29" s="12"/>
      <c r="E29" s="8" cm="1">
        <f t="array" ref="E29">_xlfn.NUMBERVALUE(_xlfn.TEXTJOIN("",TRUE,IFERROR(MID(Input!E29,_xlfn.SEQUENCE(20),1)+0,"")))</f>
        <v>60</v>
      </c>
      <c r="F29" s="8" t="b">
        <f>Input!F29="Yes"</f>
        <v>0</v>
      </c>
      <c r="G29" s="8" t="b">
        <f>Input!G29="Yes"</f>
        <v>1</v>
      </c>
      <c r="H29" s="10">
        <v>1</v>
      </c>
      <c r="I29" s="7">
        <f>IFERROR(_xlfn.NUMBERVALUE(REPLACE(Input!I29,FIND(",",Input!I29),1,"."),"."),0)</f>
        <v>0.12787000000000001</v>
      </c>
      <c r="J29" s="7">
        <f>IFERROR(_xlfn.NUMBERVALUE(REPLACE(Input!J29,FIND(",",Input!J29),1,"."),"."),0)</f>
        <v>0.12787000000000001</v>
      </c>
      <c r="K29" s="7">
        <f>IFERROR(_xlfn.NUMBERVALUE(REPLACE(Input!K29,FIND(",",Input!K29),1,"."),"."),0)</f>
        <v>0.18084</v>
      </c>
      <c r="L29" s="7">
        <f>IFERROR(_xlfn.NUMBERVALUE(REPLACE(Input!L29,FIND(",",Input!L29),1,"."),"."),0)</f>
        <v>0.18084</v>
      </c>
      <c r="M29" s="7">
        <f>IFERROR(_xlfn.NUMBERVALUE(REPLACE(Input!M29,FIND(",",Input!M29),1,"."),"."),0)</f>
        <v>0</v>
      </c>
      <c r="N29" s="10" t="str">
        <f>IF(LEFT(Input!N29,LEN("boa-,Users,"))="boa-,Users,","Win.Win",LEFT(Input!N29,FIND("@",Input!N29)-1))</f>
        <v>Gahboninho</v>
      </c>
      <c r="O29" s="10" t="str">
        <f>IF(LEFT(Input!O29,LEN("boa-,Users,"))="boa-,Users,","Win.Win",LEFT(Input!O29,FIND("@",Input!O29)-1))</f>
        <v>Win.Win</v>
      </c>
      <c r="P29" s="7">
        <f>IFERROR(_xlfn.NUMBERVALUE(REPLACE(Input!P29,FIND(",",Input!P29),1,"."),"."),0)</f>
        <v>0.5</v>
      </c>
      <c r="Q29" s="7">
        <f>IFERROR(_xlfn.NUMBERVALUE(REPLACE(Input!Q29,FIND(",",Input!Q29),1,"."),"."),0)</f>
        <v>0.5</v>
      </c>
      <c r="R29" s="7">
        <f>IFERROR(_xlfn.NUMBERVALUE(REPLACE(Input!R29,FIND(",",Input!R29),1,"."),"."),0)</f>
        <v>0.12787329289268301</v>
      </c>
      <c r="S29" s="7">
        <f>IFERROR(_xlfn.NUMBERVALUE(REPLACE(Input!S29,FIND(",",Input!S29),1,"."),"."),0)</f>
        <v>0.12787329289268301</v>
      </c>
      <c r="T29" s="7">
        <f>IFERROR(_xlfn.NUMBERVALUE(REPLACE(Input!T29,FIND(",",Input!T29),1,"."),"."),0)</f>
        <v>0</v>
      </c>
      <c r="U29" s="7">
        <f>IFERROR(_xlfn.NUMBERVALUE(REPLACE(Input!U29,FIND(",",Input!U29),1,"."),"."),0)</f>
        <v>0</v>
      </c>
      <c r="V29" s="7">
        <f>_xlfn.NUMBERVALUE(REPLACE(Input!V29,FIND(",",Input!V29),1,"."),".")</f>
        <v>0</v>
      </c>
      <c r="W29" s="7">
        <f>_xlfn.NUMBERVALUE(REPLACE(Input!W29,FIND(",",Input!W29),1,"."),".")</f>
        <v>0</v>
      </c>
      <c r="X29" s="7">
        <f>IFERROR(_xlfn.NUMBERVALUE(REPLACE(Input!X29,FIND(",",Input!X29),1,"."),"."),0)</f>
        <v>0.12787329289268301</v>
      </c>
      <c r="Y29" s="7">
        <f>IFERROR(_xlfn.NUMBERVALUE(REPLACE(Input!Y29,FIND(",",Input!Y29),1,"."),"."),0)</f>
        <v>0.12787329289268301</v>
      </c>
      <c r="Z29" s="8" t="str">
        <f>LEFT(LEFT(Input!Z29,IFERROR(FIND("_",Input!Z29)-1,LEN(Input!Z29))),IFERROR(FIND("-",Input!Z29)-1,LEN(Input!Z29)))</f>
        <v>FiftyFifty2013</v>
      </c>
      <c r="AA29" s="8" t="str">
        <f>LEFT(LEFT(Input!AA29,IFERROR(FIND("_",Input!AA29)-1,LEN(Input!AA29))),IFERROR(FIND("-",Input!AA29)-1,LEN(Input!AA29)))</f>
        <v>FiftyFifty2013</v>
      </c>
      <c r="AB29" s="4"/>
      <c r="AC29" s="4"/>
    </row>
    <row r="30" spans="1:29">
      <c r="A30" s="11">
        <v>29</v>
      </c>
      <c r="B30" s="7">
        <f>IFERROR(_xlfn.NUMBERVALUE(REPLACE(Input!B30,FIND(",",Input!B30),1,"."),"."),0)</f>
        <v>4.1000000000000002E-2</v>
      </c>
      <c r="C30" s="10">
        <v>54</v>
      </c>
      <c r="D30" s="12"/>
      <c r="E30" s="8" cm="1">
        <f t="array" ref="E30">_xlfn.NUMBERVALUE(_xlfn.TEXTJOIN("",TRUE,IFERROR(MID(Input!E30,_xlfn.SEQUENCE(20),1)+0,"")))</f>
        <v>60</v>
      </c>
      <c r="F30" s="8" t="b">
        <f>Input!F30="Yes"</f>
        <v>1</v>
      </c>
      <c r="G30" s="8" t="b">
        <f>Input!G30="Yes"</f>
        <v>1</v>
      </c>
      <c r="H30" s="10">
        <v>2</v>
      </c>
      <c r="I30" s="7">
        <f>IFERROR(_xlfn.NUMBERVALUE(REPLACE(Input!I30,FIND(",",Input!I30),1,"."),"."),0)</f>
        <v>5.9970000000000002E-2</v>
      </c>
      <c r="J30" s="7">
        <f>IFERROR(_xlfn.NUMBERVALUE(REPLACE(Input!J30,FIND(",",Input!J30),1,"."),"."),0)</f>
        <v>0.23988000000000001</v>
      </c>
      <c r="K30" s="7">
        <f>IFERROR(_xlfn.NUMBERVALUE(REPLACE(Input!K30,FIND(",",Input!K30),1,"."),"."),0)</f>
        <v>0</v>
      </c>
      <c r="L30" s="7">
        <f>IFERROR(_xlfn.NUMBERVALUE(REPLACE(Input!L30,FIND(",",Input!L30),1,"."),"."),0)</f>
        <v>0.12720999999999999</v>
      </c>
      <c r="M30" s="7">
        <f>IFERROR(_xlfn.NUMBERVALUE(REPLACE(Input!M30,FIND(",",Input!M30),1,"."),"."),0)</f>
        <v>0.29985000000000001</v>
      </c>
      <c r="N30" s="10" t="str">
        <f>IF(LEFT(Input!N30,LEN("boa-,Users,"))="boa-,Users,","Win.Win",LEFT(Input!N30,FIND("@",Input!N30)-1))</f>
        <v>Win.Win</v>
      </c>
      <c r="O30" s="10" t="str">
        <f>IF(LEFT(Input!O30,LEN("boa-,Users,"))="boa-,Users,","Win.Win",LEFT(Input!O30,FIND("@",Input!O30)-1))</f>
        <v>Win.Win</v>
      </c>
      <c r="P30" s="7">
        <f>IFERROR(_xlfn.NUMBERVALUE(REPLACE(Input!P30,FIND(",",Input!P30),1,"."),"."),0)</f>
        <v>0.2</v>
      </c>
      <c r="Q30" s="7">
        <f>IFERROR(_xlfn.NUMBERVALUE(REPLACE(Input!Q30,FIND(",",Input!Q30),1,"."),"."),0)</f>
        <v>0.8</v>
      </c>
      <c r="R30" s="7">
        <f>IFERROR(_xlfn.NUMBERVALUE(REPLACE(Input!R30,FIND(",",Input!R30),1,"."),"."),0)</f>
        <v>5.9969260261901199E-2</v>
      </c>
      <c r="S30" s="7">
        <f>IFERROR(_xlfn.NUMBERVALUE(REPLACE(Input!S30,FIND(",",Input!S30),1,"."),"."),0)</f>
        <v>0.23987704104760499</v>
      </c>
      <c r="T30" s="7">
        <f>IFERROR(_xlfn.NUMBERVALUE(REPLACE(Input!T30,FIND(",",Input!T30),1,"."),"."),0)</f>
        <v>5.9969260261901199E-2</v>
      </c>
      <c r="U30" s="7">
        <f>IFERROR(_xlfn.NUMBERVALUE(REPLACE(Input!U30,FIND(",",Input!U30),1,"."),"."),0)</f>
        <v>0.23987704104760499</v>
      </c>
      <c r="V30" s="7">
        <f>_xlfn.NUMBERVALUE(REPLACE(Input!V30,FIND(",",Input!V30),1,"."),".")</f>
        <v>0</v>
      </c>
      <c r="W30" s="7">
        <f>_xlfn.NUMBERVALUE(REPLACE(Input!W30,FIND(",",Input!W30),1,"."),".")</f>
        <v>0</v>
      </c>
      <c r="X30" s="7">
        <f>IFERROR(_xlfn.NUMBERVALUE(REPLACE(Input!X30,FIND(",",Input!X30),1,"."),"."),0)</f>
        <v>5.9969260261901199E-2</v>
      </c>
      <c r="Y30" s="7">
        <f>IFERROR(_xlfn.NUMBERVALUE(REPLACE(Input!Y30,FIND(",",Input!Y30),1,"."),"."),0)</f>
        <v>0.23987704104760499</v>
      </c>
      <c r="Z30" s="8" t="str">
        <f>LEFT(LEFT(Input!Z30,IFERROR(FIND("_",Input!Z30)-1,LEN(Input!Z30))),IFERROR(FIND("-",Input!Z30)-1,LEN(Input!Z30)))</f>
        <v>FiftyFifty2013</v>
      </c>
      <c r="AA30" s="8" t="str">
        <f>LEFT(LEFT(Input!AA30,IFERROR(FIND("_",Input!AA30)-1,LEN(Input!AA30))),IFERROR(FIND("-",Input!AA30)-1,LEN(Input!AA30)))</f>
        <v>FiftyFifty2013</v>
      </c>
      <c r="AB30" s="4"/>
      <c r="AC30" s="4"/>
    </row>
    <row r="31" spans="1:29">
      <c r="A31" s="11">
        <v>30</v>
      </c>
      <c r="B31" s="7">
        <f>IFERROR(_xlfn.NUMBERVALUE(REPLACE(Input!B31,FIND(",",Input!B31),1,"."),"."),0)</f>
        <v>4.2000000000000003E-2</v>
      </c>
      <c r="C31" s="10">
        <v>48</v>
      </c>
      <c r="D31" s="12"/>
      <c r="E31" s="8" cm="1">
        <f t="array" ref="E31">_xlfn.NUMBERVALUE(_xlfn.TEXTJOIN("",TRUE,IFERROR(MID(Input!E31,_xlfn.SEQUENCE(20),1)+0,"")))</f>
        <v>60</v>
      </c>
      <c r="F31" s="8" t="b">
        <f>Input!F31="Yes"</f>
        <v>1</v>
      </c>
      <c r="G31" s="8" t="b">
        <f>Input!G31="Yes"</f>
        <v>1</v>
      </c>
      <c r="H31" s="10">
        <v>2</v>
      </c>
      <c r="I31" s="7">
        <f>IFERROR(_xlfn.NUMBERVALUE(REPLACE(Input!I31,FIND(",",Input!I31),1,"."),"."),0)</f>
        <v>0.13746</v>
      </c>
      <c r="J31" s="7">
        <f>IFERROR(_xlfn.NUMBERVALUE(REPLACE(Input!J31,FIND(",",Input!J31),1,"."),"."),0)</f>
        <v>0.20619000000000001</v>
      </c>
      <c r="K31" s="7">
        <f>IFERROR(_xlfn.NUMBERVALUE(REPLACE(Input!K31,FIND(",",Input!K31),1,"."),"."),0)</f>
        <v>0</v>
      </c>
      <c r="L31" s="7">
        <f>IFERROR(_xlfn.NUMBERVALUE(REPLACE(Input!L31,FIND(",",Input!L31),1,"."),"."),0)</f>
        <v>4.8599999999999997E-2</v>
      </c>
      <c r="M31" s="7">
        <f>IFERROR(_xlfn.NUMBERVALUE(REPLACE(Input!M31,FIND(",",Input!M31),1,"."),"."),0)</f>
        <v>0.34365000000000001</v>
      </c>
      <c r="N31" s="10" t="str">
        <f>IF(LEFT(Input!N31,LEN("boa-,Users,"))="boa-,Users,","Win.Win",LEFT(Input!N31,FIND("@",Input!N31)-1))</f>
        <v>KLH</v>
      </c>
      <c r="O31" s="10" t="str">
        <f>IF(LEFT(Input!O31,LEN("boa-,Users,"))="boa-,Users,","Win.Win",LEFT(Input!O31,FIND("@",Input!O31)-1))</f>
        <v>Win.Win</v>
      </c>
      <c r="P31" s="7">
        <f>IFERROR(_xlfn.NUMBERVALUE(REPLACE(Input!P31,FIND(",",Input!P31),1,"."),"."),0)</f>
        <v>0.6</v>
      </c>
      <c r="Q31" s="7">
        <f>IFERROR(_xlfn.NUMBERVALUE(REPLACE(Input!Q31,FIND(",",Input!Q31),1,"."),"."),0)</f>
        <v>0.4</v>
      </c>
      <c r="R31" s="7">
        <f>IFERROR(_xlfn.NUMBERVALUE(REPLACE(Input!R31,FIND(",",Input!R31),1,"."),"."),0)</f>
        <v>0.20619064728094799</v>
      </c>
      <c r="S31" s="7">
        <f>IFERROR(_xlfn.NUMBERVALUE(REPLACE(Input!S31,FIND(",",Input!S31),1,"."),"."),0)</f>
        <v>0.137460431520632</v>
      </c>
      <c r="T31" s="7">
        <f>IFERROR(_xlfn.NUMBERVALUE(REPLACE(Input!T31,FIND(",",Input!T31),1,"."),"."),0)</f>
        <v>0</v>
      </c>
      <c r="U31" s="7">
        <f>IFERROR(_xlfn.NUMBERVALUE(REPLACE(Input!U31,FIND(",",Input!U31),1,"."),"."),0)</f>
        <v>0.137460431520632</v>
      </c>
      <c r="V31" s="7">
        <f>_xlfn.NUMBERVALUE(REPLACE(Input!V31,FIND(",",Input!V31),1,"."),".")</f>
        <v>0</v>
      </c>
      <c r="W31" s="7">
        <f>_xlfn.NUMBERVALUE(REPLACE(Input!W31,FIND(",",Input!W31),1,"."),".")</f>
        <v>0</v>
      </c>
      <c r="X31" s="7">
        <f>IFERROR(_xlfn.NUMBERVALUE(REPLACE(Input!X31,FIND(",",Input!X31),1,"."),"."),0)</f>
        <v>0.20619064728094799</v>
      </c>
      <c r="Y31" s="7">
        <f>IFERROR(_xlfn.NUMBERVALUE(REPLACE(Input!Y31,FIND(",",Input!Y31),1,"."),"."),0)</f>
        <v>0.137460431520632</v>
      </c>
      <c r="Z31" s="8" t="str">
        <f>LEFT(LEFT(Input!Z31,IFERROR(FIND("_",Input!Z31)-1,LEN(Input!Z31))),IFERROR(FIND("-",Input!Z31)-1,LEN(Input!Z31)))</f>
        <v>FiftyFifty2013</v>
      </c>
      <c r="AA31" s="8" t="str">
        <f>LEFT(LEFT(Input!AA31,IFERROR(FIND("_",Input!AA31)-1,LEN(Input!AA31))),IFERROR(FIND("-",Input!AA31)-1,LEN(Input!AA31)))</f>
        <v>FiftyFifty2013</v>
      </c>
      <c r="AB31" s="4"/>
      <c r="AC31" s="4"/>
    </row>
    <row r="32" spans="1:29">
      <c r="A32" s="11">
        <v>31</v>
      </c>
      <c r="B32" s="7">
        <f>IFERROR(_xlfn.NUMBERVALUE(REPLACE(Input!B32,FIND(",",Input!B32),1,"."),"."),0)</f>
        <v>1.427</v>
      </c>
      <c r="C32" s="10">
        <v>54</v>
      </c>
      <c r="D32" s="12"/>
      <c r="E32" s="8" cm="1">
        <f t="array" ref="E32">_xlfn.NUMBERVALUE(_xlfn.TEXTJOIN("",TRUE,IFERROR(MID(Input!E32,_xlfn.SEQUENCE(20),1)+0,"")))</f>
        <v>60</v>
      </c>
      <c r="F32" s="8" t="b">
        <f>Input!F32="Yes"</f>
        <v>1</v>
      </c>
      <c r="G32" s="8" t="b">
        <f>Input!G32="Yes"</f>
        <v>1</v>
      </c>
      <c r="H32" s="10">
        <v>2</v>
      </c>
      <c r="I32" s="7">
        <f>IFERROR(_xlfn.NUMBERVALUE(REPLACE(Input!I32,FIND(",",Input!I32),1,"."),"."),0)</f>
        <v>5.9970000000000002E-2</v>
      </c>
      <c r="J32" s="7">
        <f>IFERROR(_xlfn.NUMBERVALUE(REPLACE(Input!J32,FIND(",",Input!J32),1,"."),"."),0)</f>
        <v>0.23988000000000001</v>
      </c>
      <c r="K32" s="7">
        <f>IFERROR(_xlfn.NUMBERVALUE(REPLACE(Input!K32,FIND(",",Input!K32),1,"."),"."),0)</f>
        <v>0</v>
      </c>
      <c r="L32" s="7">
        <f>IFERROR(_xlfn.NUMBERVALUE(REPLACE(Input!L32,FIND(",",Input!L32),1,"."),"."),0)</f>
        <v>0.12720999999999999</v>
      </c>
      <c r="M32" s="7">
        <f>IFERROR(_xlfn.NUMBERVALUE(REPLACE(Input!M32,FIND(",",Input!M32),1,"."),"."),0)</f>
        <v>0.29985000000000001</v>
      </c>
      <c r="N32" s="10" t="str">
        <f>IF(LEFT(Input!N32,LEN("boa-,Users,"))="boa-,Users,","Win.Win",LEFT(Input!N32,FIND("@",Input!N32)-1))</f>
        <v>IAMhaggler2011</v>
      </c>
      <c r="O32" s="10" t="str">
        <f>IF(LEFT(Input!O32,LEN("boa-,Users,"))="boa-,Users,","Win.Win",LEFT(Input!O32,FIND("@",Input!O32)-1))</f>
        <v>Win.Win</v>
      </c>
      <c r="P32" s="7">
        <f>IFERROR(_xlfn.NUMBERVALUE(REPLACE(Input!P32,FIND(",",Input!P32),1,"."),"."),0)</f>
        <v>0.8</v>
      </c>
      <c r="Q32" s="7">
        <f>IFERROR(_xlfn.NUMBERVALUE(REPLACE(Input!Q32,FIND(",",Input!Q32),1,"."),"."),0)</f>
        <v>0.2</v>
      </c>
      <c r="R32" s="7">
        <f>IFERROR(_xlfn.NUMBERVALUE(REPLACE(Input!R32,FIND(",",Input!R32),1,"."),"."),0)</f>
        <v>0.23987704104760499</v>
      </c>
      <c r="S32" s="7">
        <f>IFERROR(_xlfn.NUMBERVALUE(REPLACE(Input!S32,FIND(",",Input!S32),1,"."),"."),0)</f>
        <v>5.9969260261901199E-2</v>
      </c>
      <c r="T32" s="7">
        <f>IFERROR(_xlfn.NUMBERVALUE(REPLACE(Input!T32,FIND(",",Input!T32),1,"."),"."),0)</f>
        <v>0</v>
      </c>
      <c r="U32" s="7">
        <f>IFERROR(_xlfn.NUMBERVALUE(REPLACE(Input!U32,FIND(",",Input!U32),1,"."),"."),0)</f>
        <v>5.9969260261901199E-2</v>
      </c>
      <c r="V32" s="7">
        <f>_xlfn.NUMBERVALUE(REPLACE(Input!V32,FIND(",",Input!V32),1,"."),".")</f>
        <v>0</v>
      </c>
      <c r="W32" s="7">
        <f>_xlfn.NUMBERVALUE(REPLACE(Input!W32,FIND(",",Input!W32),1,"."),".")</f>
        <v>0</v>
      </c>
      <c r="X32" s="7">
        <f>IFERROR(_xlfn.NUMBERVALUE(REPLACE(Input!X32,FIND(",",Input!X32),1,"."),"."),0)</f>
        <v>0.23987704104760499</v>
      </c>
      <c r="Y32" s="7">
        <f>IFERROR(_xlfn.NUMBERVALUE(REPLACE(Input!Y32,FIND(",",Input!Y32),1,"."),"."),0)</f>
        <v>5.9969260261901199E-2</v>
      </c>
      <c r="Z32" s="8" t="str">
        <f>LEFT(LEFT(Input!Z32,IFERROR(FIND("_",Input!Z32)-1,LEN(Input!Z32))),IFERROR(FIND("-",Input!Z32)-1,LEN(Input!Z32)))</f>
        <v>FiftyFifty2013</v>
      </c>
      <c r="AA32" s="8" t="str">
        <f>LEFT(LEFT(Input!AA32,IFERROR(FIND("_",Input!AA32)-1,LEN(Input!AA32))),IFERROR(FIND("-",Input!AA32)-1,LEN(Input!AA32)))</f>
        <v>FiftyFifty2013</v>
      </c>
      <c r="AB32" s="4"/>
      <c r="AC32" s="4"/>
    </row>
    <row r="33" spans="1:29">
      <c r="A33" s="11">
        <v>32</v>
      </c>
      <c r="B33" s="7">
        <f>IFERROR(_xlfn.NUMBERVALUE(REPLACE(Input!B33,FIND(",",Input!B33),1,"."),"."),0)</f>
        <v>6.4000000000000001E-2</v>
      </c>
      <c r="C33" s="10">
        <v>61</v>
      </c>
      <c r="D33" s="12"/>
      <c r="E33" s="8" cm="1">
        <f t="array" ref="E33">_xlfn.NUMBERVALUE(_xlfn.TEXTJOIN("",TRUE,IFERROR(MID(Input!E33,_xlfn.SEQUENCE(20),1)+0,"")))</f>
        <v>60</v>
      </c>
      <c r="F33" s="8" t="b">
        <f>Input!F33="Yes"</f>
        <v>0</v>
      </c>
      <c r="G33" s="8" t="b">
        <f>Input!G33="Yes"</f>
        <v>1</v>
      </c>
      <c r="H33" s="10">
        <v>1</v>
      </c>
      <c r="I33" s="7">
        <f>IFERROR(_xlfn.NUMBERVALUE(REPLACE(Input!I33,FIND(",",Input!I33),1,"."),"."),0)</f>
        <v>0.12787000000000001</v>
      </c>
      <c r="J33" s="7">
        <f>IFERROR(_xlfn.NUMBERVALUE(REPLACE(Input!J33,FIND(",",Input!J33),1,"."),"."),0)</f>
        <v>0.12787000000000001</v>
      </c>
      <c r="K33" s="7">
        <f>IFERROR(_xlfn.NUMBERVALUE(REPLACE(Input!K33,FIND(",",Input!K33),1,"."),"."),0)</f>
        <v>0.18084</v>
      </c>
      <c r="L33" s="7">
        <f>IFERROR(_xlfn.NUMBERVALUE(REPLACE(Input!L33,FIND(",",Input!L33),1,"."),"."),0)</f>
        <v>0.18084</v>
      </c>
      <c r="M33" s="7">
        <f>IFERROR(_xlfn.NUMBERVALUE(REPLACE(Input!M33,FIND(",",Input!M33),1,"."),"."),0)</f>
        <v>0</v>
      </c>
      <c r="N33" s="10" t="str">
        <f>IF(LEFT(Input!N33,LEN("boa-,Users,"))="boa-,Users,","Win.Win",LEFT(Input!N33,FIND("@",Input!N33)-1))</f>
        <v>Gahboninho</v>
      </c>
      <c r="O33" s="10" t="str">
        <f>IF(LEFT(Input!O33,LEN("boa-,Users,"))="boa-,Users,","Win.Win",LEFT(Input!O33,FIND("@",Input!O33)-1))</f>
        <v>Win.Win</v>
      </c>
      <c r="P33" s="7">
        <f>IFERROR(_xlfn.NUMBERVALUE(REPLACE(Input!P33,FIND(",",Input!P33),1,"."),"."),0)</f>
        <v>0.5</v>
      </c>
      <c r="Q33" s="7">
        <f>IFERROR(_xlfn.NUMBERVALUE(REPLACE(Input!Q33,FIND(",",Input!Q33),1,"."),"."),0)</f>
        <v>0.5</v>
      </c>
      <c r="R33" s="7">
        <f>IFERROR(_xlfn.NUMBERVALUE(REPLACE(Input!R33,FIND(",",Input!R33),1,"."),"."),0)</f>
        <v>0.12787329289268301</v>
      </c>
      <c r="S33" s="7">
        <f>IFERROR(_xlfn.NUMBERVALUE(REPLACE(Input!S33,FIND(",",Input!S33),1,"."),"."),0)</f>
        <v>0.12787329289268301</v>
      </c>
      <c r="T33" s="7">
        <f>IFERROR(_xlfn.NUMBERVALUE(REPLACE(Input!T33,FIND(",",Input!T33),1,"."),"."),0)</f>
        <v>0</v>
      </c>
      <c r="U33" s="7">
        <f>IFERROR(_xlfn.NUMBERVALUE(REPLACE(Input!U33,FIND(",",Input!U33),1,"."),"."),0)</f>
        <v>0</v>
      </c>
      <c r="V33" s="7">
        <f>_xlfn.NUMBERVALUE(REPLACE(Input!V33,FIND(",",Input!V33),1,"."),".")</f>
        <v>0</v>
      </c>
      <c r="W33" s="7">
        <f>_xlfn.NUMBERVALUE(REPLACE(Input!W33,FIND(",",Input!W33),1,"."),".")</f>
        <v>0</v>
      </c>
      <c r="X33" s="7">
        <f>IFERROR(_xlfn.NUMBERVALUE(REPLACE(Input!X33,FIND(",",Input!X33),1,"."),"."),0)</f>
        <v>0.12787329289268301</v>
      </c>
      <c r="Y33" s="7">
        <f>IFERROR(_xlfn.NUMBERVALUE(REPLACE(Input!Y33,FIND(",",Input!Y33),1,"."),"."),0)</f>
        <v>0.12787329289268301</v>
      </c>
      <c r="Z33" s="8" t="str">
        <f>LEFT(LEFT(Input!Z33,IFERROR(FIND("_",Input!Z33)-1,LEN(Input!Z33))),IFERROR(FIND("-",Input!Z33)-1,LEN(Input!Z33)))</f>
        <v>FiftyFifty2013</v>
      </c>
      <c r="AA33" s="8" t="str">
        <f>LEFT(LEFT(Input!AA33,IFERROR(FIND("_",Input!AA33)-1,LEN(Input!AA33))),IFERROR(FIND("-",Input!AA33)-1,LEN(Input!AA33)))</f>
        <v>FiftyFifty2013</v>
      </c>
      <c r="AB33" s="4"/>
      <c r="AC33" s="4"/>
    </row>
    <row r="34" spans="1:29">
      <c r="A34" s="11">
        <v>33</v>
      </c>
      <c r="B34" s="7">
        <f>IFERROR(_xlfn.NUMBERVALUE(REPLACE(Input!B34,FIND(",",Input!B34),1,"."),"."),0)</f>
        <v>0.04</v>
      </c>
      <c r="C34" s="10">
        <v>54</v>
      </c>
      <c r="D34" s="12"/>
      <c r="E34" s="8" cm="1">
        <f t="array" ref="E34">_xlfn.NUMBERVALUE(_xlfn.TEXTJOIN("",TRUE,IFERROR(MID(Input!E34,_xlfn.SEQUENCE(20),1)+0,"")))</f>
        <v>60</v>
      </c>
      <c r="F34" s="8" t="b">
        <f>Input!F34="Yes"</f>
        <v>1</v>
      </c>
      <c r="G34" s="8" t="b">
        <f>Input!G34="Yes"</f>
        <v>1</v>
      </c>
      <c r="H34" s="10">
        <v>2</v>
      </c>
      <c r="I34" s="7">
        <f>IFERROR(_xlfn.NUMBERVALUE(REPLACE(Input!I34,FIND(",",Input!I34),1,"."),"."),0)</f>
        <v>5.9970000000000002E-2</v>
      </c>
      <c r="J34" s="7">
        <f>IFERROR(_xlfn.NUMBERVALUE(REPLACE(Input!J34,FIND(",",Input!J34),1,"."),"."),0)</f>
        <v>0.23988000000000001</v>
      </c>
      <c r="K34" s="7">
        <f>IFERROR(_xlfn.NUMBERVALUE(REPLACE(Input!K34,FIND(",",Input!K34),1,"."),"."),0)</f>
        <v>0</v>
      </c>
      <c r="L34" s="7">
        <f>IFERROR(_xlfn.NUMBERVALUE(REPLACE(Input!L34,FIND(",",Input!L34),1,"."),"."),0)</f>
        <v>0.12720999999999999</v>
      </c>
      <c r="M34" s="7">
        <f>IFERROR(_xlfn.NUMBERVALUE(REPLACE(Input!M34,FIND(",",Input!M34),1,"."),"."),0)</f>
        <v>0.29985000000000001</v>
      </c>
      <c r="N34" s="10" t="str">
        <f>IF(LEFT(Input!N34,LEN("boa-,Users,"))="boa-,Users,","Win.Win",LEFT(Input!N34,FIND("@",Input!N34)-1))</f>
        <v>Win.Win</v>
      </c>
      <c r="O34" s="10" t="str">
        <f>IF(LEFT(Input!O34,LEN("boa-,Users,"))="boa-,Users,","Win.Win",LEFT(Input!O34,FIND("@",Input!O34)-1))</f>
        <v>Win.Win</v>
      </c>
      <c r="P34" s="7">
        <f>IFERROR(_xlfn.NUMBERVALUE(REPLACE(Input!P34,FIND(",",Input!P34),1,"."),"."),0)</f>
        <v>0.2</v>
      </c>
      <c r="Q34" s="7">
        <f>IFERROR(_xlfn.NUMBERVALUE(REPLACE(Input!Q34,FIND(",",Input!Q34),1,"."),"."),0)</f>
        <v>0.8</v>
      </c>
      <c r="R34" s="7">
        <f>IFERROR(_xlfn.NUMBERVALUE(REPLACE(Input!R34,FIND(",",Input!R34),1,"."),"."),0)</f>
        <v>5.9969260261901199E-2</v>
      </c>
      <c r="S34" s="7">
        <f>IFERROR(_xlfn.NUMBERVALUE(REPLACE(Input!S34,FIND(",",Input!S34),1,"."),"."),0)</f>
        <v>0.23987704104760499</v>
      </c>
      <c r="T34" s="7">
        <f>IFERROR(_xlfn.NUMBERVALUE(REPLACE(Input!T34,FIND(",",Input!T34),1,"."),"."),0)</f>
        <v>5.9969260261901199E-2</v>
      </c>
      <c r="U34" s="7">
        <f>IFERROR(_xlfn.NUMBERVALUE(REPLACE(Input!U34,FIND(",",Input!U34),1,"."),"."),0)</f>
        <v>0.23987704104760499</v>
      </c>
      <c r="V34" s="7">
        <f>_xlfn.NUMBERVALUE(REPLACE(Input!V34,FIND(",",Input!V34),1,"."),".")</f>
        <v>0</v>
      </c>
      <c r="W34" s="7">
        <f>_xlfn.NUMBERVALUE(REPLACE(Input!W34,FIND(",",Input!W34),1,"."),".")</f>
        <v>0</v>
      </c>
      <c r="X34" s="7">
        <f>IFERROR(_xlfn.NUMBERVALUE(REPLACE(Input!X34,FIND(",",Input!X34),1,"."),"."),0)</f>
        <v>5.9969260261901199E-2</v>
      </c>
      <c r="Y34" s="7">
        <f>IFERROR(_xlfn.NUMBERVALUE(REPLACE(Input!Y34,FIND(",",Input!Y34),1,"."),"."),0)</f>
        <v>0.23987704104760499</v>
      </c>
      <c r="Z34" s="8" t="str">
        <f>LEFT(LEFT(Input!Z34,IFERROR(FIND("_",Input!Z34)-1,LEN(Input!Z34))),IFERROR(FIND("-",Input!Z34)-1,LEN(Input!Z34)))</f>
        <v>FiftyFifty2013</v>
      </c>
      <c r="AA34" s="8" t="str">
        <f>LEFT(LEFT(Input!AA34,IFERROR(FIND("_",Input!AA34)-1,LEN(Input!AA34))),IFERROR(FIND("-",Input!AA34)-1,LEN(Input!AA34)))</f>
        <v>FiftyFifty2013</v>
      </c>
      <c r="AB34" s="4"/>
      <c r="AC34" s="4"/>
    </row>
    <row r="35" spans="1:29">
      <c r="A35" s="11">
        <v>34</v>
      </c>
      <c r="B35" s="7">
        <f>IFERROR(_xlfn.NUMBERVALUE(REPLACE(Input!B35,FIND(",",Input!B35),1,"."),"."),0)</f>
        <v>3.5999999999999997E-2</v>
      </c>
      <c r="C35" s="10">
        <v>47</v>
      </c>
      <c r="D35" s="12"/>
      <c r="E35" s="8" cm="1">
        <f t="array" ref="E35">_xlfn.NUMBERVALUE(_xlfn.TEXTJOIN("",TRUE,IFERROR(MID(Input!E35,_xlfn.SEQUENCE(20),1)+0,"")))</f>
        <v>60</v>
      </c>
      <c r="F35" s="8" t="b">
        <f>Input!F35="Yes"</f>
        <v>1</v>
      </c>
      <c r="G35" s="8" t="b">
        <f>Input!G35="Yes"</f>
        <v>1</v>
      </c>
      <c r="H35" s="10">
        <v>2</v>
      </c>
      <c r="I35" s="7">
        <f>IFERROR(_xlfn.NUMBERVALUE(REPLACE(Input!I35,FIND(",",Input!I35),1,"."),"."),0)</f>
        <v>0.14061999999999999</v>
      </c>
      <c r="J35" s="7">
        <f>IFERROR(_xlfn.NUMBERVALUE(REPLACE(Input!J35,FIND(",",Input!J35),1,"."),"."),0)</f>
        <v>0.21093000000000001</v>
      </c>
      <c r="K35" s="7">
        <f>IFERROR(_xlfn.NUMBERVALUE(REPLACE(Input!K35,FIND(",",Input!K35),1,"."),"."),0)</f>
        <v>0</v>
      </c>
      <c r="L35" s="7">
        <f>IFERROR(_xlfn.NUMBERVALUE(REPLACE(Input!L35,FIND(",",Input!L35),1,"."),"."),0)</f>
        <v>4.972E-2</v>
      </c>
      <c r="M35" s="7">
        <f>IFERROR(_xlfn.NUMBERVALUE(REPLACE(Input!M35,FIND(",",Input!M35),1,"."),"."),0)</f>
        <v>0.35154999999999997</v>
      </c>
      <c r="N35" s="10" t="str">
        <f>IF(LEFT(Input!N35,LEN("boa-,Users,"))="boa-,Users,","Win.Win",LEFT(Input!N35,FIND("@",Input!N35)-1))</f>
        <v>KLH</v>
      </c>
      <c r="O35" s="10" t="str">
        <f>IF(LEFT(Input!O35,LEN("boa-,Users,"))="boa-,Users,","Win.Win",LEFT(Input!O35,FIND("@",Input!O35)-1))</f>
        <v>Win.Win</v>
      </c>
      <c r="P35" s="7">
        <f>IFERROR(_xlfn.NUMBERVALUE(REPLACE(Input!P35,FIND(",",Input!P35),1,"."),"."),0)</f>
        <v>0.6</v>
      </c>
      <c r="Q35" s="7">
        <f>IFERROR(_xlfn.NUMBERVALUE(REPLACE(Input!Q35,FIND(",",Input!Q35),1,"."),"."),0)</f>
        <v>0.4</v>
      </c>
      <c r="R35" s="7">
        <f>IFERROR(_xlfn.NUMBERVALUE(REPLACE(Input!R35,FIND(",",Input!R35),1,"."),"."),0)</f>
        <v>0.210930216251909</v>
      </c>
      <c r="S35" s="7">
        <f>IFERROR(_xlfn.NUMBERVALUE(REPLACE(Input!S35,FIND(",",Input!S35),1,"."),"."),0)</f>
        <v>0.140620144167939</v>
      </c>
      <c r="T35" s="7">
        <f>IFERROR(_xlfn.NUMBERVALUE(REPLACE(Input!T35,FIND(",",Input!T35),1,"."),"."),0)</f>
        <v>0</v>
      </c>
      <c r="U35" s="7">
        <f>IFERROR(_xlfn.NUMBERVALUE(REPLACE(Input!U35,FIND(",",Input!U35),1,"."),"."),0)</f>
        <v>0.140620144167939</v>
      </c>
      <c r="V35" s="7">
        <f>_xlfn.NUMBERVALUE(REPLACE(Input!V35,FIND(",",Input!V35),1,"."),".")</f>
        <v>0</v>
      </c>
      <c r="W35" s="7">
        <f>_xlfn.NUMBERVALUE(REPLACE(Input!W35,FIND(",",Input!W35),1,"."),".")</f>
        <v>0</v>
      </c>
      <c r="X35" s="7">
        <f>IFERROR(_xlfn.NUMBERVALUE(REPLACE(Input!X35,FIND(",",Input!X35),1,"."),"."),0)</f>
        <v>0.210930216251909</v>
      </c>
      <c r="Y35" s="7">
        <f>IFERROR(_xlfn.NUMBERVALUE(REPLACE(Input!Y35,FIND(",",Input!Y35),1,"."),"."),0)</f>
        <v>0.140620144167939</v>
      </c>
      <c r="Z35" s="8" t="str">
        <f>LEFT(LEFT(Input!Z35,IFERROR(FIND("_",Input!Z35)-1,LEN(Input!Z35))),IFERROR(FIND("-",Input!Z35)-1,LEN(Input!Z35)))</f>
        <v>FiftyFifty2013</v>
      </c>
      <c r="AA35" s="8" t="str">
        <f>LEFT(LEFT(Input!AA35,IFERROR(FIND("_",Input!AA35)-1,LEN(Input!AA35))),IFERROR(FIND("-",Input!AA35)-1,LEN(Input!AA35)))</f>
        <v>FiftyFifty2013</v>
      </c>
      <c r="AB35" s="4"/>
      <c r="AC35" s="4"/>
    </row>
    <row r="36" spans="1:29">
      <c r="A36" s="11">
        <v>35</v>
      </c>
      <c r="B36" s="7">
        <f>IFERROR(_xlfn.NUMBERVALUE(REPLACE(Input!B36,FIND(",",Input!B36),1,"."),"."),0)</f>
        <v>1.3660000000000001</v>
      </c>
      <c r="C36" s="10">
        <v>50</v>
      </c>
      <c r="D36" s="12"/>
      <c r="E36" s="8" cm="1">
        <f t="array" ref="E36">_xlfn.NUMBERVALUE(_xlfn.TEXTJOIN("",TRUE,IFERROR(MID(Input!E36,_xlfn.SEQUENCE(20),1)+0,"")))</f>
        <v>60</v>
      </c>
      <c r="F36" s="8" t="b">
        <f>Input!F36="Yes"</f>
        <v>1</v>
      </c>
      <c r="G36" s="8" t="b">
        <f>Input!G36="Yes"</f>
        <v>1</v>
      </c>
      <c r="H36" s="10">
        <v>2</v>
      </c>
      <c r="I36" s="7">
        <f>IFERROR(_xlfn.NUMBERVALUE(REPLACE(Input!I36,FIND(",",Input!I36),1,"."),"."),0)</f>
        <v>9.851E-2</v>
      </c>
      <c r="J36" s="7">
        <f>IFERROR(_xlfn.NUMBERVALUE(REPLACE(Input!J36,FIND(",",Input!J36),1,"."),"."),0)</f>
        <v>0.22986999999999999</v>
      </c>
      <c r="K36" s="7">
        <f>IFERROR(_xlfn.NUMBERVALUE(REPLACE(Input!K36,FIND(",",Input!K36),1,"."),"."),0)</f>
        <v>0</v>
      </c>
      <c r="L36" s="7">
        <f>IFERROR(_xlfn.NUMBERVALUE(REPLACE(Input!L36,FIND(",",Input!L36),1,"."),"."),0)</f>
        <v>9.2880000000000004E-2</v>
      </c>
      <c r="M36" s="7">
        <f>IFERROR(_xlfn.NUMBERVALUE(REPLACE(Input!M36,FIND(",",Input!M36),1,"."),"."),0)</f>
        <v>0.32838000000000001</v>
      </c>
      <c r="N36" s="10" t="str">
        <f>IF(LEFT(Input!N36,LEN("boa-,Users,"))="boa-,Users,","Win.Win",LEFT(Input!N36,FIND("@",Input!N36)-1))</f>
        <v>IAMhaggler2011</v>
      </c>
      <c r="O36" s="10" t="str">
        <f>IF(LEFT(Input!O36,LEN("boa-,Users,"))="boa-,Users,","Win.Win",LEFT(Input!O36,FIND("@",Input!O36)-1))</f>
        <v>Win.Win</v>
      </c>
      <c r="P36" s="7">
        <f>IFERROR(_xlfn.NUMBERVALUE(REPLACE(Input!P36,FIND(",",Input!P36),1,"."),"."),0)</f>
        <v>0.7</v>
      </c>
      <c r="Q36" s="7">
        <f>IFERROR(_xlfn.NUMBERVALUE(REPLACE(Input!Q36,FIND(",",Input!Q36),1,"."),"."),0)</f>
        <v>0.3</v>
      </c>
      <c r="R36" s="7">
        <f>IFERROR(_xlfn.NUMBERVALUE(REPLACE(Input!R36,FIND(",",Input!R36),1,"."),"."),0)</f>
        <v>0.22986670989369701</v>
      </c>
      <c r="S36" s="7">
        <f>IFERROR(_xlfn.NUMBERVALUE(REPLACE(Input!S36,FIND(",",Input!S36),1,"."),"."),0)</f>
        <v>9.8514304240156003E-2</v>
      </c>
      <c r="T36" s="7">
        <f>IFERROR(_xlfn.NUMBERVALUE(REPLACE(Input!T36,FIND(",",Input!T36),1,"."),"."),0)</f>
        <v>0</v>
      </c>
      <c r="U36" s="7">
        <f>IFERROR(_xlfn.NUMBERVALUE(REPLACE(Input!U36,FIND(",",Input!U36),1,"."),"."),0)</f>
        <v>9.8514304240156003E-2</v>
      </c>
      <c r="V36" s="7">
        <f>_xlfn.NUMBERVALUE(REPLACE(Input!V36,FIND(",",Input!V36),1,"."),".")</f>
        <v>0</v>
      </c>
      <c r="W36" s="7">
        <f>_xlfn.NUMBERVALUE(REPLACE(Input!W36,FIND(",",Input!W36),1,"."),".")</f>
        <v>0</v>
      </c>
      <c r="X36" s="7">
        <f>IFERROR(_xlfn.NUMBERVALUE(REPLACE(Input!X36,FIND(",",Input!X36),1,"."),"."),0)</f>
        <v>0.22986670989369701</v>
      </c>
      <c r="Y36" s="7">
        <f>IFERROR(_xlfn.NUMBERVALUE(REPLACE(Input!Y36,FIND(",",Input!Y36),1,"."),"."),0)</f>
        <v>9.8514304240156003E-2</v>
      </c>
      <c r="Z36" s="8" t="str">
        <f>LEFT(LEFT(Input!Z36,IFERROR(FIND("_",Input!Z36)-1,LEN(Input!Z36))),IFERROR(FIND("-",Input!Z36)-1,LEN(Input!Z36)))</f>
        <v>FiftyFifty2013</v>
      </c>
      <c r="AA36" s="8" t="str">
        <f>LEFT(LEFT(Input!AA36,IFERROR(FIND("_",Input!AA36)-1,LEN(Input!AA36))),IFERROR(FIND("-",Input!AA36)-1,LEN(Input!AA36)))</f>
        <v>FiftyFifty2013</v>
      </c>
      <c r="AB36" s="4"/>
      <c r="AC36" s="4"/>
    </row>
    <row r="37" spans="1:29">
      <c r="A37" s="11">
        <v>36</v>
      </c>
      <c r="B37" s="7">
        <f>IFERROR(_xlfn.NUMBERVALUE(REPLACE(Input!B37,FIND(",",Input!B37),1,"."),"."),0)</f>
        <v>4.5999999999999999E-2</v>
      </c>
      <c r="C37" s="10">
        <v>61</v>
      </c>
      <c r="D37" s="12"/>
      <c r="E37" s="8" cm="1">
        <f t="array" ref="E37">_xlfn.NUMBERVALUE(_xlfn.TEXTJOIN("",TRUE,IFERROR(MID(Input!E37,_xlfn.SEQUENCE(20),1)+0,"")))</f>
        <v>60</v>
      </c>
      <c r="F37" s="8" t="b">
        <f>Input!F37="Yes"</f>
        <v>0</v>
      </c>
      <c r="G37" s="8" t="b">
        <f>Input!G37="Yes"</f>
        <v>1</v>
      </c>
      <c r="H37" s="10">
        <v>1</v>
      </c>
      <c r="I37" s="7">
        <f>IFERROR(_xlfn.NUMBERVALUE(REPLACE(Input!I37,FIND(",",Input!I37),1,"."),"."),0)</f>
        <v>0.12787000000000001</v>
      </c>
      <c r="J37" s="7">
        <f>IFERROR(_xlfn.NUMBERVALUE(REPLACE(Input!J37,FIND(",",Input!J37),1,"."),"."),0)</f>
        <v>0.12787000000000001</v>
      </c>
      <c r="K37" s="7">
        <f>IFERROR(_xlfn.NUMBERVALUE(REPLACE(Input!K37,FIND(",",Input!K37),1,"."),"."),0)</f>
        <v>0.18084</v>
      </c>
      <c r="L37" s="7">
        <f>IFERROR(_xlfn.NUMBERVALUE(REPLACE(Input!L37,FIND(",",Input!L37),1,"."),"."),0)</f>
        <v>0.18084</v>
      </c>
      <c r="M37" s="7">
        <f>IFERROR(_xlfn.NUMBERVALUE(REPLACE(Input!M37,FIND(",",Input!M37),1,"."),"."),0)</f>
        <v>0</v>
      </c>
      <c r="N37" s="10" t="str">
        <f>IF(LEFT(Input!N37,LEN("boa-,Users,"))="boa-,Users,","Win.Win",LEFT(Input!N37,FIND("@",Input!N37)-1))</f>
        <v>Gahboninho</v>
      </c>
      <c r="O37" s="10" t="str">
        <f>IF(LEFT(Input!O37,LEN("boa-,Users,"))="boa-,Users,","Win.Win",LEFT(Input!O37,FIND("@",Input!O37)-1))</f>
        <v>Win.Win</v>
      </c>
      <c r="P37" s="7">
        <f>IFERROR(_xlfn.NUMBERVALUE(REPLACE(Input!P37,FIND(",",Input!P37),1,"."),"."),0)</f>
        <v>0.5</v>
      </c>
      <c r="Q37" s="7">
        <f>IFERROR(_xlfn.NUMBERVALUE(REPLACE(Input!Q37,FIND(",",Input!Q37),1,"."),"."),0)</f>
        <v>0.5</v>
      </c>
      <c r="R37" s="7">
        <f>IFERROR(_xlfn.NUMBERVALUE(REPLACE(Input!R37,FIND(",",Input!R37),1,"."),"."),0)</f>
        <v>0.12787329289268301</v>
      </c>
      <c r="S37" s="7">
        <f>IFERROR(_xlfn.NUMBERVALUE(REPLACE(Input!S37,FIND(",",Input!S37),1,"."),"."),0)</f>
        <v>0.12787329289268301</v>
      </c>
      <c r="T37" s="7">
        <f>IFERROR(_xlfn.NUMBERVALUE(REPLACE(Input!T37,FIND(",",Input!T37),1,"."),"."),0)</f>
        <v>0</v>
      </c>
      <c r="U37" s="7">
        <f>IFERROR(_xlfn.NUMBERVALUE(REPLACE(Input!U37,FIND(",",Input!U37),1,"."),"."),0)</f>
        <v>0</v>
      </c>
      <c r="V37" s="7">
        <f>_xlfn.NUMBERVALUE(REPLACE(Input!V37,FIND(",",Input!V37),1,"."),".")</f>
        <v>0</v>
      </c>
      <c r="W37" s="7">
        <f>_xlfn.NUMBERVALUE(REPLACE(Input!W37,FIND(",",Input!W37),1,"."),".")</f>
        <v>0</v>
      </c>
      <c r="X37" s="7">
        <f>IFERROR(_xlfn.NUMBERVALUE(REPLACE(Input!X37,FIND(",",Input!X37),1,"."),"."),0)</f>
        <v>0.12787329289268301</v>
      </c>
      <c r="Y37" s="7">
        <f>IFERROR(_xlfn.NUMBERVALUE(REPLACE(Input!Y37,FIND(",",Input!Y37),1,"."),"."),0)</f>
        <v>0.12787329289268301</v>
      </c>
      <c r="Z37" s="8" t="str">
        <f>LEFT(LEFT(Input!Z37,IFERROR(FIND("_",Input!Z37)-1,LEN(Input!Z37))),IFERROR(FIND("-",Input!Z37)-1,LEN(Input!Z37)))</f>
        <v>FiftyFifty2013</v>
      </c>
      <c r="AA37" s="8" t="str">
        <f>LEFT(LEFT(Input!AA37,IFERROR(FIND("_",Input!AA37)-1,LEN(Input!AA37))),IFERROR(FIND("-",Input!AA37)-1,LEN(Input!AA37)))</f>
        <v>FiftyFifty2013</v>
      </c>
      <c r="AB37" s="4"/>
      <c r="AC37" s="4"/>
    </row>
    <row r="38" spans="1:29">
      <c r="A38" s="11">
        <v>37</v>
      </c>
      <c r="B38" s="7">
        <f>IFERROR(_xlfn.NUMBERVALUE(REPLACE(Input!B38,FIND(",",Input!B38),1,"."),"."),0)</f>
        <v>0.04</v>
      </c>
      <c r="C38" s="10">
        <v>54</v>
      </c>
      <c r="D38" s="12"/>
      <c r="E38" s="8" cm="1">
        <f t="array" ref="E38">_xlfn.NUMBERVALUE(_xlfn.TEXTJOIN("",TRUE,IFERROR(MID(Input!E38,_xlfn.SEQUENCE(20),1)+0,"")))</f>
        <v>60</v>
      </c>
      <c r="F38" s="8" t="b">
        <f>Input!F38="Yes"</f>
        <v>1</v>
      </c>
      <c r="G38" s="8" t="b">
        <f>Input!G38="Yes"</f>
        <v>1</v>
      </c>
      <c r="H38" s="10">
        <v>2</v>
      </c>
      <c r="I38" s="7">
        <f>IFERROR(_xlfn.NUMBERVALUE(REPLACE(Input!I38,FIND(",",Input!I38),1,"."),"."),0)</f>
        <v>5.9970000000000002E-2</v>
      </c>
      <c r="J38" s="7">
        <f>IFERROR(_xlfn.NUMBERVALUE(REPLACE(Input!J38,FIND(",",Input!J38),1,"."),"."),0)</f>
        <v>0.23988000000000001</v>
      </c>
      <c r="K38" s="7">
        <f>IFERROR(_xlfn.NUMBERVALUE(REPLACE(Input!K38,FIND(",",Input!K38),1,"."),"."),0)</f>
        <v>0</v>
      </c>
      <c r="L38" s="7">
        <f>IFERROR(_xlfn.NUMBERVALUE(REPLACE(Input!L38,FIND(",",Input!L38),1,"."),"."),0)</f>
        <v>0.12720999999999999</v>
      </c>
      <c r="M38" s="7">
        <f>IFERROR(_xlfn.NUMBERVALUE(REPLACE(Input!M38,FIND(",",Input!M38),1,"."),"."),0)</f>
        <v>0.29985000000000001</v>
      </c>
      <c r="N38" s="10" t="str">
        <f>IF(LEFT(Input!N38,LEN("boa-,Users,"))="boa-,Users,","Win.Win",LEFT(Input!N38,FIND("@",Input!N38)-1))</f>
        <v>Win.Win</v>
      </c>
      <c r="O38" s="10" t="str">
        <f>IF(LEFT(Input!O38,LEN("boa-,Users,"))="boa-,Users,","Win.Win",LEFT(Input!O38,FIND("@",Input!O38)-1))</f>
        <v>Win.Win</v>
      </c>
      <c r="P38" s="7">
        <f>IFERROR(_xlfn.NUMBERVALUE(REPLACE(Input!P38,FIND(",",Input!P38),1,"."),"."),0)</f>
        <v>0.2</v>
      </c>
      <c r="Q38" s="7">
        <f>IFERROR(_xlfn.NUMBERVALUE(REPLACE(Input!Q38,FIND(",",Input!Q38),1,"."),"."),0)</f>
        <v>0.8</v>
      </c>
      <c r="R38" s="7">
        <f>IFERROR(_xlfn.NUMBERVALUE(REPLACE(Input!R38,FIND(",",Input!R38),1,"."),"."),0)</f>
        <v>5.9969260261901199E-2</v>
      </c>
      <c r="S38" s="7">
        <f>IFERROR(_xlfn.NUMBERVALUE(REPLACE(Input!S38,FIND(",",Input!S38),1,"."),"."),0)</f>
        <v>0.23987704104760499</v>
      </c>
      <c r="T38" s="7">
        <f>IFERROR(_xlfn.NUMBERVALUE(REPLACE(Input!T38,FIND(",",Input!T38),1,"."),"."),0)</f>
        <v>5.9969260261901199E-2</v>
      </c>
      <c r="U38" s="7">
        <f>IFERROR(_xlfn.NUMBERVALUE(REPLACE(Input!U38,FIND(",",Input!U38),1,"."),"."),0)</f>
        <v>0.23987704104760499</v>
      </c>
      <c r="V38" s="7">
        <f>_xlfn.NUMBERVALUE(REPLACE(Input!V38,FIND(",",Input!V38),1,"."),".")</f>
        <v>0</v>
      </c>
      <c r="W38" s="7">
        <f>_xlfn.NUMBERVALUE(REPLACE(Input!W38,FIND(",",Input!W38),1,"."),".")</f>
        <v>0</v>
      </c>
      <c r="X38" s="7">
        <f>IFERROR(_xlfn.NUMBERVALUE(REPLACE(Input!X38,FIND(",",Input!X38),1,"."),"."),0)</f>
        <v>5.9969260261901199E-2</v>
      </c>
      <c r="Y38" s="7">
        <f>IFERROR(_xlfn.NUMBERVALUE(REPLACE(Input!Y38,FIND(",",Input!Y38),1,"."),"."),0)</f>
        <v>0.23987704104760499</v>
      </c>
      <c r="Z38" s="8" t="str">
        <f>LEFT(LEFT(Input!Z38,IFERROR(FIND("_",Input!Z38)-1,LEN(Input!Z38))),IFERROR(FIND("-",Input!Z38)-1,LEN(Input!Z38)))</f>
        <v>FiftyFifty2013</v>
      </c>
      <c r="AA38" s="8" t="str">
        <f>LEFT(LEFT(Input!AA38,IFERROR(FIND("_",Input!AA38)-1,LEN(Input!AA38))),IFERROR(FIND("-",Input!AA38)-1,LEN(Input!AA38)))</f>
        <v>FiftyFifty2013</v>
      </c>
      <c r="AB38" s="4"/>
      <c r="AC38" s="4"/>
    </row>
    <row r="39" spans="1:29">
      <c r="A39" s="11">
        <v>38</v>
      </c>
      <c r="B39" s="7">
        <f>IFERROR(_xlfn.NUMBERVALUE(REPLACE(Input!B39,FIND(",",Input!B39),1,"."),"."),0)</f>
        <v>3.1E-2</v>
      </c>
      <c r="C39" s="10">
        <v>46</v>
      </c>
      <c r="D39" s="12"/>
      <c r="E39" s="8" cm="1">
        <f t="array" ref="E39">_xlfn.NUMBERVALUE(_xlfn.TEXTJOIN("",TRUE,IFERROR(MID(Input!E39,_xlfn.SEQUENCE(20),1)+0,"")))</f>
        <v>60</v>
      </c>
      <c r="F39" s="8" t="b">
        <f>Input!F39="Yes"</f>
        <v>1</v>
      </c>
      <c r="G39" s="8" t="b">
        <f>Input!G39="Yes"</f>
        <v>1</v>
      </c>
      <c r="H39" s="10">
        <v>2</v>
      </c>
      <c r="I39" s="7">
        <f>IFERROR(_xlfn.NUMBERVALUE(REPLACE(Input!I39,FIND(",",Input!I39),1,"."),"."),0)</f>
        <v>0.14385000000000001</v>
      </c>
      <c r="J39" s="7">
        <f>IFERROR(_xlfn.NUMBERVALUE(REPLACE(Input!J39,FIND(",",Input!J39),1,"."),"."),0)</f>
        <v>0.21578</v>
      </c>
      <c r="K39" s="7">
        <f>IFERROR(_xlfn.NUMBERVALUE(REPLACE(Input!K39,FIND(",",Input!K39),1,"."),"."),0)</f>
        <v>0</v>
      </c>
      <c r="L39" s="7">
        <f>IFERROR(_xlfn.NUMBERVALUE(REPLACE(Input!L39,FIND(",",Input!L39),1,"."),"."),0)</f>
        <v>5.0860000000000002E-2</v>
      </c>
      <c r="M39" s="7">
        <f>IFERROR(_xlfn.NUMBERVALUE(REPLACE(Input!M39,FIND(",",Input!M39),1,"."),"."),0)</f>
        <v>0.35963000000000001</v>
      </c>
      <c r="N39" s="10" t="str">
        <f>IF(LEFT(Input!N39,LEN("boa-,Users,"))="boa-,Users,","Win.Win",LEFT(Input!N39,FIND("@",Input!N39)-1))</f>
        <v>KLH</v>
      </c>
      <c r="O39" s="10" t="str">
        <f>IF(LEFT(Input!O39,LEN("boa-,Users,"))="boa-,Users,","Win.Win",LEFT(Input!O39,FIND("@",Input!O39)-1))</f>
        <v>Win.Win</v>
      </c>
      <c r="P39" s="7">
        <f>IFERROR(_xlfn.NUMBERVALUE(REPLACE(Input!P39,FIND(",",Input!P39),1,"."),"."),0)</f>
        <v>0.6</v>
      </c>
      <c r="Q39" s="7">
        <f>IFERROR(_xlfn.NUMBERVALUE(REPLACE(Input!Q39,FIND(",",Input!Q39),1,"."),"."),0)</f>
        <v>0.4</v>
      </c>
      <c r="R39" s="7">
        <f>IFERROR(_xlfn.NUMBERVALUE(REPLACE(Input!R39,FIND(",",Input!R39),1,"."),"."),0)</f>
        <v>0.21577873058157801</v>
      </c>
      <c r="S39" s="7">
        <f>IFERROR(_xlfn.NUMBERVALUE(REPLACE(Input!S39,FIND(",",Input!S39),1,"."),"."),0)</f>
        <v>0.143852487054385</v>
      </c>
      <c r="T39" s="7">
        <f>IFERROR(_xlfn.NUMBERVALUE(REPLACE(Input!T39,FIND(",",Input!T39),1,"."),"."),0)</f>
        <v>0</v>
      </c>
      <c r="U39" s="7">
        <f>IFERROR(_xlfn.NUMBERVALUE(REPLACE(Input!U39,FIND(",",Input!U39),1,"."),"."),0)</f>
        <v>0.143852487054385</v>
      </c>
      <c r="V39" s="7">
        <f>_xlfn.NUMBERVALUE(REPLACE(Input!V39,FIND(",",Input!V39),1,"."),".")</f>
        <v>0</v>
      </c>
      <c r="W39" s="7">
        <f>_xlfn.NUMBERVALUE(REPLACE(Input!W39,FIND(",",Input!W39),1,"."),".")</f>
        <v>0</v>
      </c>
      <c r="X39" s="7">
        <f>IFERROR(_xlfn.NUMBERVALUE(REPLACE(Input!X39,FIND(",",Input!X39),1,"."),"."),0)</f>
        <v>0.21577873058157801</v>
      </c>
      <c r="Y39" s="7">
        <f>IFERROR(_xlfn.NUMBERVALUE(REPLACE(Input!Y39,FIND(",",Input!Y39),1,"."),"."),0)</f>
        <v>0.143852487054385</v>
      </c>
      <c r="Z39" s="8" t="str">
        <f>LEFT(LEFT(Input!Z39,IFERROR(FIND("_",Input!Z39)-1,LEN(Input!Z39))),IFERROR(FIND("-",Input!Z39)-1,LEN(Input!Z39)))</f>
        <v>FiftyFifty2013</v>
      </c>
      <c r="AA39" s="8" t="str">
        <f>LEFT(LEFT(Input!AA39,IFERROR(FIND("_",Input!AA39)-1,LEN(Input!AA39))),IFERROR(FIND("-",Input!AA39)-1,LEN(Input!AA39)))</f>
        <v>FiftyFifty2013</v>
      </c>
      <c r="AB39" s="4"/>
      <c r="AC39" s="4"/>
    </row>
    <row r="40" spans="1:29">
      <c r="A40" s="11">
        <v>39</v>
      </c>
      <c r="B40" s="7">
        <f>IFERROR(_xlfn.NUMBERVALUE(REPLACE(Input!B40,FIND(",",Input!B40),1,"."),"."),0)</f>
        <v>1.516</v>
      </c>
      <c r="C40" s="10">
        <v>54</v>
      </c>
      <c r="D40" s="12"/>
      <c r="E40" s="8" cm="1">
        <f t="array" ref="E40">_xlfn.NUMBERVALUE(_xlfn.TEXTJOIN("",TRUE,IFERROR(MID(Input!E40,_xlfn.SEQUENCE(20),1)+0,"")))</f>
        <v>60</v>
      </c>
      <c r="F40" s="8" t="b">
        <f>Input!F40="Yes"</f>
        <v>1</v>
      </c>
      <c r="G40" s="8" t="b">
        <f>Input!G40="Yes"</f>
        <v>1</v>
      </c>
      <c r="H40" s="10">
        <v>2</v>
      </c>
      <c r="I40" s="7">
        <f>IFERROR(_xlfn.NUMBERVALUE(REPLACE(Input!I40,FIND(",",Input!I40),1,"."),"."),0)</f>
        <v>5.9970000000000002E-2</v>
      </c>
      <c r="J40" s="7">
        <f>IFERROR(_xlfn.NUMBERVALUE(REPLACE(Input!J40,FIND(",",Input!J40),1,"."),"."),0)</f>
        <v>0.23988000000000001</v>
      </c>
      <c r="K40" s="7">
        <f>IFERROR(_xlfn.NUMBERVALUE(REPLACE(Input!K40,FIND(",",Input!K40),1,"."),"."),0)</f>
        <v>0</v>
      </c>
      <c r="L40" s="7">
        <f>IFERROR(_xlfn.NUMBERVALUE(REPLACE(Input!L40,FIND(",",Input!L40),1,"."),"."),0)</f>
        <v>0.12720999999999999</v>
      </c>
      <c r="M40" s="7">
        <f>IFERROR(_xlfn.NUMBERVALUE(REPLACE(Input!M40,FIND(",",Input!M40),1,"."),"."),0)</f>
        <v>0.29985000000000001</v>
      </c>
      <c r="N40" s="10" t="str">
        <f>IF(LEFT(Input!N40,LEN("boa-,Users,"))="boa-,Users,","Win.Win",LEFT(Input!N40,FIND("@",Input!N40)-1))</f>
        <v>IAMhaggler2011</v>
      </c>
      <c r="O40" s="10" t="str">
        <f>IF(LEFT(Input!O40,LEN("boa-,Users,"))="boa-,Users,","Win.Win",LEFT(Input!O40,FIND("@",Input!O40)-1))</f>
        <v>Win.Win</v>
      </c>
      <c r="P40" s="7">
        <f>IFERROR(_xlfn.NUMBERVALUE(REPLACE(Input!P40,FIND(",",Input!P40),1,"."),"."),0)</f>
        <v>0.8</v>
      </c>
      <c r="Q40" s="7">
        <f>IFERROR(_xlfn.NUMBERVALUE(REPLACE(Input!Q40,FIND(",",Input!Q40),1,"."),"."),0)</f>
        <v>0.2</v>
      </c>
      <c r="R40" s="7">
        <f>IFERROR(_xlfn.NUMBERVALUE(REPLACE(Input!R40,FIND(",",Input!R40),1,"."),"."),0)</f>
        <v>0.23987704104760499</v>
      </c>
      <c r="S40" s="7">
        <f>IFERROR(_xlfn.NUMBERVALUE(REPLACE(Input!S40,FIND(",",Input!S40),1,"."),"."),0)</f>
        <v>5.9969260261901199E-2</v>
      </c>
      <c r="T40" s="7">
        <f>IFERROR(_xlfn.NUMBERVALUE(REPLACE(Input!T40,FIND(",",Input!T40),1,"."),"."),0)</f>
        <v>0</v>
      </c>
      <c r="U40" s="7">
        <f>IFERROR(_xlfn.NUMBERVALUE(REPLACE(Input!U40,FIND(",",Input!U40),1,"."),"."),0)</f>
        <v>5.9969260261901199E-2</v>
      </c>
      <c r="V40" s="7">
        <f>_xlfn.NUMBERVALUE(REPLACE(Input!V40,FIND(",",Input!V40),1,"."),".")</f>
        <v>0</v>
      </c>
      <c r="W40" s="7">
        <f>_xlfn.NUMBERVALUE(REPLACE(Input!W40,FIND(",",Input!W40),1,"."),".")</f>
        <v>0</v>
      </c>
      <c r="X40" s="7">
        <f>IFERROR(_xlfn.NUMBERVALUE(REPLACE(Input!X40,FIND(",",Input!X40),1,"."),"."),0)</f>
        <v>0.23987704104760499</v>
      </c>
      <c r="Y40" s="7">
        <f>IFERROR(_xlfn.NUMBERVALUE(REPLACE(Input!Y40,FIND(",",Input!Y40),1,"."),"."),0)</f>
        <v>5.9969260261901199E-2</v>
      </c>
      <c r="Z40" s="8" t="str">
        <f>LEFT(LEFT(Input!Z40,IFERROR(FIND("_",Input!Z40)-1,LEN(Input!Z40))),IFERROR(FIND("-",Input!Z40)-1,LEN(Input!Z40)))</f>
        <v>FiftyFifty2013</v>
      </c>
      <c r="AA40" s="8" t="str">
        <f>LEFT(LEFT(Input!AA40,IFERROR(FIND("_",Input!AA40)-1,LEN(Input!AA40))),IFERROR(FIND("-",Input!AA40)-1,LEN(Input!AA40)))</f>
        <v>FiftyFifty2013</v>
      </c>
      <c r="AB40" s="4"/>
      <c r="AC40" s="4"/>
    </row>
    <row r="41" spans="1:29" ht="15.75" thickBot="1">
      <c r="A41" s="13">
        <v>40</v>
      </c>
      <c r="B41" s="7">
        <f>IFERROR(_xlfn.NUMBERVALUE(REPLACE(Input!B41,FIND(",",Input!B41),1,"."),"."),0)</f>
        <v>4.2000000000000003E-2</v>
      </c>
      <c r="C41" s="14">
        <v>61</v>
      </c>
      <c r="D41" s="15"/>
      <c r="E41" s="8" cm="1">
        <f t="array" ref="E41">_xlfn.NUMBERVALUE(_xlfn.TEXTJOIN("",TRUE,IFERROR(MID(Input!E41,_xlfn.SEQUENCE(20),1)+0,"")))</f>
        <v>60</v>
      </c>
      <c r="F41" s="8" t="b">
        <f>Input!F41="Yes"</f>
        <v>0</v>
      </c>
      <c r="G41" s="8" t="b">
        <f>Input!G41="Yes"</f>
        <v>1</v>
      </c>
      <c r="H41" s="14">
        <v>1</v>
      </c>
      <c r="I41" s="7">
        <f>IFERROR(_xlfn.NUMBERVALUE(REPLACE(Input!I41,FIND(",",Input!I41),1,"."),"."),0)</f>
        <v>0.12787000000000001</v>
      </c>
      <c r="J41" s="7">
        <f>IFERROR(_xlfn.NUMBERVALUE(REPLACE(Input!J41,FIND(",",Input!J41),1,"."),"."),0)</f>
        <v>0.12787000000000001</v>
      </c>
      <c r="K41" s="7">
        <f>IFERROR(_xlfn.NUMBERVALUE(REPLACE(Input!K41,FIND(",",Input!K41),1,"."),"."),0)</f>
        <v>0.18084</v>
      </c>
      <c r="L41" s="7">
        <f>IFERROR(_xlfn.NUMBERVALUE(REPLACE(Input!L41,FIND(",",Input!L41),1,"."),"."),0)</f>
        <v>0.18084</v>
      </c>
      <c r="M41" s="7">
        <f>IFERROR(_xlfn.NUMBERVALUE(REPLACE(Input!M41,FIND(",",Input!M41),1,"."),"."),0)</f>
        <v>0</v>
      </c>
      <c r="N41" s="10" t="str">
        <f>IF(LEFT(Input!N41,LEN("boa-,Users,"))="boa-,Users,","Win.Win",LEFT(Input!N41,FIND("@",Input!N41)-1))</f>
        <v>Gahboninho</v>
      </c>
      <c r="O41" s="10" t="str">
        <f>IF(LEFT(Input!O41,LEN("boa-,Users,"))="boa-,Users,","Win.Win",LEFT(Input!O41,FIND("@",Input!O41)-1))</f>
        <v>Win.Win</v>
      </c>
      <c r="P41" s="7">
        <f>IFERROR(_xlfn.NUMBERVALUE(REPLACE(Input!P41,FIND(",",Input!P41),1,"."),"."),0)</f>
        <v>0.5</v>
      </c>
      <c r="Q41" s="7">
        <f>IFERROR(_xlfn.NUMBERVALUE(REPLACE(Input!Q41,FIND(",",Input!Q41),1,"."),"."),0)</f>
        <v>0.5</v>
      </c>
      <c r="R41" s="7">
        <f>IFERROR(_xlfn.NUMBERVALUE(REPLACE(Input!R41,FIND(",",Input!R41),1,"."),"."),0)</f>
        <v>0.12787329289268301</v>
      </c>
      <c r="S41" s="7">
        <f>IFERROR(_xlfn.NUMBERVALUE(REPLACE(Input!S41,FIND(",",Input!S41),1,"."),"."),0)</f>
        <v>0.12787329289268301</v>
      </c>
      <c r="T41" s="7">
        <f>IFERROR(_xlfn.NUMBERVALUE(REPLACE(Input!T41,FIND(",",Input!T41),1,"."),"."),0)</f>
        <v>0</v>
      </c>
      <c r="U41" s="7">
        <f>IFERROR(_xlfn.NUMBERVALUE(REPLACE(Input!U41,FIND(",",Input!U41),1,"."),"."),0)</f>
        <v>0</v>
      </c>
      <c r="V41" s="7">
        <f>_xlfn.NUMBERVALUE(REPLACE(Input!V41,FIND(",",Input!V41),1,"."),".")</f>
        <v>0</v>
      </c>
      <c r="W41" s="7">
        <f>_xlfn.NUMBERVALUE(REPLACE(Input!W41,FIND(",",Input!W41),1,"."),".")</f>
        <v>0</v>
      </c>
      <c r="X41" s="7">
        <f>IFERROR(_xlfn.NUMBERVALUE(REPLACE(Input!X41,FIND(",",Input!X41),1,"."),"."),0)</f>
        <v>0.12787329289268301</v>
      </c>
      <c r="Y41" s="7">
        <f>IFERROR(_xlfn.NUMBERVALUE(REPLACE(Input!Y41,FIND(",",Input!Y41),1,"."),"."),0)</f>
        <v>0.12787329289268301</v>
      </c>
      <c r="Z41" s="8" t="str">
        <f>LEFT(LEFT(Input!Z41,IFERROR(FIND("_",Input!Z41)-1,LEN(Input!Z41))),IFERROR(FIND("-",Input!Z41)-1,LEN(Input!Z41)))</f>
        <v>FiftyFifty2013</v>
      </c>
      <c r="AA41" s="8" t="str">
        <f>LEFT(LEFT(Input!AA41,IFERROR(FIND("_",Input!AA41)-1,LEN(Input!AA41))),IFERROR(FIND("-",Input!AA41)-1,LEN(Input!AA41)))</f>
        <v>FiftyFifty2013</v>
      </c>
      <c r="AB41" s="4"/>
      <c r="AC41" s="4"/>
    </row>
    <row r="42" spans="1:29">
      <c r="A42" s="16">
        <v>41</v>
      </c>
      <c r="B42" s="7">
        <f>IFERROR(_xlfn.NUMBERVALUE(REPLACE(Input!B42,FIND(",",Input!B42),1,"."),"."),0)</f>
        <v>0.97399999999999998</v>
      </c>
      <c r="C42" s="17">
        <v>51</v>
      </c>
      <c r="D42" s="18"/>
      <c r="E42" s="8" cm="1">
        <f t="array" ref="E42">_xlfn.NUMBERVALUE(_xlfn.TEXTJOIN("",TRUE,IFERROR(MID(Input!E42,_xlfn.SEQUENCE(20),1)+0,"")))</f>
        <v>60</v>
      </c>
      <c r="F42" s="8" t="b">
        <f>Input!F42="Yes"</f>
        <v>1</v>
      </c>
      <c r="G42" s="8" t="b">
        <f>Input!G42="Yes"</f>
        <v>0</v>
      </c>
      <c r="H42" s="17">
        <v>2</v>
      </c>
      <c r="I42" s="7">
        <f>IFERROR(_xlfn.NUMBERVALUE(REPLACE(Input!I42,FIND(",",Input!I42),1,"."),"."),0)</f>
        <v>0.55132999999999999</v>
      </c>
      <c r="J42" s="7">
        <f>IFERROR(_xlfn.NUMBERVALUE(REPLACE(Input!J42,FIND(",",Input!J42),1,"."),"."),0)</f>
        <v>0.95423999999999998</v>
      </c>
      <c r="K42" s="7">
        <f>IFERROR(_xlfn.NUMBERVALUE(REPLACE(Input!K42,FIND(",",Input!K42),1,"."),"."),0)</f>
        <v>0</v>
      </c>
      <c r="L42" s="7">
        <f>IFERROR(_xlfn.NUMBERVALUE(REPLACE(Input!L42,FIND(",",Input!L42),1,"."),"."),0)</f>
        <v>0.35061999999999999</v>
      </c>
      <c r="M42" s="7">
        <f>IFERROR(_xlfn.NUMBERVALUE(REPLACE(Input!M42,FIND(",",Input!M42),1,"."),"."),0)</f>
        <v>1.5055700000000001</v>
      </c>
      <c r="N42" s="10" t="str">
        <f>IF(LEFT(Input!N42,LEN("boa-,Users,"))="boa-,Users,","Win.Win",LEFT(Input!N42,FIND("@",Input!N42)-1))</f>
        <v>Gahboninho</v>
      </c>
      <c r="O42" s="10" t="str">
        <f>IF(LEFT(Input!O42,LEN("boa-,Users,"))="boa-,Users,","Win.Win",LEFT(Input!O42,FIND("@",Input!O42)-1))</f>
        <v>Win.Win</v>
      </c>
      <c r="P42" s="7">
        <f>IFERROR(_xlfn.NUMBERVALUE(REPLACE(Input!P42,FIND(",",Input!P42),1,"."),"."),0)</f>
        <v>0.95423642949281995</v>
      </c>
      <c r="Q42" s="7">
        <f>IFERROR(_xlfn.NUMBERVALUE(REPLACE(Input!Q42,FIND(",",Input!Q42),1,"."),"."),0)</f>
        <v>0.55133173280381798</v>
      </c>
      <c r="R42" s="7">
        <f>IFERROR(_xlfn.NUMBERVALUE(REPLACE(Input!R42,FIND(",",Input!R42),1,"."),"."),0)</f>
        <v>0.95423642949281995</v>
      </c>
      <c r="S42" s="7">
        <f>IFERROR(_xlfn.NUMBERVALUE(REPLACE(Input!S42,FIND(",",Input!S42),1,"."),"."),0)</f>
        <v>0.55133173280381798</v>
      </c>
      <c r="T42" s="7">
        <f>IFERROR(_xlfn.NUMBERVALUE(REPLACE(Input!T42,FIND(",",Input!T42),1,"."),"."),0)</f>
        <v>0</v>
      </c>
      <c r="U42" s="7">
        <f>IFERROR(_xlfn.NUMBERVALUE(REPLACE(Input!U42,FIND(",",Input!U42),1,"."),"."),0)</f>
        <v>0.55133173280381798</v>
      </c>
      <c r="V42" s="7">
        <f>_xlfn.NUMBERVALUE(REPLACE(Input!V42,FIND(",",Input!V42),1,"."),".")</f>
        <v>0</v>
      </c>
      <c r="W42" s="7">
        <f>_xlfn.NUMBERVALUE(REPLACE(Input!W42,FIND(",",Input!W42),1,"."),".")</f>
        <v>0</v>
      </c>
      <c r="X42" s="7">
        <f>IFERROR(_xlfn.NUMBERVALUE(REPLACE(Input!X42,FIND(",",Input!X42),1,"."),"."),0)</f>
        <v>0.95423642949281995</v>
      </c>
      <c r="Y42" s="7">
        <f>IFERROR(_xlfn.NUMBERVALUE(REPLACE(Input!Y42,FIND(",",Input!Y42),1,"."),"."),0)</f>
        <v>0.55133173280381798</v>
      </c>
      <c r="Z42" s="8" t="str">
        <f>LEFT(LEFT(Input!Z42,IFERROR(FIND("_",Input!Z42)-1,LEN(Input!Z42))),IFERROR(FIND("-",Input!Z42)-1,LEN(Input!Z42)))</f>
        <v>Domain8</v>
      </c>
      <c r="AA42" s="8" t="str">
        <f>LEFT(LEFT(Input!AA42,IFERROR(FIND("_",Input!AA42)-1,LEN(Input!AA42))),IFERROR(FIND("-",Input!AA42)-1,LEN(Input!AA42)))</f>
        <v>Domain8</v>
      </c>
      <c r="AB42" s="4"/>
      <c r="AC42" s="4"/>
    </row>
    <row r="43" spans="1:29">
      <c r="A43" s="11">
        <v>42</v>
      </c>
      <c r="B43" s="7">
        <f>IFERROR(_xlfn.NUMBERVALUE(REPLACE(Input!B43,FIND(",",Input!B43),1,"."),"."),0)</f>
        <v>0.90400000000000003</v>
      </c>
      <c r="C43" s="10">
        <v>57</v>
      </c>
      <c r="D43" s="12"/>
      <c r="E43" s="8" cm="1">
        <f t="array" ref="E43">_xlfn.NUMBERVALUE(_xlfn.TEXTJOIN("",TRUE,IFERROR(MID(Input!E43,_xlfn.SEQUENCE(20),1)+0,"")))</f>
        <v>60</v>
      </c>
      <c r="F43" s="8" t="b">
        <f>Input!F43="Yes"</f>
        <v>1</v>
      </c>
      <c r="G43" s="8" t="b">
        <f>Input!G43="Yes"</f>
        <v>0</v>
      </c>
      <c r="H43" s="10">
        <v>2</v>
      </c>
      <c r="I43" s="7">
        <f>IFERROR(_xlfn.NUMBERVALUE(REPLACE(Input!I43,FIND(",",Input!I43),1,"."),"."),0)</f>
        <v>0.55132999999999999</v>
      </c>
      <c r="J43" s="7">
        <f>IFERROR(_xlfn.NUMBERVALUE(REPLACE(Input!J43,FIND(",",Input!J43),1,"."),"."),0)</f>
        <v>0.95423999999999998</v>
      </c>
      <c r="K43" s="7">
        <f>IFERROR(_xlfn.NUMBERVALUE(REPLACE(Input!K43,FIND(",",Input!K43),1,"."),"."),0)</f>
        <v>0</v>
      </c>
      <c r="L43" s="7">
        <f>IFERROR(_xlfn.NUMBERVALUE(REPLACE(Input!L43,FIND(",",Input!L43),1,"."),"."),0)</f>
        <v>0.35061999999999999</v>
      </c>
      <c r="M43" s="7">
        <f>IFERROR(_xlfn.NUMBERVALUE(REPLACE(Input!M43,FIND(",",Input!M43),1,"."),"."),0)</f>
        <v>1.5055700000000001</v>
      </c>
      <c r="N43" s="10" t="str">
        <f>IF(LEFT(Input!N43,LEN("boa-,Users,"))="boa-,Users,","Win.Win",LEFT(Input!N43,FIND("@",Input!N43)-1))</f>
        <v>KLH</v>
      </c>
      <c r="O43" s="10" t="str">
        <f>IF(LEFT(Input!O43,LEN("boa-,Users,"))="boa-,Users,","Win.Win",LEFT(Input!O43,FIND("@",Input!O43)-1))</f>
        <v>Win.Win</v>
      </c>
      <c r="P43" s="7">
        <f>IFERROR(_xlfn.NUMBERVALUE(REPLACE(Input!P43,FIND(",",Input!P43),1,"."),"."),0)</f>
        <v>0.95423642949281995</v>
      </c>
      <c r="Q43" s="7">
        <f>IFERROR(_xlfn.NUMBERVALUE(REPLACE(Input!Q43,FIND(",",Input!Q43),1,"."),"."),0)</f>
        <v>0.55133173280381798</v>
      </c>
      <c r="R43" s="7">
        <f>IFERROR(_xlfn.NUMBERVALUE(REPLACE(Input!R43,FIND(",",Input!R43),1,"."),"."),0)</f>
        <v>0.95423642949281995</v>
      </c>
      <c r="S43" s="7">
        <f>IFERROR(_xlfn.NUMBERVALUE(REPLACE(Input!S43,FIND(",",Input!S43),1,"."),"."),0)</f>
        <v>0.55133173280381798</v>
      </c>
      <c r="T43" s="7">
        <f>IFERROR(_xlfn.NUMBERVALUE(REPLACE(Input!T43,FIND(",",Input!T43),1,"."),"."),0)</f>
        <v>0</v>
      </c>
      <c r="U43" s="7">
        <f>IFERROR(_xlfn.NUMBERVALUE(REPLACE(Input!U43,FIND(",",Input!U43),1,"."),"."),0)</f>
        <v>0.55133173280381798</v>
      </c>
      <c r="V43" s="7">
        <f>_xlfn.NUMBERVALUE(REPLACE(Input!V43,FIND(",",Input!V43),1,"."),".")</f>
        <v>0</v>
      </c>
      <c r="W43" s="7">
        <f>_xlfn.NUMBERVALUE(REPLACE(Input!W43,FIND(",",Input!W43),1,"."),".")</f>
        <v>0</v>
      </c>
      <c r="X43" s="7">
        <f>IFERROR(_xlfn.NUMBERVALUE(REPLACE(Input!X43,FIND(",",Input!X43),1,"."),"."),0)</f>
        <v>0.95423642949281995</v>
      </c>
      <c r="Y43" s="7">
        <f>IFERROR(_xlfn.NUMBERVALUE(REPLACE(Input!Y43,FIND(",",Input!Y43),1,"."),"."),0)</f>
        <v>0.55133173280381798</v>
      </c>
      <c r="Z43" s="8" t="str">
        <f>LEFT(LEFT(Input!Z43,IFERROR(FIND("_",Input!Z43)-1,LEN(Input!Z43))),IFERROR(FIND("-",Input!Z43)-1,LEN(Input!Z43)))</f>
        <v>Domain8</v>
      </c>
      <c r="AA43" s="8" t="str">
        <f>LEFT(LEFT(Input!AA43,IFERROR(FIND("_",Input!AA43)-1,LEN(Input!AA43))),IFERROR(FIND("-",Input!AA43)-1,LEN(Input!AA43)))</f>
        <v>Domain8</v>
      </c>
      <c r="AB43" s="4"/>
      <c r="AC43" s="4"/>
    </row>
    <row r="44" spans="1:29">
      <c r="A44" s="11">
        <v>43</v>
      </c>
      <c r="B44" s="7">
        <f>IFERROR(_xlfn.NUMBERVALUE(REPLACE(Input!B44,FIND(",",Input!B44),1,"."),"."),0)</f>
        <v>0.92300000000000004</v>
      </c>
      <c r="C44" s="10">
        <v>32</v>
      </c>
      <c r="D44" s="12"/>
      <c r="E44" s="8" cm="1">
        <f t="array" ref="E44">_xlfn.NUMBERVALUE(_xlfn.TEXTJOIN("",TRUE,IFERROR(MID(Input!E44,_xlfn.SEQUENCE(20),1)+0,"")))</f>
        <v>60</v>
      </c>
      <c r="F44" s="8" t="b">
        <f>Input!F44="Yes"</f>
        <v>1</v>
      </c>
      <c r="G44" s="8" t="b">
        <f>Input!G44="Yes"</f>
        <v>0</v>
      </c>
      <c r="H44" s="10">
        <v>2</v>
      </c>
      <c r="I44" s="7">
        <f>IFERROR(_xlfn.NUMBERVALUE(REPLACE(Input!I44,FIND(",",Input!I44),1,"."),"."),0)</f>
        <v>0.78254000000000001</v>
      </c>
      <c r="J44" s="7">
        <f>IFERROR(_xlfn.NUMBERVALUE(REPLACE(Input!J44,FIND(",",Input!J44),1,"."),"."),0)</f>
        <v>0.80030999999999997</v>
      </c>
      <c r="K44" s="7">
        <f>IFERROR(_xlfn.NUMBERVALUE(REPLACE(Input!K44,FIND(",",Input!K44),1,"."),"."),0)</f>
        <v>0</v>
      </c>
      <c r="L44" s="7">
        <f>IFERROR(_xlfn.NUMBERVALUE(REPLACE(Input!L44,FIND(",",Input!L44),1,"."),"."),0)</f>
        <v>4.8300000000000003E-2</v>
      </c>
      <c r="M44" s="7">
        <f>IFERROR(_xlfn.NUMBERVALUE(REPLACE(Input!M44,FIND(",",Input!M44),1,"."),"."),0)</f>
        <v>1.5828500000000001</v>
      </c>
      <c r="N44" s="10" t="str">
        <f>IF(LEFT(Input!N44,LEN("boa-,Users,"))="boa-,Users,","Win.Win",LEFT(Input!N44,FIND("@",Input!N44)-1))</f>
        <v>IAMhaggler2011</v>
      </c>
      <c r="O44" s="10" t="str">
        <f>IF(LEFT(Input!O44,LEN("boa-,Users,"))="boa-,Users,","Win.Win",LEFT(Input!O44,FIND("@",Input!O44)-1))</f>
        <v>Win.Win</v>
      </c>
      <c r="P44" s="7">
        <f>IFERROR(_xlfn.NUMBERVALUE(REPLACE(Input!P44,FIND(",",Input!P44),1,"."),"."),0)</f>
        <v>0.78254451377817802</v>
      </c>
      <c r="Q44" s="7">
        <f>IFERROR(_xlfn.NUMBERVALUE(REPLACE(Input!Q44,FIND(",",Input!Q44),1,"."),"."),0)</f>
        <v>0.80030852669302099</v>
      </c>
      <c r="R44" s="7">
        <f>IFERROR(_xlfn.NUMBERVALUE(REPLACE(Input!R44,FIND(",",Input!R44),1,"."),"."),0)</f>
        <v>0.78254451377817802</v>
      </c>
      <c r="S44" s="7">
        <f>IFERROR(_xlfn.NUMBERVALUE(REPLACE(Input!S44,FIND(",",Input!S44),1,"."),"."),0)</f>
        <v>0.80030852669302099</v>
      </c>
      <c r="T44" s="7">
        <f>IFERROR(_xlfn.NUMBERVALUE(REPLACE(Input!T44,FIND(",",Input!T44),1,"."),"."),0)</f>
        <v>0</v>
      </c>
      <c r="U44" s="7">
        <f>IFERROR(_xlfn.NUMBERVALUE(REPLACE(Input!U44,FIND(",",Input!U44),1,"."),"."),0)</f>
        <v>0.80030852669302099</v>
      </c>
      <c r="V44" s="7">
        <f>_xlfn.NUMBERVALUE(REPLACE(Input!V44,FIND(",",Input!V44),1,"."),".")</f>
        <v>0</v>
      </c>
      <c r="W44" s="7">
        <f>_xlfn.NUMBERVALUE(REPLACE(Input!W44,FIND(",",Input!W44),1,"."),".")</f>
        <v>0</v>
      </c>
      <c r="X44" s="7">
        <f>IFERROR(_xlfn.NUMBERVALUE(REPLACE(Input!X44,FIND(",",Input!X44),1,"."),"."),0)</f>
        <v>0.78254451377817802</v>
      </c>
      <c r="Y44" s="7">
        <f>IFERROR(_xlfn.NUMBERVALUE(REPLACE(Input!Y44,FIND(",",Input!Y44),1,"."),"."),0)</f>
        <v>0.80030852669302099</v>
      </c>
      <c r="Z44" s="8" t="str">
        <f>LEFT(LEFT(Input!Z44,IFERROR(FIND("_",Input!Z44)-1,LEN(Input!Z44))),IFERROR(FIND("-",Input!Z44)-1,LEN(Input!Z44)))</f>
        <v>Domain8</v>
      </c>
      <c r="AA44" s="8" t="str">
        <f>LEFT(LEFT(Input!AA44,IFERROR(FIND("_",Input!AA44)-1,LEN(Input!AA44))),IFERROR(FIND("-",Input!AA44)-1,LEN(Input!AA44)))</f>
        <v>Domain8</v>
      </c>
      <c r="AB44" s="4"/>
      <c r="AC44" s="4"/>
    </row>
    <row r="45" spans="1:29">
      <c r="A45" s="11">
        <v>44</v>
      </c>
      <c r="B45" s="7">
        <f>IFERROR(_xlfn.NUMBERVALUE(REPLACE(Input!B45,FIND(",",Input!B45),1,"."),"."),0)</f>
        <v>2E-3</v>
      </c>
      <c r="C45" s="10">
        <v>3</v>
      </c>
      <c r="D45" s="12"/>
      <c r="E45" s="8" cm="1">
        <f t="array" ref="E45">_xlfn.NUMBERVALUE(_xlfn.TEXTJOIN("",TRUE,IFERROR(MID(Input!E45,_xlfn.SEQUENCE(20),1)+0,"")))</f>
        <v>60</v>
      </c>
      <c r="F45" s="8" t="b">
        <f>Input!F45="Yes"</f>
        <v>1</v>
      </c>
      <c r="G45" s="8" t="b">
        <f>Input!G45="Yes"</f>
        <v>0</v>
      </c>
      <c r="H45" s="10">
        <v>2</v>
      </c>
      <c r="I45" s="7">
        <f>IFERROR(_xlfn.NUMBERVALUE(REPLACE(Input!I45,FIND(",",Input!I45),1,"."),"."),0)</f>
        <v>0.78286999999999995</v>
      </c>
      <c r="J45" s="7">
        <f>IFERROR(_xlfn.NUMBERVALUE(REPLACE(Input!J45,FIND(",",Input!J45),1,"."),"."),0)</f>
        <v>0.78981000000000001</v>
      </c>
      <c r="K45" s="7">
        <f>IFERROR(_xlfn.NUMBERVALUE(REPLACE(Input!K45,FIND(",",Input!K45),1,"."),"."),0)</f>
        <v>0</v>
      </c>
      <c r="L45" s="7">
        <f>IFERROR(_xlfn.NUMBERVALUE(REPLACE(Input!L45,FIND(",",Input!L45),1,"."),"."),0)</f>
        <v>5.774E-2</v>
      </c>
      <c r="M45" s="7">
        <f>IFERROR(_xlfn.NUMBERVALUE(REPLACE(Input!M45,FIND(",",Input!M45),1,"."),"."),0)</f>
        <v>1.5726800000000001</v>
      </c>
      <c r="N45" s="10" t="str">
        <f>IF(LEFT(Input!N45,LEN("boa-,Users,"))="boa-,Users,","Win.Win",LEFT(Input!N45,FIND("@",Input!N45)-1))</f>
        <v>Win.Win</v>
      </c>
      <c r="O45" s="10" t="str">
        <f>IF(LEFT(Input!O45,LEN("boa-,Users,"))="boa-,Users,","Win.Win",LEFT(Input!O45,FIND("@",Input!O45)-1))</f>
        <v>Win.Win</v>
      </c>
      <c r="P45" s="7">
        <f>IFERROR(_xlfn.NUMBERVALUE(REPLACE(Input!P45,FIND(",",Input!P45),1,"."),"."),0)</f>
        <v>0.78286718624737395</v>
      </c>
      <c r="Q45" s="7">
        <f>IFERROR(_xlfn.NUMBERVALUE(REPLACE(Input!Q45,FIND(",",Input!Q45),1,"."),"."),0)</f>
        <v>0.78981419890080495</v>
      </c>
      <c r="R45" s="7">
        <f>IFERROR(_xlfn.NUMBERVALUE(REPLACE(Input!R45,FIND(",",Input!R45),1,"."),"."),0)</f>
        <v>0.78286718624737395</v>
      </c>
      <c r="S45" s="7">
        <f>IFERROR(_xlfn.NUMBERVALUE(REPLACE(Input!S45,FIND(",",Input!S45),1,"."),"."),0)</f>
        <v>0.78981419890080495</v>
      </c>
      <c r="T45" s="7">
        <f>IFERROR(_xlfn.NUMBERVALUE(REPLACE(Input!T45,FIND(",",Input!T45),1,"."),"."),0)</f>
        <v>0.78286718624737395</v>
      </c>
      <c r="U45" s="7">
        <f>IFERROR(_xlfn.NUMBERVALUE(REPLACE(Input!U45,FIND(",",Input!U45),1,"."),"."),0)</f>
        <v>0.78981419890080495</v>
      </c>
      <c r="V45" s="7">
        <f>_xlfn.NUMBERVALUE(REPLACE(Input!V45,FIND(",",Input!V45),1,"."),".")</f>
        <v>0</v>
      </c>
      <c r="W45" s="7">
        <f>_xlfn.NUMBERVALUE(REPLACE(Input!W45,FIND(",",Input!W45),1,"."),".")</f>
        <v>0</v>
      </c>
      <c r="X45" s="7">
        <f>IFERROR(_xlfn.NUMBERVALUE(REPLACE(Input!X45,FIND(",",Input!X45),1,"."),"."),0)</f>
        <v>0.78286718624737395</v>
      </c>
      <c r="Y45" s="7">
        <f>IFERROR(_xlfn.NUMBERVALUE(REPLACE(Input!Y45,FIND(",",Input!Y45),1,"."),"."),0)</f>
        <v>0.78981419890080495</v>
      </c>
      <c r="Z45" s="8" t="str">
        <f>LEFT(LEFT(Input!Z45,IFERROR(FIND("_",Input!Z45)-1,LEN(Input!Z45))),IFERROR(FIND("-",Input!Z45)-1,LEN(Input!Z45)))</f>
        <v>Domain8</v>
      </c>
      <c r="AA45" s="8" t="str">
        <f>LEFT(LEFT(Input!AA45,IFERROR(FIND("_",Input!AA45)-1,LEN(Input!AA45))),IFERROR(FIND("-",Input!AA45)-1,LEN(Input!AA45)))</f>
        <v>Domain8</v>
      </c>
      <c r="AB45" s="4"/>
      <c r="AC45" s="4"/>
    </row>
    <row r="46" spans="1:29">
      <c r="A46" s="11">
        <v>45</v>
      </c>
      <c r="B46" s="7">
        <f>IFERROR(_xlfn.NUMBERVALUE(REPLACE(Input!B46,FIND(",",Input!B46),1,"."),"."),0)</f>
        <v>0.66800000000000004</v>
      </c>
      <c r="C46" s="10">
        <v>51</v>
      </c>
      <c r="D46" s="12"/>
      <c r="E46" s="8" cm="1">
        <f t="array" ref="E46">_xlfn.NUMBERVALUE(_xlfn.TEXTJOIN("",TRUE,IFERROR(MID(Input!E46,_xlfn.SEQUENCE(20),1)+0,"")))</f>
        <v>60</v>
      </c>
      <c r="F46" s="8" t="b">
        <f>Input!F46="Yes"</f>
        <v>1</v>
      </c>
      <c r="G46" s="8" t="b">
        <f>Input!G46="Yes"</f>
        <v>0</v>
      </c>
      <c r="H46" s="10">
        <v>2</v>
      </c>
      <c r="I46" s="7">
        <f>IFERROR(_xlfn.NUMBERVALUE(REPLACE(Input!I46,FIND(",",Input!I46),1,"."),"."),0)</f>
        <v>0.55132999999999999</v>
      </c>
      <c r="J46" s="7">
        <f>IFERROR(_xlfn.NUMBERVALUE(REPLACE(Input!J46,FIND(",",Input!J46),1,"."),"."),0)</f>
        <v>0.95423999999999998</v>
      </c>
      <c r="K46" s="7">
        <f>IFERROR(_xlfn.NUMBERVALUE(REPLACE(Input!K46,FIND(",",Input!K46),1,"."),"."),0)</f>
        <v>0</v>
      </c>
      <c r="L46" s="7">
        <f>IFERROR(_xlfn.NUMBERVALUE(REPLACE(Input!L46,FIND(",",Input!L46),1,"."),"."),0)</f>
        <v>0.35061999999999999</v>
      </c>
      <c r="M46" s="7">
        <f>IFERROR(_xlfn.NUMBERVALUE(REPLACE(Input!M46,FIND(",",Input!M46),1,"."),"."),0)</f>
        <v>1.5055700000000001</v>
      </c>
      <c r="N46" s="10" t="str">
        <f>IF(LEFT(Input!N46,LEN("boa-,Users,"))="boa-,Users,","Win.Win",LEFT(Input!N46,FIND("@",Input!N46)-1))</f>
        <v>Gahboninho</v>
      </c>
      <c r="O46" s="10" t="str">
        <f>IF(LEFT(Input!O46,LEN("boa-,Users,"))="boa-,Users,","Win.Win",LEFT(Input!O46,FIND("@",Input!O46)-1))</f>
        <v>Win.Win</v>
      </c>
      <c r="P46" s="7">
        <f>IFERROR(_xlfn.NUMBERVALUE(REPLACE(Input!P46,FIND(",",Input!P46),1,"."),"."),0)</f>
        <v>0.95423642949281995</v>
      </c>
      <c r="Q46" s="7">
        <f>IFERROR(_xlfn.NUMBERVALUE(REPLACE(Input!Q46,FIND(",",Input!Q46),1,"."),"."),0)</f>
        <v>0.55133173280381798</v>
      </c>
      <c r="R46" s="7">
        <f>IFERROR(_xlfn.NUMBERVALUE(REPLACE(Input!R46,FIND(",",Input!R46),1,"."),"."),0)</f>
        <v>0.95423642949281995</v>
      </c>
      <c r="S46" s="7">
        <f>IFERROR(_xlfn.NUMBERVALUE(REPLACE(Input!S46,FIND(",",Input!S46),1,"."),"."),0)</f>
        <v>0.55133173280381798</v>
      </c>
      <c r="T46" s="7">
        <f>IFERROR(_xlfn.NUMBERVALUE(REPLACE(Input!T46,FIND(",",Input!T46),1,"."),"."),0)</f>
        <v>0</v>
      </c>
      <c r="U46" s="7">
        <f>IFERROR(_xlfn.NUMBERVALUE(REPLACE(Input!U46,FIND(",",Input!U46),1,"."),"."),0)</f>
        <v>0.55133173280381798</v>
      </c>
      <c r="V46" s="7">
        <f>_xlfn.NUMBERVALUE(REPLACE(Input!V46,FIND(",",Input!V46),1,"."),".")</f>
        <v>0</v>
      </c>
      <c r="W46" s="7">
        <f>_xlfn.NUMBERVALUE(REPLACE(Input!W46,FIND(",",Input!W46),1,"."),".")</f>
        <v>0</v>
      </c>
      <c r="X46" s="7">
        <f>IFERROR(_xlfn.NUMBERVALUE(REPLACE(Input!X46,FIND(",",Input!X46),1,"."),"."),0)</f>
        <v>0.95423642949281995</v>
      </c>
      <c r="Y46" s="7">
        <f>IFERROR(_xlfn.NUMBERVALUE(REPLACE(Input!Y46,FIND(",",Input!Y46),1,"."),"."),0)</f>
        <v>0.55133173280381798</v>
      </c>
      <c r="Z46" s="8" t="str">
        <f>LEFT(LEFT(Input!Z46,IFERROR(FIND("_",Input!Z46)-1,LEN(Input!Z46))),IFERROR(FIND("-",Input!Z46)-1,LEN(Input!Z46)))</f>
        <v>Domain8</v>
      </c>
      <c r="AA46" s="8" t="str">
        <f>LEFT(LEFT(Input!AA46,IFERROR(FIND("_",Input!AA46)-1,LEN(Input!AA46))),IFERROR(FIND("-",Input!AA46)-1,LEN(Input!AA46)))</f>
        <v>Domain8</v>
      </c>
      <c r="AB46" s="4"/>
      <c r="AC46" s="4"/>
    </row>
    <row r="47" spans="1:29">
      <c r="A47" s="11">
        <v>46</v>
      </c>
      <c r="B47" s="7">
        <f>IFERROR(_xlfn.NUMBERVALUE(REPLACE(Input!B47,FIND(",",Input!B47),1,"."),"."),0)</f>
        <v>1.121</v>
      </c>
      <c r="C47" s="10">
        <v>58</v>
      </c>
      <c r="D47" s="12"/>
      <c r="E47" s="8" cm="1">
        <f t="array" ref="E47">_xlfn.NUMBERVALUE(_xlfn.TEXTJOIN("",TRUE,IFERROR(MID(Input!E47,_xlfn.SEQUENCE(20),1)+0,"")))</f>
        <v>60</v>
      </c>
      <c r="F47" s="8" t="b">
        <f>Input!F47="Yes"</f>
        <v>1</v>
      </c>
      <c r="G47" s="8" t="b">
        <f>Input!G47="Yes"</f>
        <v>0</v>
      </c>
      <c r="H47" s="10">
        <v>2</v>
      </c>
      <c r="I47" s="7">
        <f>IFERROR(_xlfn.NUMBERVALUE(REPLACE(Input!I47,FIND(",",Input!I47),1,"."),"."),0)</f>
        <v>0.55132999999999999</v>
      </c>
      <c r="J47" s="7">
        <f>IFERROR(_xlfn.NUMBERVALUE(REPLACE(Input!J47,FIND(",",Input!J47),1,"."),"."),0)</f>
        <v>0.95423999999999998</v>
      </c>
      <c r="K47" s="7">
        <f>IFERROR(_xlfn.NUMBERVALUE(REPLACE(Input!K47,FIND(",",Input!K47),1,"."),"."),0)</f>
        <v>0</v>
      </c>
      <c r="L47" s="7">
        <f>IFERROR(_xlfn.NUMBERVALUE(REPLACE(Input!L47,FIND(",",Input!L47),1,"."),"."),0)</f>
        <v>0.35061999999999999</v>
      </c>
      <c r="M47" s="7">
        <f>IFERROR(_xlfn.NUMBERVALUE(REPLACE(Input!M47,FIND(",",Input!M47),1,"."),"."),0)</f>
        <v>1.5055700000000001</v>
      </c>
      <c r="N47" s="10" t="str">
        <f>IF(LEFT(Input!N47,LEN("boa-,Users,"))="boa-,Users,","Win.Win",LEFT(Input!N47,FIND("@",Input!N47)-1))</f>
        <v>KLH</v>
      </c>
      <c r="O47" s="10" t="str">
        <f>IF(LEFT(Input!O47,LEN("boa-,Users,"))="boa-,Users,","Win.Win",LEFT(Input!O47,FIND("@",Input!O47)-1))</f>
        <v>Win.Win</v>
      </c>
      <c r="P47" s="7">
        <f>IFERROR(_xlfn.NUMBERVALUE(REPLACE(Input!P47,FIND(",",Input!P47),1,"."),"."),0)</f>
        <v>0.95423642949281995</v>
      </c>
      <c r="Q47" s="7">
        <f>IFERROR(_xlfn.NUMBERVALUE(REPLACE(Input!Q47,FIND(",",Input!Q47),1,"."),"."),0)</f>
        <v>0.55133173280381798</v>
      </c>
      <c r="R47" s="7">
        <f>IFERROR(_xlfn.NUMBERVALUE(REPLACE(Input!R47,FIND(",",Input!R47),1,"."),"."),0)</f>
        <v>0.95423642949281995</v>
      </c>
      <c r="S47" s="7">
        <f>IFERROR(_xlfn.NUMBERVALUE(REPLACE(Input!S47,FIND(",",Input!S47),1,"."),"."),0)</f>
        <v>0.55133173280381798</v>
      </c>
      <c r="T47" s="7">
        <f>IFERROR(_xlfn.NUMBERVALUE(REPLACE(Input!T47,FIND(",",Input!T47),1,"."),"."),0)</f>
        <v>0</v>
      </c>
      <c r="U47" s="7">
        <f>IFERROR(_xlfn.NUMBERVALUE(REPLACE(Input!U47,FIND(",",Input!U47),1,"."),"."),0)</f>
        <v>0.55133173280381798</v>
      </c>
      <c r="V47" s="7">
        <f>_xlfn.NUMBERVALUE(REPLACE(Input!V47,FIND(",",Input!V47),1,"."),".")</f>
        <v>0</v>
      </c>
      <c r="W47" s="7">
        <f>_xlfn.NUMBERVALUE(REPLACE(Input!W47,FIND(",",Input!W47),1,"."),".")</f>
        <v>0</v>
      </c>
      <c r="X47" s="7">
        <f>IFERROR(_xlfn.NUMBERVALUE(REPLACE(Input!X47,FIND(",",Input!X47),1,"."),"."),0)</f>
        <v>0.95423642949281995</v>
      </c>
      <c r="Y47" s="7">
        <f>IFERROR(_xlfn.NUMBERVALUE(REPLACE(Input!Y47,FIND(",",Input!Y47),1,"."),"."),0)</f>
        <v>0.55133173280381798</v>
      </c>
      <c r="Z47" s="8" t="str">
        <f>LEFT(LEFT(Input!Z47,IFERROR(FIND("_",Input!Z47)-1,LEN(Input!Z47))),IFERROR(FIND("-",Input!Z47)-1,LEN(Input!Z47)))</f>
        <v>Domain8</v>
      </c>
      <c r="AA47" s="8" t="str">
        <f>LEFT(LEFT(Input!AA47,IFERROR(FIND("_",Input!AA47)-1,LEN(Input!AA47))),IFERROR(FIND("-",Input!AA47)-1,LEN(Input!AA47)))</f>
        <v>Domain8</v>
      </c>
      <c r="AB47" s="4"/>
      <c r="AC47" s="4"/>
    </row>
    <row r="48" spans="1:29">
      <c r="A48" s="11">
        <v>47</v>
      </c>
      <c r="B48" s="7">
        <f>IFERROR(_xlfn.NUMBERVALUE(REPLACE(Input!B48,FIND(",",Input!B48),1,"."),"."),0)</f>
        <v>1.0529999999999999</v>
      </c>
      <c r="C48" s="10">
        <v>32</v>
      </c>
      <c r="D48" s="12"/>
      <c r="E48" s="8" cm="1">
        <f t="array" ref="E48">_xlfn.NUMBERVALUE(_xlfn.TEXTJOIN("",TRUE,IFERROR(MID(Input!E48,_xlfn.SEQUENCE(20),1)+0,"")))</f>
        <v>60</v>
      </c>
      <c r="F48" s="8" t="b">
        <f>Input!F48="Yes"</f>
        <v>1</v>
      </c>
      <c r="G48" s="8" t="b">
        <f>Input!G48="Yes"</f>
        <v>0</v>
      </c>
      <c r="H48" s="10">
        <v>2</v>
      </c>
      <c r="I48" s="7">
        <f>IFERROR(_xlfn.NUMBERVALUE(REPLACE(Input!I48,FIND(",",Input!I48),1,"."),"."),0)</f>
        <v>0.72599999999999998</v>
      </c>
      <c r="J48" s="7">
        <f>IFERROR(_xlfn.NUMBERVALUE(REPLACE(Input!J48,FIND(",",Input!J48),1,"."),"."),0)</f>
        <v>0.81521999999999994</v>
      </c>
      <c r="K48" s="7">
        <f>IFERROR(_xlfn.NUMBERVALUE(REPLACE(Input!K48,FIND(",",Input!K48),1,"."),"."),0)</f>
        <v>2.9170000000000001E-2</v>
      </c>
      <c r="L48" s="7">
        <f>IFERROR(_xlfn.NUMBERVALUE(REPLACE(Input!L48,FIND(",",Input!L48),1,"."),"."),0)</f>
        <v>4.1840000000000002E-2</v>
      </c>
      <c r="M48" s="7">
        <f>IFERROR(_xlfn.NUMBERVALUE(REPLACE(Input!M48,FIND(",",Input!M48),1,"."),"."),0)</f>
        <v>1.54121</v>
      </c>
      <c r="N48" s="10" t="str">
        <f>IF(LEFT(Input!N48,LEN("boa-,Users,"))="boa-,Users,","Win.Win",LEFT(Input!N48,FIND("@",Input!N48)-1))</f>
        <v>IAMhaggler2011</v>
      </c>
      <c r="O48" s="10" t="str">
        <f>IF(LEFT(Input!O48,LEN("boa-,Users,"))="boa-,Users,","Win.Win",LEFT(Input!O48,FIND("@",Input!O48)-1))</f>
        <v>Win.Win</v>
      </c>
      <c r="P48" s="7">
        <f>IFERROR(_xlfn.NUMBERVALUE(REPLACE(Input!P48,FIND(",",Input!P48),1,"."),"."),0)</f>
        <v>0.72599537384432</v>
      </c>
      <c r="Q48" s="7">
        <f>IFERROR(_xlfn.NUMBERVALUE(REPLACE(Input!Q48,FIND(",",Input!Q48),1,"."),"."),0)</f>
        <v>0.81521860327235196</v>
      </c>
      <c r="R48" s="7">
        <f>IFERROR(_xlfn.NUMBERVALUE(REPLACE(Input!R48,FIND(",",Input!R48),1,"."),"."),0)</f>
        <v>0.72599537384432</v>
      </c>
      <c r="S48" s="7">
        <f>IFERROR(_xlfn.NUMBERVALUE(REPLACE(Input!S48,FIND(",",Input!S48),1,"."),"."),0)</f>
        <v>0.81521860327235196</v>
      </c>
      <c r="T48" s="7">
        <f>IFERROR(_xlfn.NUMBERVALUE(REPLACE(Input!T48,FIND(",",Input!T48),1,"."),"."),0)</f>
        <v>0</v>
      </c>
      <c r="U48" s="7">
        <f>IFERROR(_xlfn.NUMBERVALUE(REPLACE(Input!U48,FIND(",",Input!U48),1,"."),"."),0)</f>
        <v>0.81521860327235196</v>
      </c>
      <c r="V48" s="7">
        <f>_xlfn.NUMBERVALUE(REPLACE(Input!V48,FIND(",",Input!V48),1,"."),".")</f>
        <v>0</v>
      </c>
      <c r="W48" s="7">
        <f>_xlfn.NUMBERVALUE(REPLACE(Input!W48,FIND(",",Input!W48),1,"."),".")</f>
        <v>0</v>
      </c>
      <c r="X48" s="7">
        <f>IFERROR(_xlfn.NUMBERVALUE(REPLACE(Input!X48,FIND(",",Input!X48),1,"."),"."),0)</f>
        <v>0.72599537384432</v>
      </c>
      <c r="Y48" s="7">
        <f>IFERROR(_xlfn.NUMBERVALUE(REPLACE(Input!Y48,FIND(",",Input!Y48),1,"."),"."),0)</f>
        <v>0.81521860327235196</v>
      </c>
      <c r="Z48" s="8" t="str">
        <f>LEFT(LEFT(Input!Z48,IFERROR(FIND("_",Input!Z48)-1,LEN(Input!Z48))),IFERROR(FIND("-",Input!Z48)-1,LEN(Input!Z48)))</f>
        <v>Domain8</v>
      </c>
      <c r="AA48" s="8" t="str">
        <f>LEFT(LEFT(Input!AA48,IFERROR(FIND("_",Input!AA48)-1,LEN(Input!AA48))),IFERROR(FIND("-",Input!AA48)-1,LEN(Input!AA48)))</f>
        <v>Domain8</v>
      </c>
      <c r="AB48" s="4"/>
      <c r="AC48" s="4"/>
    </row>
    <row r="49" spans="1:29">
      <c r="A49" s="11">
        <v>48</v>
      </c>
      <c r="B49" s="7">
        <f>IFERROR(_xlfn.NUMBERVALUE(REPLACE(Input!B49,FIND(",",Input!B49),1,"."),"."),0)</f>
        <v>0.78700000000000003</v>
      </c>
      <c r="C49" s="10">
        <v>34</v>
      </c>
      <c r="D49" s="12"/>
      <c r="E49" s="8" cm="1">
        <f t="array" ref="E49">_xlfn.NUMBERVALUE(_xlfn.TEXTJOIN("",TRUE,IFERROR(MID(Input!E49,_xlfn.SEQUENCE(20),1)+0,"")))</f>
        <v>60</v>
      </c>
      <c r="F49" s="8" t="b">
        <f>Input!F49="Yes"</f>
        <v>1</v>
      </c>
      <c r="G49" s="8" t="b">
        <f>Input!G49="Yes"</f>
        <v>0</v>
      </c>
      <c r="H49" s="10">
        <v>2</v>
      </c>
      <c r="I49" s="7">
        <f>IFERROR(_xlfn.NUMBERVALUE(REPLACE(Input!I49,FIND(",",Input!I49),1,"."),"."),0)</f>
        <v>0.77949999999999997</v>
      </c>
      <c r="J49" s="7">
        <f>IFERROR(_xlfn.NUMBERVALUE(REPLACE(Input!J49,FIND(",",Input!J49),1,"."),"."),0)</f>
        <v>0.80645</v>
      </c>
      <c r="K49" s="7">
        <f>IFERROR(_xlfn.NUMBERVALUE(REPLACE(Input!K49,FIND(",",Input!K49),1,"."),"."),0)</f>
        <v>0</v>
      </c>
      <c r="L49" s="7">
        <f>IFERROR(_xlfn.NUMBERVALUE(REPLACE(Input!L49,FIND(",",Input!L49),1,"."),"."),0)</f>
        <v>4.1459999999999997E-2</v>
      </c>
      <c r="M49" s="7">
        <f>IFERROR(_xlfn.NUMBERVALUE(REPLACE(Input!M49,FIND(",",Input!M49),1,"."),"."),0)</f>
        <v>1.58595</v>
      </c>
      <c r="N49" s="10" t="str">
        <f>IF(LEFT(Input!N49,LEN("boa-,Users,"))="boa-,Users,","Win.Win",LEFT(Input!N49,FIND("@",Input!N49)-1))</f>
        <v>Win.Win</v>
      </c>
      <c r="O49" s="10" t="str">
        <f>IF(LEFT(Input!O49,LEN("boa-,Users,"))="boa-,Users,","Win.Win",LEFT(Input!O49,FIND("@",Input!O49)-1))</f>
        <v>Win.Win</v>
      </c>
      <c r="P49" s="7">
        <f>IFERROR(_xlfn.NUMBERVALUE(REPLACE(Input!P49,FIND(",",Input!P49),1,"."),"."),0)</f>
        <v>0.77949818596531295</v>
      </c>
      <c r="Q49" s="7">
        <f>IFERROR(_xlfn.NUMBERVALUE(REPLACE(Input!Q49,FIND(",",Input!Q49),1,"."),"."),0)</f>
        <v>0.80644945664469203</v>
      </c>
      <c r="R49" s="7">
        <f>IFERROR(_xlfn.NUMBERVALUE(REPLACE(Input!R49,FIND(",",Input!R49),1,"."),"."),0)</f>
        <v>0.77949818596531295</v>
      </c>
      <c r="S49" s="7">
        <f>IFERROR(_xlfn.NUMBERVALUE(REPLACE(Input!S49,FIND(",",Input!S49),1,"."),"."),0)</f>
        <v>0.80644945664469203</v>
      </c>
      <c r="T49" s="7">
        <f>IFERROR(_xlfn.NUMBERVALUE(REPLACE(Input!T49,FIND(",",Input!T49),1,"."),"."),0)</f>
        <v>0.77949818596531295</v>
      </c>
      <c r="U49" s="7">
        <f>IFERROR(_xlfn.NUMBERVALUE(REPLACE(Input!U49,FIND(",",Input!U49),1,"."),"."),0)</f>
        <v>0.80644945664469203</v>
      </c>
      <c r="V49" s="7">
        <f>_xlfn.NUMBERVALUE(REPLACE(Input!V49,FIND(",",Input!V49),1,"."),".")</f>
        <v>0</v>
      </c>
      <c r="W49" s="7">
        <f>_xlfn.NUMBERVALUE(REPLACE(Input!W49,FIND(",",Input!W49),1,"."),".")</f>
        <v>0</v>
      </c>
      <c r="X49" s="7">
        <f>IFERROR(_xlfn.NUMBERVALUE(REPLACE(Input!X49,FIND(",",Input!X49),1,"."),"."),0)</f>
        <v>0.77949818596531295</v>
      </c>
      <c r="Y49" s="7">
        <f>IFERROR(_xlfn.NUMBERVALUE(REPLACE(Input!Y49,FIND(",",Input!Y49),1,"."),"."),0)</f>
        <v>0.80644945664469203</v>
      </c>
      <c r="Z49" s="8" t="str">
        <f>LEFT(LEFT(Input!Z49,IFERROR(FIND("_",Input!Z49)-1,LEN(Input!Z49))),IFERROR(FIND("-",Input!Z49)-1,LEN(Input!Z49)))</f>
        <v>Domain8</v>
      </c>
      <c r="AA49" s="8" t="str">
        <f>LEFT(LEFT(Input!AA49,IFERROR(FIND("_",Input!AA49)-1,LEN(Input!AA49))),IFERROR(FIND("-",Input!AA49)-1,LEN(Input!AA49)))</f>
        <v>Domain8</v>
      </c>
      <c r="AB49" s="4"/>
      <c r="AC49" s="4"/>
    </row>
    <row r="50" spans="1:29">
      <c r="A50" s="11">
        <v>49</v>
      </c>
      <c r="B50" s="7">
        <f>IFERROR(_xlfn.NUMBERVALUE(REPLACE(Input!B50,FIND(",",Input!B50),1,"."),"."),0)</f>
        <v>0.60199999999999998</v>
      </c>
      <c r="C50" s="10">
        <v>51</v>
      </c>
      <c r="D50" s="12"/>
      <c r="E50" s="8" cm="1">
        <f t="array" ref="E50">_xlfn.NUMBERVALUE(_xlfn.TEXTJOIN("",TRUE,IFERROR(MID(Input!E50,_xlfn.SEQUENCE(20),1)+0,"")))</f>
        <v>60</v>
      </c>
      <c r="F50" s="8" t="b">
        <f>Input!F50="Yes"</f>
        <v>1</v>
      </c>
      <c r="G50" s="8" t="b">
        <f>Input!G50="Yes"</f>
        <v>0</v>
      </c>
      <c r="H50" s="10">
        <v>2</v>
      </c>
      <c r="I50" s="7">
        <f>IFERROR(_xlfn.NUMBERVALUE(REPLACE(Input!I50,FIND(",",Input!I50),1,"."),"."),0)</f>
        <v>0.55132999999999999</v>
      </c>
      <c r="J50" s="7">
        <f>IFERROR(_xlfn.NUMBERVALUE(REPLACE(Input!J50,FIND(",",Input!J50),1,"."),"."),0)</f>
        <v>0.95423999999999998</v>
      </c>
      <c r="K50" s="7">
        <f>IFERROR(_xlfn.NUMBERVALUE(REPLACE(Input!K50,FIND(",",Input!K50),1,"."),"."),0)</f>
        <v>0</v>
      </c>
      <c r="L50" s="7">
        <f>IFERROR(_xlfn.NUMBERVALUE(REPLACE(Input!L50,FIND(",",Input!L50),1,"."),"."),0)</f>
        <v>0.35061999999999999</v>
      </c>
      <c r="M50" s="7">
        <f>IFERROR(_xlfn.NUMBERVALUE(REPLACE(Input!M50,FIND(",",Input!M50),1,"."),"."),0)</f>
        <v>1.5055700000000001</v>
      </c>
      <c r="N50" s="10" t="str">
        <f>IF(LEFT(Input!N50,LEN("boa-,Users,"))="boa-,Users,","Win.Win",LEFT(Input!N50,FIND("@",Input!N50)-1))</f>
        <v>Gahboninho</v>
      </c>
      <c r="O50" s="10" t="str">
        <f>IF(LEFT(Input!O50,LEN("boa-,Users,"))="boa-,Users,","Win.Win",LEFT(Input!O50,FIND("@",Input!O50)-1))</f>
        <v>Win.Win</v>
      </c>
      <c r="P50" s="7">
        <f>IFERROR(_xlfn.NUMBERVALUE(REPLACE(Input!P50,FIND(",",Input!P50),1,"."),"."),0)</f>
        <v>0.95423642949281995</v>
      </c>
      <c r="Q50" s="7">
        <f>IFERROR(_xlfn.NUMBERVALUE(REPLACE(Input!Q50,FIND(",",Input!Q50),1,"."),"."),0)</f>
        <v>0.55133173280381798</v>
      </c>
      <c r="R50" s="7">
        <f>IFERROR(_xlfn.NUMBERVALUE(REPLACE(Input!R50,FIND(",",Input!R50),1,"."),"."),0)</f>
        <v>0.95423642949281995</v>
      </c>
      <c r="S50" s="7">
        <f>IFERROR(_xlfn.NUMBERVALUE(REPLACE(Input!S50,FIND(",",Input!S50),1,"."),"."),0)</f>
        <v>0.55133173280381798</v>
      </c>
      <c r="T50" s="7">
        <f>IFERROR(_xlfn.NUMBERVALUE(REPLACE(Input!T50,FIND(",",Input!T50),1,"."),"."),0)</f>
        <v>0</v>
      </c>
      <c r="U50" s="7">
        <f>IFERROR(_xlfn.NUMBERVALUE(REPLACE(Input!U50,FIND(",",Input!U50),1,"."),"."),0)</f>
        <v>0.55133173280381798</v>
      </c>
      <c r="V50" s="7">
        <f>_xlfn.NUMBERVALUE(REPLACE(Input!V50,FIND(",",Input!V50),1,"."),".")</f>
        <v>0</v>
      </c>
      <c r="W50" s="7">
        <f>_xlfn.NUMBERVALUE(REPLACE(Input!W50,FIND(",",Input!W50),1,"."),".")</f>
        <v>0</v>
      </c>
      <c r="X50" s="7">
        <f>IFERROR(_xlfn.NUMBERVALUE(REPLACE(Input!X50,FIND(",",Input!X50),1,"."),"."),0)</f>
        <v>0.95423642949281995</v>
      </c>
      <c r="Y50" s="7">
        <f>IFERROR(_xlfn.NUMBERVALUE(REPLACE(Input!Y50,FIND(",",Input!Y50),1,"."),"."),0)</f>
        <v>0.55133173280381798</v>
      </c>
      <c r="Z50" s="8" t="str">
        <f>LEFT(LEFT(Input!Z50,IFERROR(FIND("_",Input!Z50)-1,LEN(Input!Z50))),IFERROR(FIND("-",Input!Z50)-1,LEN(Input!Z50)))</f>
        <v>Domain8</v>
      </c>
      <c r="AA50" s="8" t="str">
        <f>LEFT(LEFT(Input!AA50,IFERROR(FIND("_",Input!AA50)-1,LEN(Input!AA50))),IFERROR(FIND("-",Input!AA50)-1,LEN(Input!AA50)))</f>
        <v>Domain8</v>
      </c>
      <c r="AB50" s="4"/>
      <c r="AC50" s="4"/>
    </row>
    <row r="51" spans="1:29">
      <c r="A51" s="11">
        <v>50</v>
      </c>
      <c r="B51" s="7">
        <f>IFERROR(_xlfn.NUMBERVALUE(REPLACE(Input!B51,FIND(",",Input!B51),1,"."),"."),0)</f>
        <v>0.83199999999999996</v>
      </c>
      <c r="C51" s="10">
        <v>57</v>
      </c>
      <c r="D51" s="12"/>
      <c r="E51" s="8" cm="1">
        <f t="array" ref="E51">_xlfn.NUMBERVALUE(_xlfn.TEXTJOIN("",TRUE,IFERROR(MID(Input!E51,_xlfn.SEQUENCE(20),1)+0,"")))</f>
        <v>60</v>
      </c>
      <c r="F51" s="8" t="b">
        <f>Input!F51="Yes"</f>
        <v>1</v>
      </c>
      <c r="G51" s="8" t="b">
        <f>Input!G51="Yes"</f>
        <v>0</v>
      </c>
      <c r="H51" s="10">
        <v>2</v>
      </c>
      <c r="I51" s="7">
        <f>IFERROR(_xlfn.NUMBERVALUE(REPLACE(Input!I51,FIND(",",Input!I51),1,"."),"."),0)</f>
        <v>0.55132999999999999</v>
      </c>
      <c r="J51" s="7">
        <f>IFERROR(_xlfn.NUMBERVALUE(REPLACE(Input!J51,FIND(",",Input!J51),1,"."),"."),0)</f>
        <v>0.95423999999999998</v>
      </c>
      <c r="K51" s="7">
        <f>IFERROR(_xlfn.NUMBERVALUE(REPLACE(Input!K51,FIND(",",Input!K51),1,"."),"."),0)</f>
        <v>0</v>
      </c>
      <c r="L51" s="7">
        <f>IFERROR(_xlfn.NUMBERVALUE(REPLACE(Input!L51,FIND(",",Input!L51),1,"."),"."),0)</f>
        <v>0.35061999999999999</v>
      </c>
      <c r="M51" s="7">
        <f>IFERROR(_xlfn.NUMBERVALUE(REPLACE(Input!M51,FIND(",",Input!M51),1,"."),"."),0)</f>
        <v>1.5055700000000001</v>
      </c>
      <c r="N51" s="10" t="str">
        <f>IF(LEFT(Input!N51,LEN("boa-,Users,"))="boa-,Users,","Win.Win",LEFT(Input!N51,FIND("@",Input!N51)-1))</f>
        <v>KLH</v>
      </c>
      <c r="O51" s="10" t="str">
        <f>IF(LEFT(Input!O51,LEN("boa-,Users,"))="boa-,Users,","Win.Win",LEFT(Input!O51,FIND("@",Input!O51)-1))</f>
        <v>Win.Win</v>
      </c>
      <c r="P51" s="7">
        <f>IFERROR(_xlfn.NUMBERVALUE(REPLACE(Input!P51,FIND(",",Input!P51),1,"."),"."),0)</f>
        <v>0.95423642949281995</v>
      </c>
      <c r="Q51" s="7">
        <f>IFERROR(_xlfn.NUMBERVALUE(REPLACE(Input!Q51,FIND(",",Input!Q51),1,"."),"."),0)</f>
        <v>0.55133173280381798</v>
      </c>
      <c r="R51" s="7">
        <f>IFERROR(_xlfn.NUMBERVALUE(REPLACE(Input!R51,FIND(",",Input!R51),1,"."),"."),0)</f>
        <v>0.95423642949281995</v>
      </c>
      <c r="S51" s="7">
        <f>IFERROR(_xlfn.NUMBERVALUE(REPLACE(Input!S51,FIND(",",Input!S51),1,"."),"."),0)</f>
        <v>0.55133173280381798</v>
      </c>
      <c r="T51" s="7">
        <f>IFERROR(_xlfn.NUMBERVALUE(REPLACE(Input!T51,FIND(",",Input!T51),1,"."),"."),0)</f>
        <v>0</v>
      </c>
      <c r="U51" s="7">
        <f>IFERROR(_xlfn.NUMBERVALUE(REPLACE(Input!U51,FIND(",",Input!U51),1,"."),"."),0)</f>
        <v>0.55133173280381798</v>
      </c>
      <c r="V51" s="7">
        <f>_xlfn.NUMBERVALUE(REPLACE(Input!V51,FIND(",",Input!V51),1,"."),".")</f>
        <v>0</v>
      </c>
      <c r="W51" s="7">
        <f>_xlfn.NUMBERVALUE(REPLACE(Input!W51,FIND(",",Input!W51),1,"."),".")</f>
        <v>0</v>
      </c>
      <c r="X51" s="7">
        <f>IFERROR(_xlfn.NUMBERVALUE(REPLACE(Input!X51,FIND(",",Input!X51),1,"."),"."),0)</f>
        <v>0.95423642949281995</v>
      </c>
      <c r="Y51" s="7">
        <f>IFERROR(_xlfn.NUMBERVALUE(REPLACE(Input!Y51,FIND(",",Input!Y51),1,"."),"."),0)</f>
        <v>0.55133173280381798</v>
      </c>
      <c r="Z51" s="8" t="str">
        <f>LEFT(LEFT(Input!Z51,IFERROR(FIND("_",Input!Z51)-1,LEN(Input!Z51))),IFERROR(FIND("-",Input!Z51)-1,LEN(Input!Z51)))</f>
        <v>Domain8</v>
      </c>
      <c r="AA51" s="8" t="str">
        <f>LEFT(LEFT(Input!AA51,IFERROR(FIND("_",Input!AA51)-1,LEN(Input!AA51))),IFERROR(FIND("-",Input!AA51)-1,LEN(Input!AA51)))</f>
        <v>Domain8</v>
      </c>
      <c r="AB51" s="4"/>
      <c r="AC51" s="4"/>
    </row>
    <row r="52" spans="1:29">
      <c r="A52" s="11">
        <v>51</v>
      </c>
      <c r="B52" s="7">
        <f>IFERROR(_xlfn.NUMBERVALUE(REPLACE(Input!B52,FIND(",",Input!B52),1,"."),"."),0)</f>
        <v>1.4490000000000001</v>
      </c>
      <c r="C52" s="10">
        <v>42</v>
      </c>
      <c r="D52" s="12"/>
      <c r="E52" s="8" cm="1">
        <f t="array" ref="E52">_xlfn.NUMBERVALUE(_xlfn.TEXTJOIN("",TRUE,IFERROR(MID(Input!E52,_xlfn.SEQUENCE(20),1)+0,"")))</f>
        <v>60</v>
      </c>
      <c r="F52" s="8" t="b">
        <f>Input!F52="Yes"</f>
        <v>1</v>
      </c>
      <c r="G52" s="8" t="b">
        <f>Input!G52="Yes"</f>
        <v>0</v>
      </c>
      <c r="H52" s="10">
        <v>2</v>
      </c>
      <c r="I52" s="7">
        <f>IFERROR(_xlfn.NUMBERVALUE(REPLACE(Input!I52,FIND(",",Input!I52),1,"."),"."),0)</f>
        <v>0.71733000000000002</v>
      </c>
      <c r="J52" s="7">
        <f>IFERROR(_xlfn.NUMBERVALUE(REPLACE(Input!J52,FIND(",",Input!J52),1,"."),"."),0)</f>
        <v>0.83903000000000005</v>
      </c>
      <c r="K52" s="7">
        <f>IFERROR(_xlfn.NUMBERVALUE(REPLACE(Input!K52,FIND(",",Input!K52),1,"."),"."),0)</f>
        <v>0</v>
      </c>
      <c r="L52" s="7">
        <f>IFERROR(_xlfn.NUMBERVALUE(REPLACE(Input!L52,FIND(",",Input!L52),1,"."),"."),0)</f>
        <v>0.14860000000000001</v>
      </c>
      <c r="M52" s="7">
        <f>IFERROR(_xlfn.NUMBERVALUE(REPLACE(Input!M52,FIND(",",Input!M52),1,"."),"."),0)</f>
        <v>1.55636</v>
      </c>
      <c r="N52" s="10" t="str">
        <f>IF(LEFT(Input!N52,LEN("boa-,Users,"))="boa-,Users,","Win.Win",LEFT(Input!N52,FIND("@",Input!N52)-1))</f>
        <v>IAMhaggler2011</v>
      </c>
      <c r="O52" s="10" t="str">
        <f>IF(LEFT(Input!O52,LEN("boa-,Users,"))="boa-,Users,","Win.Win",LEFT(Input!O52,FIND("@",Input!O52)-1))</f>
        <v>Win.Win</v>
      </c>
      <c r="P52" s="7">
        <f>IFERROR(_xlfn.NUMBERVALUE(REPLACE(Input!P52,FIND(",",Input!P52),1,"."),"."),0)</f>
        <v>0.83902685587680903</v>
      </c>
      <c r="Q52" s="7">
        <f>IFERROR(_xlfn.NUMBERVALUE(REPLACE(Input!Q52,FIND(",",Input!Q52),1,"."),"."),0)</f>
        <v>0.71733028096254403</v>
      </c>
      <c r="R52" s="7">
        <f>IFERROR(_xlfn.NUMBERVALUE(REPLACE(Input!R52,FIND(",",Input!R52),1,"."),"."),0)</f>
        <v>0.83902685587680903</v>
      </c>
      <c r="S52" s="7">
        <f>IFERROR(_xlfn.NUMBERVALUE(REPLACE(Input!S52,FIND(",",Input!S52),1,"."),"."),0)</f>
        <v>0.71733028096254403</v>
      </c>
      <c r="T52" s="7">
        <f>IFERROR(_xlfn.NUMBERVALUE(REPLACE(Input!T52,FIND(",",Input!T52),1,"."),"."),0)</f>
        <v>0</v>
      </c>
      <c r="U52" s="7">
        <f>IFERROR(_xlfn.NUMBERVALUE(REPLACE(Input!U52,FIND(",",Input!U52),1,"."),"."),0)</f>
        <v>0.71733028096254403</v>
      </c>
      <c r="V52" s="7">
        <f>_xlfn.NUMBERVALUE(REPLACE(Input!V52,FIND(",",Input!V52),1,"."),".")</f>
        <v>0</v>
      </c>
      <c r="W52" s="7">
        <f>_xlfn.NUMBERVALUE(REPLACE(Input!W52,FIND(",",Input!W52),1,"."),".")</f>
        <v>0</v>
      </c>
      <c r="X52" s="7">
        <f>IFERROR(_xlfn.NUMBERVALUE(REPLACE(Input!X52,FIND(",",Input!X52),1,"."),"."),0)</f>
        <v>0.83902685587680903</v>
      </c>
      <c r="Y52" s="7">
        <f>IFERROR(_xlfn.NUMBERVALUE(REPLACE(Input!Y52,FIND(",",Input!Y52),1,"."),"."),0)</f>
        <v>0.71733028096254403</v>
      </c>
      <c r="Z52" s="8" t="str">
        <f>LEFT(LEFT(Input!Z52,IFERROR(FIND("_",Input!Z52)-1,LEN(Input!Z52))),IFERROR(FIND("-",Input!Z52)-1,LEN(Input!Z52)))</f>
        <v>Domain8</v>
      </c>
      <c r="AA52" s="8" t="str">
        <f>LEFT(LEFT(Input!AA52,IFERROR(FIND("_",Input!AA52)-1,LEN(Input!AA52))),IFERROR(FIND("-",Input!AA52)-1,LEN(Input!AA52)))</f>
        <v>Domain8</v>
      </c>
      <c r="AB52" s="4"/>
      <c r="AC52" s="4"/>
    </row>
    <row r="53" spans="1:29">
      <c r="A53" s="11">
        <v>52</v>
      </c>
      <c r="B53" s="7">
        <f>IFERROR(_xlfn.NUMBERVALUE(REPLACE(Input!B53,FIND(",",Input!B53),1,"."),"."),0)</f>
        <v>3.0000000000000001E-3</v>
      </c>
      <c r="C53" s="10">
        <v>4</v>
      </c>
      <c r="D53" s="12"/>
      <c r="E53" s="8" cm="1">
        <f t="array" ref="E53">_xlfn.NUMBERVALUE(_xlfn.TEXTJOIN("",TRUE,IFERROR(MID(Input!E53,_xlfn.SEQUENCE(20),1)+0,"")))</f>
        <v>60</v>
      </c>
      <c r="F53" s="8" t="b">
        <f>Input!F53="Yes"</f>
        <v>1</v>
      </c>
      <c r="G53" s="8" t="b">
        <f>Input!G53="Yes"</f>
        <v>0</v>
      </c>
      <c r="H53" s="10">
        <v>2</v>
      </c>
      <c r="I53" s="7">
        <f>IFERROR(_xlfn.NUMBERVALUE(REPLACE(Input!I53,FIND(",",Input!I53),1,"."),"."),0)</f>
        <v>0.73573</v>
      </c>
      <c r="J53" s="7">
        <f>IFERROR(_xlfn.NUMBERVALUE(REPLACE(Input!J53,FIND(",",Input!J53),1,"."),"."),0)</f>
        <v>0.76458999999999999</v>
      </c>
      <c r="K53" s="7">
        <f>IFERROR(_xlfn.NUMBERVALUE(REPLACE(Input!K53,FIND(",",Input!K53),1,"."),"."),0)</f>
        <v>5.3460000000000001E-2</v>
      </c>
      <c r="L53" s="7">
        <f>IFERROR(_xlfn.NUMBERVALUE(REPLACE(Input!L53,FIND(",",Input!L53),1,"."),"."),0)</f>
        <v>8.0579999999999999E-2</v>
      </c>
      <c r="M53" s="7">
        <f>IFERROR(_xlfn.NUMBERVALUE(REPLACE(Input!M53,FIND(",",Input!M53),1,"."),"."),0)</f>
        <v>1.5003200000000001</v>
      </c>
      <c r="N53" s="10" t="str">
        <f>IF(LEFT(Input!N53,LEN("boa-,Users,"))="boa-,Users,","Win.Win",LEFT(Input!N53,FIND("@",Input!N53)-1))</f>
        <v>Win.Win</v>
      </c>
      <c r="O53" s="10" t="str">
        <f>IF(LEFT(Input!O53,LEN("boa-,Users,"))="boa-,Users,","Win.Win",LEFT(Input!O53,FIND("@",Input!O53)-1))</f>
        <v>Win.Win</v>
      </c>
      <c r="P53" s="7">
        <f>IFERROR(_xlfn.NUMBERVALUE(REPLACE(Input!P53,FIND(",",Input!P53),1,"."),"."),0)</f>
        <v>0.73572857794431601</v>
      </c>
      <c r="Q53" s="7">
        <f>IFERROR(_xlfn.NUMBERVALUE(REPLACE(Input!Q53,FIND(",",Input!Q53),1,"."),"."),0)</f>
        <v>0.764594682838734</v>
      </c>
      <c r="R53" s="7">
        <f>IFERROR(_xlfn.NUMBERVALUE(REPLACE(Input!R53,FIND(",",Input!R53),1,"."),"."),0)</f>
        <v>0.73572857794431601</v>
      </c>
      <c r="S53" s="7">
        <f>IFERROR(_xlfn.NUMBERVALUE(REPLACE(Input!S53,FIND(",",Input!S53),1,"."),"."),0)</f>
        <v>0.764594682838734</v>
      </c>
      <c r="T53" s="7">
        <f>IFERROR(_xlfn.NUMBERVALUE(REPLACE(Input!T53,FIND(",",Input!T53),1,"."),"."),0)</f>
        <v>0.73572857794431601</v>
      </c>
      <c r="U53" s="7">
        <f>IFERROR(_xlfn.NUMBERVALUE(REPLACE(Input!U53,FIND(",",Input!U53),1,"."),"."),0)</f>
        <v>0.764594682838734</v>
      </c>
      <c r="V53" s="7">
        <f>_xlfn.NUMBERVALUE(REPLACE(Input!V53,FIND(",",Input!V53),1,"."),".")</f>
        <v>0</v>
      </c>
      <c r="W53" s="7">
        <f>_xlfn.NUMBERVALUE(REPLACE(Input!W53,FIND(",",Input!W53),1,"."),".")</f>
        <v>0</v>
      </c>
      <c r="X53" s="7">
        <f>IFERROR(_xlfn.NUMBERVALUE(REPLACE(Input!X53,FIND(",",Input!X53),1,"."),"."),0)</f>
        <v>0.73572857794431601</v>
      </c>
      <c r="Y53" s="7">
        <f>IFERROR(_xlfn.NUMBERVALUE(REPLACE(Input!Y53,FIND(",",Input!Y53),1,"."),"."),0)</f>
        <v>0.764594682838734</v>
      </c>
      <c r="Z53" s="8" t="str">
        <f>LEFT(LEFT(Input!Z53,IFERROR(FIND("_",Input!Z53)-1,LEN(Input!Z53))),IFERROR(FIND("-",Input!Z53)-1,LEN(Input!Z53)))</f>
        <v>Domain8</v>
      </c>
      <c r="AA53" s="8" t="str">
        <f>LEFT(LEFT(Input!AA53,IFERROR(FIND("_",Input!AA53)-1,LEN(Input!AA53))),IFERROR(FIND("-",Input!AA53)-1,LEN(Input!AA53)))</f>
        <v>Domain8</v>
      </c>
      <c r="AB53" s="4"/>
      <c r="AC53" s="4"/>
    </row>
    <row r="54" spans="1:29">
      <c r="A54" s="11">
        <v>53</v>
      </c>
      <c r="B54" s="7">
        <f>IFERROR(_xlfn.NUMBERVALUE(REPLACE(Input!B54,FIND(",",Input!B54),1,"."),"."),0)</f>
        <v>0.52300000000000002</v>
      </c>
      <c r="C54" s="10">
        <v>51</v>
      </c>
      <c r="D54" s="12"/>
      <c r="E54" s="8" cm="1">
        <f t="array" ref="E54">_xlfn.NUMBERVALUE(_xlfn.TEXTJOIN("",TRUE,IFERROR(MID(Input!E54,_xlfn.SEQUENCE(20),1)+0,"")))</f>
        <v>60</v>
      </c>
      <c r="F54" s="8" t="b">
        <f>Input!F54="Yes"</f>
        <v>1</v>
      </c>
      <c r="G54" s="8" t="b">
        <f>Input!G54="Yes"</f>
        <v>0</v>
      </c>
      <c r="H54" s="10">
        <v>2</v>
      </c>
      <c r="I54" s="7">
        <f>IFERROR(_xlfn.NUMBERVALUE(REPLACE(Input!I54,FIND(",",Input!I54),1,"."),"."),0)</f>
        <v>0.55132999999999999</v>
      </c>
      <c r="J54" s="7">
        <f>IFERROR(_xlfn.NUMBERVALUE(REPLACE(Input!J54,FIND(",",Input!J54),1,"."),"."),0)</f>
        <v>0.95423999999999998</v>
      </c>
      <c r="K54" s="7">
        <f>IFERROR(_xlfn.NUMBERVALUE(REPLACE(Input!K54,FIND(",",Input!K54),1,"."),"."),0)</f>
        <v>0</v>
      </c>
      <c r="L54" s="7">
        <f>IFERROR(_xlfn.NUMBERVALUE(REPLACE(Input!L54,FIND(",",Input!L54),1,"."),"."),0)</f>
        <v>0.35061999999999999</v>
      </c>
      <c r="M54" s="7">
        <f>IFERROR(_xlfn.NUMBERVALUE(REPLACE(Input!M54,FIND(",",Input!M54),1,"."),"."),0)</f>
        <v>1.5055700000000001</v>
      </c>
      <c r="N54" s="10" t="str">
        <f>IF(LEFT(Input!N54,LEN("boa-,Users,"))="boa-,Users,","Win.Win",LEFT(Input!N54,FIND("@",Input!N54)-1))</f>
        <v>Gahboninho</v>
      </c>
      <c r="O54" s="10" t="str">
        <f>IF(LEFT(Input!O54,LEN("boa-,Users,"))="boa-,Users,","Win.Win",LEFT(Input!O54,FIND("@",Input!O54)-1))</f>
        <v>Win.Win</v>
      </c>
      <c r="P54" s="7">
        <f>IFERROR(_xlfn.NUMBERVALUE(REPLACE(Input!P54,FIND(",",Input!P54),1,"."),"."),0)</f>
        <v>0.95423642949281995</v>
      </c>
      <c r="Q54" s="7">
        <f>IFERROR(_xlfn.NUMBERVALUE(REPLACE(Input!Q54,FIND(",",Input!Q54),1,"."),"."),0)</f>
        <v>0.55133173280381798</v>
      </c>
      <c r="R54" s="7">
        <f>IFERROR(_xlfn.NUMBERVALUE(REPLACE(Input!R54,FIND(",",Input!R54),1,"."),"."),0)</f>
        <v>0.95423642949281995</v>
      </c>
      <c r="S54" s="7">
        <f>IFERROR(_xlfn.NUMBERVALUE(REPLACE(Input!S54,FIND(",",Input!S54),1,"."),"."),0)</f>
        <v>0.55133173280381798</v>
      </c>
      <c r="T54" s="7">
        <f>IFERROR(_xlfn.NUMBERVALUE(REPLACE(Input!T54,FIND(",",Input!T54),1,"."),"."),0)</f>
        <v>0</v>
      </c>
      <c r="U54" s="7">
        <f>IFERROR(_xlfn.NUMBERVALUE(REPLACE(Input!U54,FIND(",",Input!U54),1,"."),"."),0)</f>
        <v>0.55133173280381798</v>
      </c>
      <c r="V54" s="7">
        <f>_xlfn.NUMBERVALUE(REPLACE(Input!V54,FIND(",",Input!V54),1,"."),".")</f>
        <v>0</v>
      </c>
      <c r="W54" s="7">
        <f>_xlfn.NUMBERVALUE(REPLACE(Input!W54,FIND(",",Input!W54),1,"."),".")</f>
        <v>0</v>
      </c>
      <c r="X54" s="7">
        <f>IFERROR(_xlfn.NUMBERVALUE(REPLACE(Input!X54,FIND(",",Input!X54),1,"."),"."),0)</f>
        <v>0.95423642949281995</v>
      </c>
      <c r="Y54" s="7">
        <f>IFERROR(_xlfn.NUMBERVALUE(REPLACE(Input!Y54,FIND(",",Input!Y54),1,"."),"."),0)</f>
        <v>0.55133173280381798</v>
      </c>
      <c r="Z54" s="8" t="str">
        <f>LEFT(LEFT(Input!Z54,IFERROR(FIND("_",Input!Z54)-1,LEN(Input!Z54))),IFERROR(FIND("-",Input!Z54)-1,LEN(Input!Z54)))</f>
        <v>Domain8</v>
      </c>
      <c r="AA54" s="8" t="str">
        <f>LEFT(LEFT(Input!AA54,IFERROR(FIND("_",Input!AA54)-1,LEN(Input!AA54))),IFERROR(FIND("-",Input!AA54)-1,LEN(Input!AA54)))</f>
        <v>Domain8</v>
      </c>
      <c r="AB54" s="4"/>
      <c r="AC54" s="4"/>
    </row>
    <row r="55" spans="1:29">
      <c r="A55" s="11">
        <v>54</v>
      </c>
      <c r="B55" s="7">
        <f>IFERROR(_xlfn.NUMBERVALUE(REPLACE(Input!B55,FIND(",",Input!B55),1,"."),"."),0)</f>
        <v>0.63600000000000001</v>
      </c>
      <c r="C55" s="10">
        <v>58</v>
      </c>
      <c r="D55" s="12"/>
      <c r="E55" s="8" cm="1">
        <f t="array" ref="E55">_xlfn.NUMBERVALUE(_xlfn.TEXTJOIN("",TRUE,IFERROR(MID(Input!E55,_xlfn.SEQUENCE(20),1)+0,"")))</f>
        <v>60</v>
      </c>
      <c r="F55" s="8" t="b">
        <f>Input!F55="Yes"</f>
        <v>1</v>
      </c>
      <c r="G55" s="8" t="b">
        <f>Input!G55="Yes"</f>
        <v>0</v>
      </c>
      <c r="H55" s="10">
        <v>2</v>
      </c>
      <c r="I55" s="7">
        <f>IFERROR(_xlfn.NUMBERVALUE(REPLACE(Input!I55,FIND(",",Input!I55),1,"."),"."),0)</f>
        <v>0.55132999999999999</v>
      </c>
      <c r="J55" s="7">
        <f>IFERROR(_xlfn.NUMBERVALUE(REPLACE(Input!J55,FIND(",",Input!J55),1,"."),"."),0)</f>
        <v>0.95423999999999998</v>
      </c>
      <c r="K55" s="7">
        <f>IFERROR(_xlfn.NUMBERVALUE(REPLACE(Input!K55,FIND(",",Input!K55),1,"."),"."),0)</f>
        <v>0</v>
      </c>
      <c r="L55" s="7">
        <f>IFERROR(_xlfn.NUMBERVALUE(REPLACE(Input!L55,FIND(",",Input!L55),1,"."),"."),0)</f>
        <v>0.35061999999999999</v>
      </c>
      <c r="M55" s="7">
        <f>IFERROR(_xlfn.NUMBERVALUE(REPLACE(Input!M55,FIND(",",Input!M55),1,"."),"."),0)</f>
        <v>1.5055700000000001</v>
      </c>
      <c r="N55" s="10" t="str">
        <f>IF(LEFT(Input!N55,LEN("boa-,Users,"))="boa-,Users,","Win.Win",LEFT(Input!N55,FIND("@",Input!N55)-1))</f>
        <v>KLH</v>
      </c>
      <c r="O55" s="10" t="str">
        <f>IF(LEFT(Input!O55,LEN("boa-,Users,"))="boa-,Users,","Win.Win",LEFT(Input!O55,FIND("@",Input!O55)-1))</f>
        <v>Win.Win</v>
      </c>
      <c r="P55" s="7">
        <f>IFERROR(_xlfn.NUMBERVALUE(REPLACE(Input!P55,FIND(",",Input!P55),1,"."),"."),0)</f>
        <v>0.95423642949281995</v>
      </c>
      <c r="Q55" s="7">
        <f>IFERROR(_xlfn.NUMBERVALUE(REPLACE(Input!Q55,FIND(",",Input!Q55),1,"."),"."),0)</f>
        <v>0.55133173280381798</v>
      </c>
      <c r="R55" s="7">
        <f>IFERROR(_xlfn.NUMBERVALUE(REPLACE(Input!R55,FIND(",",Input!R55),1,"."),"."),0)</f>
        <v>0.95423642949281995</v>
      </c>
      <c r="S55" s="7">
        <f>IFERROR(_xlfn.NUMBERVALUE(REPLACE(Input!S55,FIND(",",Input!S55),1,"."),"."),0)</f>
        <v>0.55133173280381798</v>
      </c>
      <c r="T55" s="7">
        <f>IFERROR(_xlfn.NUMBERVALUE(REPLACE(Input!T55,FIND(",",Input!T55),1,"."),"."),0)</f>
        <v>0</v>
      </c>
      <c r="U55" s="7">
        <f>IFERROR(_xlfn.NUMBERVALUE(REPLACE(Input!U55,FIND(",",Input!U55),1,"."),"."),0)</f>
        <v>0.55133173280381798</v>
      </c>
      <c r="V55" s="7">
        <f>_xlfn.NUMBERVALUE(REPLACE(Input!V55,FIND(",",Input!V55),1,"."),".")</f>
        <v>0</v>
      </c>
      <c r="W55" s="7">
        <f>_xlfn.NUMBERVALUE(REPLACE(Input!W55,FIND(",",Input!W55),1,"."),".")</f>
        <v>0</v>
      </c>
      <c r="X55" s="7">
        <f>IFERROR(_xlfn.NUMBERVALUE(REPLACE(Input!X55,FIND(",",Input!X55),1,"."),"."),0)</f>
        <v>0.95423642949281995</v>
      </c>
      <c r="Y55" s="7">
        <f>IFERROR(_xlfn.NUMBERVALUE(REPLACE(Input!Y55,FIND(",",Input!Y55),1,"."),"."),0)</f>
        <v>0.55133173280381798</v>
      </c>
      <c r="Z55" s="8" t="str">
        <f>LEFT(LEFT(Input!Z55,IFERROR(FIND("_",Input!Z55)-1,LEN(Input!Z55))),IFERROR(FIND("-",Input!Z55)-1,LEN(Input!Z55)))</f>
        <v>Domain8</v>
      </c>
      <c r="AA55" s="8" t="str">
        <f>LEFT(LEFT(Input!AA55,IFERROR(FIND("_",Input!AA55)-1,LEN(Input!AA55))),IFERROR(FIND("-",Input!AA55)-1,LEN(Input!AA55)))</f>
        <v>Domain8</v>
      </c>
      <c r="AB55" s="4"/>
      <c r="AC55" s="4"/>
    </row>
    <row r="56" spans="1:29">
      <c r="A56" s="11">
        <v>55</v>
      </c>
      <c r="B56" s="7">
        <f>IFERROR(_xlfn.NUMBERVALUE(REPLACE(Input!B56,FIND(",",Input!B56),1,"."),"."),0)</f>
        <v>0.79600000000000004</v>
      </c>
      <c r="C56" s="10">
        <v>31</v>
      </c>
      <c r="D56" s="12"/>
      <c r="E56" s="8" cm="1">
        <f t="array" ref="E56">_xlfn.NUMBERVALUE(_xlfn.TEXTJOIN("",TRUE,IFERROR(MID(Input!E56,_xlfn.SEQUENCE(20),1)+0,"")))</f>
        <v>60</v>
      </c>
      <c r="F56" s="8" t="b">
        <f>Input!F56="Yes"</f>
        <v>1</v>
      </c>
      <c r="G56" s="8" t="b">
        <f>Input!G56="Yes"</f>
        <v>0</v>
      </c>
      <c r="H56" s="10">
        <v>2</v>
      </c>
      <c r="I56" s="7">
        <f>IFERROR(_xlfn.NUMBERVALUE(REPLACE(Input!I56,FIND(",",Input!I56),1,"."),"."),0)</f>
        <v>0.75712999999999997</v>
      </c>
      <c r="J56" s="7">
        <f>IFERROR(_xlfn.NUMBERVALUE(REPLACE(Input!J56,FIND(",",Input!J56),1,"."),"."),0)</f>
        <v>0.80645</v>
      </c>
      <c r="K56" s="7">
        <f>IFERROR(_xlfn.NUMBERVALUE(REPLACE(Input!K56,FIND(",",Input!K56),1,"."),"."),0)</f>
        <v>2.2370000000000001E-2</v>
      </c>
      <c r="L56" s="7">
        <f>IFERROR(_xlfn.NUMBERVALUE(REPLACE(Input!L56,FIND(",",Input!L56),1,"."),"."),0)</f>
        <v>3.5560000000000001E-2</v>
      </c>
      <c r="M56" s="7">
        <f>IFERROR(_xlfn.NUMBERVALUE(REPLACE(Input!M56,FIND(",",Input!M56),1,"."),"."),0)</f>
        <v>1.56358</v>
      </c>
      <c r="N56" s="10" t="str">
        <f>IF(LEFT(Input!N56,LEN("boa-,Users,"))="boa-,Users,","Win.Win",LEFT(Input!N56,FIND("@",Input!N56)-1))</f>
        <v>IAMhaggler2011</v>
      </c>
      <c r="O56" s="10" t="str">
        <f>IF(LEFT(Input!O56,LEN("boa-,Users,"))="boa-,Users,","Win.Win",LEFT(Input!O56,FIND("@",Input!O56)-1))</f>
        <v>Win.Win</v>
      </c>
      <c r="P56" s="7">
        <f>IFERROR(_xlfn.NUMBERVALUE(REPLACE(Input!P56,FIND(",",Input!P56),1,"."),"."),0)</f>
        <v>0.75712642351372605</v>
      </c>
      <c r="Q56" s="7">
        <f>IFERROR(_xlfn.NUMBERVALUE(REPLACE(Input!Q56,FIND(",",Input!Q56),1,"."),"."),0)</f>
        <v>0.80644945664469203</v>
      </c>
      <c r="R56" s="7">
        <f>IFERROR(_xlfn.NUMBERVALUE(REPLACE(Input!R56,FIND(",",Input!R56),1,"."),"."),0)</f>
        <v>0.75712642351372605</v>
      </c>
      <c r="S56" s="7">
        <f>IFERROR(_xlfn.NUMBERVALUE(REPLACE(Input!S56,FIND(",",Input!S56),1,"."),"."),0)</f>
        <v>0.80644945664469203</v>
      </c>
      <c r="T56" s="7">
        <f>IFERROR(_xlfn.NUMBERVALUE(REPLACE(Input!T56,FIND(",",Input!T56),1,"."),"."),0)</f>
        <v>0</v>
      </c>
      <c r="U56" s="7">
        <f>IFERROR(_xlfn.NUMBERVALUE(REPLACE(Input!U56,FIND(",",Input!U56),1,"."),"."),0)</f>
        <v>0.80644945664469203</v>
      </c>
      <c r="V56" s="7">
        <f>_xlfn.NUMBERVALUE(REPLACE(Input!V56,FIND(",",Input!V56),1,"."),".")</f>
        <v>0</v>
      </c>
      <c r="W56" s="7">
        <f>_xlfn.NUMBERVALUE(REPLACE(Input!W56,FIND(",",Input!W56),1,"."),".")</f>
        <v>0</v>
      </c>
      <c r="X56" s="7">
        <f>IFERROR(_xlfn.NUMBERVALUE(REPLACE(Input!X56,FIND(",",Input!X56),1,"."),"."),0)</f>
        <v>0.75712642351372605</v>
      </c>
      <c r="Y56" s="7">
        <f>IFERROR(_xlfn.NUMBERVALUE(REPLACE(Input!Y56,FIND(",",Input!Y56),1,"."),"."),0)</f>
        <v>0.80644945664469203</v>
      </c>
      <c r="Z56" s="8" t="str">
        <f>LEFT(LEFT(Input!Z56,IFERROR(FIND("_",Input!Z56)-1,LEN(Input!Z56))),IFERROR(FIND("-",Input!Z56)-1,LEN(Input!Z56)))</f>
        <v>Domain8</v>
      </c>
      <c r="AA56" s="8" t="str">
        <f>LEFT(LEFT(Input!AA56,IFERROR(FIND("_",Input!AA56)-1,LEN(Input!AA56))),IFERROR(FIND("-",Input!AA56)-1,LEN(Input!AA56)))</f>
        <v>Domain8</v>
      </c>
      <c r="AB56" s="4"/>
      <c r="AC56" s="4"/>
    </row>
    <row r="57" spans="1:29">
      <c r="A57" s="11">
        <v>56</v>
      </c>
      <c r="B57" s="7">
        <f>IFERROR(_xlfn.NUMBERVALUE(REPLACE(Input!B57,FIND(",",Input!B57),1,"."),"."),0)</f>
        <v>2E-3</v>
      </c>
      <c r="C57" s="10">
        <v>4</v>
      </c>
      <c r="D57" s="12"/>
      <c r="E57" s="8" cm="1">
        <f t="array" ref="E57">_xlfn.NUMBERVALUE(_xlfn.TEXTJOIN("",TRUE,IFERROR(MID(Input!E57,_xlfn.SEQUENCE(20),1)+0,"")))</f>
        <v>60</v>
      </c>
      <c r="F57" s="8" t="b">
        <f>Input!F57="Yes"</f>
        <v>1</v>
      </c>
      <c r="G57" s="8" t="b">
        <f>Input!G57="Yes"</f>
        <v>0</v>
      </c>
      <c r="H57" s="10">
        <v>2</v>
      </c>
      <c r="I57" s="7">
        <f>IFERROR(_xlfn.NUMBERVALUE(REPLACE(Input!I57,FIND(",",Input!I57),1,"."),"."),0)</f>
        <v>0.73867000000000005</v>
      </c>
      <c r="J57" s="7">
        <f>IFERROR(_xlfn.NUMBERVALUE(REPLACE(Input!J57,FIND(",",Input!J57),1,"."),"."),0)</f>
        <v>0.75680000000000003</v>
      </c>
      <c r="K57" s="7">
        <f>IFERROR(_xlfn.NUMBERVALUE(REPLACE(Input!K57,FIND(",",Input!K57),1,"."),"."),0)</f>
        <v>4.9910000000000003E-2</v>
      </c>
      <c r="L57" s="7">
        <f>IFERROR(_xlfn.NUMBERVALUE(REPLACE(Input!L57,FIND(",",Input!L57),1,"."),"."),0)</f>
        <v>0.10333000000000001</v>
      </c>
      <c r="M57" s="7">
        <f>IFERROR(_xlfn.NUMBERVALUE(REPLACE(Input!M57,FIND(",",Input!M57),1,"."),"."),0)</f>
        <v>1.4954799999999999</v>
      </c>
      <c r="N57" s="10" t="str">
        <f>IF(LEFT(Input!N57,LEN("boa-,Users,"))="boa-,Users,","Win.Win",LEFT(Input!N57,FIND("@",Input!N57)-1))</f>
        <v>Win.Win</v>
      </c>
      <c r="O57" s="10" t="str">
        <f>IF(LEFT(Input!O57,LEN("boa-,Users,"))="boa-,Users,","Win.Win",LEFT(Input!O57,FIND("@",Input!O57)-1))</f>
        <v>Win.Win</v>
      </c>
      <c r="P57" s="7">
        <f>IFERROR(_xlfn.NUMBERVALUE(REPLACE(Input!P57,FIND(",",Input!P57),1,"."),"."),0)</f>
        <v>0.75680375104453101</v>
      </c>
      <c r="Q57" s="7">
        <f>IFERROR(_xlfn.NUMBERVALUE(REPLACE(Input!Q57,FIND(",",Input!Q57),1,"."),"."),0)</f>
        <v>0.73867361484555905</v>
      </c>
      <c r="R57" s="7">
        <f>IFERROR(_xlfn.NUMBERVALUE(REPLACE(Input!R57,FIND(",",Input!R57),1,"."),"."),0)</f>
        <v>0.75680375104453101</v>
      </c>
      <c r="S57" s="7">
        <f>IFERROR(_xlfn.NUMBERVALUE(REPLACE(Input!S57,FIND(",",Input!S57),1,"."),"."),0)</f>
        <v>0.73867361484555905</v>
      </c>
      <c r="T57" s="7">
        <f>IFERROR(_xlfn.NUMBERVALUE(REPLACE(Input!T57,FIND(",",Input!T57),1,"."),"."),0)</f>
        <v>0.75680375104453101</v>
      </c>
      <c r="U57" s="7">
        <f>IFERROR(_xlfn.NUMBERVALUE(REPLACE(Input!U57,FIND(",",Input!U57),1,"."),"."),0)</f>
        <v>0.73867361484555905</v>
      </c>
      <c r="V57" s="7">
        <f>_xlfn.NUMBERVALUE(REPLACE(Input!V57,FIND(",",Input!V57),1,"."),".")</f>
        <v>0</v>
      </c>
      <c r="W57" s="7">
        <f>_xlfn.NUMBERVALUE(REPLACE(Input!W57,FIND(",",Input!W57),1,"."),".")</f>
        <v>0</v>
      </c>
      <c r="X57" s="7">
        <f>IFERROR(_xlfn.NUMBERVALUE(REPLACE(Input!X57,FIND(",",Input!X57),1,"."),"."),0)</f>
        <v>0.75680375104453101</v>
      </c>
      <c r="Y57" s="7">
        <f>IFERROR(_xlfn.NUMBERVALUE(REPLACE(Input!Y57,FIND(",",Input!Y57),1,"."),"."),0)</f>
        <v>0.73867361484555905</v>
      </c>
      <c r="Z57" s="8" t="str">
        <f>LEFT(LEFT(Input!Z57,IFERROR(FIND("_",Input!Z57)-1,LEN(Input!Z57))),IFERROR(FIND("-",Input!Z57)-1,LEN(Input!Z57)))</f>
        <v>Domain8</v>
      </c>
      <c r="AA57" s="8" t="str">
        <f>LEFT(LEFT(Input!AA57,IFERROR(FIND("_",Input!AA57)-1,LEN(Input!AA57))),IFERROR(FIND("-",Input!AA57)-1,LEN(Input!AA57)))</f>
        <v>Domain8</v>
      </c>
      <c r="AB57" s="4"/>
      <c r="AC57" s="4"/>
    </row>
    <row r="58" spans="1:29">
      <c r="A58" s="11">
        <v>57</v>
      </c>
      <c r="B58" s="7">
        <f>IFERROR(_xlfn.NUMBERVALUE(REPLACE(Input!B58,FIND(",",Input!B58),1,"."),"."),0)</f>
        <v>0.51200000000000001</v>
      </c>
      <c r="C58" s="10">
        <v>51</v>
      </c>
      <c r="D58" s="12"/>
      <c r="E58" s="8" cm="1">
        <f t="array" ref="E58">_xlfn.NUMBERVALUE(_xlfn.TEXTJOIN("",TRUE,IFERROR(MID(Input!E58,_xlfn.SEQUENCE(20),1)+0,"")))</f>
        <v>60</v>
      </c>
      <c r="F58" s="8" t="b">
        <f>Input!F58="Yes"</f>
        <v>1</v>
      </c>
      <c r="G58" s="8" t="b">
        <f>Input!G58="Yes"</f>
        <v>0</v>
      </c>
      <c r="H58" s="10">
        <v>2</v>
      </c>
      <c r="I58" s="7">
        <f>IFERROR(_xlfn.NUMBERVALUE(REPLACE(Input!I58,FIND(",",Input!I58),1,"."),"."),0)</f>
        <v>0.55132999999999999</v>
      </c>
      <c r="J58" s="7">
        <f>IFERROR(_xlfn.NUMBERVALUE(REPLACE(Input!J58,FIND(",",Input!J58),1,"."),"."),0)</f>
        <v>0.95423999999999998</v>
      </c>
      <c r="K58" s="7">
        <f>IFERROR(_xlfn.NUMBERVALUE(REPLACE(Input!K58,FIND(",",Input!K58),1,"."),"."),0)</f>
        <v>0</v>
      </c>
      <c r="L58" s="7">
        <f>IFERROR(_xlfn.NUMBERVALUE(REPLACE(Input!L58,FIND(",",Input!L58),1,"."),"."),0)</f>
        <v>0.35061999999999999</v>
      </c>
      <c r="M58" s="7">
        <f>IFERROR(_xlfn.NUMBERVALUE(REPLACE(Input!M58,FIND(",",Input!M58),1,"."),"."),0)</f>
        <v>1.5055700000000001</v>
      </c>
      <c r="N58" s="10" t="str">
        <f>IF(LEFT(Input!N58,LEN("boa-,Users,"))="boa-,Users,","Win.Win",LEFT(Input!N58,FIND("@",Input!N58)-1))</f>
        <v>Gahboninho</v>
      </c>
      <c r="O58" s="10" t="str">
        <f>IF(LEFT(Input!O58,LEN("boa-,Users,"))="boa-,Users,","Win.Win",LEFT(Input!O58,FIND("@",Input!O58)-1))</f>
        <v>Win.Win</v>
      </c>
      <c r="P58" s="7">
        <f>IFERROR(_xlfn.NUMBERVALUE(REPLACE(Input!P58,FIND(",",Input!P58),1,"."),"."),0)</f>
        <v>0.95423642949281995</v>
      </c>
      <c r="Q58" s="7">
        <f>IFERROR(_xlfn.NUMBERVALUE(REPLACE(Input!Q58,FIND(",",Input!Q58),1,"."),"."),0)</f>
        <v>0.55133173280381798</v>
      </c>
      <c r="R58" s="7">
        <f>IFERROR(_xlfn.NUMBERVALUE(REPLACE(Input!R58,FIND(",",Input!R58),1,"."),"."),0)</f>
        <v>0.95423642949281995</v>
      </c>
      <c r="S58" s="7">
        <f>IFERROR(_xlfn.NUMBERVALUE(REPLACE(Input!S58,FIND(",",Input!S58),1,"."),"."),0)</f>
        <v>0.55133173280381798</v>
      </c>
      <c r="T58" s="7">
        <f>IFERROR(_xlfn.NUMBERVALUE(REPLACE(Input!T58,FIND(",",Input!T58),1,"."),"."),0)</f>
        <v>0</v>
      </c>
      <c r="U58" s="7">
        <f>IFERROR(_xlfn.NUMBERVALUE(REPLACE(Input!U58,FIND(",",Input!U58),1,"."),"."),0)</f>
        <v>0.55133173280381798</v>
      </c>
      <c r="V58" s="7">
        <f>_xlfn.NUMBERVALUE(REPLACE(Input!V58,FIND(",",Input!V58),1,"."),".")</f>
        <v>0</v>
      </c>
      <c r="W58" s="7">
        <f>_xlfn.NUMBERVALUE(REPLACE(Input!W58,FIND(",",Input!W58),1,"."),".")</f>
        <v>0</v>
      </c>
      <c r="X58" s="7">
        <f>IFERROR(_xlfn.NUMBERVALUE(REPLACE(Input!X58,FIND(",",Input!X58),1,"."),"."),0)</f>
        <v>0.95423642949281995</v>
      </c>
      <c r="Y58" s="7">
        <f>IFERROR(_xlfn.NUMBERVALUE(REPLACE(Input!Y58,FIND(",",Input!Y58),1,"."),"."),0)</f>
        <v>0.55133173280381798</v>
      </c>
      <c r="Z58" s="8" t="str">
        <f>LEFT(LEFT(Input!Z58,IFERROR(FIND("_",Input!Z58)-1,LEN(Input!Z58))),IFERROR(FIND("-",Input!Z58)-1,LEN(Input!Z58)))</f>
        <v>Domain8</v>
      </c>
      <c r="AA58" s="8" t="str">
        <f>LEFT(LEFT(Input!AA58,IFERROR(FIND("_",Input!AA58)-1,LEN(Input!AA58))),IFERROR(FIND("-",Input!AA58)-1,LEN(Input!AA58)))</f>
        <v>Domain8</v>
      </c>
      <c r="AB58" s="4"/>
      <c r="AC58" s="4"/>
    </row>
    <row r="59" spans="1:29">
      <c r="A59" s="11">
        <v>58</v>
      </c>
      <c r="B59" s="7">
        <f>IFERROR(_xlfn.NUMBERVALUE(REPLACE(Input!B59,FIND(",",Input!B59),1,"."),"."),0)</f>
        <v>0.59599999999999997</v>
      </c>
      <c r="C59" s="10">
        <v>61</v>
      </c>
      <c r="D59" s="12"/>
      <c r="E59" s="8" cm="1">
        <f t="array" ref="E59">_xlfn.NUMBERVALUE(_xlfn.TEXTJOIN("",TRUE,IFERROR(MID(Input!E59,_xlfn.SEQUENCE(20),1)+0,"")))</f>
        <v>60</v>
      </c>
      <c r="F59" s="8" t="b">
        <f>Input!F59="Yes"</f>
        <v>0</v>
      </c>
      <c r="G59" s="8" t="b">
        <f>Input!G59="Yes"</f>
        <v>0</v>
      </c>
      <c r="H59" s="10">
        <v>1</v>
      </c>
      <c r="I59" s="7">
        <f>IFERROR(_xlfn.NUMBERVALUE(REPLACE(Input!I59,FIND(",",Input!I59),1,"."),"."),0)</f>
        <v>0</v>
      </c>
      <c r="J59" s="7">
        <f>IFERROR(_xlfn.NUMBERVALUE(REPLACE(Input!J59,FIND(",",Input!J59),1,"."),"."),0)</f>
        <v>0</v>
      </c>
      <c r="K59" s="7">
        <f>IFERROR(_xlfn.NUMBERVALUE(REPLACE(Input!K59,FIND(",",Input!K59),1,"."),"."),0)</f>
        <v>1.06016</v>
      </c>
      <c r="L59" s="7">
        <f>IFERROR(_xlfn.NUMBERVALUE(REPLACE(Input!L59,FIND(",",Input!L59),1,"."),"."),0)</f>
        <v>1.1330199999999999</v>
      </c>
      <c r="M59" s="7">
        <f>IFERROR(_xlfn.NUMBERVALUE(REPLACE(Input!M59,FIND(",",Input!M59),1,"."),"."),0)</f>
        <v>0</v>
      </c>
      <c r="N59" s="10" t="str">
        <f>IF(LEFT(Input!N59,LEN("boa-,Users,"))="boa-,Users,","Win.Win",LEFT(Input!N59,FIND("@",Input!N59)-1))</f>
        <v>KLH</v>
      </c>
      <c r="O59" s="10" t="str">
        <f>IF(LEFT(Input!O59,LEN("boa-,Users,"))="boa-,Users,","Win.Win",LEFT(Input!O59,FIND("@",Input!O59)-1))</f>
        <v>Win.Win</v>
      </c>
      <c r="P59" s="7">
        <f>IFERROR(_xlfn.NUMBERVALUE(REPLACE(Input!P59,FIND(",",Input!P59),1,"."),"."),0)</f>
        <v>0</v>
      </c>
      <c r="Q59" s="7">
        <f>IFERROR(_xlfn.NUMBERVALUE(REPLACE(Input!Q59,FIND(",",Input!Q59),1,"."),"."),0)</f>
        <v>0</v>
      </c>
      <c r="R59" s="7">
        <f>IFERROR(_xlfn.NUMBERVALUE(REPLACE(Input!R59,FIND(",",Input!R59),1,"."),"."),0)</f>
        <v>0</v>
      </c>
      <c r="S59" s="7">
        <f>IFERROR(_xlfn.NUMBERVALUE(REPLACE(Input!S59,FIND(",",Input!S59),1,"."),"."),0)</f>
        <v>0</v>
      </c>
      <c r="T59" s="7">
        <f>IFERROR(_xlfn.NUMBERVALUE(REPLACE(Input!T59,FIND(",",Input!T59),1,"."),"."),0)</f>
        <v>0</v>
      </c>
      <c r="U59" s="7">
        <f>IFERROR(_xlfn.NUMBERVALUE(REPLACE(Input!U59,FIND(",",Input!U59),1,"."),"."),0)</f>
        <v>0</v>
      </c>
      <c r="V59" s="7">
        <f>_xlfn.NUMBERVALUE(REPLACE(Input!V59,FIND(",",Input!V59),1,"."),".")</f>
        <v>0</v>
      </c>
      <c r="W59" s="7">
        <f>_xlfn.NUMBERVALUE(REPLACE(Input!W59,FIND(",",Input!W59),1,"."),".")</f>
        <v>0</v>
      </c>
      <c r="X59" s="7">
        <f>IFERROR(_xlfn.NUMBERVALUE(REPLACE(Input!X59,FIND(",",Input!X59),1,"."),"."),0)</f>
        <v>0</v>
      </c>
      <c r="Y59" s="7">
        <f>IFERROR(_xlfn.NUMBERVALUE(REPLACE(Input!Y59,FIND(",",Input!Y59),1,"."),"."),0)</f>
        <v>0</v>
      </c>
      <c r="Z59" s="8" t="str">
        <f>LEFT(LEFT(Input!Z59,IFERROR(FIND("_",Input!Z59)-1,LEN(Input!Z59))),IFERROR(FIND("-",Input!Z59)-1,LEN(Input!Z59)))</f>
        <v>Domain8</v>
      </c>
      <c r="AA59" s="8" t="str">
        <f>LEFT(LEFT(Input!AA59,IFERROR(FIND("_",Input!AA59)-1,LEN(Input!AA59))),IFERROR(FIND("-",Input!AA59)-1,LEN(Input!AA59)))</f>
        <v>Domain8</v>
      </c>
      <c r="AB59" s="4"/>
      <c r="AC59" s="4"/>
    </row>
    <row r="60" spans="1:29">
      <c r="A60" s="11">
        <v>59</v>
      </c>
      <c r="B60" s="7">
        <f>IFERROR(_xlfn.NUMBERVALUE(REPLACE(Input!B60,FIND(",",Input!B60),1,"."),"."),0)</f>
        <v>0.86799999999999999</v>
      </c>
      <c r="C60" s="10">
        <v>33</v>
      </c>
      <c r="D60" s="12"/>
      <c r="E60" s="8" cm="1">
        <f t="array" ref="E60">_xlfn.NUMBERVALUE(_xlfn.TEXTJOIN("",TRUE,IFERROR(MID(Input!E60,_xlfn.SEQUENCE(20),1)+0,"")))</f>
        <v>60</v>
      </c>
      <c r="F60" s="8" t="b">
        <f>Input!F60="Yes"</f>
        <v>1</v>
      </c>
      <c r="G60" s="8" t="b">
        <f>Input!G60="Yes"</f>
        <v>0</v>
      </c>
      <c r="H60" s="10">
        <v>2</v>
      </c>
      <c r="I60" s="7">
        <f>IFERROR(_xlfn.NUMBERVALUE(REPLACE(Input!I60,FIND(",",Input!I60),1,"."),"."),0)</f>
        <v>0.78254000000000001</v>
      </c>
      <c r="J60" s="7">
        <f>IFERROR(_xlfn.NUMBERVALUE(REPLACE(Input!J60,FIND(",",Input!J60),1,"."),"."),0)</f>
        <v>0.80030999999999997</v>
      </c>
      <c r="K60" s="7">
        <f>IFERROR(_xlfn.NUMBERVALUE(REPLACE(Input!K60,FIND(",",Input!K60),1,"."),"."),0)</f>
        <v>0</v>
      </c>
      <c r="L60" s="7">
        <f>IFERROR(_xlfn.NUMBERVALUE(REPLACE(Input!L60,FIND(",",Input!L60),1,"."),"."),0)</f>
        <v>4.8300000000000003E-2</v>
      </c>
      <c r="M60" s="7">
        <f>IFERROR(_xlfn.NUMBERVALUE(REPLACE(Input!M60,FIND(",",Input!M60),1,"."),"."),0)</f>
        <v>1.5828500000000001</v>
      </c>
      <c r="N60" s="10" t="str">
        <f>IF(LEFT(Input!N60,LEN("boa-,Users,"))="boa-,Users,","Win.Win",LEFT(Input!N60,FIND("@",Input!N60)-1))</f>
        <v>IAMhaggler2011</v>
      </c>
      <c r="O60" s="10" t="str">
        <f>IF(LEFT(Input!O60,LEN("boa-,Users,"))="boa-,Users,","Win.Win",LEFT(Input!O60,FIND("@",Input!O60)-1))</f>
        <v>Win.Win</v>
      </c>
      <c r="P60" s="7">
        <f>IFERROR(_xlfn.NUMBERVALUE(REPLACE(Input!P60,FIND(",",Input!P60),1,"."),"."),0)</f>
        <v>0.78254451377817802</v>
      </c>
      <c r="Q60" s="7">
        <f>IFERROR(_xlfn.NUMBERVALUE(REPLACE(Input!Q60,FIND(",",Input!Q60),1,"."),"."),0)</f>
        <v>0.80030852669302099</v>
      </c>
      <c r="R60" s="7">
        <f>IFERROR(_xlfn.NUMBERVALUE(REPLACE(Input!R60,FIND(",",Input!R60),1,"."),"."),0)</f>
        <v>0.78254451377817802</v>
      </c>
      <c r="S60" s="7">
        <f>IFERROR(_xlfn.NUMBERVALUE(REPLACE(Input!S60,FIND(",",Input!S60),1,"."),"."),0)</f>
        <v>0.80030852669302099</v>
      </c>
      <c r="T60" s="7">
        <f>IFERROR(_xlfn.NUMBERVALUE(REPLACE(Input!T60,FIND(",",Input!T60),1,"."),"."),0)</f>
        <v>0</v>
      </c>
      <c r="U60" s="7">
        <f>IFERROR(_xlfn.NUMBERVALUE(REPLACE(Input!U60,FIND(",",Input!U60),1,"."),"."),0)</f>
        <v>0.80030852669302099</v>
      </c>
      <c r="V60" s="7">
        <f>_xlfn.NUMBERVALUE(REPLACE(Input!V60,FIND(",",Input!V60),1,"."),".")</f>
        <v>0</v>
      </c>
      <c r="W60" s="7">
        <f>_xlfn.NUMBERVALUE(REPLACE(Input!W60,FIND(",",Input!W60),1,"."),".")</f>
        <v>0</v>
      </c>
      <c r="X60" s="7">
        <f>IFERROR(_xlfn.NUMBERVALUE(REPLACE(Input!X60,FIND(",",Input!X60),1,"."),"."),0)</f>
        <v>0.78254451377817802</v>
      </c>
      <c r="Y60" s="7">
        <f>IFERROR(_xlfn.NUMBERVALUE(REPLACE(Input!Y60,FIND(",",Input!Y60),1,"."),"."),0)</f>
        <v>0.80030852669302099</v>
      </c>
      <c r="Z60" s="8" t="str">
        <f>LEFT(LEFT(Input!Z60,IFERROR(FIND("_",Input!Z60)-1,LEN(Input!Z60))),IFERROR(FIND("-",Input!Z60)-1,LEN(Input!Z60)))</f>
        <v>Domain8</v>
      </c>
      <c r="AA60" s="8" t="str">
        <f>LEFT(LEFT(Input!AA60,IFERROR(FIND("_",Input!AA60)-1,LEN(Input!AA60))),IFERROR(FIND("-",Input!AA60)-1,LEN(Input!AA60)))</f>
        <v>Domain8</v>
      </c>
      <c r="AB60" s="4"/>
      <c r="AC60" s="4"/>
    </row>
    <row r="61" spans="1:29" ht="15.75" thickBot="1">
      <c r="A61" s="13">
        <v>60</v>
      </c>
      <c r="B61" s="7">
        <f>IFERROR(_xlfn.NUMBERVALUE(REPLACE(Input!B61,FIND(",",Input!B61),1,"."),"."),0)</f>
        <v>3.0000000000000001E-3</v>
      </c>
      <c r="C61" s="14">
        <v>4</v>
      </c>
      <c r="D61" s="15"/>
      <c r="E61" s="8" cm="1">
        <f t="array" ref="E61">_xlfn.NUMBERVALUE(_xlfn.TEXTJOIN("",TRUE,IFERROR(MID(Input!E61,_xlfn.SEQUENCE(20),1)+0,"")))</f>
        <v>60</v>
      </c>
      <c r="F61" s="8" t="b">
        <f>Input!F61="Yes"</f>
        <v>1</v>
      </c>
      <c r="G61" s="8" t="b">
        <f>Input!G61="Yes"</f>
        <v>0</v>
      </c>
      <c r="H61" s="14">
        <v>2</v>
      </c>
      <c r="I61" s="7">
        <f>IFERROR(_xlfn.NUMBERVALUE(REPLACE(Input!I61,FIND(",",Input!I61),1,"."),"."),0)</f>
        <v>0.69442999999999999</v>
      </c>
      <c r="J61" s="7">
        <f>IFERROR(_xlfn.NUMBERVALUE(REPLACE(Input!J61,FIND(",",Input!J61),1,"."),"."),0)</f>
        <v>0.82137000000000004</v>
      </c>
      <c r="K61" s="7">
        <f>IFERROR(_xlfn.NUMBERVALUE(REPLACE(Input!K61,FIND(",",Input!K61),1,"."),"."),0)</f>
        <v>2.0979999999999999E-2</v>
      </c>
      <c r="L61" s="7">
        <f>IFERROR(_xlfn.NUMBERVALUE(REPLACE(Input!L61,FIND(",",Input!L61),1,"."),"."),0)</f>
        <v>0.16053999999999999</v>
      </c>
      <c r="M61" s="7">
        <f>IFERROR(_xlfn.NUMBERVALUE(REPLACE(Input!M61,FIND(",",Input!M61),1,"."),"."),0)</f>
        <v>1.5158</v>
      </c>
      <c r="N61" s="10" t="str">
        <f>IF(LEFT(Input!N61,LEN("boa-,Users,"))="boa-,Users,","Win.Win",LEFT(Input!N61,FIND("@",Input!N61)-1))</f>
        <v>Win.Win</v>
      </c>
      <c r="O61" s="10" t="str">
        <f>IF(LEFT(Input!O61,LEN("boa-,Users,"))="boa-,Users,","Win.Win",LEFT(Input!O61,FIND("@",Input!O61)-1))</f>
        <v>Win.Win</v>
      </c>
      <c r="P61" s="7">
        <f>IFERROR(_xlfn.NUMBERVALUE(REPLACE(Input!P61,FIND(",",Input!P61),1,"."),"."),0)</f>
        <v>0.82137019551770596</v>
      </c>
      <c r="Q61" s="7">
        <f>IFERROR(_xlfn.NUMBERVALUE(REPLACE(Input!Q61,FIND(",",Input!Q61),1,"."),"."),0)</f>
        <v>0.69442734426278196</v>
      </c>
      <c r="R61" s="7">
        <f>IFERROR(_xlfn.NUMBERVALUE(REPLACE(Input!R61,FIND(",",Input!R61),1,"."),"."),0)</f>
        <v>0.82137019551770596</v>
      </c>
      <c r="S61" s="7">
        <f>IFERROR(_xlfn.NUMBERVALUE(REPLACE(Input!S61,FIND(",",Input!S61),1,"."),"."),0)</f>
        <v>0.69442734426278196</v>
      </c>
      <c r="T61" s="7">
        <f>IFERROR(_xlfn.NUMBERVALUE(REPLACE(Input!T61,FIND(",",Input!T61),1,"."),"."),0)</f>
        <v>0.82137019551770596</v>
      </c>
      <c r="U61" s="7">
        <f>IFERROR(_xlfn.NUMBERVALUE(REPLACE(Input!U61,FIND(",",Input!U61),1,"."),"."),0)</f>
        <v>0.69442734426278196</v>
      </c>
      <c r="V61" s="7">
        <f>_xlfn.NUMBERVALUE(REPLACE(Input!V61,FIND(",",Input!V61),1,"."),".")</f>
        <v>0</v>
      </c>
      <c r="W61" s="7">
        <f>_xlfn.NUMBERVALUE(REPLACE(Input!W61,FIND(",",Input!W61),1,"."),".")</f>
        <v>0</v>
      </c>
      <c r="X61" s="7">
        <f>IFERROR(_xlfn.NUMBERVALUE(REPLACE(Input!X61,FIND(",",Input!X61),1,"."),"."),0)</f>
        <v>0.82137019551770596</v>
      </c>
      <c r="Y61" s="7">
        <f>IFERROR(_xlfn.NUMBERVALUE(REPLACE(Input!Y61,FIND(",",Input!Y61),1,"."),"."),0)</f>
        <v>0.69442734426278196</v>
      </c>
      <c r="Z61" s="8" t="str">
        <f>LEFT(LEFT(Input!Z61,IFERROR(FIND("_",Input!Z61)-1,LEN(Input!Z61))),IFERROR(FIND("-",Input!Z61)-1,LEN(Input!Z61)))</f>
        <v>Domain8</v>
      </c>
      <c r="AA61" s="8" t="str">
        <f>LEFT(LEFT(Input!AA61,IFERROR(FIND("_",Input!AA61)-1,LEN(Input!AA61))),IFERROR(FIND("-",Input!AA61)-1,LEN(Input!AA61)))</f>
        <v>Domain8</v>
      </c>
      <c r="AB61" s="4"/>
      <c r="AC61" s="4"/>
    </row>
    <row r="62" spans="1:29">
      <c r="A62" s="16">
        <v>61</v>
      </c>
      <c r="B62" s="7">
        <f>IFERROR(_xlfn.NUMBERVALUE(REPLACE(Input!B62,FIND(",",Input!B62),1,"."),"."),0)</f>
        <v>0.59599999999999997</v>
      </c>
      <c r="C62" s="17">
        <v>52</v>
      </c>
      <c r="D62" s="18"/>
      <c r="E62" s="8" cm="1">
        <f t="array" ref="E62">_xlfn.NUMBERVALUE(_xlfn.TEXTJOIN("",TRUE,IFERROR(MID(Input!E62,_xlfn.SEQUENCE(20),1)+0,"")))</f>
        <v>60</v>
      </c>
      <c r="F62" s="8" t="b">
        <f>Input!F62="Yes"</f>
        <v>1</v>
      </c>
      <c r="G62" s="8" t="b">
        <f>Input!G62="Yes"</f>
        <v>0</v>
      </c>
      <c r="H62" s="17">
        <v>2</v>
      </c>
      <c r="I62" s="7">
        <f>IFERROR(_xlfn.NUMBERVALUE(REPLACE(Input!I62,FIND(",",Input!I62),1,"."),"."),0)</f>
        <v>0.61079000000000006</v>
      </c>
      <c r="J62" s="7">
        <f>IFERROR(_xlfn.NUMBERVALUE(REPLACE(Input!J62,FIND(",",Input!J62),1,"."),"."),0)</f>
        <v>0.98121999999999998</v>
      </c>
      <c r="K62" s="7">
        <f>IFERROR(_xlfn.NUMBERVALUE(REPLACE(Input!K62,FIND(",",Input!K62),1,"."),"."),0)</f>
        <v>0</v>
      </c>
      <c r="L62" s="7">
        <f>IFERROR(_xlfn.NUMBERVALUE(REPLACE(Input!L62,FIND(",",Input!L62),1,"."),"."),0)</f>
        <v>0.20272999999999999</v>
      </c>
      <c r="M62" s="7">
        <f>IFERROR(_xlfn.NUMBERVALUE(REPLACE(Input!M62,FIND(",",Input!M62),1,"."),"."),0)</f>
        <v>1.5920000000000001</v>
      </c>
      <c r="N62" s="10" t="str">
        <f>IF(LEFT(Input!N62,LEN("boa-,Users,"))="boa-,Users,","Win.Win",LEFT(Input!N62,FIND("@",Input!N62)-1))</f>
        <v>KLH</v>
      </c>
      <c r="O62" s="10" t="str">
        <f>IF(LEFT(Input!O62,LEN("boa-,Users,"))="boa-,Users,","Win.Win",LEFT(Input!O62,FIND("@",Input!O62)-1))</f>
        <v>Win.Win</v>
      </c>
      <c r="P62" s="7">
        <f>IFERROR(_xlfn.NUMBERVALUE(REPLACE(Input!P62,FIND(",",Input!P62),1,"."),"."),0)</f>
        <v>0.98121715143107802</v>
      </c>
      <c r="Q62" s="7">
        <f>IFERROR(_xlfn.NUMBERVALUE(REPLACE(Input!Q62,FIND(",",Input!Q62),1,"."),"."),0)</f>
        <v>0.61078580022830897</v>
      </c>
      <c r="R62" s="7">
        <f>IFERROR(_xlfn.NUMBERVALUE(REPLACE(Input!R62,FIND(",",Input!R62),1,"."),"."),0)</f>
        <v>0.98121715143107802</v>
      </c>
      <c r="S62" s="7">
        <f>IFERROR(_xlfn.NUMBERVALUE(REPLACE(Input!S62,FIND(",",Input!S62),1,"."),"."),0)</f>
        <v>0.61078580022830897</v>
      </c>
      <c r="T62" s="7">
        <f>IFERROR(_xlfn.NUMBERVALUE(REPLACE(Input!T62,FIND(",",Input!T62),1,"."),"."),0)</f>
        <v>0</v>
      </c>
      <c r="U62" s="7">
        <f>IFERROR(_xlfn.NUMBERVALUE(REPLACE(Input!U62,FIND(",",Input!U62),1,"."),"."),0)</f>
        <v>0.61078580022830897</v>
      </c>
      <c r="V62" s="7">
        <f>_xlfn.NUMBERVALUE(REPLACE(Input!V62,FIND(",",Input!V62),1,"."),".")</f>
        <v>0</v>
      </c>
      <c r="W62" s="7">
        <f>_xlfn.NUMBERVALUE(REPLACE(Input!W62,FIND(",",Input!W62),1,"."),".")</f>
        <v>0</v>
      </c>
      <c r="X62" s="7">
        <f>IFERROR(_xlfn.NUMBERVALUE(REPLACE(Input!X62,FIND(",",Input!X62),1,"."),"."),0)</f>
        <v>0.98121715143107802</v>
      </c>
      <c r="Y62" s="7">
        <f>IFERROR(_xlfn.NUMBERVALUE(REPLACE(Input!Y62,FIND(",",Input!Y62),1,"."),"."),0)</f>
        <v>0.61078580022830897</v>
      </c>
      <c r="Z62" s="8" t="str">
        <f>LEFT(LEFT(Input!Z62,IFERROR(FIND("_",Input!Z62)-1,LEN(Input!Z62))),IFERROR(FIND("-",Input!Z62)-1,LEN(Input!Z62)))</f>
        <v>Domain8</v>
      </c>
      <c r="AA62" s="8" t="str">
        <f>LEFT(LEFT(Input!AA62,IFERROR(FIND("_",Input!AA62)-1,LEN(Input!AA62))),IFERROR(FIND("-",Input!AA62)-1,LEN(Input!AA62)))</f>
        <v>Domain8</v>
      </c>
      <c r="AB62" s="4"/>
      <c r="AC62" s="4"/>
    </row>
    <row r="63" spans="1:29">
      <c r="A63" s="11">
        <v>62</v>
      </c>
      <c r="B63" s="7">
        <f>IFERROR(_xlfn.NUMBERVALUE(REPLACE(Input!B63,FIND(",",Input!B63),1,"."),"."),0)</f>
        <v>1.25</v>
      </c>
      <c r="C63" s="10">
        <v>37</v>
      </c>
      <c r="D63" s="12"/>
      <c r="E63" s="8" cm="1">
        <f t="array" ref="E63">_xlfn.NUMBERVALUE(_xlfn.TEXTJOIN("",TRUE,IFERROR(MID(Input!E63,_xlfn.SEQUENCE(20),1)+0,"")))</f>
        <v>60</v>
      </c>
      <c r="F63" s="8" t="b">
        <f>Input!F63="Yes"</f>
        <v>1</v>
      </c>
      <c r="G63" s="8" t="b">
        <f>Input!G63="Yes"</f>
        <v>0</v>
      </c>
      <c r="H63" s="10">
        <v>2</v>
      </c>
      <c r="I63" s="7">
        <f>IFERROR(_xlfn.NUMBERVALUE(REPLACE(Input!I63,FIND(",",Input!I63),1,"."),"."),0)</f>
        <v>0.75914999999999999</v>
      </c>
      <c r="J63" s="7">
        <f>IFERROR(_xlfn.NUMBERVALUE(REPLACE(Input!J63,FIND(",",Input!J63),1,"."),"."),0)</f>
        <v>0.80135000000000001</v>
      </c>
      <c r="K63" s="7">
        <f>IFERROR(_xlfn.NUMBERVALUE(REPLACE(Input!K63,FIND(",",Input!K63),1,"."),"."),0)</f>
        <v>2.0979999999999999E-2</v>
      </c>
      <c r="L63" s="7">
        <f>IFERROR(_xlfn.NUMBERVALUE(REPLACE(Input!L63,FIND(",",Input!L63),1,"."),"."),0)</f>
        <v>4.0660000000000002E-2</v>
      </c>
      <c r="M63" s="7">
        <f>IFERROR(_xlfn.NUMBERVALUE(REPLACE(Input!M63,FIND(",",Input!M63),1,"."),"."),0)</f>
        <v>1.5605</v>
      </c>
      <c r="N63" s="10" t="str">
        <f>IF(LEFT(Input!N63,LEN("boa-,Users,"))="boa-,Users,","Win.Win",LEFT(Input!N63,FIND("@",Input!N63)-1))</f>
        <v>IAMhaggler2011</v>
      </c>
      <c r="O63" s="10" t="str">
        <f>IF(LEFT(Input!O63,LEN("boa-,Users,"))="boa-,Users,","Win.Win",LEFT(Input!O63,FIND("@",Input!O63)-1))</f>
        <v>Win.Win</v>
      </c>
      <c r="P63" s="7">
        <f>IFERROR(_xlfn.NUMBERVALUE(REPLACE(Input!P63,FIND(",",Input!P63),1,"."),"."),0)</f>
        <v>0.80135146588813999</v>
      </c>
      <c r="Q63" s="7">
        <f>IFERROR(_xlfn.NUMBERVALUE(REPLACE(Input!Q63,FIND(",",Input!Q63),1,"."),"."),0)</f>
        <v>0.75915122908097599</v>
      </c>
      <c r="R63" s="7">
        <f>IFERROR(_xlfn.NUMBERVALUE(REPLACE(Input!R63,FIND(",",Input!R63),1,"."),"."),0)</f>
        <v>0.80135146588813999</v>
      </c>
      <c r="S63" s="7">
        <f>IFERROR(_xlfn.NUMBERVALUE(REPLACE(Input!S63,FIND(",",Input!S63),1,"."),"."),0)</f>
        <v>0.75915122908097599</v>
      </c>
      <c r="T63" s="7">
        <f>IFERROR(_xlfn.NUMBERVALUE(REPLACE(Input!T63,FIND(",",Input!T63),1,"."),"."),0)</f>
        <v>0</v>
      </c>
      <c r="U63" s="7">
        <f>IFERROR(_xlfn.NUMBERVALUE(REPLACE(Input!U63,FIND(",",Input!U63),1,"."),"."),0)</f>
        <v>0.75915122908097599</v>
      </c>
      <c r="V63" s="7">
        <f>_xlfn.NUMBERVALUE(REPLACE(Input!V63,FIND(",",Input!V63),1,"."),".")</f>
        <v>0</v>
      </c>
      <c r="W63" s="7">
        <f>_xlfn.NUMBERVALUE(REPLACE(Input!W63,FIND(",",Input!W63),1,"."),".")</f>
        <v>0</v>
      </c>
      <c r="X63" s="7">
        <f>IFERROR(_xlfn.NUMBERVALUE(REPLACE(Input!X63,FIND(",",Input!X63),1,"."),"."),0)</f>
        <v>0.80135146588813999</v>
      </c>
      <c r="Y63" s="7">
        <f>IFERROR(_xlfn.NUMBERVALUE(REPLACE(Input!Y63,FIND(",",Input!Y63),1,"."),"."),0)</f>
        <v>0.75915122908097599</v>
      </c>
      <c r="Z63" s="8" t="str">
        <f>LEFT(LEFT(Input!Z63,IFERROR(FIND("_",Input!Z63)-1,LEN(Input!Z63))),IFERROR(FIND("-",Input!Z63)-1,LEN(Input!Z63)))</f>
        <v>Domain8</v>
      </c>
      <c r="AA63" s="8" t="str">
        <f>LEFT(LEFT(Input!AA63,IFERROR(FIND("_",Input!AA63)-1,LEN(Input!AA63))),IFERROR(FIND("-",Input!AA63)-1,LEN(Input!AA63)))</f>
        <v>Domain8</v>
      </c>
      <c r="AB63" s="4"/>
      <c r="AC63" s="4"/>
    </row>
    <row r="64" spans="1:29">
      <c r="A64" s="11">
        <v>63</v>
      </c>
      <c r="B64" s="7">
        <f>IFERROR(_xlfn.NUMBERVALUE(REPLACE(Input!B64,FIND(",",Input!B64),1,"."),"."),0)</f>
        <v>0.83599999999999997</v>
      </c>
      <c r="C64" s="10">
        <v>52</v>
      </c>
      <c r="D64" s="12"/>
      <c r="E64" s="8" cm="1">
        <f t="array" ref="E64">_xlfn.NUMBERVALUE(_xlfn.TEXTJOIN("",TRUE,IFERROR(MID(Input!E64,_xlfn.SEQUENCE(20),1)+0,"")))</f>
        <v>60</v>
      </c>
      <c r="F64" s="8" t="b">
        <f>Input!F64="Yes"</f>
        <v>1</v>
      </c>
      <c r="G64" s="8" t="b">
        <f>Input!G64="Yes"</f>
        <v>0</v>
      </c>
      <c r="H64" s="10">
        <v>2</v>
      </c>
      <c r="I64" s="7">
        <f>IFERROR(_xlfn.NUMBERVALUE(REPLACE(Input!I64,FIND(",",Input!I64),1,"."),"."),0)</f>
        <v>0.61348000000000003</v>
      </c>
      <c r="J64" s="7">
        <f>IFERROR(_xlfn.NUMBERVALUE(REPLACE(Input!J64,FIND(",",Input!J64),1,"."),"."),0)</f>
        <v>0.96340999999999999</v>
      </c>
      <c r="K64" s="7">
        <f>IFERROR(_xlfn.NUMBERVALUE(REPLACE(Input!K64,FIND(",",Input!K64),1,"."),"."),0)</f>
        <v>0</v>
      </c>
      <c r="L64" s="7">
        <f>IFERROR(_xlfn.NUMBERVALUE(REPLACE(Input!L64,FIND(",",Input!L64),1,"."),"."),0)</f>
        <v>0.18887000000000001</v>
      </c>
      <c r="M64" s="7">
        <f>IFERROR(_xlfn.NUMBERVALUE(REPLACE(Input!M64,FIND(",",Input!M64),1,"."),"."),0)</f>
        <v>1.5768899999999999</v>
      </c>
      <c r="N64" s="10" t="str">
        <f>IF(LEFT(Input!N64,LEN("boa-,Users,"))="boa-,Users,","Win.Win",LEFT(Input!N64,FIND("@",Input!N64)-1))</f>
        <v>Gahboninho</v>
      </c>
      <c r="O64" s="10" t="str">
        <f>IF(LEFT(Input!O64,LEN("boa-,Users,"))="boa-,Users,","Win.Win",LEFT(Input!O64,FIND("@",Input!O64)-1))</f>
        <v>Win.Win</v>
      </c>
      <c r="P64" s="7">
        <f>IFERROR(_xlfn.NUMBERVALUE(REPLACE(Input!P64,FIND(",",Input!P64),1,"."),"."),0)</f>
        <v>0.96341220548786799</v>
      </c>
      <c r="Q64" s="7">
        <f>IFERROR(_xlfn.NUMBERVALUE(REPLACE(Input!Q64,FIND(",",Input!Q64),1,"."),"."),0)</f>
        <v>0.61347609675354398</v>
      </c>
      <c r="R64" s="7">
        <f>IFERROR(_xlfn.NUMBERVALUE(REPLACE(Input!R64,FIND(",",Input!R64),1,"."),"."),0)</f>
        <v>0.96341220548786799</v>
      </c>
      <c r="S64" s="7">
        <f>IFERROR(_xlfn.NUMBERVALUE(REPLACE(Input!S64,FIND(",",Input!S64),1,"."),"."),0)</f>
        <v>0.61347609675354398</v>
      </c>
      <c r="T64" s="7">
        <f>IFERROR(_xlfn.NUMBERVALUE(REPLACE(Input!T64,FIND(",",Input!T64),1,"."),"."),0)</f>
        <v>0</v>
      </c>
      <c r="U64" s="7">
        <f>IFERROR(_xlfn.NUMBERVALUE(REPLACE(Input!U64,FIND(",",Input!U64),1,"."),"."),0)</f>
        <v>0.61347609675354398</v>
      </c>
      <c r="V64" s="7">
        <f>_xlfn.NUMBERVALUE(REPLACE(Input!V64,FIND(",",Input!V64),1,"."),".")</f>
        <v>0</v>
      </c>
      <c r="W64" s="7">
        <f>_xlfn.NUMBERVALUE(REPLACE(Input!W64,FIND(",",Input!W64),1,"."),".")</f>
        <v>0</v>
      </c>
      <c r="X64" s="7">
        <f>IFERROR(_xlfn.NUMBERVALUE(REPLACE(Input!X64,FIND(",",Input!X64),1,"."),"."),0)</f>
        <v>0.96341220548786799</v>
      </c>
      <c r="Y64" s="7">
        <f>IFERROR(_xlfn.NUMBERVALUE(REPLACE(Input!Y64,FIND(",",Input!Y64),1,"."),"."),0)</f>
        <v>0.61347609675354398</v>
      </c>
      <c r="Z64" s="8" t="str">
        <f>LEFT(LEFT(Input!Z64,IFERROR(FIND("_",Input!Z64)-1,LEN(Input!Z64))),IFERROR(FIND("-",Input!Z64)-1,LEN(Input!Z64)))</f>
        <v>Domain8</v>
      </c>
      <c r="AA64" s="8" t="str">
        <f>LEFT(LEFT(Input!AA64,IFERROR(FIND("_",Input!AA64)-1,LEN(Input!AA64))),IFERROR(FIND("-",Input!AA64)-1,LEN(Input!AA64)))</f>
        <v>Domain8</v>
      </c>
      <c r="AB64" s="4"/>
      <c r="AC64" s="4"/>
    </row>
    <row r="65" spans="1:29">
      <c r="A65" s="11">
        <v>64</v>
      </c>
      <c r="B65" s="7">
        <f>IFERROR(_xlfn.NUMBERVALUE(REPLACE(Input!B65,FIND(",",Input!B65),1,"."),"."),0)</f>
        <v>2E-3</v>
      </c>
      <c r="C65" s="10">
        <v>4</v>
      </c>
      <c r="D65" s="12"/>
      <c r="E65" s="8" cm="1">
        <f t="array" ref="E65">_xlfn.NUMBERVALUE(_xlfn.TEXTJOIN("",TRUE,IFERROR(MID(Input!E65,_xlfn.SEQUENCE(20),1)+0,"")))</f>
        <v>60</v>
      </c>
      <c r="F65" s="8" t="b">
        <f>Input!F65="Yes"</f>
        <v>1</v>
      </c>
      <c r="G65" s="8" t="b">
        <f>Input!G65="Yes"</f>
        <v>0</v>
      </c>
      <c r="H65" s="10">
        <v>2</v>
      </c>
      <c r="I65" s="7">
        <f>IFERROR(_xlfn.NUMBERVALUE(REPLACE(Input!I65,FIND(",",Input!I65),1,"."),"."),0)</f>
        <v>0.76476</v>
      </c>
      <c r="J65" s="7">
        <f>IFERROR(_xlfn.NUMBERVALUE(REPLACE(Input!J65,FIND(",",Input!J65),1,"."),"."),0)</f>
        <v>0.80388999999999999</v>
      </c>
      <c r="K65" s="7">
        <f>IFERROR(_xlfn.NUMBERVALUE(REPLACE(Input!K65,FIND(",",Input!K65),1,"."),"."),0)</f>
        <v>0</v>
      </c>
      <c r="L65" s="7">
        <f>IFERROR(_xlfn.NUMBERVALUE(REPLACE(Input!L65,FIND(",",Input!L65),1,"."),"."),0)</f>
        <v>8.9760000000000006E-2</v>
      </c>
      <c r="M65" s="7">
        <f>IFERROR(_xlfn.NUMBERVALUE(REPLACE(Input!M65,FIND(",",Input!M65),1,"."),"."),0)</f>
        <v>1.5686599999999999</v>
      </c>
      <c r="N65" s="10" t="str">
        <f>IF(LEFT(Input!N65,LEN("boa-,Users,"))="boa-,Users,","Win.Win",LEFT(Input!N65,FIND("@",Input!N65)-1))</f>
        <v>Win.Win</v>
      </c>
      <c r="O65" s="10" t="str">
        <f>IF(LEFT(Input!O65,LEN("boa-,Users,"))="boa-,Users,","Win.Win",LEFT(Input!O65,FIND("@",Input!O65)-1))</f>
        <v>Win.Win</v>
      </c>
      <c r="P65" s="7">
        <f>IFERROR(_xlfn.NUMBERVALUE(REPLACE(Input!P65,FIND(",",Input!P65),1,"."),"."),0)</f>
        <v>0.76476367137600798</v>
      </c>
      <c r="Q65" s="7">
        <f>IFERROR(_xlfn.NUMBERVALUE(REPLACE(Input!Q65,FIND(",",Input!Q65),1,"."),"."),0)</f>
        <v>0.803894753984149</v>
      </c>
      <c r="R65" s="7">
        <f>IFERROR(_xlfn.NUMBERVALUE(REPLACE(Input!R65,FIND(",",Input!R65),1,"."),"."),0)</f>
        <v>0.76476367137600798</v>
      </c>
      <c r="S65" s="7">
        <f>IFERROR(_xlfn.NUMBERVALUE(REPLACE(Input!S65,FIND(",",Input!S65),1,"."),"."),0)</f>
        <v>0.803894753984149</v>
      </c>
      <c r="T65" s="7">
        <f>IFERROR(_xlfn.NUMBERVALUE(REPLACE(Input!T65,FIND(",",Input!T65),1,"."),"."),0)</f>
        <v>0.76476367137600798</v>
      </c>
      <c r="U65" s="7">
        <f>IFERROR(_xlfn.NUMBERVALUE(REPLACE(Input!U65,FIND(",",Input!U65),1,"."),"."),0)</f>
        <v>0.803894753984149</v>
      </c>
      <c r="V65" s="7">
        <f>_xlfn.NUMBERVALUE(REPLACE(Input!V65,FIND(",",Input!V65),1,"."),".")</f>
        <v>0</v>
      </c>
      <c r="W65" s="7">
        <f>_xlfn.NUMBERVALUE(REPLACE(Input!W65,FIND(",",Input!W65),1,"."),".")</f>
        <v>0</v>
      </c>
      <c r="X65" s="7">
        <f>IFERROR(_xlfn.NUMBERVALUE(REPLACE(Input!X65,FIND(",",Input!X65),1,"."),"."),0)</f>
        <v>0.76476367137600798</v>
      </c>
      <c r="Y65" s="7">
        <f>IFERROR(_xlfn.NUMBERVALUE(REPLACE(Input!Y65,FIND(",",Input!Y65),1,"."),"."),0)</f>
        <v>0.803894753984149</v>
      </c>
      <c r="Z65" s="8" t="str">
        <f>LEFT(LEFT(Input!Z65,IFERROR(FIND("_",Input!Z65)-1,LEN(Input!Z65))),IFERROR(FIND("-",Input!Z65)-1,LEN(Input!Z65)))</f>
        <v>Domain8</v>
      </c>
      <c r="AA65" s="8" t="str">
        <f>LEFT(LEFT(Input!AA65,IFERROR(FIND("_",Input!AA65)-1,LEN(Input!AA65))),IFERROR(FIND("-",Input!AA65)-1,LEN(Input!AA65)))</f>
        <v>Domain8</v>
      </c>
      <c r="AB65" s="4"/>
      <c r="AC65" s="4"/>
    </row>
    <row r="66" spans="1:29">
      <c r="A66" s="11">
        <v>65</v>
      </c>
      <c r="B66" s="7">
        <f>IFERROR(_xlfn.NUMBERVALUE(REPLACE(Input!B66,FIND(",",Input!B66),1,"."),"."),0)</f>
        <v>0.68899999999999995</v>
      </c>
      <c r="C66" s="10">
        <v>53</v>
      </c>
      <c r="D66" s="12"/>
      <c r="E66" s="8" cm="1">
        <f t="array" ref="E66">_xlfn.NUMBERVALUE(_xlfn.TEXTJOIN("",TRUE,IFERROR(MID(Input!E66,_xlfn.SEQUENCE(20),1)+0,"")))</f>
        <v>60</v>
      </c>
      <c r="F66" s="8" t="b">
        <f>Input!F66="Yes"</f>
        <v>1</v>
      </c>
      <c r="G66" s="8" t="b">
        <f>Input!G66="Yes"</f>
        <v>0</v>
      </c>
      <c r="H66" s="10">
        <v>2</v>
      </c>
      <c r="I66" s="7">
        <f>IFERROR(_xlfn.NUMBERVALUE(REPLACE(Input!I66,FIND(",",Input!I66),1,"."),"."),0)</f>
        <v>0.61079000000000006</v>
      </c>
      <c r="J66" s="7">
        <f>IFERROR(_xlfn.NUMBERVALUE(REPLACE(Input!J66,FIND(",",Input!J66),1,"."),"."),0)</f>
        <v>0.98121999999999998</v>
      </c>
      <c r="K66" s="7">
        <f>IFERROR(_xlfn.NUMBERVALUE(REPLACE(Input!K66,FIND(",",Input!K66),1,"."),"."),0)</f>
        <v>0</v>
      </c>
      <c r="L66" s="7">
        <f>IFERROR(_xlfn.NUMBERVALUE(REPLACE(Input!L66,FIND(",",Input!L66),1,"."),"."),0)</f>
        <v>0.20272999999999999</v>
      </c>
      <c r="M66" s="7">
        <f>IFERROR(_xlfn.NUMBERVALUE(REPLACE(Input!M66,FIND(",",Input!M66),1,"."),"."),0)</f>
        <v>1.5920000000000001</v>
      </c>
      <c r="N66" s="10" t="str">
        <f>IF(LEFT(Input!N66,LEN("boa-,Users,"))="boa-,Users,","Win.Win",LEFT(Input!N66,FIND("@",Input!N66)-1))</f>
        <v>KLH</v>
      </c>
      <c r="O66" s="10" t="str">
        <f>IF(LEFT(Input!O66,LEN("boa-,Users,"))="boa-,Users,","Win.Win",LEFT(Input!O66,FIND("@",Input!O66)-1))</f>
        <v>Win.Win</v>
      </c>
      <c r="P66" s="7">
        <f>IFERROR(_xlfn.NUMBERVALUE(REPLACE(Input!P66,FIND(",",Input!P66),1,"."),"."),0)</f>
        <v>0.98121715143107802</v>
      </c>
      <c r="Q66" s="7">
        <f>IFERROR(_xlfn.NUMBERVALUE(REPLACE(Input!Q66,FIND(",",Input!Q66),1,"."),"."),0)</f>
        <v>0.61078580022830897</v>
      </c>
      <c r="R66" s="7">
        <f>IFERROR(_xlfn.NUMBERVALUE(REPLACE(Input!R66,FIND(",",Input!R66),1,"."),"."),0)</f>
        <v>0.98121715143107802</v>
      </c>
      <c r="S66" s="7">
        <f>IFERROR(_xlfn.NUMBERVALUE(REPLACE(Input!S66,FIND(",",Input!S66),1,"."),"."),0)</f>
        <v>0.61078580022830897</v>
      </c>
      <c r="T66" s="7">
        <f>IFERROR(_xlfn.NUMBERVALUE(REPLACE(Input!T66,FIND(",",Input!T66),1,"."),"."),0)</f>
        <v>0</v>
      </c>
      <c r="U66" s="7">
        <f>IFERROR(_xlfn.NUMBERVALUE(REPLACE(Input!U66,FIND(",",Input!U66),1,"."),"."),0)</f>
        <v>0.61078580022830897</v>
      </c>
      <c r="V66" s="7">
        <f>_xlfn.NUMBERVALUE(REPLACE(Input!V66,FIND(",",Input!V66),1,"."),".")</f>
        <v>0</v>
      </c>
      <c r="W66" s="7">
        <f>_xlfn.NUMBERVALUE(REPLACE(Input!W66,FIND(",",Input!W66),1,"."),".")</f>
        <v>0</v>
      </c>
      <c r="X66" s="7">
        <f>IFERROR(_xlfn.NUMBERVALUE(REPLACE(Input!X66,FIND(",",Input!X66),1,"."),"."),0)</f>
        <v>0.98121715143107802</v>
      </c>
      <c r="Y66" s="7">
        <f>IFERROR(_xlfn.NUMBERVALUE(REPLACE(Input!Y66,FIND(",",Input!Y66),1,"."),"."),0)</f>
        <v>0.61078580022830897</v>
      </c>
      <c r="Z66" s="8" t="str">
        <f>LEFT(LEFT(Input!Z66,IFERROR(FIND("_",Input!Z66)-1,LEN(Input!Z66))),IFERROR(FIND("-",Input!Z66)-1,LEN(Input!Z66)))</f>
        <v>Domain8</v>
      </c>
      <c r="AA66" s="8" t="str">
        <f>LEFT(LEFT(Input!AA66,IFERROR(FIND("_",Input!AA66)-1,LEN(Input!AA66))),IFERROR(FIND("-",Input!AA66)-1,LEN(Input!AA66)))</f>
        <v>Domain8</v>
      </c>
      <c r="AB66" s="4"/>
      <c r="AC66" s="4"/>
    </row>
    <row r="67" spans="1:29">
      <c r="A67" s="11">
        <v>66</v>
      </c>
      <c r="B67" s="7">
        <f>IFERROR(_xlfn.NUMBERVALUE(REPLACE(Input!B67,FIND(",",Input!B67),1,"."),"."),0)</f>
        <v>1.39</v>
      </c>
      <c r="C67" s="10">
        <v>36</v>
      </c>
      <c r="D67" s="12"/>
      <c r="E67" s="8" cm="1">
        <f t="array" ref="E67">_xlfn.NUMBERVALUE(_xlfn.TEXTJOIN("",TRUE,IFERROR(MID(Input!E67,_xlfn.SEQUENCE(20),1)+0,"")))</f>
        <v>60</v>
      </c>
      <c r="F67" s="8" t="b">
        <f>Input!F67="Yes"</f>
        <v>1</v>
      </c>
      <c r="G67" s="8" t="b">
        <f>Input!G67="Yes"</f>
        <v>0</v>
      </c>
      <c r="H67" s="10">
        <v>2</v>
      </c>
      <c r="I67" s="7">
        <f>IFERROR(_xlfn.NUMBERVALUE(REPLACE(Input!I67,FIND(",",Input!I67),1,"."),"."),0)</f>
        <v>0.76183999999999996</v>
      </c>
      <c r="J67" s="7">
        <f>IFERROR(_xlfn.NUMBERVALUE(REPLACE(Input!J67,FIND(",",Input!J67),1,"."),"."),0)</f>
        <v>0.78354999999999997</v>
      </c>
      <c r="K67" s="7">
        <f>IFERROR(_xlfn.NUMBERVALUE(REPLACE(Input!K67,FIND(",",Input!K67),1,"."),"."),0)</f>
        <v>2.1940000000000001E-2</v>
      </c>
      <c r="L67" s="7">
        <f>IFERROR(_xlfn.NUMBERVALUE(REPLACE(Input!L67,FIND(",",Input!L67),1,"."),"."),0)</f>
        <v>5.8560000000000001E-2</v>
      </c>
      <c r="M67" s="7">
        <f>IFERROR(_xlfn.NUMBERVALUE(REPLACE(Input!M67,FIND(",",Input!M67),1,"."),"."),0)</f>
        <v>1.54539</v>
      </c>
      <c r="N67" s="10" t="str">
        <f>IF(LEFT(Input!N67,LEN("boa-,Users,"))="boa-,Users,","Win.Win",LEFT(Input!N67,FIND("@",Input!N67)-1))</f>
        <v>IAMhaggler2011</v>
      </c>
      <c r="O67" s="10" t="str">
        <f>IF(LEFT(Input!O67,LEN("boa-,Users,"))="boa-,Users,","Win.Win",LEFT(Input!O67,FIND("@",Input!O67)-1))</f>
        <v>Win.Win</v>
      </c>
      <c r="P67" s="7">
        <f>IFERROR(_xlfn.NUMBERVALUE(REPLACE(Input!P67,FIND(",",Input!P67),1,"."),"."),0)</f>
        <v>0.78354651994492996</v>
      </c>
      <c r="Q67" s="7">
        <f>IFERROR(_xlfn.NUMBERVALUE(REPLACE(Input!Q67,FIND(",",Input!Q67),1,"."),"."),0)</f>
        <v>0.76184152560620999</v>
      </c>
      <c r="R67" s="7">
        <f>IFERROR(_xlfn.NUMBERVALUE(REPLACE(Input!R67,FIND(",",Input!R67),1,"."),"."),0)</f>
        <v>0.78354651994492996</v>
      </c>
      <c r="S67" s="7">
        <f>IFERROR(_xlfn.NUMBERVALUE(REPLACE(Input!S67,FIND(",",Input!S67),1,"."),"."),0)</f>
        <v>0.76184152560620999</v>
      </c>
      <c r="T67" s="7">
        <f>IFERROR(_xlfn.NUMBERVALUE(REPLACE(Input!T67,FIND(",",Input!T67),1,"."),"."),0)</f>
        <v>0</v>
      </c>
      <c r="U67" s="7">
        <f>IFERROR(_xlfn.NUMBERVALUE(REPLACE(Input!U67,FIND(",",Input!U67),1,"."),"."),0)</f>
        <v>0.76184152560620999</v>
      </c>
      <c r="V67" s="7">
        <f>_xlfn.NUMBERVALUE(REPLACE(Input!V67,FIND(",",Input!V67),1,"."),".")</f>
        <v>0</v>
      </c>
      <c r="W67" s="7">
        <f>_xlfn.NUMBERVALUE(REPLACE(Input!W67,FIND(",",Input!W67),1,"."),".")</f>
        <v>0</v>
      </c>
      <c r="X67" s="7">
        <f>IFERROR(_xlfn.NUMBERVALUE(REPLACE(Input!X67,FIND(",",Input!X67),1,"."),"."),0)</f>
        <v>0.78354651994492996</v>
      </c>
      <c r="Y67" s="7">
        <f>IFERROR(_xlfn.NUMBERVALUE(REPLACE(Input!Y67,FIND(",",Input!Y67),1,"."),"."),0)</f>
        <v>0.76184152560620999</v>
      </c>
      <c r="Z67" s="8" t="str">
        <f>LEFT(LEFT(Input!Z67,IFERROR(FIND("_",Input!Z67)-1,LEN(Input!Z67))),IFERROR(FIND("-",Input!Z67)-1,LEN(Input!Z67)))</f>
        <v>Domain8</v>
      </c>
      <c r="AA67" s="8" t="str">
        <f>LEFT(LEFT(Input!AA67,IFERROR(FIND("_",Input!AA67)-1,LEN(Input!AA67))),IFERROR(FIND("-",Input!AA67)-1,LEN(Input!AA67)))</f>
        <v>Domain8</v>
      </c>
      <c r="AB67" s="4"/>
      <c r="AC67" s="4"/>
    </row>
    <row r="68" spans="1:29">
      <c r="A68" s="11">
        <v>67</v>
      </c>
      <c r="B68" s="7">
        <f>IFERROR(_xlfn.NUMBERVALUE(REPLACE(Input!B68,FIND(",",Input!B68),1,"."),"."),0)</f>
        <v>0.59699999999999998</v>
      </c>
      <c r="C68" s="10">
        <v>53</v>
      </c>
      <c r="D68" s="12"/>
      <c r="E68" s="8" cm="1">
        <f t="array" ref="E68">_xlfn.NUMBERVALUE(_xlfn.TEXTJOIN("",TRUE,IFERROR(MID(Input!E68,_xlfn.SEQUENCE(20),1)+0,"")))</f>
        <v>60</v>
      </c>
      <c r="F68" s="8" t="b">
        <f>Input!F68="Yes"</f>
        <v>1</v>
      </c>
      <c r="G68" s="8" t="b">
        <f>Input!G68="Yes"</f>
        <v>0</v>
      </c>
      <c r="H68" s="10">
        <v>2</v>
      </c>
      <c r="I68" s="7">
        <f>IFERROR(_xlfn.NUMBERVALUE(REPLACE(Input!I68,FIND(",",Input!I68),1,"."),"."),0)</f>
        <v>0.61079000000000006</v>
      </c>
      <c r="J68" s="7">
        <f>IFERROR(_xlfn.NUMBERVALUE(REPLACE(Input!J68,FIND(",",Input!J68),1,"."),"."),0)</f>
        <v>0.98121999999999998</v>
      </c>
      <c r="K68" s="7">
        <f>IFERROR(_xlfn.NUMBERVALUE(REPLACE(Input!K68,FIND(",",Input!K68),1,"."),"."),0)</f>
        <v>0</v>
      </c>
      <c r="L68" s="7">
        <f>IFERROR(_xlfn.NUMBERVALUE(REPLACE(Input!L68,FIND(",",Input!L68),1,"."),"."),0)</f>
        <v>0.20272999999999999</v>
      </c>
      <c r="M68" s="7">
        <f>IFERROR(_xlfn.NUMBERVALUE(REPLACE(Input!M68,FIND(",",Input!M68),1,"."),"."),0)</f>
        <v>1.5920000000000001</v>
      </c>
      <c r="N68" s="10" t="str">
        <f>IF(LEFT(Input!N68,LEN("boa-,Users,"))="boa-,Users,","Win.Win",LEFT(Input!N68,FIND("@",Input!N68)-1))</f>
        <v>Gahboninho</v>
      </c>
      <c r="O68" s="10" t="str">
        <f>IF(LEFT(Input!O68,LEN("boa-,Users,"))="boa-,Users,","Win.Win",LEFT(Input!O68,FIND("@",Input!O68)-1))</f>
        <v>Win.Win</v>
      </c>
      <c r="P68" s="7">
        <f>IFERROR(_xlfn.NUMBERVALUE(REPLACE(Input!P68,FIND(",",Input!P68),1,"."),"."),0)</f>
        <v>0.98121715143107802</v>
      </c>
      <c r="Q68" s="7">
        <f>IFERROR(_xlfn.NUMBERVALUE(REPLACE(Input!Q68,FIND(",",Input!Q68),1,"."),"."),0)</f>
        <v>0.61078580022830897</v>
      </c>
      <c r="R68" s="7">
        <f>IFERROR(_xlfn.NUMBERVALUE(REPLACE(Input!R68,FIND(",",Input!R68),1,"."),"."),0)</f>
        <v>0.98121715143107802</v>
      </c>
      <c r="S68" s="7">
        <f>IFERROR(_xlfn.NUMBERVALUE(REPLACE(Input!S68,FIND(",",Input!S68),1,"."),"."),0)</f>
        <v>0.61078580022830897</v>
      </c>
      <c r="T68" s="7">
        <f>IFERROR(_xlfn.NUMBERVALUE(REPLACE(Input!T68,FIND(",",Input!T68),1,"."),"."),0)</f>
        <v>0</v>
      </c>
      <c r="U68" s="7">
        <f>IFERROR(_xlfn.NUMBERVALUE(REPLACE(Input!U68,FIND(",",Input!U68),1,"."),"."),0)</f>
        <v>0.61078580022830897</v>
      </c>
      <c r="V68" s="7">
        <f>_xlfn.NUMBERVALUE(REPLACE(Input!V68,FIND(",",Input!V68),1,"."),".")</f>
        <v>0</v>
      </c>
      <c r="W68" s="7">
        <f>_xlfn.NUMBERVALUE(REPLACE(Input!W68,FIND(",",Input!W68),1,"."),".")</f>
        <v>0</v>
      </c>
      <c r="X68" s="7">
        <f>IFERROR(_xlfn.NUMBERVALUE(REPLACE(Input!X68,FIND(",",Input!X68),1,"."),"."),0)</f>
        <v>0.98121715143107802</v>
      </c>
      <c r="Y68" s="7">
        <f>IFERROR(_xlfn.NUMBERVALUE(REPLACE(Input!Y68,FIND(",",Input!Y68),1,"."),"."),0)</f>
        <v>0.61078580022830897</v>
      </c>
      <c r="Z68" s="8" t="str">
        <f>LEFT(LEFT(Input!Z68,IFERROR(FIND("_",Input!Z68)-1,LEN(Input!Z68))),IFERROR(FIND("-",Input!Z68)-1,LEN(Input!Z68)))</f>
        <v>Domain8</v>
      </c>
      <c r="AA68" s="8" t="str">
        <f>LEFT(LEFT(Input!AA68,IFERROR(FIND("_",Input!AA68)-1,LEN(Input!AA68))),IFERROR(FIND("-",Input!AA68)-1,LEN(Input!AA68)))</f>
        <v>Domain8</v>
      </c>
      <c r="AB68" s="4"/>
      <c r="AC68" s="4"/>
    </row>
    <row r="69" spans="1:29">
      <c r="A69" s="11">
        <v>68</v>
      </c>
      <c r="B69" s="7">
        <f>IFERROR(_xlfn.NUMBERVALUE(REPLACE(Input!B69,FIND(",",Input!B69),1,"."),"."),0)</f>
        <v>2E-3</v>
      </c>
      <c r="C69" s="10">
        <v>3</v>
      </c>
      <c r="D69" s="12"/>
      <c r="E69" s="8" cm="1">
        <f t="array" ref="E69">_xlfn.NUMBERVALUE(_xlfn.TEXTJOIN("",TRUE,IFERROR(MID(Input!E69,_xlfn.SEQUENCE(20),1)+0,"")))</f>
        <v>60</v>
      </c>
      <c r="F69" s="8" t="b">
        <f>Input!F69="Yes"</f>
        <v>1</v>
      </c>
      <c r="G69" s="8" t="b">
        <f>Input!G69="Yes"</f>
        <v>0</v>
      </c>
      <c r="H69" s="10">
        <v>2</v>
      </c>
      <c r="I69" s="7">
        <f>IFERROR(_xlfn.NUMBERVALUE(REPLACE(Input!I69,FIND(",",Input!I69),1,"."),"."),0)</f>
        <v>0.74112</v>
      </c>
      <c r="J69" s="7">
        <f>IFERROR(_xlfn.NUMBERVALUE(REPLACE(Input!J69,FIND(",",Input!J69),1,"."),"."),0)</f>
        <v>0.76046999999999998</v>
      </c>
      <c r="K69" s="7">
        <f>IFERROR(_xlfn.NUMBERVALUE(REPLACE(Input!K69,FIND(",",Input!K69),1,"."),"."),0)</f>
        <v>5.1020000000000003E-2</v>
      </c>
      <c r="L69" s="7">
        <f>IFERROR(_xlfn.NUMBERVALUE(REPLACE(Input!L69,FIND(",",Input!L69),1,"."),"."),0)</f>
        <v>8.3280000000000007E-2</v>
      </c>
      <c r="M69" s="7">
        <f>IFERROR(_xlfn.NUMBERVALUE(REPLACE(Input!M69,FIND(",",Input!M69),1,"."),"."),0)</f>
        <v>1.5016</v>
      </c>
      <c r="N69" s="10" t="str">
        <f>IF(LEFT(Input!N69,LEN("boa-,Users,"))="boa-,Users,","Win.Win",LEFT(Input!N69,FIND("@",Input!N69)-1))</f>
        <v>Win.Win</v>
      </c>
      <c r="O69" s="10" t="str">
        <f>IF(LEFT(Input!O69,LEN("boa-,Users,"))="boa-,Users,","Win.Win",LEFT(Input!O69,FIND("@",Input!O69)-1))</f>
        <v>Win.Win</v>
      </c>
      <c r="P69" s="7">
        <f>IFERROR(_xlfn.NUMBERVALUE(REPLACE(Input!P69,FIND(",",Input!P69),1,"."),"."),0)</f>
        <v>0.76047459470789303</v>
      </c>
      <c r="Q69" s="7">
        <f>IFERROR(_xlfn.NUMBERVALUE(REPLACE(Input!Q69,FIND(",",Input!Q69),1,"."),"."),0)</f>
        <v>0.74112333734143299</v>
      </c>
      <c r="R69" s="7">
        <f>IFERROR(_xlfn.NUMBERVALUE(REPLACE(Input!R69,FIND(",",Input!R69),1,"."),"."),0)</f>
        <v>0.76047459470789303</v>
      </c>
      <c r="S69" s="7">
        <f>IFERROR(_xlfn.NUMBERVALUE(REPLACE(Input!S69,FIND(",",Input!S69),1,"."),"."),0)</f>
        <v>0.74112333734143299</v>
      </c>
      <c r="T69" s="7">
        <f>IFERROR(_xlfn.NUMBERVALUE(REPLACE(Input!T69,FIND(",",Input!T69),1,"."),"."),0)</f>
        <v>0.76047459470789303</v>
      </c>
      <c r="U69" s="7">
        <f>IFERROR(_xlfn.NUMBERVALUE(REPLACE(Input!U69,FIND(",",Input!U69),1,"."),"."),0)</f>
        <v>0.74112333734143299</v>
      </c>
      <c r="V69" s="7">
        <f>_xlfn.NUMBERVALUE(REPLACE(Input!V69,FIND(",",Input!V69),1,"."),".")</f>
        <v>0</v>
      </c>
      <c r="W69" s="7">
        <f>_xlfn.NUMBERVALUE(REPLACE(Input!W69,FIND(",",Input!W69),1,"."),".")</f>
        <v>0</v>
      </c>
      <c r="X69" s="7">
        <f>IFERROR(_xlfn.NUMBERVALUE(REPLACE(Input!X69,FIND(",",Input!X69),1,"."),"."),0)</f>
        <v>0.76047459470789303</v>
      </c>
      <c r="Y69" s="7">
        <f>IFERROR(_xlfn.NUMBERVALUE(REPLACE(Input!Y69,FIND(",",Input!Y69),1,"."),"."),0)</f>
        <v>0.74112333734143299</v>
      </c>
      <c r="Z69" s="8" t="str">
        <f>LEFT(LEFT(Input!Z69,IFERROR(FIND("_",Input!Z69)-1,LEN(Input!Z69))),IFERROR(FIND("-",Input!Z69)-1,LEN(Input!Z69)))</f>
        <v>Domain8</v>
      </c>
      <c r="AA69" s="8" t="str">
        <f>LEFT(LEFT(Input!AA69,IFERROR(FIND("_",Input!AA69)-1,LEN(Input!AA69))),IFERROR(FIND("-",Input!AA69)-1,LEN(Input!AA69)))</f>
        <v>Domain8</v>
      </c>
      <c r="AB69" s="4"/>
      <c r="AC69" s="4"/>
    </row>
    <row r="70" spans="1:29">
      <c r="A70" s="11">
        <v>69</v>
      </c>
      <c r="B70" s="7">
        <f>IFERROR(_xlfn.NUMBERVALUE(REPLACE(Input!B70,FIND(",",Input!B70),1,"."),"."),0)</f>
        <v>0.64300000000000002</v>
      </c>
      <c r="C70" s="10">
        <v>52</v>
      </c>
      <c r="D70" s="12"/>
      <c r="E70" s="8" cm="1">
        <f t="array" ref="E70">_xlfn.NUMBERVALUE(_xlfn.TEXTJOIN("",TRUE,IFERROR(MID(Input!E70,_xlfn.SEQUENCE(20),1)+0,"")))</f>
        <v>60</v>
      </c>
      <c r="F70" s="8" t="b">
        <f>Input!F70="Yes"</f>
        <v>1</v>
      </c>
      <c r="G70" s="8" t="b">
        <f>Input!G70="Yes"</f>
        <v>0</v>
      </c>
      <c r="H70" s="10">
        <v>2</v>
      </c>
      <c r="I70" s="7">
        <f>IFERROR(_xlfn.NUMBERVALUE(REPLACE(Input!I70,FIND(",",Input!I70),1,"."),"."),0)</f>
        <v>0.61079000000000006</v>
      </c>
      <c r="J70" s="7">
        <f>IFERROR(_xlfn.NUMBERVALUE(REPLACE(Input!J70,FIND(",",Input!J70),1,"."),"."),0)</f>
        <v>0.98121999999999998</v>
      </c>
      <c r="K70" s="7">
        <f>IFERROR(_xlfn.NUMBERVALUE(REPLACE(Input!K70,FIND(",",Input!K70),1,"."),"."),0)</f>
        <v>0</v>
      </c>
      <c r="L70" s="7">
        <f>IFERROR(_xlfn.NUMBERVALUE(REPLACE(Input!L70,FIND(",",Input!L70),1,"."),"."),0)</f>
        <v>0.20272999999999999</v>
      </c>
      <c r="M70" s="7">
        <f>IFERROR(_xlfn.NUMBERVALUE(REPLACE(Input!M70,FIND(",",Input!M70),1,"."),"."),0)</f>
        <v>1.5920000000000001</v>
      </c>
      <c r="N70" s="10" t="str">
        <f>IF(LEFT(Input!N70,LEN("boa-,Users,"))="boa-,Users,","Win.Win",LEFT(Input!N70,FIND("@",Input!N70)-1))</f>
        <v>KLH</v>
      </c>
      <c r="O70" s="10" t="str">
        <f>IF(LEFT(Input!O70,LEN("boa-,Users,"))="boa-,Users,","Win.Win",LEFT(Input!O70,FIND("@",Input!O70)-1))</f>
        <v>Win.Win</v>
      </c>
      <c r="P70" s="7">
        <f>IFERROR(_xlfn.NUMBERVALUE(REPLACE(Input!P70,FIND(",",Input!P70),1,"."),"."),0)</f>
        <v>0.98121715143107802</v>
      </c>
      <c r="Q70" s="7">
        <f>IFERROR(_xlfn.NUMBERVALUE(REPLACE(Input!Q70,FIND(",",Input!Q70),1,"."),"."),0)</f>
        <v>0.61078580022830897</v>
      </c>
      <c r="R70" s="7">
        <f>IFERROR(_xlfn.NUMBERVALUE(REPLACE(Input!R70,FIND(",",Input!R70),1,"."),"."),0)</f>
        <v>0.98121715143107802</v>
      </c>
      <c r="S70" s="7">
        <f>IFERROR(_xlfn.NUMBERVALUE(REPLACE(Input!S70,FIND(",",Input!S70),1,"."),"."),0)</f>
        <v>0.61078580022830897</v>
      </c>
      <c r="T70" s="7">
        <f>IFERROR(_xlfn.NUMBERVALUE(REPLACE(Input!T70,FIND(",",Input!T70),1,"."),"."),0)</f>
        <v>0</v>
      </c>
      <c r="U70" s="7">
        <f>IFERROR(_xlfn.NUMBERVALUE(REPLACE(Input!U70,FIND(",",Input!U70),1,"."),"."),0)</f>
        <v>0.61078580022830897</v>
      </c>
      <c r="V70" s="7">
        <f>_xlfn.NUMBERVALUE(REPLACE(Input!V70,FIND(",",Input!V70),1,"."),".")</f>
        <v>0</v>
      </c>
      <c r="W70" s="7">
        <f>_xlfn.NUMBERVALUE(REPLACE(Input!W70,FIND(",",Input!W70),1,"."),".")</f>
        <v>0</v>
      </c>
      <c r="X70" s="7">
        <f>IFERROR(_xlfn.NUMBERVALUE(REPLACE(Input!X70,FIND(",",Input!X70),1,"."),"."),0)</f>
        <v>0.98121715143107802</v>
      </c>
      <c r="Y70" s="7">
        <f>IFERROR(_xlfn.NUMBERVALUE(REPLACE(Input!Y70,FIND(",",Input!Y70),1,"."),"."),0)</f>
        <v>0.61078580022830897</v>
      </c>
      <c r="Z70" s="8" t="str">
        <f>LEFT(LEFT(Input!Z70,IFERROR(FIND("_",Input!Z70)-1,LEN(Input!Z70))),IFERROR(FIND("-",Input!Z70)-1,LEN(Input!Z70)))</f>
        <v>Domain8</v>
      </c>
      <c r="AA70" s="8" t="str">
        <f>LEFT(LEFT(Input!AA70,IFERROR(FIND("_",Input!AA70)-1,LEN(Input!AA70))),IFERROR(FIND("-",Input!AA70)-1,LEN(Input!AA70)))</f>
        <v>Domain8</v>
      </c>
      <c r="AB70" s="4"/>
      <c r="AC70" s="4"/>
    </row>
    <row r="71" spans="1:29">
      <c r="A71" s="11">
        <v>70</v>
      </c>
      <c r="B71" s="7">
        <f>IFERROR(_xlfn.NUMBERVALUE(REPLACE(Input!B71,FIND(",",Input!B71),1,"."),"."),0)</f>
        <v>1.0549999999999999</v>
      </c>
      <c r="C71" s="10">
        <v>35</v>
      </c>
      <c r="D71" s="12"/>
      <c r="E71" s="8" cm="1">
        <f t="array" ref="E71">_xlfn.NUMBERVALUE(_xlfn.TEXTJOIN("",TRUE,IFERROR(MID(Input!E71,_xlfn.SEQUENCE(20),1)+0,"")))</f>
        <v>60</v>
      </c>
      <c r="F71" s="8" t="b">
        <f>Input!F71="Yes"</f>
        <v>1</v>
      </c>
      <c r="G71" s="8" t="b">
        <f>Input!G71="Yes"</f>
        <v>0</v>
      </c>
      <c r="H71" s="10">
        <v>2</v>
      </c>
      <c r="I71" s="7">
        <f>IFERROR(_xlfn.NUMBERVALUE(REPLACE(Input!I71,FIND(",",Input!I71),1,"."),"."),0)</f>
        <v>0.78286999999999995</v>
      </c>
      <c r="J71" s="7">
        <f>IFERROR(_xlfn.NUMBERVALUE(REPLACE(Input!J71,FIND(",",Input!J71),1,"."),"."),0)</f>
        <v>0.78981000000000001</v>
      </c>
      <c r="K71" s="7">
        <f>IFERROR(_xlfn.NUMBERVALUE(REPLACE(Input!K71,FIND(",",Input!K71),1,"."),"."),0)</f>
        <v>0</v>
      </c>
      <c r="L71" s="7">
        <f>IFERROR(_xlfn.NUMBERVALUE(REPLACE(Input!L71,FIND(",",Input!L71),1,"."),"."),0)</f>
        <v>5.774E-2</v>
      </c>
      <c r="M71" s="7">
        <f>IFERROR(_xlfn.NUMBERVALUE(REPLACE(Input!M71,FIND(",",Input!M71),1,"."),"."),0)</f>
        <v>1.5726800000000001</v>
      </c>
      <c r="N71" s="10" t="str">
        <f>IF(LEFT(Input!N71,LEN("boa-,Users,"))="boa-,Users,","Win.Win",LEFT(Input!N71,FIND("@",Input!N71)-1))</f>
        <v>IAMhaggler2011</v>
      </c>
      <c r="O71" s="10" t="str">
        <f>IF(LEFT(Input!O71,LEN("boa-,Users,"))="boa-,Users,","Win.Win",LEFT(Input!O71,FIND("@",Input!O71)-1))</f>
        <v>Win.Win</v>
      </c>
      <c r="P71" s="7">
        <f>IFERROR(_xlfn.NUMBERVALUE(REPLACE(Input!P71,FIND(",",Input!P71),1,"."),"."),0)</f>
        <v>0.78981419890080495</v>
      </c>
      <c r="Q71" s="7">
        <f>IFERROR(_xlfn.NUMBERVALUE(REPLACE(Input!Q71,FIND(",",Input!Q71),1,"."),"."),0)</f>
        <v>0.78286718624737395</v>
      </c>
      <c r="R71" s="7">
        <f>IFERROR(_xlfn.NUMBERVALUE(REPLACE(Input!R71,FIND(",",Input!R71),1,"."),"."),0)</f>
        <v>0.78981419890080495</v>
      </c>
      <c r="S71" s="7">
        <f>IFERROR(_xlfn.NUMBERVALUE(REPLACE(Input!S71,FIND(",",Input!S71),1,"."),"."),0)</f>
        <v>0.78286718624737395</v>
      </c>
      <c r="T71" s="7">
        <f>IFERROR(_xlfn.NUMBERVALUE(REPLACE(Input!T71,FIND(",",Input!T71),1,"."),"."),0)</f>
        <v>0</v>
      </c>
      <c r="U71" s="7">
        <f>IFERROR(_xlfn.NUMBERVALUE(REPLACE(Input!U71,FIND(",",Input!U71),1,"."),"."),0)</f>
        <v>0.78286718624737395</v>
      </c>
      <c r="V71" s="7">
        <f>_xlfn.NUMBERVALUE(REPLACE(Input!V71,FIND(",",Input!V71),1,"."),".")</f>
        <v>0</v>
      </c>
      <c r="W71" s="7">
        <f>_xlfn.NUMBERVALUE(REPLACE(Input!W71,FIND(",",Input!W71),1,"."),".")</f>
        <v>0</v>
      </c>
      <c r="X71" s="7">
        <f>IFERROR(_xlfn.NUMBERVALUE(REPLACE(Input!X71,FIND(",",Input!X71),1,"."),"."),0)</f>
        <v>0.78981419890080495</v>
      </c>
      <c r="Y71" s="7">
        <f>IFERROR(_xlfn.NUMBERVALUE(REPLACE(Input!Y71,FIND(",",Input!Y71),1,"."),"."),0)</f>
        <v>0.78286718624737395</v>
      </c>
      <c r="Z71" s="8" t="str">
        <f>LEFT(LEFT(Input!Z71,IFERROR(FIND("_",Input!Z71)-1,LEN(Input!Z71))),IFERROR(FIND("-",Input!Z71)-1,LEN(Input!Z71)))</f>
        <v>Domain8</v>
      </c>
      <c r="AA71" s="8" t="str">
        <f>LEFT(LEFT(Input!AA71,IFERROR(FIND("_",Input!AA71)-1,LEN(Input!AA71))),IFERROR(FIND("-",Input!AA71)-1,LEN(Input!AA71)))</f>
        <v>Domain8</v>
      </c>
      <c r="AB71" s="4"/>
      <c r="AC71" s="4"/>
    </row>
    <row r="72" spans="1:29">
      <c r="A72" s="11">
        <v>71</v>
      </c>
      <c r="B72" s="7">
        <f>IFERROR(_xlfn.NUMBERVALUE(REPLACE(Input!B72,FIND(",",Input!B72),1,"."),"."),0)</f>
        <v>0.56499999999999995</v>
      </c>
      <c r="C72" s="10">
        <v>52</v>
      </c>
      <c r="D72" s="12"/>
      <c r="E72" s="8" cm="1">
        <f t="array" ref="E72">_xlfn.NUMBERVALUE(_xlfn.TEXTJOIN("",TRUE,IFERROR(MID(Input!E72,_xlfn.SEQUENCE(20),1)+0,"")))</f>
        <v>60</v>
      </c>
      <c r="F72" s="8" t="b">
        <f>Input!F72="Yes"</f>
        <v>1</v>
      </c>
      <c r="G72" s="8" t="b">
        <f>Input!G72="Yes"</f>
        <v>0</v>
      </c>
      <c r="H72" s="10">
        <v>2</v>
      </c>
      <c r="I72" s="7">
        <f>IFERROR(_xlfn.NUMBERVALUE(REPLACE(Input!I72,FIND(",",Input!I72),1,"."),"."),0)</f>
        <v>0.61348000000000003</v>
      </c>
      <c r="J72" s="7">
        <f>IFERROR(_xlfn.NUMBERVALUE(REPLACE(Input!J72,FIND(",",Input!J72),1,"."),"."),0)</f>
        <v>0.96340999999999999</v>
      </c>
      <c r="K72" s="7">
        <f>IFERROR(_xlfn.NUMBERVALUE(REPLACE(Input!K72,FIND(",",Input!K72),1,"."),"."),0)</f>
        <v>0</v>
      </c>
      <c r="L72" s="7">
        <f>IFERROR(_xlfn.NUMBERVALUE(REPLACE(Input!L72,FIND(",",Input!L72),1,"."),"."),0)</f>
        <v>0.18887000000000001</v>
      </c>
      <c r="M72" s="7">
        <f>IFERROR(_xlfn.NUMBERVALUE(REPLACE(Input!M72,FIND(",",Input!M72),1,"."),"."),0)</f>
        <v>1.5768899999999999</v>
      </c>
      <c r="N72" s="10" t="str">
        <f>IF(LEFT(Input!N72,LEN("boa-,Users,"))="boa-,Users,","Win.Win",LEFT(Input!N72,FIND("@",Input!N72)-1))</f>
        <v>Gahboninho</v>
      </c>
      <c r="O72" s="10" t="str">
        <f>IF(LEFT(Input!O72,LEN("boa-,Users,"))="boa-,Users,","Win.Win",LEFT(Input!O72,FIND("@",Input!O72)-1))</f>
        <v>Win.Win</v>
      </c>
      <c r="P72" s="7">
        <f>IFERROR(_xlfn.NUMBERVALUE(REPLACE(Input!P72,FIND(",",Input!P72),1,"."),"."),0)</f>
        <v>0.96341220548786799</v>
      </c>
      <c r="Q72" s="7">
        <f>IFERROR(_xlfn.NUMBERVALUE(REPLACE(Input!Q72,FIND(",",Input!Q72),1,"."),"."),0)</f>
        <v>0.61347609675354398</v>
      </c>
      <c r="R72" s="7">
        <f>IFERROR(_xlfn.NUMBERVALUE(REPLACE(Input!R72,FIND(",",Input!R72),1,"."),"."),0)</f>
        <v>0.96341220548786799</v>
      </c>
      <c r="S72" s="7">
        <f>IFERROR(_xlfn.NUMBERVALUE(REPLACE(Input!S72,FIND(",",Input!S72),1,"."),"."),0)</f>
        <v>0.61347609675354398</v>
      </c>
      <c r="T72" s="7">
        <f>IFERROR(_xlfn.NUMBERVALUE(REPLACE(Input!T72,FIND(",",Input!T72),1,"."),"."),0)</f>
        <v>0</v>
      </c>
      <c r="U72" s="7">
        <f>IFERROR(_xlfn.NUMBERVALUE(REPLACE(Input!U72,FIND(",",Input!U72),1,"."),"."),0)</f>
        <v>0.61347609675354398</v>
      </c>
      <c r="V72" s="7">
        <f>_xlfn.NUMBERVALUE(REPLACE(Input!V72,FIND(",",Input!V72),1,"."),".")</f>
        <v>0</v>
      </c>
      <c r="W72" s="7">
        <f>_xlfn.NUMBERVALUE(REPLACE(Input!W72,FIND(",",Input!W72),1,"."),".")</f>
        <v>0</v>
      </c>
      <c r="X72" s="7">
        <f>IFERROR(_xlfn.NUMBERVALUE(REPLACE(Input!X72,FIND(",",Input!X72),1,"."),"."),0)</f>
        <v>0.96341220548786799</v>
      </c>
      <c r="Y72" s="7">
        <f>IFERROR(_xlfn.NUMBERVALUE(REPLACE(Input!Y72,FIND(",",Input!Y72),1,"."),"."),0)</f>
        <v>0.61347609675354398</v>
      </c>
      <c r="Z72" s="8" t="str">
        <f>LEFT(LEFT(Input!Z72,IFERROR(FIND("_",Input!Z72)-1,LEN(Input!Z72))),IFERROR(FIND("-",Input!Z72)-1,LEN(Input!Z72)))</f>
        <v>Domain8</v>
      </c>
      <c r="AA72" s="8" t="str">
        <f>LEFT(LEFT(Input!AA72,IFERROR(FIND("_",Input!AA72)-1,LEN(Input!AA72))),IFERROR(FIND("-",Input!AA72)-1,LEN(Input!AA72)))</f>
        <v>Domain8</v>
      </c>
      <c r="AB72" s="4"/>
      <c r="AC72" s="4"/>
    </row>
    <row r="73" spans="1:29">
      <c r="A73" s="11">
        <v>72</v>
      </c>
      <c r="B73" s="7">
        <f>IFERROR(_xlfn.NUMBERVALUE(REPLACE(Input!B73,FIND(",",Input!B73),1,"."),"."),0)</f>
        <v>1E-3</v>
      </c>
      <c r="C73" s="10">
        <v>3</v>
      </c>
      <c r="D73" s="12"/>
      <c r="E73" s="8" cm="1">
        <f t="array" ref="E73">_xlfn.NUMBERVALUE(_xlfn.TEXTJOIN("",TRUE,IFERROR(MID(Input!E73,_xlfn.SEQUENCE(20),1)+0,"")))</f>
        <v>60</v>
      </c>
      <c r="F73" s="8" t="b">
        <f>Input!F73="Yes"</f>
        <v>1</v>
      </c>
      <c r="G73" s="8" t="b">
        <f>Input!G73="Yes"</f>
        <v>0</v>
      </c>
      <c r="H73" s="10">
        <v>2</v>
      </c>
      <c r="I73" s="7">
        <f>IFERROR(_xlfn.NUMBERVALUE(REPLACE(Input!I73,FIND(",",Input!I73),1,"."),"."),0)</f>
        <v>0.73807999999999996</v>
      </c>
      <c r="J73" s="7">
        <f>IFERROR(_xlfn.NUMBERVALUE(REPLACE(Input!J73,FIND(",",Input!J73),1,"."),"."),0)</f>
        <v>0.76661999999999997</v>
      </c>
      <c r="K73" s="7">
        <f>IFERROR(_xlfn.NUMBERVALUE(REPLACE(Input!K73,FIND(",",Input!K73),1,"."),"."),0)</f>
        <v>5.0439999999999999E-2</v>
      </c>
      <c r="L73" s="7">
        <f>IFERROR(_xlfn.NUMBERVALUE(REPLACE(Input!L73,FIND(",",Input!L73),1,"."),"."),0)</f>
        <v>7.8009999999999996E-2</v>
      </c>
      <c r="M73" s="7">
        <f>IFERROR(_xlfn.NUMBERVALUE(REPLACE(Input!M73,FIND(",",Input!M73),1,"."),"."),0)</f>
        <v>1.5046900000000001</v>
      </c>
      <c r="N73" s="10" t="str">
        <f>IF(LEFT(Input!N73,LEN("boa-,Users,"))="boa-,Users,","Win.Win",LEFT(Input!N73,FIND("@",Input!N73)-1))</f>
        <v>Win.Win</v>
      </c>
      <c r="O73" s="10" t="str">
        <f>IF(LEFT(Input!O73,LEN("boa-,Users,"))="boa-,Users,","Win.Win",LEFT(Input!O73,FIND("@",Input!O73)-1))</f>
        <v>Win.Win</v>
      </c>
      <c r="P73" s="7">
        <f>IFERROR(_xlfn.NUMBERVALUE(REPLACE(Input!P73,FIND(",",Input!P73),1,"."),"."),0)</f>
        <v>0.76661552465956395</v>
      </c>
      <c r="Q73" s="7">
        <f>IFERROR(_xlfn.NUMBERVALUE(REPLACE(Input!Q73,FIND(",",Input!Q73),1,"."),"."),0)</f>
        <v>0.73807700952856703</v>
      </c>
      <c r="R73" s="7">
        <f>IFERROR(_xlfn.NUMBERVALUE(REPLACE(Input!R73,FIND(",",Input!R73),1,"."),"."),0)</f>
        <v>0.76661552465956395</v>
      </c>
      <c r="S73" s="7">
        <f>IFERROR(_xlfn.NUMBERVALUE(REPLACE(Input!S73,FIND(",",Input!S73),1,"."),"."),0)</f>
        <v>0.73807700952856703</v>
      </c>
      <c r="T73" s="7">
        <f>IFERROR(_xlfn.NUMBERVALUE(REPLACE(Input!T73,FIND(",",Input!T73),1,"."),"."),0)</f>
        <v>0.76661552465956395</v>
      </c>
      <c r="U73" s="7">
        <f>IFERROR(_xlfn.NUMBERVALUE(REPLACE(Input!U73,FIND(",",Input!U73),1,"."),"."),0)</f>
        <v>0.73807700952856703</v>
      </c>
      <c r="V73" s="7">
        <f>_xlfn.NUMBERVALUE(REPLACE(Input!V73,FIND(",",Input!V73),1,"."),".")</f>
        <v>0</v>
      </c>
      <c r="W73" s="7">
        <f>_xlfn.NUMBERVALUE(REPLACE(Input!W73,FIND(",",Input!W73),1,"."),".")</f>
        <v>0</v>
      </c>
      <c r="X73" s="7">
        <f>IFERROR(_xlfn.NUMBERVALUE(REPLACE(Input!X73,FIND(",",Input!X73),1,"."),"."),0)</f>
        <v>0.76661552465956395</v>
      </c>
      <c r="Y73" s="7">
        <f>IFERROR(_xlfn.NUMBERVALUE(REPLACE(Input!Y73,FIND(",",Input!Y73),1,"."),"."),0)</f>
        <v>0.73807700952856703</v>
      </c>
      <c r="Z73" s="8" t="str">
        <f>LEFT(LEFT(Input!Z73,IFERROR(FIND("_",Input!Z73)-1,LEN(Input!Z73))),IFERROR(FIND("-",Input!Z73)-1,LEN(Input!Z73)))</f>
        <v>Domain8</v>
      </c>
      <c r="AA73" s="8" t="str">
        <f>LEFT(LEFT(Input!AA73,IFERROR(FIND("_",Input!AA73)-1,LEN(Input!AA73))),IFERROR(FIND("-",Input!AA73)-1,LEN(Input!AA73)))</f>
        <v>Domain8</v>
      </c>
      <c r="AB73" s="4"/>
      <c r="AC73" s="4"/>
    </row>
    <row r="74" spans="1:29">
      <c r="A74" s="11">
        <v>73</v>
      </c>
      <c r="B74" s="7">
        <f>IFERROR(_xlfn.NUMBERVALUE(REPLACE(Input!B74,FIND(",",Input!B74),1,"."),"."),0)</f>
        <v>0.54500000000000004</v>
      </c>
      <c r="C74" s="10">
        <v>52</v>
      </c>
      <c r="D74" s="12"/>
      <c r="E74" s="8" cm="1">
        <f t="array" ref="E74">_xlfn.NUMBERVALUE(_xlfn.TEXTJOIN("",TRUE,IFERROR(MID(Input!E74,_xlfn.SEQUENCE(20),1)+0,"")))</f>
        <v>60</v>
      </c>
      <c r="F74" s="8" t="b">
        <f>Input!F74="Yes"</f>
        <v>1</v>
      </c>
      <c r="G74" s="8" t="b">
        <f>Input!G74="Yes"</f>
        <v>0</v>
      </c>
      <c r="H74" s="10">
        <v>2</v>
      </c>
      <c r="I74" s="7">
        <f>IFERROR(_xlfn.NUMBERVALUE(REPLACE(Input!I74,FIND(",",Input!I74),1,"."),"."),0)</f>
        <v>0.61079000000000006</v>
      </c>
      <c r="J74" s="7">
        <f>IFERROR(_xlfn.NUMBERVALUE(REPLACE(Input!J74,FIND(",",Input!J74),1,"."),"."),0)</f>
        <v>0.98121999999999998</v>
      </c>
      <c r="K74" s="7">
        <f>IFERROR(_xlfn.NUMBERVALUE(REPLACE(Input!K74,FIND(",",Input!K74),1,"."),"."),0)</f>
        <v>0</v>
      </c>
      <c r="L74" s="7">
        <f>IFERROR(_xlfn.NUMBERVALUE(REPLACE(Input!L74,FIND(",",Input!L74),1,"."),"."),0)</f>
        <v>0.20272999999999999</v>
      </c>
      <c r="M74" s="7">
        <f>IFERROR(_xlfn.NUMBERVALUE(REPLACE(Input!M74,FIND(",",Input!M74),1,"."),"."),0)</f>
        <v>1.5920000000000001</v>
      </c>
      <c r="N74" s="10" t="str">
        <f>IF(LEFT(Input!N74,LEN("boa-,Users,"))="boa-,Users,","Win.Win",LEFT(Input!N74,FIND("@",Input!N74)-1))</f>
        <v>KLH</v>
      </c>
      <c r="O74" s="10" t="str">
        <f>IF(LEFT(Input!O74,LEN("boa-,Users,"))="boa-,Users,","Win.Win",LEFT(Input!O74,FIND("@",Input!O74)-1))</f>
        <v>Win.Win</v>
      </c>
      <c r="P74" s="7">
        <f>IFERROR(_xlfn.NUMBERVALUE(REPLACE(Input!P74,FIND(",",Input!P74),1,"."),"."),0)</f>
        <v>0.98121715143107802</v>
      </c>
      <c r="Q74" s="7">
        <f>IFERROR(_xlfn.NUMBERVALUE(REPLACE(Input!Q74,FIND(",",Input!Q74),1,"."),"."),0)</f>
        <v>0.61078580022830897</v>
      </c>
      <c r="R74" s="7">
        <f>IFERROR(_xlfn.NUMBERVALUE(REPLACE(Input!R74,FIND(",",Input!R74),1,"."),"."),0)</f>
        <v>0.98121715143107802</v>
      </c>
      <c r="S74" s="7">
        <f>IFERROR(_xlfn.NUMBERVALUE(REPLACE(Input!S74,FIND(",",Input!S74),1,"."),"."),0)</f>
        <v>0.61078580022830897</v>
      </c>
      <c r="T74" s="7">
        <f>IFERROR(_xlfn.NUMBERVALUE(REPLACE(Input!T74,FIND(",",Input!T74),1,"."),"."),0)</f>
        <v>0</v>
      </c>
      <c r="U74" s="7">
        <f>IFERROR(_xlfn.NUMBERVALUE(REPLACE(Input!U74,FIND(",",Input!U74),1,"."),"."),0)</f>
        <v>0.61078580022830897</v>
      </c>
      <c r="V74" s="7">
        <f>_xlfn.NUMBERVALUE(REPLACE(Input!V74,FIND(",",Input!V74),1,"."),".")</f>
        <v>0</v>
      </c>
      <c r="W74" s="7">
        <f>_xlfn.NUMBERVALUE(REPLACE(Input!W74,FIND(",",Input!W74),1,"."),".")</f>
        <v>0</v>
      </c>
      <c r="X74" s="7">
        <f>IFERROR(_xlfn.NUMBERVALUE(REPLACE(Input!X74,FIND(",",Input!X74),1,"."),"."),0)</f>
        <v>0.98121715143107802</v>
      </c>
      <c r="Y74" s="7">
        <f>IFERROR(_xlfn.NUMBERVALUE(REPLACE(Input!Y74,FIND(",",Input!Y74),1,"."),"."),0)</f>
        <v>0.61078580022830897</v>
      </c>
      <c r="Z74" s="8" t="str">
        <f>LEFT(LEFT(Input!Z74,IFERROR(FIND("_",Input!Z74)-1,LEN(Input!Z74))),IFERROR(FIND("-",Input!Z74)-1,LEN(Input!Z74)))</f>
        <v>Domain8</v>
      </c>
      <c r="AA74" s="8" t="str">
        <f>LEFT(LEFT(Input!AA74,IFERROR(FIND("_",Input!AA74)-1,LEN(Input!AA74))),IFERROR(FIND("-",Input!AA74)-1,LEN(Input!AA74)))</f>
        <v>Domain8</v>
      </c>
      <c r="AB74" s="4"/>
      <c r="AC74" s="4"/>
    </row>
    <row r="75" spans="1:29">
      <c r="A75" s="11">
        <v>74</v>
      </c>
      <c r="B75" s="7">
        <f>IFERROR(_xlfn.NUMBERVALUE(REPLACE(Input!B75,FIND(",",Input!B75),1,"."),"."),0)</f>
        <v>1.359</v>
      </c>
      <c r="C75" s="10">
        <v>39</v>
      </c>
      <c r="D75" s="12"/>
      <c r="E75" s="8" cm="1">
        <f t="array" ref="E75">_xlfn.NUMBERVALUE(_xlfn.TEXTJOIN("",TRUE,IFERROR(MID(Input!E75,_xlfn.SEQUENCE(20),1)+0,"")))</f>
        <v>60</v>
      </c>
      <c r="F75" s="8" t="b">
        <f>Input!F75="Yes"</f>
        <v>1</v>
      </c>
      <c r="G75" s="8" t="b">
        <f>Input!G75="Yes"</f>
        <v>0</v>
      </c>
      <c r="H75" s="10">
        <v>2</v>
      </c>
      <c r="I75" s="7">
        <f>IFERROR(_xlfn.NUMBERVALUE(REPLACE(Input!I75,FIND(",",Input!I75),1,"."),"."),0)</f>
        <v>0.73780000000000001</v>
      </c>
      <c r="J75" s="7">
        <f>IFERROR(_xlfn.NUMBERVALUE(REPLACE(Input!J75,FIND(",",Input!J75),1,"."),"."),0)</f>
        <v>0.83689999999999998</v>
      </c>
      <c r="K75" s="7">
        <f>IFERROR(_xlfn.NUMBERVALUE(REPLACE(Input!K75,FIND(",",Input!K75),1,"."),"."),0)</f>
        <v>6.8599999999999998E-3</v>
      </c>
      <c r="L75" s="7">
        <f>IFERROR(_xlfn.NUMBERVALUE(REPLACE(Input!L75,FIND(",",Input!L75),1,"."),"."),0)</f>
        <v>2.0979999999999999E-2</v>
      </c>
      <c r="M75" s="7">
        <f>IFERROR(_xlfn.NUMBERVALUE(REPLACE(Input!M75,FIND(",",Input!M75),1,"."),"."),0)</f>
        <v>1.5747</v>
      </c>
      <c r="N75" s="10" t="str">
        <f>IF(LEFT(Input!N75,LEN("boa-,Users,"))="boa-,Users,","Win.Win",LEFT(Input!N75,FIND("@",Input!N75)-1))</f>
        <v>IAMhaggler2011</v>
      </c>
      <c r="O75" s="10" t="str">
        <f>IF(LEFT(Input!O75,LEN("boa-,Users,"))="boa-,Users,","Win.Win",LEFT(Input!O75,FIND("@",Input!O75)-1))</f>
        <v>Win.Win</v>
      </c>
      <c r="P75" s="7">
        <f>IFERROR(_xlfn.NUMBERVALUE(REPLACE(Input!P75,FIND(",",Input!P75),1,"."),"."),0)</f>
        <v>0.83689632120515201</v>
      </c>
      <c r="Q75" s="7">
        <f>IFERROR(_xlfn.NUMBERVALUE(REPLACE(Input!Q75,FIND(",",Input!Q75),1,"."),"."),0)</f>
        <v>0.737800988875005</v>
      </c>
      <c r="R75" s="7">
        <f>IFERROR(_xlfn.NUMBERVALUE(REPLACE(Input!R75,FIND(",",Input!R75),1,"."),"."),0)</f>
        <v>0.83689632120515201</v>
      </c>
      <c r="S75" s="7">
        <f>IFERROR(_xlfn.NUMBERVALUE(REPLACE(Input!S75,FIND(",",Input!S75),1,"."),"."),0)</f>
        <v>0.737800988875005</v>
      </c>
      <c r="T75" s="7">
        <f>IFERROR(_xlfn.NUMBERVALUE(REPLACE(Input!T75,FIND(",",Input!T75),1,"."),"."),0)</f>
        <v>0</v>
      </c>
      <c r="U75" s="7">
        <f>IFERROR(_xlfn.NUMBERVALUE(REPLACE(Input!U75,FIND(",",Input!U75),1,"."),"."),0)</f>
        <v>0.737800988875005</v>
      </c>
      <c r="V75" s="7">
        <f>_xlfn.NUMBERVALUE(REPLACE(Input!V75,FIND(",",Input!V75),1,"."),".")</f>
        <v>0</v>
      </c>
      <c r="W75" s="7">
        <f>_xlfn.NUMBERVALUE(REPLACE(Input!W75,FIND(",",Input!W75),1,"."),".")</f>
        <v>0</v>
      </c>
      <c r="X75" s="7">
        <f>IFERROR(_xlfn.NUMBERVALUE(REPLACE(Input!X75,FIND(",",Input!X75),1,"."),"."),0)</f>
        <v>0.83689632120515201</v>
      </c>
      <c r="Y75" s="7">
        <f>IFERROR(_xlfn.NUMBERVALUE(REPLACE(Input!Y75,FIND(",",Input!Y75),1,"."),"."),0)</f>
        <v>0.737800988875005</v>
      </c>
      <c r="Z75" s="8" t="str">
        <f>LEFT(LEFT(Input!Z75,IFERROR(FIND("_",Input!Z75)-1,LEN(Input!Z75))),IFERROR(FIND("-",Input!Z75)-1,LEN(Input!Z75)))</f>
        <v>Domain8</v>
      </c>
      <c r="AA75" s="8" t="str">
        <f>LEFT(LEFT(Input!AA75,IFERROR(FIND("_",Input!AA75)-1,LEN(Input!AA75))),IFERROR(FIND("-",Input!AA75)-1,LEN(Input!AA75)))</f>
        <v>Domain8</v>
      </c>
      <c r="AB75" s="4"/>
      <c r="AC75" s="4"/>
    </row>
    <row r="76" spans="1:29">
      <c r="A76" s="11">
        <v>75</v>
      </c>
      <c r="B76" s="7">
        <f>IFERROR(_xlfn.NUMBERVALUE(REPLACE(Input!B76,FIND(",",Input!B76),1,"."),"."),0)</f>
        <v>0.65700000000000003</v>
      </c>
      <c r="C76" s="10">
        <v>53</v>
      </c>
      <c r="D76" s="12"/>
      <c r="E76" s="8" cm="1">
        <f t="array" ref="E76">_xlfn.NUMBERVALUE(_xlfn.TEXTJOIN("",TRUE,IFERROR(MID(Input!E76,_xlfn.SEQUENCE(20),1)+0,"")))</f>
        <v>60</v>
      </c>
      <c r="F76" s="8" t="b">
        <f>Input!F76="Yes"</f>
        <v>1</v>
      </c>
      <c r="G76" s="8" t="b">
        <f>Input!G76="Yes"</f>
        <v>0</v>
      </c>
      <c r="H76" s="10">
        <v>2</v>
      </c>
      <c r="I76" s="7">
        <f>IFERROR(_xlfn.NUMBERVALUE(REPLACE(Input!I76,FIND(",",Input!I76),1,"."),"."),0)</f>
        <v>0.61079000000000006</v>
      </c>
      <c r="J76" s="7">
        <f>IFERROR(_xlfn.NUMBERVALUE(REPLACE(Input!J76,FIND(",",Input!J76),1,"."),"."),0)</f>
        <v>0.98121999999999998</v>
      </c>
      <c r="K76" s="7">
        <f>IFERROR(_xlfn.NUMBERVALUE(REPLACE(Input!K76,FIND(",",Input!K76),1,"."),"."),0)</f>
        <v>0</v>
      </c>
      <c r="L76" s="7">
        <f>IFERROR(_xlfn.NUMBERVALUE(REPLACE(Input!L76,FIND(",",Input!L76),1,"."),"."),0)</f>
        <v>0.20272999999999999</v>
      </c>
      <c r="M76" s="7">
        <f>IFERROR(_xlfn.NUMBERVALUE(REPLACE(Input!M76,FIND(",",Input!M76),1,"."),"."),0)</f>
        <v>1.5920000000000001</v>
      </c>
      <c r="N76" s="10" t="str">
        <f>IF(LEFT(Input!N76,LEN("boa-,Users,"))="boa-,Users,","Win.Win",LEFT(Input!N76,FIND("@",Input!N76)-1))</f>
        <v>Gahboninho</v>
      </c>
      <c r="O76" s="10" t="str">
        <f>IF(LEFT(Input!O76,LEN("boa-,Users,"))="boa-,Users,","Win.Win",LEFT(Input!O76,FIND("@",Input!O76)-1))</f>
        <v>Win.Win</v>
      </c>
      <c r="P76" s="7">
        <f>IFERROR(_xlfn.NUMBERVALUE(REPLACE(Input!P76,FIND(",",Input!P76),1,"."),"."),0)</f>
        <v>0.98121715143107802</v>
      </c>
      <c r="Q76" s="7">
        <f>IFERROR(_xlfn.NUMBERVALUE(REPLACE(Input!Q76,FIND(",",Input!Q76),1,"."),"."),0)</f>
        <v>0.61078580022830897</v>
      </c>
      <c r="R76" s="7">
        <f>IFERROR(_xlfn.NUMBERVALUE(REPLACE(Input!R76,FIND(",",Input!R76),1,"."),"."),0)</f>
        <v>0.98121715143107802</v>
      </c>
      <c r="S76" s="7">
        <f>IFERROR(_xlfn.NUMBERVALUE(REPLACE(Input!S76,FIND(",",Input!S76),1,"."),"."),0)</f>
        <v>0.61078580022830897</v>
      </c>
      <c r="T76" s="7">
        <f>IFERROR(_xlfn.NUMBERVALUE(REPLACE(Input!T76,FIND(",",Input!T76),1,"."),"."),0)</f>
        <v>0</v>
      </c>
      <c r="U76" s="7">
        <f>IFERROR(_xlfn.NUMBERVALUE(REPLACE(Input!U76,FIND(",",Input!U76),1,"."),"."),0)</f>
        <v>0.61078580022830897</v>
      </c>
      <c r="V76" s="7">
        <f>_xlfn.NUMBERVALUE(REPLACE(Input!V76,FIND(",",Input!V76),1,"."),".")</f>
        <v>0</v>
      </c>
      <c r="W76" s="7">
        <f>_xlfn.NUMBERVALUE(REPLACE(Input!W76,FIND(",",Input!W76),1,"."),".")</f>
        <v>0</v>
      </c>
      <c r="X76" s="7">
        <f>IFERROR(_xlfn.NUMBERVALUE(REPLACE(Input!X76,FIND(",",Input!X76),1,"."),"."),0)</f>
        <v>0.98121715143107802</v>
      </c>
      <c r="Y76" s="7">
        <f>IFERROR(_xlfn.NUMBERVALUE(REPLACE(Input!Y76,FIND(",",Input!Y76),1,"."),"."),0)</f>
        <v>0.61078580022830897</v>
      </c>
      <c r="Z76" s="8" t="str">
        <f>LEFT(LEFT(Input!Z76,IFERROR(FIND("_",Input!Z76)-1,LEN(Input!Z76))),IFERROR(FIND("-",Input!Z76)-1,LEN(Input!Z76)))</f>
        <v>Domain8</v>
      </c>
      <c r="AA76" s="8" t="str">
        <f>LEFT(LEFT(Input!AA76,IFERROR(FIND("_",Input!AA76)-1,LEN(Input!AA76))),IFERROR(FIND("-",Input!AA76)-1,LEN(Input!AA76)))</f>
        <v>Domain8</v>
      </c>
      <c r="AB76" s="4"/>
      <c r="AC76" s="4"/>
    </row>
    <row r="77" spans="1:29">
      <c r="A77" s="11">
        <v>76</v>
      </c>
      <c r="B77" s="7">
        <f>IFERROR(_xlfn.NUMBERVALUE(REPLACE(Input!B77,FIND(",",Input!B77),1,"."),"."),0)</f>
        <v>1E-3</v>
      </c>
      <c r="C77" s="10">
        <v>3</v>
      </c>
      <c r="D77" s="12"/>
      <c r="E77" s="8" cm="1">
        <f t="array" ref="E77">_xlfn.NUMBERVALUE(_xlfn.TEXTJOIN("",TRUE,IFERROR(MID(Input!E77,_xlfn.SEQUENCE(20),1)+0,"")))</f>
        <v>60</v>
      </c>
      <c r="F77" s="8" t="b">
        <f>Input!F77="Yes"</f>
        <v>1</v>
      </c>
      <c r="G77" s="8" t="b">
        <f>Input!G77="Yes"</f>
        <v>0</v>
      </c>
      <c r="H77" s="10">
        <v>2</v>
      </c>
      <c r="I77" s="7">
        <f>IFERROR(_xlfn.NUMBERVALUE(REPLACE(Input!I77,FIND(",",Input!I77),1,"."),"."),0)</f>
        <v>0.68006</v>
      </c>
      <c r="J77" s="7">
        <f>IFERROR(_xlfn.NUMBERVALUE(REPLACE(Input!J77,FIND(",",Input!J77),1,"."),"."),0)</f>
        <v>0.77981</v>
      </c>
      <c r="K77" s="7">
        <f>IFERROR(_xlfn.NUMBERVALUE(REPLACE(Input!K77,FIND(",",Input!K77),1,"."),"."),0)</f>
        <v>6.4899999999999999E-2</v>
      </c>
      <c r="L77" s="7">
        <f>IFERROR(_xlfn.NUMBERVALUE(REPLACE(Input!L77,FIND(",",Input!L77),1,"."),"."),0)</f>
        <v>0.16338</v>
      </c>
      <c r="M77" s="7">
        <f>IFERROR(_xlfn.NUMBERVALUE(REPLACE(Input!M77,FIND(",",Input!M77),1,"."),"."),0)</f>
        <v>1.4598599999999999</v>
      </c>
      <c r="N77" s="10" t="str">
        <f>IF(LEFT(Input!N77,LEN("boa-,Users,"))="boa-,Users,","Win.Win",LEFT(Input!N77,FIND("@",Input!N77)-1))</f>
        <v>Win.Win</v>
      </c>
      <c r="O77" s="10" t="str">
        <f>IF(LEFT(Input!O77,LEN("boa-,Users,"))="boa-,Users,","Win.Win",LEFT(Input!O77,FIND("@",Input!O77)-1))</f>
        <v>Win.Win</v>
      </c>
      <c r="P77" s="7">
        <f>IFERROR(_xlfn.NUMBERVALUE(REPLACE(Input!P77,FIND(",",Input!P77),1,"."),"."),0)</f>
        <v>0.68005683429150998</v>
      </c>
      <c r="Q77" s="7">
        <f>IFERROR(_xlfn.NUMBERVALUE(REPLACE(Input!Q77,FIND(",",Input!Q77),1,"."),"."),0)</f>
        <v>0.779807565437311</v>
      </c>
      <c r="R77" s="7">
        <f>IFERROR(_xlfn.NUMBERVALUE(REPLACE(Input!R77,FIND(",",Input!R77),1,"."),"."),0)</f>
        <v>0.68005683429150998</v>
      </c>
      <c r="S77" s="7">
        <f>IFERROR(_xlfn.NUMBERVALUE(REPLACE(Input!S77,FIND(",",Input!S77),1,"."),"."),0)</f>
        <v>0.779807565437311</v>
      </c>
      <c r="T77" s="7">
        <f>IFERROR(_xlfn.NUMBERVALUE(REPLACE(Input!T77,FIND(",",Input!T77),1,"."),"."),0)</f>
        <v>0.68005683429150998</v>
      </c>
      <c r="U77" s="7">
        <f>IFERROR(_xlfn.NUMBERVALUE(REPLACE(Input!U77,FIND(",",Input!U77),1,"."),"."),0)</f>
        <v>0.779807565437311</v>
      </c>
      <c r="V77" s="7">
        <f>_xlfn.NUMBERVALUE(REPLACE(Input!V77,FIND(",",Input!V77),1,"."),".")</f>
        <v>0</v>
      </c>
      <c r="W77" s="7">
        <f>_xlfn.NUMBERVALUE(REPLACE(Input!W77,FIND(",",Input!W77),1,"."),".")</f>
        <v>0</v>
      </c>
      <c r="X77" s="7">
        <f>IFERROR(_xlfn.NUMBERVALUE(REPLACE(Input!X77,FIND(",",Input!X77),1,"."),"."),0)</f>
        <v>0.68005683429150998</v>
      </c>
      <c r="Y77" s="7">
        <f>IFERROR(_xlfn.NUMBERVALUE(REPLACE(Input!Y77,FIND(",",Input!Y77),1,"."),"."),0)</f>
        <v>0.779807565437311</v>
      </c>
      <c r="Z77" s="8" t="str">
        <f>LEFT(LEFT(Input!Z77,IFERROR(FIND("_",Input!Z77)-1,LEN(Input!Z77))),IFERROR(FIND("-",Input!Z77)-1,LEN(Input!Z77)))</f>
        <v>Domain8</v>
      </c>
      <c r="AA77" s="8" t="str">
        <f>LEFT(LEFT(Input!AA77,IFERROR(FIND("_",Input!AA77)-1,LEN(Input!AA77))),IFERROR(FIND("-",Input!AA77)-1,LEN(Input!AA77)))</f>
        <v>Domain8</v>
      </c>
      <c r="AB77" s="4"/>
      <c r="AC77" s="4"/>
    </row>
    <row r="78" spans="1:29">
      <c r="A78" s="11">
        <v>77</v>
      </c>
      <c r="B78" s="7">
        <f>IFERROR(_xlfn.NUMBERVALUE(REPLACE(Input!B78,FIND(",",Input!B78),1,"."),"."),0)</f>
        <v>0.56499999999999995</v>
      </c>
      <c r="C78" s="10">
        <v>52</v>
      </c>
      <c r="D78" s="12"/>
      <c r="E78" s="8" cm="1">
        <f t="array" ref="E78">_xlfn.NUMBERVALUE(_xlfn.TEXTJOIN("",TRUE,IFERROR(MID(Input!E78,_xlfn.SEQUENCE(20),1)+0,"")))</f>
        <v>60</v>
      </c>
      <c r="F78" s="8" t="b">
        <f>Input!F78="Yes"</f>
        <v>1</v>
      </c>
      <c r="G78" s="8" t="b">
        <f>Input!G78="Yes"</f>
        <v>0</v>
      </c>
      <c r="H78" s="10">
        <v>2</v>
      </c>
      <c r="I78" s="7">
        <f>IFERROR(_xlfn.NUMBERVALUE(REPLACE(Input!I78,FIND(",",Input!I78),1,"."),"."),0)</f>
        <v>0.61079000000000006</v>
      </c>
      <c r="J78" s="7">
        <f>IFERROR(_xlfn.NUMBERVALUE(REPLACE(Input!J78,FIND(",",Input!J78),1,"."),"."),0)</f>
        <v>0.98121999999999998</v>
      </c>
      <c r="K78" s="7">
        <f>IFERROR(_xlfn.NUMBERVALUE(REPLACE(Input!K78,FIND(",",Input!K78),1,"."),"."),0)</f>
        <v>0</v>
      </c>
      <c r="L78" s="7">
        <f>IFERROR(_xlfn.NUMBERVALUE(REPLACE(Input!L78,FIND(",",Input!L78),1,"."),"."),0)</f>
        <v>0.20272999999999999</v>
      </c>
      <c r="M78" s="7">
        <f>IFERROR(_xlfn.NUMBERVALUE(REPLACE(Input!M78,FIND(",",Input!M78),1,"."),"."),0)</f>
        <v>1.5920000000000001</v>
      </c>
      <c r="N78" s="10" t="str">
        <f>IF(LEFT(Input!N78,LEN("boa-,Users,"))="boa-,Users,","Win.Win",LEFT(Input!N78,FIND("@",Input!N78)-1))</f>
        <v>KLH</v>
      </c>
      <c r="O78" s="10" t="str">
        <f>IF(LEFT(Input!O78,LEN("boa-,Users,"))="boa-,Users,","Win.Win",LEFT(Input!O78,FIND("@",Input!O78)-1))</f>
        <v>Win.Win</v>
      </c>
      <c r="P78" s="7">
        <f>IFERROR(_xlfn.NUMBERVALUE(REPLACE(Input!P78,FIND(",",Input!P78),1,"."),"."),0)</f>
        <v>0.98121715143107802</v>
      </c>
      <c r="Q78" s="7">
        <f>IFERROR(_xlfn.NUMBERVALUE(REPLACE(Input!Q78,FIND(",",Input!Q78),1,"."),"."),0)</f>
        <v>0.61078580022830897</v>
      </c>
      <c r="R78" s="7">
        <f>IFERROR(_xlfn.NUMBERVALUE(REPLACE(Input!R78,FIND(",",Input!R78),1,"."),"."),0)</f>
        <v>0.98121715143107802</v>
      </c>
      <c r="S78" s="7">
        <f>IFERROR(_xlfn.NUMBERVALUE(REPLACE(Input!S78,FIND(",",Input!S78),1,"."),"."),0)</f>
        <v>0.61078580022830897</v>
      </c>
      <c r="T78" s="7">
        <f>IFERROR(_xlfn.NUMBERVALUE(REPLACE(Input!T78,FIND(",",Input!T78),1,"."),"."),0)</f>
        <v>0</v>
      </c>
      <c r="U78" s="7">
        <f>IFERROR(_xlfn.NUMBERVALUE(REPLACE(Input!U78,FIND(",",Input!U78),1,"."),"."),0)</f>
        <v>0.61078580022830897</v>
      </c>
      <c r="V78" s="7">
        <f>_xlfn.NUMBERVALUE(REPLACE(Input!V78,FIND(",",Input!V78),1,"."),".")</f>
        <v>0</v>
      </c>
      <c r="W78" s="7">
        <f>_xlfn.NUMBERVALUE(REPLACE(Input!W78,FIND(",",Input!W78),1,"."),".")</f>
        <v>0</v>
      </c>
      <c r="X78" s="7">
        <f>IFERROR(_xlfn.NUMBERVALUE(REPLACE(Input!X78,FIND(",",Input!X78),1,"."),"."),0)</f>
        <v>0.98121715143107802</v>
      </c>
      <c r="Y78" s="7">
        <f>IFERROR(_xlfn.NUMBERVALUE(REPLACE(Input!Y78,FIND(",",Input!Y78),1,"."),"."),0)</f>
        <v>0.61078580022830897</v>
      </c>
      <c r="Z78" s="8" t="str">
        <f>LEFT(LEFT(Input!Z78,IFERROR(FIND("_",Input!Z78)-1,LEN(Input!Z78))),IFERROR(FIND("-",Input!Z78)-1,LEN(Input!Z78)))</f>
        <v>Domain8</v>
      </c>
      <c r="AA78" s="8" t="str">
        <f>LEFT(LEFT(Input!AA78,IFERROR(FIND("_",Input!AA78)-1,LEN(Input!AA78))),IFERROR(FIND("-",Input!AA78)-1,LEN(Input!AA78)))</f>
        <v>Domain8</v>
      </c>
      <c r="AB78" s="4"/>
      <c r="AC78" s="4"/>
    </row>
    <row r="79" spans="1:29">
      <c r="A79" s="11">
        <v>78</v>
      </c>
      <c r="B79" s="7">
        <f>IFERROR(_xlfn.NUMBERVALUE(REPLACE(Input!B79,FIND(",",Input!B79),1,"."),"."),0)</f>
        <v>0.86799999999999999</v>
      </c>
      <c r="C79" s="10">
        <v>33</v>
      </c>
      <c r="D79" s="12"/>
      <c r="E79" s="8" cm="1">
        <f t="array" ref="E79">_xlfn.NUMBERVALUE(_xlfn.TEXTJOIN("",TRUE,IFERROR(MID(Input!E79,_xlfn.SEQUENCE(20),1)+0,"")))</f>
        <v>60</v>
      </c>
      <c r="F79" s="8" t="b">
        <f>Input!F79="Yes"</f>
        <v>1</v>
      </c>
      <c r="G79" s="8" t="b">
        <f>Input!G79="Yes"</f>
        <v>0</v>
      </c>
      <c r="H79" s="10">
        <v>2</v>
      </c>
      <c r="I79" s="7">
        <f>IFERROR(_xlfn.NUMBERVALUE(REPLACE(Input!I79,FIND(",",Input!I79),1,"."),"."),0)</f>
        <v>0.74168999999999996</v>
      </c>
      <c r="J79" s="7">
        <f>IFERROR(_xlfn.NUMBERVALUE(REPLACE(Input!J79,FIND(",",Input!J79),1,"."),"."),0)</f>
        <v>0.80554999999999999</v>
      </c>
      <c r="K79" s="7">
        <f>IFERROR(_xlfn.NUMBERVALUE(REPLACE(Input!K79,FIND(",",Input!K79),1,"."),"."),0)</f>
        <v>6.6600000000000001E-3</v>
      </c>
      <c r="L79" s="7">
        <f>IFERROR(_xlfn.NUMBERVALUE(REPLACE(Input!L79,FIND(",",Input!L79),1,"."),"."),0)</f>
        <v>0.11094</v>
      </c>
      <c r="M79" s="7">
        <f>IFERROR(_xlfn.NUMBERVALUE(REPLACE(Input!M79,FIND(",",Input!M79),1,"."),"."),0)</f>
        <v>1.5472399999999999</v>
      </c>
      <c r="N79" s="10" t="str">
        <f>IF(LEFT(Input!N79,LEN("boa-,Users,"))="boa-,Users,","Win.Win",LEFT(Input!N79,FIND("@",Input!N79)-1))</f>
        <v>IAMhaggler2011</v>
      </c>
      <c r="O79" s="10" t="str">
        <f>IF(LEFT(Input!O79,LEN("boa-,Users,"))="boa-,Users,","Win.Win",LEFT(Input!O79,FIND("@",Input!O79)-1))</f>
        <v>Win.Win</v>
      </c>
      <c r="P79" s="7">
        <f>IFERROR(_xlfn.NUMBERVALUE(REPLACE(Input!P79,FIND(",",Input!P79),1,"."),"."),0)</f>
        <v>0.74169174613897104</v>
      </c>
      <c r="Q79" s="7">
        <f>IFERROR(_xlfn.NUMBERVALUE(REPLACE(Input!Q79,FIND(",",Input!Q79),1,"."),"."),0)</f>
        <v>0.80554832817095801</v>
      </c>
      <c r="R79" s="7">
        <f>IFERROR(_xlfn.NUMBERVALUE(REPLACE(Input!R79,FIND(",",Input!R79),1,"."),"."),0)</f>
        <v>0.74169174613897104</v>
      </c>
      <c r="S79" s="7">
        <f>IFERROR(_xlfn.NUMBERVALUE(REPLACE(Input!S79,FIND(",",Input!S79),1,"."),"."),0)</f>
        <v>0.80554832817095801</v>
      </c>
      <c r="T79" s="7">
        <f>IFERROR(_xlfn.NUMBERVALUE(REPLACE(Input!T79,FIND(",",Input!T79),1,"."),"."),0)</f>
        <v>0</v>
      </c>
      <c r="U79" s="7">
        <f>IFERROR(_xlfn.NUMBERVALUE(REPLACE(Input!U79,FIND(",",Input!U79),1,"."),"."),0)</f>
        <v>0.80554832817095801</v>
      </c>
      <c r="V79" s="7">
        <f>_xlfn.NUMBERVALUE(REPLACE(Input!V79,FIND(",",Input!V79),1,"."),".")</f>
        <v>0</v>
      </c>
      <c r="W79" s="7">
        <f>_xlfn.NUMBERVALUE(REPLACE(Input!W79,FIND(",",Input!W79),1,"."),".")</f>
        <v>0</v>
      </c>
      <c r="X79" s="7">
        <f>IFERROR(_xlfn.NUMBERVALUE(REPLACE(Input!X79,FIND(",",Input!X79),1,"."),"."),0)</f>
        <v>0.74169174613897104</v>
      </c>
      <c r="Y79" s="7">
        <f>IFERROR(_xlfn.NUMBERVALUE(REPLACE(Input!Y79,FIND(",",Input!Y79),1,"."),"."),0)</f>
        <v>0.80554832817095801</v>
      </c>
      <c r="Z79" s="8" t="str">
        <f>LEFT(LEFT(Input!Z79,IFERROR(FIND("_",Input!Z79)-1,LEN(Input!Z79))),IFERROR(FIND("-",Input!Z79)-1,LEN(Input!Z79)))</f>
        <v>Domain8</v>
      </c>
      <c r="AA79" s="8" t="str">
        <f>LEFT(LEFT(Input!AA79,IFERROR(FIND("_",Input!AA79)-1,LEN(Input!AA79))),IFERROR(FIND("-",Input!AA79)-1,LEN(Input!AA79)))</f>
        <v>Domain8</v>
      </c>
      <c r="AB79" s="4"/>
      <c r="AC79" s="4"/>
    </row>
    <row r="80" spans="1:29">
      <c r="A80" s="11">
        <v>79</v>
      </c>
      <c r="B80" s="7">
        <f>IFERROR(_xlfn.NUMBERVALUE(REPLACE(Input!B80,FIND(",",Input!B80),1,"."),"."),0)</f>
        <v>0.502</v>
      </c>
      <c r="C80" s="10">
        <v>52</v>
      </c>
      <c r="D80" s="12"/>
      <c r="E80" s="8" cm="1">
        <f t="array" ref="E80">_xlfn.NUMBERVALUE(_xlfn.TEXTJOIN("",TRUE,IFERROR(MID(Input!E80,_xlfn.SEQUENCE(20),1)+0,"")))</f>
        <v>60</v>
      </c>
      <c r="F80" s="8" t="b">
        <f>Input!F80="Yes"</f>
        <v>1</v>
      </c>
      <c r="G80" s="8" t="b">
        <f>Input!G80="Yes"</f>
        <v>0</v>
      </c>
      <c r="H80" s="10">
        <v>2</v>
      </c>
      <c r="I80" s="7">
        <f>IFERROR(_xlfn.NUMBERVALUE(REPLACE(Input!I80,FIND(",",Input!I80),1,"."),"."),0)</f>
        <v>0.61348000000000003</v>
      </c>
      <c r="J80" s="7">
        <f>IFERROR(_xlfn.NUMBERVALUE(REPLACE(Input!J80,FIND(",",Input!J80),1,"."),"."),0)</f>
        <v>0.96340999999999999</v>
      </c>
      <c r="K80" s="7">
        <f>IFERROR(_xlfn.NUMBERVALUE(REPLACE(Input!K80,FIND(",",Input!K80),1,"."),"."),0)</f>
        <v>0</v>
      </c>
      <c r="L80" s="7">
        <f>IFERROR(_xlfn.NUMBERVALUE(REPLACE(Input!L80,FIND(",",Input!L80),1,"."),"."),0)</f>
        <v>0.18887000000000001</v>
      </c>
      <c r="M80" s="7">
        <f>IFERROR(_xlfn.NUMBERVALUE(REPLACE(Input!M80,FIND(",",Input!M80),1,"."),"."),0)</f>
        <v>1.5768899999999999</v>
      </c>
      <c r="N80" s="10" t="str">
        <f>IF(LEFT(Input!N80,LEN("boa-,Users,"))="boa-,Users,","Win.Win",LEFT(Input!N80,FIND("@",Input!N80)-1))</f>
        <v>Gahboninho</v>
      </c>
      <c r="O80" s="10" t="str">
        <f>IF(LEFT(Input!O80,LEN("boa-,Users,"))="boa-,Users,","Win.Win",LEFT(Input!O80,FIND("@",Input!O80)-1))</f>
        <v>Win.Win</v>
      </c>
      <c r="P80" s="7">
        <f>IFERROR(_xlfn.NUMBERVALUE(REPLACE(Input!P80,FIND(",",Input!P80),1,"."),"."),0)</f>
        <v>0.96341220548786799</v>
      </c>
      <c r="Q80" s="7">
        <f>IFERROR(_xlfn.NUMBERVALUE(REPLACE(Input!Q80,FIND(",",Input!Q80),1,"."),"."),0)</f>
        <v>0.61347609675354398</v>
      </c>
      <c r="R80" s="7">
        <f>IFERROR(_xlfn.NUMBERVALUE(REPLACE(Input!R80,FIND(",",Input!R80),1,"."),"."),0)</f>
        <v>0.96341220548786799</v>
      </c>
      <c r="S80" s="7">
        <f>IFERROR(_xlfn.NUMBERVALUE(REPLACE(Input!S80,FIND(",",Input!S80),1,"."),"."),0)</f>
        <v>0.61347609675354398</v>
      </c>
      <c r="T80" s="7">
        <f>IFERROR(_xlfn.NUMBERVALUE(REPLACE(Input!T80,FIND(",",Input!T80),1,"."),"."),0)</f>
        <v>0</v>
      </c>
      <c r="U80" s="7">
        <f>IFERROR(_xlfn.NUMBERVALUE(REPLACE(Input!U80,FIND(",",Input!U80),1,"."),"."),0)</f>
        <v>0.61347609675354398</v>
      </c>
      <c r="V80" s="7">
        <f>_xlfn.NUMBERVALUE(REPLACE(Input!V80,FIND(",",Input!V80),1,"."),".")</f>
        <v>0</v>
      </c>
      <c r="W80" s="7">
        <f>_xlfn.NUMBERVALUE(REPLACE(Input!W80,FIND(",",Input!W80),1,"."),".")</f>
        <v>0</v>
      </c>
      <c r="X80" s="7">
        <f>IFERROR(_xlfn.NUMBERVALUE(REPLACE(Input!X80,FIND(",",Input!X80),1,"."),"."),0)</f>
        <v>0.96341220548786799</v>
      </c>
      <c r="Y80" s="7">
        <f>IFERROR(_xlfn.NUMBERVALUE(REPLACE(Input!Y80,FIND(",",Input!Y80),1,"."),"."),0)</f>
        <v>0.61347609675354398</v>
      </c>
      <c r="Z80" s="8" t="str">
        <f>LEFT(LEFT(Input!Z80,IFERROR(FIND("_",Input!Z80)-1,LEN(Input!Z80))),IFERROR(FIND("-",Input!Z80)-1,LEN(Input!Z80)))</f>
        <v>Domain8</v>
      </c>
      <c r="AA80" s="8" t="str">
        <f>LEFT(LEFT(Input!AA80,IFERROR(FIND("_",Input!AA80)-1,LEN(Input!AA80))),IFERROR(FIND("-",Input!AA80)-1,LEN(Input!AA80)))</f>
        <v>Domain8</v>
      </c>
      <c r="AB80" s="4"/>
      <c r="AC80" s="4"/>
    </row>
    <row r="81" spans="1:29" ht="15.75" thickBot="1">
      <c r="A81" s="13">
        <v>80</v>
      </c>
      <c r="B81" s="7">
        <f>IFERROR(_xlfn.NUMBERVALUE(REPLACE(Input!B81,FIND(",",Input!B81),1,"."),"."),0)</f>
        <v>2E-3</v>
      </c>
      <c r="C81" s="14">
        <v>3</v>
      </c>
      <c r="D81" s="15"/>
      <c r="E81" s="8" cm="1">
        <f t="array" ref="E81">_xlfn.NUMBERVALUE(_xlfn.TEXTJOIN("",TRUE,IFERROR(MID(Input!E81,_xlfn.SEQUENCE(20),1)+0,"")))</f>
        <v>60</v>
      </c>
      <c r="F81" s="8" t="b">
        <f>Input!F81="Yes"</f>
        <v>1</v>
      </c>
      <c r="G81" s="8" t="b">
        <f>Input!G81="Yes"</f>
        <v>0</v>
      </c>
      <c r="H81" s="14">
        <v>2</v>
      </c>
      <c r="I81" s="7">
        <f>IFERROR(_xlfn.NUMBERVALUE(REPLACE(Input!I81,FIND(",",Input!I81),1,"."),"."),0)</f>
        <v>0.75946999999999998</v>
      </c>
      <c r="J81" s="7">
        <f>IFERROR(_xlfn.NUMBERVALUE(REPLACE(Input!J81,FIND(",",Input!J81),1,"."),"."),0)</f>
        <v>0.79086000000000001</v>
      </c>
      <c r="K81" s="7">
        <f>IFERROR(_xlfn.NUMBERVALUE(REPLACE(Input!K81,FIND(",",Input!K81),1,"."),"."),0)</f>
        <v>2.342E-2</v>
      </c>
      <c r="L81" s="7">
        <f>IFERROR(_xlfn.NUMBERVALUE(REPLACE(Input!L81,FIND(",",Input!L81),1,"."),"."),0)</f>
        <v>5.1150000000000001E-2</v>
      </c>
      <c r="M81" s="7">
        <f>IFERROR(_xlfn.NUMBERVALUE(REPLACE(Input!M81,FIND(",",Input!M81),1,"."),"."),0)</f>
        <v>1.55033</v>
      </c>
      <c r="N81" s="10" t="str">
        <f>IF(LEFT(Input!N81,LEN("boa-,Users,"))="boa-,Users,","Win.Win",LEFT(Input!N81,FIND("@",Input!N81)-1))</f>
        <v>Win.Win</v>
      </c>
      <c r="O81" s="10" t="str">
        <f>IF(LEFT(Input!O81,LEN("boa-,Users,"))="boa-,Users,","Win.Win",LEFT(Input!O81,FIND("@",Input!O81)-1))</f>
        <v>Win.Win</v>
      </c>
      <c r="P81" s="7">
        <f>IFERROR(_xlfn.NUMBERVALUE(REPLACE(Input!P81,FIND(",",Input!P81),1,"."),"."),0)</f>
        <v>0.79085713809592395</v>
      </c>
      <c r="Q81" s="7">
        <f>IFERROR(_xlfn.NUMBERVALUE(REPLACE(Input!Q81,FIND(",",Input!Q81),1,"."),"."),0)</f>
        <v>0.75947390155017103</v>
      </c>
      <c r="R81" s="7">
        <f>IFERROR(_xlfn.NUMBERVALUE(REPLACE(Input!R81,FIND(",",Input!R81),1,"."),"."),0)</f>
        <v>0.79085713809592395</v>
      </c>
      <c r="S81" s="7">
        <f>IFERROR(_xlfn.NUMBERVALUE(REPLACE(Input!S81,FIND(",",Input!S81),1,"."),"."),0)</f>
        <v>0.75947390155017103</v>
      </c>
      <c r="T81" s="7">
        <f>IFERROR(_xlfn.NUMBERVALUE(REPLACE(Input!T81,FIND(",",Input!T81),1,"."),"."),0)</f>
        <v>0.79085713809592395</v>
      </c>
      <c r="U81" s="7">
        <f>IFERROR(_xlfn.NUMBERVALUE(REPLACE(Input!U81,FIND(",",Input!U81),1,"."),"."),0)</f>
        <v>0.75947390155017103</v>
      </c>
      <c r="V81" s="7">
        <f>_xlfn.NUMBERVALUE(REPLACE(Input!V81,FIND(",",Input!V81),1,"."),".")</f>
        <v>0</v>
      </c>
      <c r="W81" s="7">
        <f>_xlfn.NUMBERVALUE(REPLACE(Input!W81,FIND(",",Input!W81),1,"."),".")</f>
        <v>0</v>
      </c>
      <c r="X81" s="7">
        <f>IFERROR(_xlfn.NUMBERVALUE(REPLACE(Input!X81,FIND(",",Input!X81),1,"."),"."),0)</f>
        <v>0.79085713809592395</v>
      </c>
      <c r="Y81" s="7">
        <f>IFERROR(_xlfn.NUMBERVALUE(REPLACE(Input!Y81,FIND(",",Input!Y81),1,"."),"."),0)</f>
        <v>0.75947390155017103</v>
      </c>
      <c r="Z81" s="8" t="str">
        <f>LEFT(LEFT(Input!Z81,IFERROR(FIND("_",Input!Z81)-1,LEN(Input!Z81))),IFERROR(FIND("-",Input!Z81)-1,LEN(Input!Z81)))</f>
        <v>Domain8</v>
      </c>
      <c r="AA81" s="8" t="str">
        <f>LEFT(LEFT(Input!AA81,IFERROR(FIND("_",Input!AA81)-1,LEN(Input!AA81))),IFERROR(FIND("-",Input!AA81)-1,LEN(Input!AA81)))</f>
        <v>Domain8</v>
      </c>
      <c r="AB81" s="4"/>
      <c r="AC81" s="4"/>
    </row>
    <row r="82" spans="1:29">
      <c r="A82" s="16">
        <v>81</v>
      </c>
      <c r="B82" s="7">
        <f>IFERROR(_xlfn.NUMBERVALUE(REPLACE(Input!B82,FIND(",",Input!B82),1,"."),"."),0)</f>
        <v>2.4E-2</v>
      </c>
      <c r="C82" s="17">
        <v>33</v>
      </c>
      <c r="D82" s="18"/>
      <c r="E82" s="8" cm="1">
        <f t="array" ref="E82">_xlfn.NUMBERVALUE(_xlfn.TEXTJOIN("",TRUE,IFERROR(MID(Input!E82,_xlfn.SEQUENCE(20),1)+0,"")))</f>
        <v>60</v>
      </c>
      <c r="F82" s="8" t="b">
        <f>Input!F82="Yes"</f>
        <v>1</v>
      </c>
      <c r="G82" s="8" t="b">
        <f>Input!G82="Yes"</f>
        <v>1</v>
      </c>
      <c r="H82" s="17">
        <v>2</v>
      </c>
      <c r="I82" s="7">
        <f>IFERROR(_xlfn.NUMBERVALUE(REPLACE(Input!I82,FIND(",",Input!I82),1,"."),"."),0)</f>
        <v>0.12706999999999999</v>
      </c>
      <c r="J82" s="7">
        <f>IFERROR(_xlfn.NUMBERVALUE(REPLACE(Input!J82,FIND(",",Input!J82),1,"."),"."),0)</f>
        <v>0.12828999999999999</v>
      </c>
      <c r="K82" s="7">
        <f>IFERROR(_xlfn.NUMBERVALUE(REPLACE(Input!K82,FIND(",",Input!K82),1,"."),"."),0)</f>
        <v>0</v>
      </c>
      <c r="L82" s="7">
        <f>IFERROR(_xlfn.NUMBERVALUE(REPLACE(Input!L82,FIND(",",Input!L82),1,"."),"."),0)</f>
        <v>0</v>
      </c>
      <c r="M82" s="7">
        <f>IFERROR(_xlfn.NUMBERVALUE(REPLACE(Input!M82,FIND(",",Input!M82),1,"."),"."),0)</f>
        <v>0.25535999999999998</v>
      </c>
      <c r="N82" s="10" t="str">
        <f>IF(LEFT(Input!N82,LEN("boa-,Users,"))="boa-,Users,","Win.Win",LEFT(Input!N82,FIND("@",Input!N82)-1))</f>
        <v>Win.Win</v>
      </c>
      <c r="O82" s="10" t="str">
        <f>IF(LEFT(Input!O82,LEN("boa-,Users,"))="boa-,Users,","Win.Win",LEFT(Input!O82,FIND("@",Input!O82)-1))</f>
        <v>Win.Win</v>
      </c>
      <c r="P82" s="7">
        <f>IFERROR(_xlfn.NUMBERVALUE(REPLACE(Input!P82,FIND(",",Input!P82),1,"."),"."),0)</f>
        <v>0.61170398261058501</v>
      </c>
      <c r="Q82" s="7">
        <f>IFERROR(_xlfn.NUMBERVALUE(REPLACE(Input!Q82,FIND(",",Input!Q82),1,"."),"."),0)</f>
        <v>0.61758914058599301</v>
      </c>
      <c r="R82" s="7">
        <f>IFERROR(_xlfn.NUMBERVALUE(REPLACE(Input!R82,FIND(",",Input!R82),1,"."),"."),0)</f>
        <v>0.127067290483346</v>
      </c>
      <c r="S82" s="7">
        <f>IFERROR(_xlfn.NUMBERVALUE(REPLACE(Input!S82,FIND(",",Input!S82),1,"."),"."),0)</f>
        <v>0.12828979532107801</v>
      </c>
      <c r="T82" s="7">
        <f>IFERROR(_xlfn.NUMBERVALUE(REPLACE(Input!T82,FIND(",",Input!T82),1,"."),"."),0)</f>
        <v>0.127067290483346</v>
      </c>
      <c r="U82" s="7">
        <f>IFERROR(_xlfn.NUMBERVALUE(REPLACE(Input!U82,FIND(",",Input!U82),1,"."),"."),0)</f>
        <v>0.12828979532107801</v>
      </c>
      <c r="V82" s="7">
        <f>_xlfn.NUMBERVALUE(REPLACE(Input!V82,FIND(",",Input!V82),1,"."),".")</f>
        <v>0</v>
      </c>
      <c r="W82" s="7">
        <f>_xlfn.NUMBERVALUE(REPLACE(Input!W82,FIND(",",Input!W82),1,"."),".")</f>
        <v>0</v>
      </c>
      <c r="X82" s="7">
        <f>IFERROR(_xlfn.NUMBERVALUE(REPLACE(Input!X82,FIND(",",Input!X82),1,"."),"."),0)</f>
        <v>0.127067290483346</v>
      </c>
      <c r="Y82" s="7">
        <f>IFERROR(_xlfn.NUMBERVALUE(REPLACE(Input!Y82,FIND(",",Input!Y82),1,"."),"."),0)</f>
        <v>0.12828979532107801</v>
      </c>
      <c r="Z82" s="8" t="str">
        <f>LEFT(LEFT(Input!Z82,IFERROR(FIND("_",Input!Z82)-1,LEN(Input!Z82))),IFERROR(FIND("-",Input!Z82)-1,LEN(Input!Z82)))</f>
        <v>Ultimatum</v>
      </c>
      <c r="AA82" s="8" t="str">
        <f>LEFT(LEFT(Input!AA82,IFERROR(FIND("_",Input!AA82)-1,LEN(Input!AA82))),IFERROR(FIND("-",Input!AA82)-1,LEN(Input!AA82)))</f>
        <v>Ultimatum</v>
      </c>
      <c r="AB82" s="4"/>
      <c r="AC82" s="4"/>
    </row>
    <row r="83" spans="1:29">
      <c r="A83" s="11">
        <v>82</v>
      </c>
      <c r="B83" s="7">
        <f>IFERROR(_xlfn.NUMBERVALUE(REPLACE(Input!B83,FIND(",",Input!B83),1,"."),"."),0)</f>
        <v>4.2999999999999997E-2</v>
      </c>
      <c r="C83" s="10">
        <v>33</v>
      </c>
      <c r="D83" s="12"/>
      <c r="E83" s="8" cm="1">
        <f t="array" ref="E83">_xlfn.NUMBERVALUE(_xlfn.TEXTJOIN("",TRUE,IFERROR(MID(Input!E83,_xlfn.SEQUENCE(20),1)+0,"")))</f>
        <v>60</v>
      </c>
      <c r="F83" s="8" t="b">
        <f>Input!F83="Yes"</f>
        <v>1</v>
      </c>
      <c r="G83" s="8" t="b">
        <f>Input!G83="Yes"</f>
        <v>1</v>
      </c>
      <c r="H83" s="10">
        <v>2</v>
      </c>
      <c r="I83" s="7">
        <f>IFERROR(_xlfn.NUMBERVALUE(REPLACE(Input!I83,FIND(",",Input!I83),1,"."),"."),0)</f>
        <v>0.12706999999999999</v>
      </c>
      <c r="J83" s="7">
        <f>IFERROR(_xlfn.NUMBERVALUE(REPLACE(Input!J83,FIND(",",Input!J83),1,"."),"."),0)</f>
        <v>0.12828999999999999</v>
      </c>
      <c r="K83" s="7">
        <f>IFERROR(_xlfn.NUMBERVALUE(REPLACE(Input!K83,FIND(",",Input!K83),1,"."),"."),0)</f>
        <v>0</v>
      </c>
      <c r="L83" s="7">
        <f>IFERROR(_xlfn.NUMBERVALUE(REPLACE(Input!L83,FIND(",",Input!L83),1,"."),"."),0)</f>
        <v>0</v>
      </c>
      <c r="M83" s="7">
        <f>IFERROR(_xlfn.NUMBERVALUE(REPLACE(Input!M83,FIND(",",Input!M83),1,"."),"."),0)</f>
        <v>0.25535999999999998</v>
      </c>
      <c r="N83" s="10" t="str">
        <f>IF(LEFT(Input!N83,LEN("boa-,Users,"))="boa-,Users,","Win.Win",LEFT(Input!N83,FIND("@",Input!N83)-1))</f>
        <v>KLH</v>
      </c>
      <c r="O83" s="10" t="str">
        <f>IF(LEFT(Input!O83,LEN("boa-,Users,"))="boa-,Users,","Win.Win",LEFT(Input!O83,FIND("@",Input!O83)-1))</f>
        <v>Win.Win</v>
      </c>
      <c r="P83" s="7">
        <f>IFERROR(_xlfn.NUMBERVALUE(REPLACE(Input!P83,FIND(",",Input!P83),1,"."),"."),0)</f>
        <v>0.61170398261058501</v>
      </c>
      <c r="Q83" s="7">
        <f>IFERROR(_xlfn.NUMBERVALUE(REPLACE(Input!Q83,FIND(",",Input!Q83),1,"."),"."),0)</f>
        <v>0.61758914058599301</v>
      </c>
      <c r="R83" s="7">
        <f>IFERROR(_xlfn.NUMBERVALUE(REPLACE(Input!R83,FIND(",",Input!R83),1,"."),"."),0)</f>
        <v>0.127067290483346</v>
      </c>
      <c r="S83" s="7">
        <f>IFERROR(_xlfn.NUMBERVALUE(REPLACE(Input!S83,FIND(",",Input!S83),1,"."),"."),0)</f>
        <v>0.12828979532107801</v>
      </c>
      <c r="T83" s="7">
        <f>IFERROR(_xlfn.NUMBERVALUE(REPLACE(Input!T83,FIND(",",Input!T83),1,"."),"."),0)</f>
        <v>0</v>
      </c>
      <c r="U83" s="7">
        <f>IFERROR(_xlfn.NUMBERVALUE(REPLACE(Input!U83,FIND(",",Input!U83),1,"."),"."),0)</f>
        <v>0.12828979532107801</v>
      </c>
      <c r="V83" s="7">
        <f>_xlfn.NUMBERVALUE(REPLACE(Input!V83,FIND(",",Input!V83),1,"."),".")</f>
        <v>0</v>
      </c>
      <c r="W83" s="7">
        <f>_xlfn.NUMBERVALUE(REPLACE(Input!W83,FIND(",",Input!W83),1,"."),".")</f>
        <v>0</v>
      </c>
      <c r="X83" s="7">
        <f>IFERROR(_xlfn.NUMBERVALUE(REPLACE(Input!X83,FIND(",",Input!X83),1,"."),"."),0)</f>
        <v>0.127067290483346</v>
      </c>
      <c r="Y83" s="7">
        <f>IFERROR(_xlfn.NUMBERVALUE(REPLACE(Input!Y83,FIND(",",Input!Y83),1,"."),"."),0)</f>
        <v>0.12828979532107801</v>
      </c>
      <c r="Z83" s="8" t="str">
        <f>LEFT(LEFT(Input!Z83,IFERROR(FIND("_",Input!Z83)-1,LEN(Input!Z83))),IFERROR(FIND("-",Input!Z83)-1,LEN(Input!Z83)))</f>
        <v>Ultimatum</v>
      </c>
      <c r="AA83" s="8" t="str">
        <f>LEFT(LEFT(Input!AA83,IFERROR(FIND("_",Input!AA83)-1,LEN(Input!AA83))),IFERROR(FIND("-",Input!AA83)-1,LEN(Input!AA83)))</f>
        <v>Ultimatum</v>
      </c>
      <c r="AB83" s="4"/>
      <c r="AC83" s="4"/>
    </row>
    <row r="84" spans="1:29">
      <c r="A84" s="11">
        <v>83</v>
      </c>
      <c r="B84" s="7">
        <f>IFERROR(_xlfn.NUMBERVALUE(REPLACE(Input!B84,FIND(",",Input!B84),1,"."),"."),0)</f>
        <v>2.5779999999999998</v>
      </c>
      <c r="C84" s="10">
        <v>61</v>
      </c>
      <c r="D84" s="12"/>
      <c r="E84" s="8" cm="1">
        <f t="array" ref="E84">_xlfn.NUMBERVALUE(_xlfn.TEXTJOIN("",TRUE,IFERROR(MID(Input!E84,_xlfn.SEQUENCE(20),1)+0,"")))</f>
        <v>60</v>
      </c>
      <c r="F84" s="8" t="b">
        <f>Input!F84="Yes"</f>
        <v>0</v>
      </c>
      <c r="G84" s="8" t="b">
        <f>Input!G84="Yes"</f>
        <v>1</v>
      </c>
      <c r="H84" s="10">
        <v>1</v>
      </c>
      <c r="I84" s="7">
        <f>IFERROR(_xlfn.NUMBERVALUE(REPLACE(Input!I84,FIND(",",Input!I84),1,"."),"."),0)</f>
        <v>5.2500000000000003E-3</v>
      </c>
      <c r="J84" s="7">
        <f>IFERROR(_xlfn.NUMBERVALUE(REPLACE(Input!J84,FIND(",",Input!J84),1,"."),"."),0)</f>
        <v>5.2500000000000003E-3</v>
      </c>
      <c r="K84" s="7">
        <f>IFERROR(_xlfn.NUMBERVALUE(REPLACE(Input!K84,FIND(",",Input!K84),1,"."),"."),0)</f>
        <v>3.4169999999999999E-2</v>
      </c>
      <c r="L84" s="7">
        <f>IFERROR(_xlfn.NUMBERVALUE(REPLACE(Input!L84,FIND(",",Input!L84),1,"."),"."),0)</f>
        <v>3.4169999999999999E-2</v>
      </c>
      <c r="M84" s="7">
        <f>IFERROR(_xlfn.NUMBERVALUE(REPLACE(Input!M84,FIND(",",Input!M84),1,"."),"."),0)</f>
        <v>0</v>
      </c>
      <c r="N84" s="10" t="str">
        <f>IF(LEFT(Input!N84,LEN("boa-,Users,"))="boa-,Users,","Win.Win",LEFT(Input!N84,FIND("@",Input!N84)-1))</f>
        <v>IAMhaggler2011</v>
      </c>
      <c r="O84" s="10" t="str">
        <f>IF(LEFT(Input!O84,LEN("boa-,Users,"))="boa-,Users,","Win.Win",LEFT(Input!O84,FIND("@",Input!O84)-1))</f>
        <v>Win.Win</v>
      </c>
      <c r="P84" s="7">
        <f>IFERROR(_xlfn.NUMBERVALUE(REPLACE(Input!P84,FIND(",",Input!P84),1,"."),"."),0)</f>
        <v>0.1</v>
      </c>
      <c r="Q84" s="7">
        <f>IFERROR(_xlfn.NUMBERVALUE(REPLACE(Input!Q84,FIND(",",Input!Q84),1,"."),"."),0)</f>
        <v>0.1</v>
      </c>
      <c r="R84" s="7">
        <f>IFERROR(_xlfn.NUMBERVALUE(REPLACE(Input!R84,FIND(",",Input!R84),1,"."),"."),0)</f>
        <v>5.2516813242631504E-3</v>
      </c>
      <c r="S84" s="7">
        <f>IFERROR(_xlfn.NUMBERVALUE(REPLACE(Input!S84,FIND(",",Input!S84),1,"."),"."),0)</f>
        <v>5.2516813242631504E-3</v>
      </c>
      <c r="T84" s="7">
        <f>IFERROR(_xlfn.NUMBERVALUE(REPLACE(Input!T84,FIND(",",Input!T84),1,"."),"."),0)</f>
        <v>0</v>
      </c>
      <c r="U84" s="7">
        <f>IFERROR(_xlfn.NUMBERVALUE(REPLACE(Input!U84,FIND(",",Input!U84),1,"."),"."),0)</f>
        <v>0</v>
      </c>
      <c r="V84" s="7">
        <f>_xlfn.NUMBERVALUE(REPLACE(Input!V84,FIND(",",Input!V84),1,"."),".")</f>
        <v>0</v>
      </c>
      <c r="W84" s="7">
        <f>_xlfn.NUMBERVALUE(REPLACE(Input!W84,FIND(",",Input!W84),1,"."),".")</f>
        <v>0</v>
      </c>
      <c r="X84" s="7">
        <f>IFERROR(_xlfn.NUMBERVALUE(REPLACE(Input!X84,FIND(",",Input!X84),1,"."),"."),0)</f>
        <v>5.2516813242631504E-3</v>
      </c>
      <c r="Y84" s="7">
        <f>IFERROR(_xlfn.NUMBERVALUE(REPLACE(Input!Y84,FIND(",",Input!Y84),1,"."),"."),0)</f>
        <v>5.2516813242631504E-3</v>
      </c>
      <c r="Z84" s="8" t="str">
        <f>LEFT(LEFT(Input!Z84,IFERROR(FIND("_",Input!Z84)-1,LEN(Input!Z84))),IFERROR(FIND("-",Input!Z84)-1,LEN(Input!Z84)))</f>
        <v>Ultimatum</v>
      </c>
      <c r="AA84" s="8" t="str">
        <f>LEFT(LEFT(Input!AA84,IFERROR(FIND("_",Input!AA84)-1,LEN(Input!AA84))),IFERROR(FIND("-",Input!AA84)-1,LEN(Input!AA84)))</f>
        <v>Ultimatum</v>
      </c>
      <c r="AB84" s="4"/>
      <c r="AC84" s="4"/>
    </row>
    <row r="85" spans="1:29">
      <c r="A85" s="11">
        <v>84</v>
      </c>
      <c r="B85" s="7">
        <f>IFERROR(_xlfn.NUMBERVALUE(REPLACE(Input!B85,FIND(",",Input!B85),1,"."),"."),0)</f>
        <v>6.0999999999999999E-2</v>
      </c>
      <c r="C85" s="10">
        <v>61</v>
      </c>
      <c r="D85" s="12"/>
      <c r="E85" s="8" cm="1">
        <f t="array" ref="E85">_xlfn.NUMBERVALUE(_xlfn.TEXTJOIN("",TRUE,IFERROR(MID(Input!E85,_xlfn.SEQUENCE(20),1)+0,"")))</f>
        <v>60</v>
      </c>
      <c r="F85" s="8" t="b">
        <f>Input!F85="Yes"</f>
        <v>1</v>
      </c>
      <c r="G85" s="8" t="b">
        <f>Input!G85="Yes"</f>
        <v>1</v>
      </c>
      <c r="H85" s="10">
        <v>2</v>
      </c>
      <c r="I85" s="7">
        <f>IFERROR(_xlfn.NUMBERVALUE(REPLACE(Input!I85,FIND(",",Input!I85),1,"."),"."),0)</f>
        <v>3.2120000000000003E-2</v>
      </c>
      <c r="J85" s="7">
        <f>IFERROR(_xlfn.NUMBERVALUE(REPLACE(Input!J85,FIND(",",Input!J85),1,"."),"."),0)</f>
        <v>3.243E-2</v>
      </c>
      <c r="K85" s="7">
        <f>IFERROR(_xlfn.NUMBERVALUE(REPLACE(Input!K85,FIND(",",Input!K85),1,"."),"."),0)</f>
        <v>0</v>
      </c>
      <c r="L85" s="7">
        <f>IFERROR(_xlfn.NUMBERVALUE(REPLACE(Input!L85,FIND(",",Input!L85),1,"."),"."),0)</f>
        <v>2.5389999999999999E-2</v>
      </c>
      <c r="M85" s="7">
        <f>IFERROR(_xlfn.NUMBERVALUE(REPLACE(Input!M85,FIND(",",Input!M85),1,"."),"."),0)</f>
        <v>6.4560000000000006E-2</v>
      </c>
      <c r="N85" s="10" t="str">
        <f>IF(LEFT(Input!N85,LEN("boa-,Users,"))="boa-,Users,","Win.Win",LEFT(Input!N85,FIND("@",Input!N85)-1))</f>
        <v>Gahboninho</v>
      </c>
      <c r="O85" s="10" t="str">
        <f>IF(LEFT(Input!O85,LEN("boa-,Users,"))="boa-,Users,","Win.Win",LEFT(Input!O85,FIND("@",Input!O85)-1))</f>
        <v>Win.Win</v>
      </c>
      <c r="P85" s="7">
        <f>IFERROR(_xlfn.NUMBERVALUE(REPLACE(Input!P85,FIND(",",Input!P85),1,"."),"."),0)</f>
        <v>0.61170398261058501</v>
      </c>
      <c r="Q85" s="7">
        <f>IFERROR(_xlfn.NUMBERVALUE(REPLACE(Input!Q85,FIND(",",Input!Q85),1,"."),"."),0)</f>
        <v>0.61758914058599301</v>
      </c>
      <c r="R85" s="7">
        <f>IFERROR(_xlfn.NUMBERVALUE(REPLACE(Input!R85,FIND(",",Input!R85),1,"."),"."),0)</f>
        <v>3.2124743814534E-2</v>
      </c>
      <c r="S85" s="7">
        <f>IFERROR(_xlfn.NUMBERVALUE(REPLACE(Input!S85,FIND(",",Input!S85),1,"."),"."),0)</f>
        <v>3.2433813556831899E-2</v>
      </c>
      <c r="T85" s="7">
        <f>IFERROR(_xlfn.NUMBERVALUE(REPLACE(Input!T85,FIND(",",Input!T85),1,"."),"."),0)</f>
        <v>0</v>
      </c>
      <c r="U85" s="7">
        <f>IFERROR(_xlfn.NUMBERVALUE(REPLACE(Input!U85,FIND(",",Input!U85),1,"."),"."),0)</f>
        <v>3.2433813556831899E-2</v>
      </c>
      <c r="V85" s="7">
        <f>_xlfn.NUMBERVALUE(REPLACE(Input!V85,FIND(",",Input!V85),1,"."),".")</f>
        <v>0</v>
      </c>
      <c r="W85" s="7">
        <f>_xlfn.NUMBERVALUE(REPLACE(Input!W85,FIND(",",Input!W85),1,"."),".")</f>
        <v>0</v>
      </c>
      <c r="X85" s="7">
        <f>IFERROR(_xlfn.NUMBERVALUE(REPLACE(Input!X85,FIND(",",Input!X85),1,"."),"."),0)</f>
        <v>3.2124743814534E-2</v>
      </c>
      <c r="Y85" s="7">
        <f>IFERROR(_xlfn.NUMBERVALUE(REPLACE(Input!Y85,FIND(",",Input!Y85),1,"."),"."),0)</f>
        <v>3.2433813556831899E-2</v>
      </c>
      <c r="Z85" s="8" t="str">
        <f>LEFT(LEFT(Input!Z85,IFERROR(FIND("_",Input!Z85)-1,LEN(Input!Z85))),IFERROR(FIND("-",Input!Z85)-1,LEN(Input!Z85)))</f>
        <v>Ultimatum</v>
      </c>
      <c r="AA85" s="8" t="str">
        <f>LEFT(LEFT(Input!AA85,IFERROR(FIND("_",Input!AA85)-1,LEN(Input!AA85))),IFERROR(FIND("-",Input!AA85)-1,LEN(Input!AA85)))</f>
        <v>Ultimatum</v>
      </c>
      <c r="AB85" s="4"/>
      <c r="AC85" s="4"/>
    </row>
    <row r="86" spans="1:29">
      <c r="A86" s="11">
        <v>85</v>
      </c>
      <c r="B86" s="7">
        <f>IFERROR(_xlfn.NUMBERVALUE(REPLACE(Input!B86,FIND(",",Input!B86),1,"."),"."),0)</f>
        <v>2.1000000000000001E-2</v>
      </c>
      <c r="C86" s="10">
        <v>33</v>
      </c>
      <c r="D86" s="12"/>
      <c r="E86" s="8" cm="1">
        <f t="array" ref="E86">_xlfn.NUMBERVALUE(_xlfn.TEXTJOIN("",TRUE,IFERROR(MID(Input!E86,_xlfn.SEQUENCE(20),1)+0,"")))</f>
        <v>60</v>
      </c>
      <c r="F86" s="8" t="b">
        <f>Input!F86="Yes"</f>
        <v>1</v>
      </c>
      <c r="G86" s="8" t="b">
        <f>Input!G86="Yes"</f>
        <v>1</v>
      </c>
      <c r="H86" s="10">
        <v>2</v>
      </c>
      <c r="I86" s="7">
        <f>IFERROR(_xlfn.NUMBERVALUE(REPLACE(Input!I86,FIND(",",Input!I86),1,"."),"."),0)</f>
        <v>0.12706999999999999</v>
      </c>
      <c r="J86" s="7">
        <f>IFERROR(_xlfn.NUMBERVALUE(REPLACE(Input!J86,FIND(",",Input!J86),1,"."),"."),0)</f>
        <v>0.12828999999999999</v>
      </c>
      <c r="K86" s="7">
        <f>IFERROR(_xlfn.NUMBERVALUE(REPLACE(Input!K86,FIND(",",Input!K86),1,"."),"."),0)</f>
        <v>0</v>
      </c>
      <c r="L86" s="7">
        <f>IFERROR(_xlfn.NUMBERVALUE(REPLACE(Input!L86,FIND(",",Input!L86),1,"."),"."),0)</f>
        <v>0</v>
      </c>
      <c r="M86" s="7">
        <f>IFERROR(_xlfn.NUMBERVALUE(REPLACE(Input!M86,FIND(",",Input!M86),1,"."),"."),0)</f>
        <v>0.25535999999999998</v>
      </c>
      <c r="N86" s="10" t="str">
        <f>IF(LEFT(Input!N86,LEN("boa-,Users,"))="boa-,Users,","Win.Win",LEFT(Input!N86,FIND("@",Input!N86)-1))</f>
        <v>Win.Win</v>
      </c>
      <c r="O86" s="10" t="str">
        <f>IF(LEFT(Input!O86,LEN("boa-,Users,"))="boa-,Users,","Win.Win",LEFT(Input!O86,FIND("@",Input!O86)-1))</f>
        <v>Win.Win</v>
      </c>
      <c r="P86" s="7">
        <f>IFERROR(_xlfn.NUMBERVALUE(REPLACE(Input!P86,FIND(",",Input!P86),1,"."),"."),0)</f>
        <v>0.61170398261058501</v>
      </c>
      <c r="Q86" s="7">
        <f>IFERROR(_xlfn.NUMBERVALUE(REPLACE(Input!Q86,FIND(",",Input!Q86),1,"."),"."),0)</f>
        <v>0.61758914058599301</v>
      </c>
      <c r="R86" s="7">
        <f>IFERROR(_xlfn.NUMBERVALUE(REPLACE(Input!R86,FIND(",",Input!R86),1,"."),"."),0)</f>
        <v>0.127067290483346</v>
      </c>
      <c r="S86" s="7">
        <f>IFERROR(_xlfn.NUMBERVALUE(REPLACE(Input!S86,FIND(",",Input!S86),1,"."),"."),0)</f>
        <v>0.12828979532107801</v>
      </c>
      <c r="T86" s="7">
        <f>IFERROR(_xlfn.NUMBERVALUE(REPLACE(Input!T86,FIND(",",Input!T86),1,"."),"."),0)</f>
        <v>0.127067290483346</v>
      </c>
      <c r="U86" s="7">
        <f>IFERROR(_xlfn.NUMBERVALUE(REPLACE(Input!U86,FIND(",",Input!U86),1,"."),"."),0)</f>
        <v>0.12828979532107801</v>
      </c>
      <c r="V86" s="7">
        <f>_xlfn.NUMBERVALUE(REPLACE(Input!V86,FIND(",",Input!V86),1,"."),".")</f>
        <v>0</v>
      </c>
      <c r="W86" s="7">
        <f>_xlfn.NUMBERVALUE(REPLACE(Input!W86,FIND(",",Input!W86),1,"."),".")</f>
        <v>0</v>
      </c>
      <c r="X86" s="7">
        <f>IFERROR(_xlfn.NUMBERVALUE(REPLACE(Input!X86,FIND(",",Input!X86),1,"."),"."),0)</f>
        <v>0.127067290483346</v>
      </c>
      <c r="Y86" s="7">
        <f>IFERROR(_xlfn.NUMBERVALUE(REPLACE(Input!Y86,FIND(",",Input!Y86),1,"."),"."),0)</f>
        <v>0.12828979532107801</v>
      </c>
      <c r="Z86" s="8" t="str">
        <f>LEFT(LEFT(Input!Z86,IFERROR(FIND("_",Input!Z86)-1,LEN(Input!Z86))),IFERROR(FIND("-",Input!Z86)-1,LEN(Input!Z86)))</f>
        <v>Ultimatum</v>
      </c>
      <c r="AA86" s="8" t="str">
        <f>LEFT(LEFT(Input!AA86,IFERROR(FIND("_",Input!AA86)-1,LEN(Input!AA86))),IFERROR(FIND("-",Input!AA86)-1,LEN(Input!AA86)))</f>
        <v>Ultimatum</v>
      </c>
      <c r="AB86" s="4"/>
      <c r="AC86" s="4"/>
    </row>
    <row r="87" spans="1:29">
      <c r="A87" s="11">
        <v>86</v>
      </c>
      <c r="B87" s="7">
        <f>IFERROR(_xlfn.NUMBERVALUE(REPLACE(Input!B87,FIND(",",Input!B87),1,"."),"."),0)</f>
        <v>2.1999999999999999E-2</v>
      </c>
      <c r="C87" s="10">
        <v>33</v>
      </c>
      <c r="D87" s="12"/>
      <c r="E87" s="8" cm="1">
        <f t="array" ref="E87">_xlfn.NUMBERVALUE(_xlfn.TEXTJOIN("",TRUE,IFERROR(MID(Input!E87,_xlfn.SEQUENCE(20),1)+0,"")))</f>
        <v>60</v>
      </c>
      <c r="F87" s="8" t="b">
        <f>Input!F87="Yes"</f>
        <v>1</v>
      </c>
      <c r="G87" s="8" t="b">
        <f>Input!G87="Yes"</f>
        <v>1</v>
      </c>
      <c r="H87" s="10">
        <v>2</v>
      </c>
      <c r="I87" s="7">
        <f>IFERROR(_xlfn.NUMBERVALUE(REPLACE(Input!I87,FIND(",",Input!I87),1,"."),"."),0)</f>
        <v>0.12706999999999999</v>
      </c>
      <c r="J87" s="7">
        <f>IFERROR(_xlfn.NUMBERVALUE(REPLACE(Input!J87,FIND(",",Input!J87),1,"."),"."),0)</f>
        <v>0.12828999999999999</v>
      </c>
      <c r="K87" s="7">
        <f>IFERROR(_xlfn.NUMBERVALUE(REPLACE(Input!K87,FIND(",",Input!K87),1,"."),"."),0)</f>
        <v>0</v>
      </c>
      <c r="L87" s="7">
        <f>IFERROR(_xlfn.NUMBERVALUE(REPLACE(Input!L87,FIND(",",Input!L87),1,"."),"."),0)</f>
        <v>0</v>
      </c>
      <c r="M87" s="7">
        <f>IFERROR(_xlfn.NUMBERVALUE(REPLACE(Input!M87,FIND(",",Input!M87),1,"."),"."),0)</f>
        <v>0.25535999999999998</v>
      </c>
      <c r="N87" s="10" t="str">
        <f>IF(LEFT(Input!N87,LEN("boa-,Users,"))="boa-,Users,","Win.Win",LEFT(Input!N87,FIND("@",Input!N87)-1))</f>
        <v>KLH</v>
      </c>
      <c r="O87" s="10" t="str">
        <f>IF(LEFT(Input!O87,LEN("boa-,Users,"))="boa-,Users,","Win.Win",LEFT(Input!O87,FIND("@",Input!O87)-1))</f>
        <v>Win.Win</v>
      </c>
      <c r="P87" s="7">
        <f>IFERROR(_xlfn.NUMBERVALUE(REPLACE(Input!P87,FIND(",",Input!P87),1,"."),"."),0)</f>
        <v>0.61170398261058501</v>
      </c>
      <c r="Q87" s="7">
        <f>IFERROR(_xlfn.NUMBERVALUE(REPLACE(Input!Q87,FIND(",",Input!Q87),1,"."),"."),0)</f>
        <v>0.61758914058599301</v>
      </c>
      <c r="R87" s="7">
        <f>IFERROR(_xlfn.NUMBERVALUE(REPLACE(Input!R87,FIND(",",Input!R87),1,"."),"."),0)</f>
        <v>0.127067290483346</v>
      </c>
      <c r="S87" s="7">
        <f>IFERROR(_xlfn.NUMBERVALUE(REPLACE(Input!S87,FIND(",",Input!S87),1,"."),"."),0)</f>
        <v>0.12828979532107801</v>
      </c>
      <c r="T87" s="7">
        <f>IFERROR(_xlfn.NUMBERVALUE(REPLACE(Input!T87,FIND(",",Input!T87),1,"."),"."),0)</f>
        <v>0</v>
      </c>
      <c r="U87" s="7">
        <f>IFERROR(_xlfn.NUMBERVALUE(REPLACE(Input!U87,FIND(",",Input!U87),1,"."),"."),0)</f>
        <v>0.12828979532107801</v>
      </c>
      <c r="V87" s="7">
        <f>_xlfn.NUMBERVALUE(REPLACE(Input!V87,FIND(",",Input!V87),1,"."),".")</f>
        <v>0</v>
      </c>
      <c r="W87" s="7">
        <f>_xlfn.NUMBERVALUE(REPLACE(Input!W87,FIND(",",Input!W87),1,"."),".")</f>
        <v>0</v>
      </c>
      <c r="X87" s="7">
        <f>IFERROR(_xlfn.NUMBERVALUE(REPLACE(Input!X87,FIND(",",Input!X87),1,"."),"."),0)</f>
        <v>0.127067290483346</v>
      </c>
      <c r="Y87" s="7">
        <f>IFERROR(_xlfn.NUMBERVALUE(REPLACE(Input!Y87,FIND(",",Input!Y87),1,"."),"."),0)</f>
        <v>0.12828979532107801</v>
      </c>
      <c r="Z87" s="8" t="str">
        <f>LEFT(LEFT(Input!Z87,IFERROR(FIND("_",Input!Z87)-1,LEN(Input!Z87))),IFERROR(FIND("-",Input!Z87)-1,LEN(Input!Z87)))</f>
        <v>Ultimatum</v>
      </c>
      <c r="AA87" s="8" t="str">
        <f>LEFT(LEFT(Input!AA87,IFERROR(FIND("_",Input!AA87)-1,LEN(Input!AA87))),IFERROR(FIND("-",Input!AA87)-1,LEN(Input!AA87)))</f>
        <v>Ultimatum</v>
      </c>
      <c r="AB87" s="4"/>
      <c r="AC87" s="4"/>
    </row>
    <row r="88" spans="1:29">
      <c r="A88" s="11">
        <v>87</v>
      </c>
      <c r="B88" s="7">
        <f>IFERROR(_xlfn.NUMBERVALUE(REPLACE(Input!B88,FIND(",",Input!B88),1,"."),"."),0)</f>
        <v>2.0539999999999998</v>
      </c>
      <c r="C88" s="10">
        <v>61</v>
      </c>
      <c r="D88" s="12"/>
      <c r="E88" s="8" cm="1">
        <f t="array" ref="E88">_xlfn.NUMBERVALUE(_xlfn.TEXTJOIN("",TRUE,IFERROR(MID(Input!E88,_xlfn.SEQUENCE(20),1)+0,"")))</f>
        <v>60</v>
      </c>
      <c r="F88" s="8" t="b">
        <f>Input!F88="Yes"</f>
        <v>0</v>
      </c>
      <c r="G88" s="8" t="b">
        <f>Input!G88="Yes"</f>
        <v>1</v>
      </c>
      <c r="H88" s="10">
        <v>1</v>
      </c>
      <c r="I88" s="7">
        <f>IFERROR(_xlfn.NUMBERVALUE(REPLACE(Input!I88,FIND(",",Input!I88),1,"."),"."),0)</f>
        <v>5.2500000000000003E-3</v>
      </c>
      <c r="J88" s="7">
        <f>IFERROR(_xlfn.NUMBERVALUE(REPLACE(Input!J88,FIND(",",Input!J88),1,"."),"."),0)</f>
        <v>5.2500000000000003E-3</v>
      </c>
      <c r="K88" s="7">
        <f>IFERROR(_xlfn.NUMBERVALUE(REPLACE(Input!K88,FIND(",",Input!K88),1,"."),"."),0)</f>
        <v>3.4169999999999999E-2</v>
      </c>
      <c r="L88" s="7">
        <f>IFERROR(_xlfn.NUMBERVALUE(REPLACE(Input!L88,FIND(",",Input!L88),1,"."),"."),0)</f>
        <v>3.4169999999999999E-2</v>
      </c>
      <c r="M88" s="7">
        <f>IFERROR(_xlfn.NUMBERVALUE(REPLACE(Input!M88,FIND(",",Input!M88),1,"."),"."),0)</f>
        <v>0</v>
      </c>
      <c r="N88" s="10" t="str">
        <f>IF(LEFT(Input!N88,LEN("boa-,Users,"))="boa-,Users,","Win.Win",LEFT(Input!N88,FIND("@",Input!N88)-1))</f>
        <v>IAMhaggler2011</v>
      </c>
      <c r="O88" s="10" t="str">
        <f>IF(LEFT(Input!O88,LEN("boa-,Users,"))="boa-,Users,","Win.Win",LEFT(Input!O88,FIND("@",Input!O88)-1))</f>
        <v>Win.Win</v>
      </c>
      <c r="P88" s="7">
        <f>IFERROR(_xlfn.NUMBERVALUE(REPLACE(Input!P88,FIND(",",Input!P88),1,"."),"."),0)</f>
        <v>0.1</v>
      </c>
      <c r="Q88" s="7">
        <f>IFERROR(_xlfn.NUMBERVALUE(REPLACE(Input!Q88,FIND(",",Input!Q88),1,"."),"."),0)</f>
        <v>0.1</v>
      </c>
      <c r="R88" s="7">
        <f>IFERROR(_xlfn.NUMBERVALUE(REPLACE(Input!R88,FIND(",",Input!R88),1,"."),"."),0)</f>
        <v>5.2516813242631504E-3</v>
      </c>
      <c r="S88" s="7">
        <f>IFERROR(_xlfn.NUMBERVALUE(REPLACE(Input!S88,FIND(",",Input!S88),1,"."),"."),0)</f>
        <v>5.2516813242631504E-3</v>
      </c>
      <c r="T88" s="7">
        <f>IFERROR(_xlfn.NUMBERVALUE(REPLACE(Input!T88,FIND(",",Input!T88),1,"."),"."),0)</f>
        <v>0</v>
      </c>
      <c r="U88" s="7">
        <f>IFERROR(_xlfn.NUMBERVALUE(REPLACE(Input!U88,FIND(",",Input!U88),1,"."),"."),0)</f>
        <v>0</v>
      </c>
      <c r="V88" s="7">
        <f>_xlfn.NUMBERVALUE(REPLACE(Input!V88,FIND(",",Input!V88),1,"."),".")</f>
        <v>0</v>
      </c>
      <c r="W88" s="7">
        <f>_xlfn.NUMBERVALUE(REPLACE(Input!W88,FIND(",",Input!W88),1,"."),".")</f>
        <v>0</v>
      </c>
      <c r="X88" s="7">
        <f>IFERROR(_xlfn.NUMBERVALUE(REPLACE(Input!X88,FIND(",",Input!X88),1,"."),"."),0)</f>
        <v>5.2516813242631504E-3</v>
      </c>
      <c r="Y88" s="7">
        <f>IFERROR(_xlfn.NUMBERVALUE(REPLACE(Input!Y88,FIND(",",Input!Y88),1,"."),"."),0)</f>
        <v>5.2516813242631504E-3</v>
      </c>
      <c r="Z88" s="8" t="str">
        <f>LEFT(LEFT(Input!Z88,IFERROR(FIND("_",Input!Z88)-1,LEN(Input!Z88))),IFERROR(FIND("-",Input!Z88)-1,LEN(Input!Z88)))</f>
        <v>Ultimatum</v>
      </c>
      <c r="AA88" s="8" t="str">
        <f>LEFT(LEFT(Input!AA88,IFERROR(FIND("_",Input!AA88)-1,LEN(Input!AA88))),IFERROR(FIND("-",Input!AA88)-1,LEN(Input!AA88)))</f>
        <v>Ultimatum</v>
      </c>
      <c r="AB88" s="4"/>
      <c r="AC88" s="4"/>
    </row>
    <row r="89" spans="1:29">
      <c r="A89" s="11">
        <v>88</v>
      </c>
      <c r="B89" s="7">
        <f>IFERROR(_xlfn.NUMBERVALUE(REPLACE(Input!B89,FIND(",",Input!B89),1,"."),"."),0)</f>
        <v>6.3E-2</v>
      </c>
      <c r="C89" s="10">
        <v>61</v>
      </c>
      <c r="D89" s="12"/>
      <c r="E89" s="8" cm="1">
        <f t="array" ref="E89">_xlfn.NUMBERVALUE(_xlfn.TEXTJOIN("",TRUE,IFERROR(MID(Input!E89,_xlfn.SEQUENCE(20),1)+0,"")))</f>
        <v>60</v>
      </c>
      <c r="F89" s="8" t="b">
        <f>Input!F89="Yes"</f>
        <v>1</v>
      </c>
      <c r="G89" s="8" t="b">
        <f>Input!G89="Yes"</f>
        <v>1</v>
      </c>
      <c r="H89" s="10">
        <v>2</v>
      </c>
      <c r="I89" s="7">
        <f>IFERROR(_xlfn.NUMBERVALUE(REPLACE(Input!I89,FIND(",",Input!I89),1,"."),"."),0)</f>
        <v>3.2120000000000003E-2</v>
      </c>
      <c r="J89" s="7">
        <f>IFERROR(_xlfn.NUMBERVALUE(REPLACE(Input!J89,FIND(",",Input!J89),1,"."),"."),0)</f>
        <v>3.243E-2</v>
      </c>
      <c r="K89" s="7">
        <f>IFERROR(_xlfn.NUMBERVALUE(REPLACE(Input!K89,FIND(",",Input!K89),1,"."),"."),0)</f>
        <v>0</v>
      </c>
      <c r="L89" s="7">
        <f>IFERROR(_xlfn.NUMBERVALUE(REPLACE(Input!L89,FIND(",",Input!L89),1,"."),"."),0)</f>
        <v>2.5389999999999999E-2</v>
      </c>
      <c r="M89" s="7">
        <f>IFERROR(_xlfn.NUMBERVALUE(REPLACE(Input!M89,FIND(",",Input!M89),1,"."),"."),0)</f>
        <v>6.4560000000000006E-2</v>
      </c>
      <c r="N89" s="10" t="str">
        <f>IF(LEFT(Input!N89,LEN("boa-,Users,"))="boa-,Users,","Win.Win",LEFT(Input!N89,FIND("@",Input!N89)-1))</f>
        <v>Gahboninho</v>
      </c>
      <c r="O89" s="10" t="str">
        <f>IF(LEFT(Input!O89,LEN("boa-,Users,"))="boa-,Users,","Win.Win",LEFT(Input!O89,FIND("@",Input!O89)-1))</f>
        <v>Win.Win</v>
      </c>
      <c r="P89" s="7">
        <f>IFERROR(_xlfn.NUMBERVALUE(REPLACE(Input!P89,FIND(",",Input!P89),1,"."),"."),0)</f>
        <v>0.61170398261058501</v>
      </c>
      <c r="Q89" s="7">
        <f>IFERROR(_xlfn.NUMBERVALUE(REPLACE(Input!Q89,FIND(",",Input!Q89),1,"."),"."),0)</f>
        <v>0.61758914058599301</v>
      </c>
      <c r="R89" s="7">
        <f>IFERROR(_xlfn.NUMBERVALUE(REPLACE(Input!R89,FIND(",",Input!R89),1,"."),"."),0)</f>
        <v>3.2124743814534E-2</v>
      </c>
      <c r="S89" s="7">
        <f>IFERROR(_xlfn.NUMBERVALUE(REPLACE(Input!S89,FIND(",",Input!S89),1,"."),"."),0)</f>
        <v>3.2433813556831899E-2</v>
      </c>
      <c r="T89" s="7">
        <f>IFERROR(_xlfn.NUMBERVALUE(REPLACE(Input!T89,FIND(",",Input!T89),1,"."),"."),0)</f>
        <v>0</v>
      </c>
      <c r="U89" s="7">
        <f>IFERROR(_xlfn.NUMBERVALUE(REPLACE(Input!U89,FIND(",",Input!U89),1,"."),"."),0)</f>
        <v>3.2433813556831899E-2</v>
      </c>
      <c r="V89" s="7">
        <f>_xlfn.NUMBERVALUE(REPLACE(Input!V89,FIND(",",Input!V89),1,"."),".")</f>
        <v>0</v>
      </c>
      <c r="W89" s="7">
        <f>_xlfn.NUMBERVALUE(REPLACE(Input!W89,FIND(",",Input!W89),1,"."),".")</f>
        <v>0</v>
      </c>
      <c r="X89" s="7">
        <f>IFERROR(_xlfn.NUMBERVALUE(REPLACE(Input!X89,FIND(",",Input!X89),1,"."),"."),0)</f>
        <v>3.2124743814534E-2</v>
      </c>
      <c r="Y89" s="7">
        <f>IFERROR(_xlfn.NUMBERVALUE(REPLACE(Input!Y89,FIND(",",Input!Y89),1,"."),"."),0)</f>
        <v>3.2433813556831899E-2</v>
      </c>
      <c r="Z89" s="8" t="str">
        <f>LEFT(LEFT(Input!Z89,IFERROR(FIND("_",Input!Z89)-1,LEN(Input!Z89))),IFERROR(FIND("-",Input!Z89)-1,LEN(Input!Z89)))</f>
        <v>Ultimatum</v>
      </c>
      <c r="AA89" s="8" t="str">
        <f>LEFT(LEFT(Input!AA89,IFERROR(FIND("_",Input!AA89)-1,LEN(Input!AA89))),IFERROR(FIND("-",Input!AA89)-1,LEN(Input!AA89)))</f>
        <v>Ultimatum</v>
      </c>
      <c r="AB89" s="4"/>
      <c r="AC89" s="4"/>
    </row>
    <row r="90" spans="1:29">
      <c r="A90" s="11">
        <v>89</v>
      </c>
      <c r="B90" s="7">
        <f>IFERROR(_xlfn.NUMBERVALUE(REPLACE(Input!B90,FIND(",",Input!B90),1,"."),"."),0)</f>
        <v>4.5999999999999999E-2</v>
      </c>
      <c r="C90" s="10">
        <v>33</v>
      </c>
      <c r="D90" s="12"/>
      <c r="E90" s="8" cm="1">
        <f t="array" ref="E90">_xlfn.NUMBERVALUE(_xlfn.TEXTJOIN("",TRUE,IFERROR(MID(Input!E90,_xlfn.SEQUENCE(20),1)+0,"")))</f>
        <v>60</v>
      </c>
      <c r="F90" s="8" t="b">
        <f>Input!F90="Yes"</f>
        <v>1</v>
      </c>
      <c r="G90" s="8" t="b">
        <f>Input!G90="Yes"</f>
        <v>1</v>
      </c>
      <c r="H90" s="10">
        <v>2</v>
      </c>
      <c r="I90" s="7">
        <f>IFERROR(_xlfn.NUMBERVALUE(REPLACE(Input!I90,FIND(",",Input!I90),1,"."),"."),0)</f>
        <v>0.12706999999999999</v>
      </c>
      <c r="J90" s="7">
        <f>IFERROR(_xlfn.NUMBERVALUE(REPLACE(Input!J90,FIND(",",Input!J90),1,"."),"."),0)</f>
        <v>0.12828999999999999</v>
      </c>
      <c r="K90" s="7">
        <f>IFERROR(_xlfn.NUMBERVALUE(REPLACE(Input!K90,FIND(",",Input!K90),1,"."),"."),0)</f>
        <v>0</v>
      </c>
      <c r="L90" s="7">
        <f>IFERROR(_xlfn.NUMBERVALUE(REPLACE(Input!L90,FIND(",",Input!L90),1,"."),"."),0)</f>
        <v>0</v>
      </c>
      <c r="M90" s="7">
        <f>IFERROR(_xlfn.NUMBERVALUE(REPLACE(Input!M90,FIND(",",Input!M90),1,"."),"."),0)</f>
        <v>0.25535999999999998</v>
      </c>
      <c r="N90" s="10" t="str">
        <f>IF(LEFT(Input!N90,LEN("boa-,Users,"))="boa-,Users,","Win.Win",LEFT(Input!N90,FIND("@",Input!N90)-1))</f>
        <v>Win.Win</v>
      </c>
      <c r="O90" s="10" t="str">
        <f>IF(LEFT(Input!O90,LEN("boa-,Users,"))="boa-,Users,","Win.Win",LEFT(Input!O90,FIND("@",Input!O90)-1))</f>
        <v>Win.Win</v>
      </c>
      <c r="P90" s="7">
        <f>IFERROR(_xlfn.NUMBERVALUE(REPLACE(Input!P90,FIND(",",Input!P90),1,"."),"."),0)</f>
        <v>0.61170398261058501</v>
      </c>
      <c r="Q90" s="7">
        <f>IFERROR(_xlfn.NUMBERVALUE(REPLACE(Input!Q90,FIND(",",Input!Q90),1,"."),"."),0)</f>
        <v>0.61758914058599301</v>
      </c>
      <c r="R90" s="7">
        <f>IFERROR(_xlfn.NUMBERVALUE(REPLACE(Input!R90,FIND(",",Input!R90),1,"."),"."),0)</f>
        <v>0.127067290483346</v>
      </c>
      <c r="S90" s="7">
        <f>IFERROR(_xlfn.NUMBERVALUE(REPLACE(Input!S90,FIND(",",Input!S90),1,"."),"."),0)</f>
        <v>0.12828979532107801</v>
      </c>
      <c r="T90" s="7">
        <f>IFERROR(_xlfn.NUMBERVALUE(REPLACE(Input!T90,FIND(",",Input!T90),1,"."),"."),0)</f>
        <v>0.127067290483346</v>
      </c>
      <c r="U90" s="7">
        <f>IFERROR(_xlfn.NUMBERVALUE(REPLACE(Input!U90,FIND(",",Input!U90),1,"."),"."),0)</f>
        <v>0.12828979532107801</v>
      </c>
      <c r="V90" s="7">
        <f>_xlfn.NUMBERVALUE(REPLACE(Input!V90,FIND(",",Input!V90),1,"."),".")</f>
        <v>0</v>
      </c>
      <c r="W90" s="7">
        <f>_xlfn.NUMBERVALUE(REPLACE(Input!W90,FIND(",",Input!W90),1,"."),".")</f>
        <v>0</v>
      </c>
      <c r="X90" s="7">
        <f>IFERROR(_xlfn.NUMBERVALUE(REPLACE(Input!X90,FIND(",",Input!X90),1,"."),"."),0)</f>
        <v>0.127067290483346</v>
      </c>
      <c r="Y90" s="7">
        <f>IFERROR(_xlfn.NUMBERVALUE(REPLACE(Input!Y90,FIND(",",Input!Y90),1,"."),"."),0)</f>
        <v>0.12828979532107801</v>
      </c>
      <c r="Z90" s="8" t="str">
        <f>LEFT(LEFT(Input!Z90,IFERROR(FIND("_",Input!Z90)-1,LEN(Input!Z90))),IFERROR(FIND("-",Input!Z90)-1,LEN(Input!Z90)))</f>
        <v>Ultimatum</v>
      </c>
      <c r="AA90" s="8" t="str">
        <f>LEFT(LEFT(Input!AA90,IFERROR(FIND("_",Input!AA90)-1,LEN(Input!AA90))),IFERROR(FIND("-",Input!AA90)-1,LEN(Input!AA90)))</f>
        <v>Ultimatum</v>
      </c>
      <c r="AB90" s="4"/>
      <c r="AC90" s="4"/>
    </row>
    <row r="91" spans="1:29">
      <c r="A91" s="11">
        <v>90</v>
      </c>
      <c r="B91" s="7">
        <f>IFERROR(_xlfn.NUMBERVALUE(REPLACE(Input!B91,FIND(",",Input!B91),1,"."),"."),0)</f>
        <v>4.7E-2</v>
      </c>
      <c r="C91" s="10">
        <v>33</v>
      </c>
      <c r="D91" s="12"/>
      <c r="E91" s="8" cm="1">
        <f t="array" ref="E91">_xlfn.NUMBERVALUE(_xlfn.TEXTJOIN("",TRUE,IFERROR(MID(Input!E91,_xlfn.SEQUENCE(20),1)+0,"")))</f>
        <v>60</v>
      </c>
      <c r="F91" s="8" t="b">
        <f>Input!F91="Yes"</f>
        <v>1</v>
      </c>
      <c r="G91" s="8" t="b">
        <f>Input!G91="Yes"</f>
        <v>1</v>
      </c>
      <c r="H91" s="10">
        <v>2</v>
      </c>
      <c r="I91" s="7">
        <f>IFERROR(_xlfn.NUMBERVALUE(REPLACE(Input!I91,FIND(",",Input!I91),1,"."),"."),0)</f>
        <v>0.12706999999999999</v>
      </c>
      <c r="J91" s="7">
        <f>IFERROR(_xlfn.NUMBERVALUE(REPLACE(Input!J91,FIND(",",Input!J91),1,"."),"."),0)</f>
        <v>0.12828999999999999</v>
      </c>
      <c r="K91" s="7">
        <f>IFERROR(_xlfn.NUMBERVALUE(REPLACE(Input!K91,FIND(",",Input!K91),1,"."),"."),0)</f>
        <v>0</v>
      </c>
      <c r="L91" s="7">
        <f>IFERROR(_xlfn.NUMBERVALUE(REPLACE(Input!L91,FIND(",",Input!L91),1,"."),"."),0)</f>
        <v>0</v>
      </c>
      <c r="M91" s="7">
        <f>IFERROR(_xlfn.NUMBERVALUE(REPLACE(Input!M91,FIND(",",Input!M91),1,"."),"."),0)</f>
        <v>0.25535999999999998</v>
      </c>
      <c r="N91" s="10" t="str">
        <f>IF(LEFT(Input!N91,LEN("boa-,Users,"))="boa-,Users,","Win.Win",LEFT(Input!N91,FIND("@",Input!N91)-1))</f>
        <v>KLH</v>
      </c>
      <c r="O91" s="10" t="str">
        <f>IF(LEFT(Input!O91,LEN("boa-,Users,"))="boa-,Users,","Win.Win",LEFT(Input!O91,FIND("@",Input!O91)-1))</f>
        <v>Win.Win</v>
      </c>
      <c r="P91" s="7">
        <f>IFERROR(_xlfn.NUMBERVALUE(REPLACE(Input!P91,FIND(",",Input!P91),1,"."),"."),0)</f>
        <v>0.61170398261058501</v>
      </c>
      <c r="Q91" s="7">
        <f>IFERROR(_xlfn.NUMBERVALUE(REPLACE(Input!Q91,FIND(",",Input!Q91),1,"."),"."),0)</f>
        <v>0.61758914058599301</v>
      </c>
      <c r="R91" s="7">
        <f>IFERROR(_xlfn.NUMBERVALUE(REPLACE(Input!R91,FIND(",",Input!R91),1,"."),"."),0)</f>
        <v>0.127067290483346</v>
      </c>
      <c r="S91" s="7">
        <f>IFERROR(_xlfn.NUMBERVALUE(REPLACE(Input!S91,FIND(",",Input!S91),1,"."),"."),0)</f>
        <v>0.12828979532107801</v>
      </c>
      <c r="T91" s="7">
        <f>IFERROR(_xlfn.NUMBERVALUE(REPLACE(Input!T91,FIND(",",Input!T91),1,"."),"."),0)</f>
        <v>0</v>
      </c>
      <c r="U91" s="7">
        <f>IFERROR(_xlfn.NUMBERVALUE(REPLACE(Input!U91,FIND(",",Input!U91),1,"."),"."),0)</f>
        <v>0.12828979532107801</v>
      </c>
      <c r="V91" s="7">
        <f>_xlfn.NUMBERVALUE(REPLACE(Input!V91,FIND(",",Input!V91),1,"."),".")</f>
        <v>0</v>
      </c>
      <c r="W91" s="7">
        <f>_xlfn.NUMBERVALUE(REPLACE(Input!W91,FIND(",",Input!W91),1,"."),".")</f>
        <v>0</v>
      </c>
      <c r="X91" s="7">
        <f>IFERROR(_xlfn.NUMBERVALUE(REPLACE(Input!X91,FIND(",",Input!X91),1,"."),"."),0)</f>
        <v>0.127067290483346</v>
      </c>
      <c r="Y91" s="7">
        <f>IFERROR(_xlfn.NUMBERVALUE(REPLACE(Input!Y91,FIND(",",Input!Y91),1,"."),"."),0)</f>
        <v>0.12828979532107801</v>
      </c>
      <c r="Z91" s="8" t="str">
        <f>LEFT(LEFT(Input!Z91,IFERROR(FIND("_",Input!Z91)-1,LEN(Input!Z91))),IFERROR(FIND("-",Input!Z91)-1,LEN(Input!Z91)))</f>
        <v>Ultimatum</v>
      </c>
      <c r="AA91" s="8" t="str">
        <f>LEFT(LEFT(Input!AA91,IFERROR(FIND("_",Input!AA91)-1,LEN(Input!AA91))),IFERROR(FIND("-",Input!AA91)-1,LEN(Input!AA91)))</f>
        <v>Ultimatum</v>
      </c>
      <c r="AB91" s="4"/>
      <c r="AC91" s="4"/>
    </row>
    <row r="92" spans="1:29">
      <c r="A92" s="11">
        <v>91</v>
      </c>
      <c r="B92" s="7">
        <f>IFERROR(_xlfn.NUMBERVALUE(REPLACE(Input!B92,FIND(",",Input!B92),1,"."),"."),0)</f>
        <v>2.17</v>
      </c>
      <c r="C92" s="10">
        <v>61</v>
      </c>
      <c r="D92" s="12"/>
      <c r="E92" s="8" cm="1">
        <f t="array" ref="E92">_xlfn.NUMBERVALUE(_xlfn.TEXTJOIN("",TRUE,IFERROR(MID(Input!E92,_xlfn.SEQUENCE(20),1)+0,"")))</f>
        <v>60</v>
      </c>
      <c r="F92" s="8" t="b">
        <f>Input!F92="Yes"</f>
        <v>0</v>
      </c>
      <c r="G92" s="8" t="b">
        <f>Input!G92="Yes"</f>
        <v>1</v>
      </c>
      <c r="H92" s="10">
        <v>1</v>
      </c>
      <c r="I92" s="7">
        <f>IFERROR(_xlfn.NUMBERVALUE(REPLACE(Input!I92,FIND(",",Input!I92),1,"."),"."),0)</f>
        <v>5.2500000000000003E-3</v>
      </c>
      <c r="J92" s="7">
        <f>IFERROR(_xlfn.NUMBERVALUE(REPLACE(Input!J92,FIND(",",Input!J92),1,"."),"."),0)</f>
        <v>5.2500000000000003E-3</v>
      </c>
      <c r="K92" s="7">
        <f>IFERROR(_xlfn.NUMBERVALUE(REPLACE(Input!K92,FIND(",",Input!K92),1,"."),"."),0)</f>
        <v>3.4169999999999999E-2</v>
      </c>
      <c r="L92" s="7">
        <f>IFERROR(_xlfn.NUMBERVALUE(REPLACE(Input!L92,FIND(",",Input!L92),1,"."),"."),0)</f>
        <v>3.4169999999999999E-2</v>
      </c>
      <c r="M92" s="7">
        <f>IFERROR(_xlfn.NUMBERVALUE(REPLACE(Input!M92,FIND(",",Input!M92),1,"."),"."),0)</f>
        <v>0</v>
      </c>
      <c r="N92" s="10" t="str">
        <f>IF(LEFT(Input!N92,LEN("boa-,Users,"))="boa-,Users,","Win.Win",LEFT(Input!N92,FIND("@",Input!N92)-1))</f>
        <v>IAMhaggler2011</v>
      </c>
      <c r="O92" s="10" t="str">
        <f>IF(LEFT(Input!O92,LEN("boa-,Users,"))="boa-,Users,","Win.Win",LEFT(Input!O92,FIND("@",Input!O92)-1))</f>
        <v>Win.Win</v>
      </c>
      <c r="P92" s="7">
        <f>IFERROR(_xlfn.NUMBERVALUE(REPLACE(Input!P92,FIND(",",Input!P92),1,"."),"."),0)</f>
        <v>0.1</v>
      </c>
      <c r="Q92" s="7">
        <f>IFERROR(_xlfn.NUMBERVALUE(REPLACE(Input!Q92,FIND(",",Input!Q92),1,"."),"."),0)</f>
        <v>0.1</v>
      </c>
      <c r="R92" s="7">
        <f>IFERROR(_xlfn.NUMBERVALUE(REPLACE(Input!R92,FIND(",",Input!R92),1,"."),"."),0)</f>
        <v>5.2516813242631504E-3</v>
      </c>
      <c r="S92" s="7">
        <f>IFERROR(_xlfn.NUMBERVALUE(REPLACE(Input!S92,FIND(",",Input!S92),1,"."),"."),0)</f>
        <v>5.2516813242631504E-3</v>
      </c>
      <c r="T92" s="7">
        <f>IFERROR(_xlfn.NUMBERVALUE(REPLACE(Input!T92,FIND(",",Input!T92),1,"."),"."),0)</f>
        <v>0</v>
      </c>
      <c r="U92" s="7">
        <f>IFERROR(_xlfn.NUMBERVALUE(REPLACE(Input!U92,FIND(",",Input!U92),1,"."),"."),0)</f>
        <v>0</v>
      </c>
      <c r="V92" s="7">
        <f>_xlfn.NUMBERVALUE(REPLACE(Input!V92,FIND(",",Input!V92),1,"."),".")</f>
        <v>0</v>
      </c>
      <c r="W92" s="7">
        <f>_xlfn.NUMBERVALUE(REPLACE(Input!W92,FIND(",",Input!W92),1,"."),".")</f>
        <v>0</v>
      </c>
      <c r="X92" s="7">
        <f>IFERROR(_xlfn.NUMBERVALUE(REPLACE(Input!X92,FIND(",",Input!X92),1,"."),"."),0)</f>
        <v>5.2516813242631504E-3</v>
      </c>
      <c r="Y92" s="7">
        <f>IFERROR(_xlfn.NUMBERVALUE(REPLACE(Input!Y92,FIND(",",Input!Y92),1,"."),"."),0)</f>
        <v>5.2516813242631504E-3</v>
      </c>
      <c r="Z92" s="8" t="str">
        <f>LEFT(LEFT(Input!Z92,IFERROR(FIND("_",Input!Z92)-1,LEN(Input!Z92))),IFERROR(FIND("-",Input!Z92)-1,LEN(Input!Z92)))</f>
        <v>Ultimatum</v>
      </c>
      <c r="AA92" s="8" t="str">
        <f>LEFT(LEFT(Input!AA92,IFERROR(FIND("_",Input!AA92)-1,LEN(Input!AA92))),IFERROR(FIND("-",Input!AA92)-1,LEN(Input!AA92)))</f>
        <v>Ultimatum</v>
      </c>
      <c r="AB92" s="4"/>
      <c r="AC92" s="4"/>
    </row>
    <row r="93" spans="1:29">
      <c r="A93" s="11">
        <v>92</v>
      </c>
      <c r="B93" s="7">
        <f>IFERROR(_xlfn.NUMBERVALUE(REPLACE(Input!B93,FIND(",",Input!B93),1,"."),"."),0)</f>
        <v>5.0999999999999997E-2</v>
      </c>
      <c r="C93" s="10">
        <v>61</v>
      </c>
      <c r="D93" s="12"/>
      <c r="E93" s="8" cm="1">
        <f t="array" ref="E93">_xlfn.NUMBERVALUE(_xlfn.TEXTJOIN("",TRUE,IFERROR(MID(Input!E93,_xlfn.SEQUENCE(20),1)+0,"")))</f>
        <v>60</v>
      </c>
      <c r="F93" s="8" t="b">
        <f>Input!F93="Yes"</f>
        <v>1</v>
      </c>
      <c r="G93" s="8" t="b">
        <f>Input!G93="Yes"</f>
        <v>1</v>
      </c>
      <c r="H93" s="10">
        <v>2</v>
      </c>
      <c r="I93" s="7">
        <f>IFERROR(_xlfn.NUMBERVALUE(REPLACE(Input!I93,FIND(",",Input!I93),1,"."),"."),0)</f>
        <v>3.2120000000000003E-2</v>
      </c>
      <c r="J93" s="7">
        <f>IFERROR(_xlfn.NUMBERVALUE(REPLACE(Input!J93,FIND(",",Input!J93),1,"."),"."),0)</f>
        <v>3.243E-2</v>
      </c>
      <c r="K93" s="7">
        <f>IFERROR(_xlfn.NUMBERVALUE(REPLACE(Input!K93,FIND(",",Input!K93),1,"."),"."),0)</f>
        <v>0</v>
      </c>
      <c r="L93" s="7">
        <f>IFERROR(_xlfn.NUMBERVALUE(REPLACE(Input!L93,FIND(",",Input!L93),1,"."),"."),0)</f>
        <v>2.5389999999999999E-2</v>
      </c>
      <c r="M93" s="7">
        <f>IFERROR(_xlfn.NUMBERVALUE(REPLACE(Input!M93,FIND(",",Input!M93),1,"."),"."),0)</f>
        <v>6.4560000000000006E-2</v>
      </c>
      <c r="N93" s="10" t="str">
        <f>IF(LEFT(Input!N93,LEN("boa-,Users,"))="boa-,Users,","Win.Win",LEFT(Input!N93,FIND("@",Input!N93)-1))</f>
        <v>Gahboninho</v>
      </c>
      <c r="O93" s="10" t="str">
        <f>IF(LEFT(Input!O93,LEN("boa-,Users,"))="boa-,Users,","Win.Win",LEFT(Input!O93,FIND("@",Input!O93)-1))</f>
        <v>Win.Win</v>
      </c>
      <c r="P93" s="7">
        <f>IFERROR(_xlfn.NUMBERVALUE(REPLACE(Input!P93,FIND(",",Input!P93),1,"."),"."),0)</f>
        <v>0.61170398261058501</v>
      </c>
      <c r="Q93" s="7">
        <f>IFERROR(_xlfn.NUMBERVALUE(REPLACE(Input!Q93,FIND(",",Input!Q93),1,"."),"."),0)</f>
        <v>0.61758914058599301</v>
      </c>
      <c r="R93" s="7">
        <f>IFERROR(_xlfn.NUMBERVALUE(REPLACE(Input!R93,FIND(",",Input!R93),1,"."),"."),0)</f>
        <v>3.2124743814534E-2</v>
      </c>
      <c r="S93" s="7">
        <f>IFERROR(_xlfn.NUMBERVALUE(REPLACE(Input!S93,FIND(",",Input!S93),1,"."),"."),0)</f>
        <v>3.2433813556831899E-2</v>
      </c>
      <c r="T93" s="7">
        <f>IFERROR(_xlfn.NUMBERVALUE(REPLACE(Input!T93,FIND(",",Input!T93),1,"."),"."),0)</f>
        <v>0</v>
      </c>
      <c r="U93" s="7">
        <f>IFERROR(_xlfn.NUMBERVALUE(REPLACE(Input!U93,FIND(",",Input!U93),1,"."),"."),0)</f>
        <v>3.2433813556831899E-2</v>
      </c>
      <c r="V93" s="7">
        <f>_xlfn.NUMBERVALUE(REPLACE(Input!V93,FIND(",",Input!V93),1,"."),".")</f>
        <v>0</v>
      </c>
      <c r="W93" s="7">
        <f>_xlfn.NUMBERVALUE(REPLACE(Input!W93,FIND(",",Input!W93),1,"."),".")</f>
        <v>0</v>
      </c>
      <c r="X93" s="7">
        <f>IFERROR(_xlfn.NUMBERVALUE(REPLACE(Input!X93,FIND(",",Input!X93),1,"."),"."),0)</f>
        <v>3.2124743814534E-2</v>
      </c>
      <c r="Y93" s="7">
        <f>IFERROR(_xlfn.NUMBERVALUE(REPLACE(Input!Y93,FIND(",",Input!Y93),1,"."),"."),0)</f>
        <v>3.2433813556831899E-2</v>
      </c>
      <c r="Z93" s="8" t="str">
        <f>LEFT(LEFT(Input!Z93,IFERROR(FIND("_",Input!Z93)-1,LEN(Input!Z93))),IFERROR(FIND("-",Input!Z93)-1,LEN(Input!Z93)))</f>
        <v>Ultimatum</v>
      </c>
      <c r="AA93" s="8" t="str">
        <f>LEFT(LEFT(Input!AA93,IFERROR(FIND("_",Input!AA93)-1,LEN(Input!AA93))),IFERROR(FIND("-",Input!AA93)-1,LEN(Input!AA93)))</f>
        <v>Ultimatum</v>
      </c>
      <c r="AB93" s="4"/>
      <c r="AC93" s="4"/>
    </row>
    <row r="94" spans="1:29">
      <c r="A94" s="11">
        <v>93</v>
      </c>
      <c r="B94" s="7">
        <f>IFERROR(_xlfn.NUMBERVALUE(REPLACE(Input!B94,FIND(",",Input!B94),1,"."),"."),0)</f>
        <v>2.1000000000000001E-2</v>
      </c>
      <c r="C94" s="10">
        <v>33</v>
      </c>
      <c r="D94" s="12"/>
      <c r="E94" s="8" cm="1">
        <f t="array" ref="E94">_xlfn.NUMBERVALUE(_xlfn.TEXTJOIN("",TRUE,IFERROR(MID(Input!E94,_xlfn.SEQUENCE(20),1)+0,"")))</f>
        <v>60</v>
      </c>
      <c r="F94" s="8" t="b">
        <f>Input!F94="Yes"</f>
        <v>1</v>
      </c>
      <c r="G94" s="8" t="b">
        <f>Input!G94="Yes"</f>
        <v>1</v>
      </c>
      <c r="H94" s="10">
        <v>2</v>
      </c>
      <c r="I94" s="7">
        <f>IFERROR(_xlfn.NUMBERVALUE(REPLACE(Input!I94,FIND(",",Input!I94),1,"."),"."),0)</f>
        <v>0.12706999999999999</v>
      </c>
      <c r="J94" s="7">
        <f>IFERROR(_xlfn.NUMBERVALUE(REPLACE(Input!J94,FIND(",",Input!J94),1,"."),"."),0)</f>
        <v>0.12828999999999999</v>
      </c>
      <c r="K94" s="7">
        <f>IFERROR(_xlfn.NUMBERVALUE(REPLACE(Input!K94,FIND(",",Input!K94),1,"."),"."),0)</f>
        <v>0</v>
      </c>
      <c r="L94" s="7">
        <f>IFERROR(_xlfn.NUMBERVALUE(REPLACE(Input!L94,FIND(",",Input!L94),1,"."),"."),0)</f>
        <v>0</v>
      </c>
      <c r="M94" s="7">
        <f>IFERROR(_xlfn.NUMBERVALUE(REPLACE(Input!M94,FIND(",",Input!M94),1,"."),"."),0)</f>
        <v>0.25535999999999998</v>
      </c>
      <c r="N94" s="10" t="str">
        <f>IF(LEFT(Input!N94,LEN("boa-,Users,"))="boa-,Users,","Win.Win",LEFT(Input!N94,FIND("@",Input!N94)-1))</f>
        <v>Win.Win</v>
      </c>
      <c r="O94" s="10" t="str">
        <f>IF(LEFT(Input!O94,LEN("boa-,Users,"))="boa-,Users,","Win.Win",LEFT(Input!O94,FIND("@",Input!O94)-1))</f>
        <v>Win.Win</v>
      </c>
      <c r="P94" s="7">
        <f>IFERROR(_xlfn.NUMBERVALUE(REPLACE(Input!P94,FIND(",",Input!P94),1,"."),"."),0)</f>
        <v>0.61170398261058501</v>
      </c>
      <c r="Q94" s="7">
        <f>IFERROR(_xlfn.NUMBERVALUE(REPLACE(Input!Q94,FIND(",",Input!Q94),1,"."),"."),0)</f>
        <v>0.61758914058599301</v>
      </c>
      <c r="R94" s="7">
        <f>IFERROR(_xlfn.NUMBERVALUE(REPLACE(Input!R94,FIND(",",Input!R94),1,"."),"."),0)</f>
        <v>0.127067290483346</v>
      </c>
      <c r="S94" s="7">
        <f>IFERROR(_xlfn.NUMBERVALUE(REPLACE(Input!S94,FIND(",",Input!S94),1,"."),"."),0)</f>
        <v>0.12828979532107801</v>
      </c>
      <c r="T94" s="7">
        <f>IFERROR(_xlfn.NUMBERVALUE(REPLACE(Input!T94,FIND(",",Input!T94),1,"."),"."),0)</f>
        <v>0.127067290483346</v>
      </c>
      <c r="U94" s="7">
        <f>IFERROR(_xlfn.NUMBERVALUE(REPLACE(Input!U94,FIND(",",Input!U94),1,"."),"."),0)</f>
        <v>0.12828979532107801</v>
      </c>
      <c r="V94" s="7">
        <f>_xlfn.NUMBERVALUE(REPLACE(Input!V94,FIND(",",Input!V94),1,"."),".")</f>
        <v>0</v>
      </c>
      <c r="W94" s="7">
        <f>_xlfn.NUMBERVALUE(REPLACE(Input!W94,FIND(",",Input!W94),1,"."),".")</f>
        <v>0</v>
      </c>
      <c r="X94" s="7">
        <f>IFERROR(_xlfn.NUMBERVALUE(REPLACE(Input!X94,FIND(",",Input!X94),1,"."),"."),0)</f>
        <v>0.127067290483346</v>
      </c>
      <c r="Y94" s="7">
        <f>IFERROR(_xlfn.NUMBERVALUE(REPLACE(Input!Y94,FIND(",",Input!Y94),1,"."),"."),0)</f>
        <v>0.12828979532107801</v>
      </c>
      <c r="Z94" s="8" t="str">
        <f>LEFT(LEFT(Input!Z94,IFERROR(FIND("_",Input!Z94)-1,LEN(Input!Z94))),IFERROR(FIND("-",Input!Z94)-1,LEN(Input!Z94)))</f>
        <v>Ultimatum</v>
      </c>
      <c r="AA94" s="8" t="str">
        <f>LEFT(LEFT(Input!AA94,IFERROR(FIND("_",Input!AA94)-1,LEN(Input!AA94))),IFERROR(FIND("-",Input!AA94)-1,LEN(Input!AA94)))</f>
        <v>Ultimatum</v>
      </c>
      <c r="AB94" s="4"/>
      <c r="AC94" s="4"/>
    </row>
    <row r="95" spans="1:29">
      <c r="A95" s="11">
        <v>94</v>
      </c>
      <c r="B95" s="7">
        <f>IFERROR(_xlfn.NUMBERVALUE(REPLACE(Input!B95,FIND(",",Input!B95),1,"."),"."),0)</f>
        <v>2.7E-2</v>
      </c>
      <c r="C95" s="10">
        <v>33</v>
      </c>
      <c r="D95" s="12"/>
      <c r="E95" s="8" cm="1">
        <f t="array" ref="E95">_xlfn.NUMBERVALUE(_xlfn.TEXTJOIN("",TRUE,IFERROR(MID(Input!E95,_xlfn.SEQUENCE(20),1)+0,"")))</f>
        <v>60</v>
      </c>
      <c r="F95" s="8" t="b">
        <f>Input!F95="Yes"</f>
        <v>1</v>
      </c>
      <c r="G95" s="8" t="b">
        <f>Input!G95="Yes"</f>
        <v>1</v>
      </c>
      <c r="H95" s="10">
        <v>2</v>
      </c>
      <c r="I95" s="7">
        <f>IFERROR(_xlfn.NUMBERVALUE(REPLACE(Input!I95,FIND(",",Input!I95),1,"."),"."),0)</f>
        <v>0.12706999999999999</v>
      </c>
      <c r="J95" s="7">
        <f>IFERROR(_xlfn.NUMBERVALUE(REPLACE(Input!J95,FIND(",",Input!J95),1,"."),"."),0)</f>
        <v>0.12828999999999999</v>
      </c>
      <c r="K95" s="7">
        <f>IFERROR(_xlfn.NUMBERVALUE(REPLACE(Input!K95,FIND(",",Input!K95),1,"."),"."),0)</f>
        <v>0</v>
      </c>
      <c r="L95" s="7">
        <f>IFERROR(_xlfn.NUMBERVALUE(REPLACE(Input!L95,FIND(",",Input!L95),1,"."),"."),0)</f>
        <v>0</v>
      </c>
      <c r="M95" s="7">
        <f>IFERROR(_xlfn.NUMBERVALUE(REPLACE(Input!M95,FIND(",",Input!M95),1,"."),"."),0)</f>
        <v>0.25535999999999998</v>
      </c>
      <c r="N95" s="10" t="str">
        <f>IF(LEFT(Input!N95,LEN("boa-,Users,"))="boa-,Users,","Win.Win",LEFT(Input!N95,FIND("@",Input!N95)-1))</f>
        <v>KLH</v>
      </c>
      <c r="O95" s="10" t="str">
        <f>IF(LEFT(Input!O95,LEN("boa-,Users,"))="boa-,Users,","Win.Win",LEFT(Input!O95,FIND("@",Input!O95)-1))</f>
        <v>Win.Win</v>
      </c>
      <c r="P95" s="7">
        <f>IFERROR(_xlfn.NUMBERVALUE(REPLACE(Input!P95,FIND(",",Input!P95),1,"."),"."),0)</f>
        <v>0.61170398261058501</v>
      </c>
      <c r="Q95" s="7">
        <f>IFERROR(_xlfn.NUMBERVALUE(REPLACE(Input!Q95,FIND(",",Input!Q95),1,"."),"."),0)</f>
        <v>0.61758914058599301</v>
      </c>
      <c r="R95" s="7">
        <f>IFERROR(_xlfn.NUMBERVALUE(REPLACE(Input!R95,FIND(",",Input!R95),1,"."),"."),0)</f>
        <v>0.127067290483346</v>
      </c>
      <c r="S95" s="7">
        <f>IFERROR(_xlfn.NUMBERVALUE(REPLACE(Input!S95,FIND(",",Input!S95),1,"."),"."),0)</f>
        <v>0.12828979532107801</v>
      </c>
      <c r="T95" s="7">
        <f>IFERROR(_xlfn.NUMBERVALUE(REPLACE(Input!T95,FIND(",",Input!T95),1,"."),"."),0)</f>
        <v>0</v>
      </c>
      <c r="U95" s="7">
        <f>IFERROR(_xlfn.NUMBERVALUE(REPLACE(Input!U95,FIND(",",Input!U95),1,"."),"."),0)</f>
        <v>0.12828979532107801</v>
      </c>
      <c r="V95" s="7">
        <f>_xlfn.NUMBERVALUE(REPLACE(Input!V95,FIND(",",Input!V95),1,"."),".")</f>
        <v>0</v>
      </c>
      <c r="W95" s="7">
        <f>_xlfn.NUMBERVALUE(REPLACE(Input!W95,FIND(",",Input!W95),1,"."),".")</f>
        <v>0</v>
      </c>
      <c r="X95" s="7">
        <f>IFERROR(_xlfn.NUMBERVALUE(REPLACE(Input!X95,FIND(",",Input!X95),1,"."),"."),0)</f>
        <v>0.127067290483346</v>
      </c>
      <c r="Y95" s="7">
        <f>IFERROR(_xlfn.NUMBERVALUE(REPLACE(Input!Y95,FIND(",",Input!Y95),1,"."),"."),0)</f>
        <v>0.12828979532107801</v>
      </c>
      <c r="Z95" s="8" t="str">
        <f>LEFT(LEFT(Input!Z95,IFERROR(FIND("_",Input!Z95)-1,LEN(Input!Z95))),IFERROR(FIND("-",Input!Z95)-1,LEN(Input!Z95)))</f>
        <v>Ultimatum</v>
      </c>
      <c r="AA95" s="8" t="str">
        <f>LEFT(LEFT(Input!AA95,IFERROR(FIND("_",Input!AA95)-1,LEN(Input!AA95))),IFERROR(FIND("-",Input!AA95)-1,LEN(Input!AA95)))</f>
        <v>Ultimatum</v>
      </c>
      <c r="AB95" s="4"/>
      <c r="AC95" s="4"/>
    </row>
    <row r="96" spans="1:29">
      <c r="A96" s="11">
        <v>95</v>
      </c>
      <c r="B96" s="7">
        <f>IFERROR(_xlfn.NUMBERVALUE(REPLACE(Input!B96,FIND(",",Input!B96),1,"."),"."),0)</f>
        <v>1.919</v>
      </c>
      <c r="C96" s="10">
        <v>61</v>
      </c>
      <c r="D96" s="12"/>
      <c r="E96" s="8" cm="1">
        <f t="array" ref="E96">_xlfn.NUMBERVALUE(_xlfn.TEXTJOIN("",TRUE,IFERROR(MID(Input!E96,_xlfn.SEQUENCE(20),1)+0,"")))</f>
        <v>60</v>
      </c>
      <c r="F96" s="8" t="b">
        <f>Input!F96="Yes"</f>
        <v>0</v>
      </c>
      <c r="G96" s="8" t="b">
        <f>Input!G96="Yes"</f>
        <v>1</v>
      </c>
      <c r="H96" s="10">
        <v>1</v>
      </c>
      <c r="I96" s="7">
        <f>IFERROR(_xlfn.NUMBERVALUE(REPLACE(Input!I96,FIND(",",Input!I96),1,"."),"."),0)</f>
        <v>5.2500000000000003E-3</v>
      </c>
      <c r="J96" s="7">
        <f>IFERROR(_xlfn.NUMBERVALUE(REPLACE(Input!J96,FIND(",",Input!J96),1,"."),"."),0)</f>
        <v>5.2500000000000003E-3</v>
      </c>
      <c r="K96" s="7">
        <f>IFERROR(_xlfn.NUMBERVALUE(REPLACE(Input!K96,FIND(",",Input!K96),1,"."),"."),0)</f>
        <v>3.4169999999999999E-2</v>
      </c>
      <c r="L96" s="7">
        <f>IFERROR(_xlfn.NUMBERVALUE(REPLACE(Input!L96,FIND(",",Input!L96),1,"."),"."),0)</f>
        <v>3.4169999999999999E-2</v>
      </c>
      <c r="M96" s="7">
        <f>IFERROR(_xlfn.NUMBERVALUE(REPLACE(Input!M96,FIND(",",Input!M96),1,"."),"."),0)</f>
        <v>0</v>
      </c>
      <c r="N96" s="10" t="str">
        <f>IF(LEFT(Input!N96,LEN("boa-,Users,"))="boa-,Users,","Win.Win",LEFT(Input!N96,FIND("@",Input!N96)-1))</f>
        <v>IAMhaggler2011</v>
      </c>
      <c r="O96" s="10" t="str">
        <f>IF(LEFT(Input!O96,LEN("boa-,Users,"))="boa-,Users,","Win.Win",LEFT(Input!O96,FIND("@",Input!O96)-1))</f>
        <v>Win.Win</v>
      </c>
      <c r="P96" s="7">
        <f>IFERROR(_xlfn.NUMBERVALUE(REPLACE(Input!P96,FIND(",",Input!P96),1,"."),"."),0)</f>
        <v>0.1</v>
      </c>
      <c r="Q96" s="7">
        <f>IFERROR(_xlfn.NUMBERVALUE(REPLACE(Input!Q96,FIND(",",Input!Q96),1,"."),"."),0)</f>
        <v>0.1</v>
      </c>
      <c r="R96" s="7">
        <f>IFERROR(_xlfn.NUMBERVALUE(REPLACE(Input!R96,FIND(",",Input!R96),1,"."),"."),0)</f>
        <v>5.2516813242631504E-3</v>
      </c>
      <c r="S96" s="7">
        <f>IFERROR(_xlfn.NUMBERVALUE(REPLACE(Input!S96,FIND(",",Input!S96),1,"."),"."),0)</f>
        <v>5.2516813242631504E-3</v>
      </c>
      <c r="T96" s="7">
        <f>IFERROR(_xlfn.NUMBERVALUE(REPLACE(Input!T96,FIND(",",Input!T96),1,"."),"."),0)</f>
        <v>0</v>
      </c>
      <c r="U96" s="7">
        <f>IFERROR(_xlfn.NUMBERVALUE(REPLACE(Input!U96,FIND(",",Input!U96),1,"."),"."),0)</f>
        <v>0</v>
      </c>
      <c r="V96" s="7">
        <f>_xlfn.NUMBERVALUE(REPLACE(Input!V96,FIND(",",Input!V96),1,"."),".")</f>
        <v>0</v>
      </c>
      <c r="W96" s="7">
        <f>_xlfn.NUMBERVALUE(REPLACE(Input!W96,FIND(",",Input!W96),1,"."),".")</f>
        <v>0</v>
      </c>
      <c r="X96" s="7">
        <f>IFERROR(_xlfn.NUMBERVALUE(REPLACE(Input!X96,FIND(",",Input!X96),1,"."),"."),0)</f>
        <v>5.2516813242631504E-3</v>
      </c>
      <c r="Y96" s="7">
        <f>IFERROR(_xlfn.NUMBERVALUE(REPLACE(Input!Y96,FIND(",",Input!Y96),1,"."),"."),0)</f>
        <v>5.2516813242631504E-3</v>
      </c>
      <c r="Z96" s="8" t="str">
        <f>LEFT(LEFT(Input!Z96,IFERROR(FIND("_",Input!Z96)-1,LEN(Input!Z96))),IFERROR(FIND("-",Input!Z96)-1,LEN(Input!Z96)))</f>
        <v>Ultimatum</v>
      </c>
      <c r="AA96" s="8" t="str">
        <f>LEFT(LEFT(Input!AA96,IFERROR(FIND("_",Input!AA96)-1,LEN(Input!AA96))),IFERROR(FIND("-",Input!AA96)-1,LEN(Input!AA96)))</f>
        <v>Ultimatum</v>
      </c>
      <c r="AB96" s="4"/>
      <c r="AC96" s="4"/>
    </row>
    <row r="97" spans="1:29">
      <c r="A97" s="11">
        <v>96</v>
      </c>
      <c r="B97" s="7">
        <f>IFERROR(_xlfn.NUMBERVALUE(REPLACE(Input!B97,FIND(",",Input!B97),1,"."),"."),0)</f>
        <v>0.04</v>
      </c>
      <c r="C97" s="10">
        <v>61</v>
      </c>
      <c r="D97" s="12"/>
      <c r="E97" s="8" cm="1">
        <f t="array" ref="E97">_xlfn.NUMBERVALUE(_xlfn.TEXTJOIN("",TRUE,IFERROR(MID(Input!E97,_xlfn.SEQUENCE(20),1)+0,"")))</f>
        <v>60</v>
      </c>
      <c r="F97" s="8" t="b">
        <f>Input!F97="Yes"</f>
        <v>1</v>
      </c>
      <c r="G97" s="8" t="b">
        <f>Input!G97="Yes"</f>
        <v>1</v>
      </c>
      <c r="H97" s="10">
        <v>2</v>
      </c>
      <c r="I97" s="7">
        <f>IFERROR(_xlfn.NUMBERVALUE(REPLACE(Input!I97,FIND(",",Input!I97),1,"."),"."),0)</f>
        <v>3.2120000000000003E-2</v>
      </c>
      <c r="J97" s="7">
        <f>IFERROR(_xlfn.NUMBERVALUE(REPLACE(Input!J97,FIND(",",Input!J97),1,"."),"."),0)</f>
        <v>3.243E-2</v>
      </c>
      <c r="K97" s="7">
        <f>IFERROR(_xlfn.NUMBERVALUE(REPLACE(Input!K97,FIND(",",Input!K97),1,"."),"."),0)</f>
        <v>0</v>
      </c>
      <c r="L97" s="7">
        <f>IFERROR(_xlfn.NUMBERVALUE(REPLACE(Input!L97,FIND(",",Input!L97),1,"."),"."),0)</f>
        <v>2.5389999999999999E-2</v>
      </c>
      <c r="M97" s="7">
        <f>IFERROR(_xlfn.NUMBERVALUE(REPLACE(Input!M97,FIND(",",Input!M97),1,"."),"."),0)</f>
        <v>6.4560000000000006E-2</v>
      </c>
      <c r="N97" s="10" t="str">
        <f>IF(LEFT(Input!N97,LEN("boa-,Users,"))="boa-,Users,","Win.Win",LEFT(Input!N97,FIND("@",Input!N97)-1))</f>
        <v>Gahboninho</v>
      </c>
      <c r="O97" s="10" t="str">
        <f>IF(LEFT(Input!O97,LEN("boa-,Users,"))="boa-,Users,","Win.Win",LEFT(Input!O97,FIND("@",Input!O97)-1))</f>
        <v>Win.Win</v>
      </c>
      <c r="P97" s="7">
        <f>IFERROR(_xlfn.NUMBERVALUE(REPLACE(Input!P97,FIND(",",Input!P97),1,"."),"."),0)</f>
        <v>0.61170398261058501</v>
      </c>
      <c r="Q97" s="7">
        <f>IFERROR(_xlfn.NUMBERVALUE(REPLACE(Input!Q97,FIND(",",Input!Q97),1,"."),"."),0)</f>
        <v>0.61758914058599301</v>
      </c>
      <c r="R97" s="7">
        <f>IFERROR(_xlfn.NUMBERVALUE(REPLACE(Input!R97,FIND(",",Input!R97),1,"."),"."),0)</f>
        <v>3.2124743814534E-2</v>
      </c>
      <c r="S97" s="7">
        <f>IFERROR(_xlfn.NUMBERVALUE(REPLACE(Input!S97,FIND(",",Input!S97),1,"."),"."),0)</f>
        <v>3.2433813556831899E-2</v>
      </c>
      <c r="T97" s="7">
        <f>IFERROR(_xlfn.NUMBERVALUE(REPLACE(Input!T97,FIND(",",Input!T97),1,"."),"."),0)</f>
        <v>0</v>
      </c>
      <c r="U97" s="7">
        <f>IFERROR(_xlfn.NUMBERVALUE(REPLACE(Input!U97,FIND(",",Input!U97),1,"."),"."),0)</f>
        <v>3.2433813556831899E-2</v>
      </c>
      <c r="V97" s="7">
        <f>_xlfn.NUMBERVALUE(REPLACE(Input!V97,FIND(",",Input!V97),1,"."),".")</f>
        <v>0</v>
      </c>
      <c r="W97" s="7">
        <f>_xlfn.NUMBERVALUE(REPLACE(Input!W97,FIND(",",Input!W97),1,"."),".")</f>
        <v>0</v>
      </c>
      <c r="X97" s="7">
        <f>IFERROR(_xlfn.NUMBERVALUE(REPLACE(Input!X97,FIND(",",Input!X97),1,"."),"."),0)</f>
        <v>3.2124743814534E-2</v>
      </c>
      <c r="Y97" s="7">
        <f>IFERROR(_xlfn.NUMBERVALUE(REPLACE(Input!Y97,FIND(",",Input!Y97),1,"."),"."),0)</f>
        <v>3.2433813556831899E-2</v>
      </c>
      <c r="Z97" s="8" t="str">
        <f>LEFT(LEFT(Input!Z97,IFERROR(FIND("_",Input!Z97)-1,LEN(Input!Z97))),IFERROR(FIND("-",Input!Z97)-1,LEN(Input!Z97)))</f>
        <v>Ultimatum</v>
      </c>
      <c r="AA97" s="8" t="str">
        <f>LEFT(LEFT(Input!AA97,IFERROR(FIND("_",Input!AA97)-1,LEN(Input!AA97))),IFERROR(FIND("-",Input!AA97)-1,LEN(Input!AA97)))</f>
        <v>Ultimatum</v>
      </c>
      <c r="AB97" s="4"/>
      <c r="AC97" s="4"/>
    </row>
    <row r="98" spans="1:29">
      <c r="A98" s="11">
        <v>97</v>
      </c>
      <c r="B98" s="7">
        <f>IFERROR(_xlfn.NUMBERVALUE(REPLACE(Input!B98,FIND(",",Input!B98),1,"."),"."),0)</f>
        <v>0.02</v>
      </c>
      <c r="C98" s="10">
        <v>33</v>
      </c>
      <c r="D98" s="12"/>
      <c r="E98" s="8" cm="1">
        <f t="array" ref="E98">_xlfn.NUMBERVALUE(_xlfn.TEXTJOIN("",TRUE,IFERROR(MID(Input!E98,_xlfn.SEQUENCE(20),1)+0,"")))</f>
        <v>60</v>
      </c>
      <c r="F98" s="8" t="b">
        <f>Input!F98="Yes"</f>
        <v>1</v>
      </c>
      <c r="G98" s="8" t="b">
        <f>Input!G98="Yes"</f>
        <v>1</v>
      </c>
      <c r="H98" s="10">
        <v>2</v>
      </c>
      <c r="I98" s="7">
        <f>IFERROR(_xlfn.NUMBERVALUE(REPLACE(Input!I98,FIND(",",Input!I98),1,"."),"."),0)</f>
        <v>0.12706999999999999</v>
      </c>
      <c r="J98" s="7">
        <f>IFERROR(_xlfn.NUMBERVALUE(REPLACE(Input!J98,FIND(",",Input!J98),1,"."),"."),0)</f>
        <v>0.12828999999999999</v>
      </c>
      <c r="K98" s="7">
        <f>IFERROR(_xlfn.NUMBERVALUE(REPLACE(Input!K98,FIND(",",Input!K98),1,"."),"."),0)</f>
        <v>0</v>
      </c>
      <c r="L98" s="7">
        <f>IFERROR(_xlfn.NUMBERVALUE(REPLACE(Input!L98,FIND(",",Input!L98),1,"."),"."),0)</f>
        <v>0</v>
      </c>
      <c r="M98" s="7">
        <f>IFERROR(_xlfn.NUMBERVALUE(REPLACE(Input!M98,FIND(",",Input!M98),1,"."),"."),0)</f>
        <v>0.25535999999999998</v>
      </c>
      <c r="N98" s="10" t="str">
        <f>IF(LEFT(Input!N98,LEN("boa-,Users,"))="boa-,Users,","Win.Win",LEFT(Input!N98,FIND("@",Input!N98)-1))</f>
        <v>Win.Win</v>
      </c>
      <c r="O98" s="10" t="str">
        <f>IF(LEFT(Input!O98,LEN("boa-,Users,"))="boa-,Users,","Win.Win",LEFT(Input!O98,FIND("@",Input!O98)-1))</f>
        <v>Win.Win</v>
      </c>
      <c r="P98" s="7">
        <f>IFERROR(_xlfn.NUMBERVALUE(REPLACE(Input!P98,FIND(",",Input!P98),1,"."),"."),0)</f>
        <v>0.61170398261058501</v>
      </c>
      <c r="Q98" s="7">
        <f>IFERROR(_xlfn.NUMBERVALUE(REPLACE(Input!Q98,FIND(",",Input!Q98),1,"."),"."),0)</f>
        <v>0.61758914058599301</v>
      </c>
      <c r="R98" s="7">
        <f>IFERROR(_xlfn.NUMBERVALUE(REPLACE(Input!R98,FIND(",",Input!R98),1,"."),"."),0)</f>
        <v>0.127067290483346</v>
      </c>
      <c r="S98" s="7">
        <f>IFERROR(_xlfn.NUMBERVALUE(REPLACE(Input!S98,FIND(",",Input!S98),1,"."),"."),0)</f>
        <v>0.12828979532107801</v>
      </c>
      <c r="T98" s="7">
        <f>IFERROR(_xlfn.NUMBERVALUE(REPLACE(Input!T98,FIND(",",Input!T98),1,"."),"."),0)</f>
        <v>0.127067290483346</v>
      </c>
      <c r="U98" s="7">
        <f>IFERROR(_xlfn.NUMBERVALUE(REPLACE(Input!U98,FIND(",",Input!U98),1,"."),"."),0)</f>
        <v>0.12828979532107801</v>
      </c>
      <c r="V98" s="7">
        <f>_xlfn.NUMBERVALUE(REPLACE(Input!V98,FIND(",",Input!V98),1,"."),".")</f>
        <v>0</v>
      </c>
      <c r="W98" s="7">
        <f>_xlfn.NUMBERVALUE(REPLACE(Input!W98,FIND(",",Input!W98),1,"."),".")</f>
        <v>0</v>
      </c>
      <c r="X98" s="7">
        <f>IFERROR(_xlfn.NUMBERVALUE(REPLACE(Input!X98,FIND(",",Input!X98),1,"."),"."),0)</f>
        <v>0.127067290483346</v>
      </c>
      <c r="Y98" s="7">
        <f>IFERROR(_xlfn.NUMBERVALUE(REPLACE(Input!Y98,FIND(",",Input!Y98),1,"."),"."),0)</f>
        <v>0.12828979532107801</v>
      </c>
      <c r="Z98" s="8" t="str">
        <f>LEFT(LEFT(Input!Z98,IFERROR(FIND("_",Input!Z98)-1,LEN(Input!Z98))),IFERROR(FIND("-",Input!Z98)-1,LEN(Input!Z98)))</f>
        <v>Ultimatum</v>
      </c>
      <c r="AA98" s="8" t="str">
        <f>LEFT(LEFT(Input!AA98,IFERROR(FIND("_",Input!AA98)-1,LEN(Input!AA98))),IFERROR(FIND("-",Input!AA98)-1,LEN(Input!AA98)))</f>
        <v>Ultimatum</v>
      </c>
      <c r="AB98" s="4"/>
      <c r="AC98" s="4"/>
    </row>
    <row r="99" spans="1:29">
      <c r="A99" s="11">
        <v>98</v>
      </c>
      <c r="B99" s="7">
        <f>IFERROR(_xlfn.NUMBERVALUE(REPLACE(Input!B99,FIND(",",Input!B99),1,"."),"."),0)</f>
        <v>2.3E-2</v>
      </c>
      <c r="C99" s="10">
        <v>35</v>
      </c>
      <c r="D99" s="12"/>
      <c r="E99" s="8" cm="1">
        <f t="array" ref="E99">_xlfn.NUMBERVALUE(_xlfn.TEXTJOIN("",TRUE,IFERROR(MID(Input!E99,_xlfn.SEQUENCE(20),1)+0,"")))</f>
        <v>60</v>
      </c>
      <c r="F99" s="8" t="b">
        <f>Input!F99="Yes"</f>
        <v>1</v>
      </c>
      <c r="G99" s="8" t="b">
        <f>Input!G99="Yes"</f>
        <v>1</v>
      </c>
      <c r="H99" s="10">
        <v>2</v>
      </c>
      <c r="I99" s="7">
        <f>IFERROR(_xlfn.NUMBERVALUE(REPLACE(Input!I99,FIND(",",Input!I99),1,"."),"."),0)</f>
        <v>0.11518</v>
      </c>
      <c r="J99" s="7">
        <f>IFERROR(_xlfn.NUMBERVALUE(REPLACE(Input!J99,FIND(",",Input!J99),1,"."),"."),0)</f>
        <v>0.11629</v>
      </c>
      <c r="K99" s="7">
        <f>IFERROR(_xlfn.NUMBERVALUE(REPLACE(Input!K99,FIND(",",Input!K99),1,"."),"."),0)</f>
        <v>0</v>
      </c>
      <c r="L99" s="7">
        <f>IFERROR(_xlfn.NUMBERVALUE(REPLACE(Input!L99,FIND(",",Input!L99),1,"."),"."),0)</f>
        <v>0</v>
      </c>
      <c r="M99" s="7">
        <f>IFERROR(_xlfn.NUMBERVALUE(REPLACE(Input!M99,FIND(",",Input!M99),1,"."),"."),0)</f>
        <v>0.23147000000000001</v>
      </c>
      <c r="N99" s="10" t="str">
        <f>IF(LEFT(Input!N99,LEN("boa-,Users,"))="boa-,Users,","Win.Win",LEFT(Input!N99,FIND("@",Input!N99)-1))</f>
        <v>KLH</v>
      </c>
      <c r="O99" s="10" t="str">
        <f>IF(LEFT(Input!O99,LEN("boa-,Users,"))="boa-,Users,","Win.Win",LEFT(Input!O99,FIND("@",Input!O99)-1))</f>
        <v>Win.Win</v>
      </c>
      <c r="P99" s="7">
        <f>IFERROR(_xlfn.NUMBERVALUE(REPLACE(Input!P99,FIND(",",Input!P99),1,"."),"."),0)</f>
        <v>0.61170398261058501</v>
      </c>
      <c r="Q99" s="7">
        <f>IFERROR(_xlfn.NUMBERVALUE(REPLACE(Input!Q99,FIND(",",Input!Q99),1,"."),"."),0)</f>
        <v>0.61758914058599301</v>
      </c>
      <c r="R99" s="7">
        <f>IFERROR(_xlfn.NUMBERVALUE(REPLACE(Input!R99,FIND(",",Input!R99),1,"."),"."),0)</f>
        <v>0.115179993101428</v>
      </c>
      <c r="S99" s="7">
        <f>IFERROR(_xlfn.NUMBERVALUE(REPLACE(Input!S99,FIND(",",Input!S99),1,"."),"."),0)</f>
        <v>0.11628813114577299</v>
      </c>
      <c r="T99" s="7">
        <f>IFERROR(_xlfn.NUMBERVALUE(REPLACE(Input!T99,FIND(",",Input!T99),1,"."),"."),0)</f>
        <v>0</v>
      </c>
      <c r="U99" s="7">
        <f>IFERROR(_xlfn.NUMBERVALUE(REPLACE(Input!U99,FIND(",",Input!U99),1,"."),"."),0)</f>
        <v>0.11628813114577299</v>
      </c>
      <c r="V99" s="7">
        <f>_xlfn.NUMBERVALUE(REPLACE(Input!V99,FIND(",",Input!V99),1,"."),".")</f>
        <v>0</v>
      </c>
      <c r="W99" s="7">
        <f>_xlfn.NUMBERVALUE(REPLACE(Input!W99,FIND(",",Input!W99),1,"."),".")</f>
        <v>0</v>
      </c>
      <c r="X99" s="7">
        <f>IFERROR(_xlfn.NUMBERVALUE(REPLACE(Input!X99,FIND(",",Input!X99),1,"."),"."),0)</f>
        <v>0.115179993101428</v>
      </c>
      <c r="Y99" s="7">
        <f>IFERROR(_xlfn.NUMBERVALUE(REPLACE(Input!Y99,FIND(",",Input!Y99),1,"."),"."),0)</f>
        <v>0.11628813114577299</v>
      </c>
      <c r="Z99" s="8" t="str">
        <f>LEFT(LEFT(Input!Z99,IFERROR(FIND("_",Input!Z99)-1,LEN(Input!Z99))),IFERROR(FIND("-",Input!Z99)-1,LEN(Input!Z99)))</f>
        <v>Ultimatum</v>
      </c>
      <c r="AA99" s="8" t="str">
        <f>LEFT(LEFT(Input!AA99,IFERROR(FIND("_",Input!AA99)-1,LEN(Input!AA99))),IFERROR(FIND("-",Input!AA99)-1,LEN(Input!AA99)))</f>
        <v>Ultimatum</v>
      </c>
      <c r="AB99" s="4"/>
      <c r="AC99" s="4"/>
    </row>
    <row r="100" spans="1:29">
      <c r="A100" s="11">
        <v>99</v>
      </c>
      <c r="B100" s="7">
        <f>IFERROR(_xlfn.NUMBERVALUE(REPLACE(Input!B100,FIND(",",Input!B100),1,"."),"."),0)</f>
        <v>1.798</v>
      </c>
      <c r="C100" s="10">
        <v>61</v>
      </c>
      <c r="D100" s="12"/>
      <c r="E100" s="8" cm="1">
        <f t="array" ref="E100">_xlfn.NUMBERVALUE(_xlfn.TEXTJOIN("",TRUE,IFERROR(MID(Input!E100,_xlfn.SEQUENCE(20),1)+0,"")))</f>
        <v>60</v>
      </c>
      <c r="F100" s="8" t="b">
        <f>Input!F100="Yes"</f>
        <v>0</v>
      </c>
      <c r="G100" s="8" t="b">
        <f>Input!G100="Yes"</f>
        <v>1</v>
      </c>
      <c r="H100" s="10">
        <v>1</v>
      </c>
      <c r="I100" s="7">
        <f>IFERROR(_xlfn.NUMBERVALUE(REPLACE(Input!I100,FIND(",",Input!I100),1,"."),"."),0)</f>
        <v>5.2500000000000003E-3</v>
      </c>
      <c r="J100" s="7">
        <f>IFERROR(_xlfn.NUMBERVALUE(REPLACE(Input!J100,FIND(",",Input!J100),1,"."),"."),0)</f>
        <v>5.2500000000000003E-3</v>
      </c>
      <c r="K100" s="7">
        <f>IFERROR(_xlfn.NUMBERVALUE(REPLACE(Input!K100,FIND(",",Input!K100),1,"."),"."),0)</f>
        <v>3.4169999999999999E-2</v>
      </c>
      <c r="L100" s="7">
        <f>IFERROR(_xlfn.NUMBERVALUE(REPLACE(Input!L100,FIND(",",Input!L100),1,"."),"."),0)</f>
        <v>3.4169999999999999E-2</v>
      </c>
      <c r="M100" s="7">
        <f>IFERROR(_xlfn.NUMBERVALUE(REPLACE(Input!M100,FIND(",",Input!M100),1,"."),"."),0)</f>
        <v>0</v>
      </c>
      <c r="N100" s="10" t="str">
        <f>IF(LEFT(Input!N100,LEN("boa-,Users,"))="boa-,Users,","Win.Win",LEFT(Input!N100,FIND("@",Input!N100)-1))</f>
        <v>IAMhaggler2011</v>
      </c>
      <c r="O100" s="10" t="str">
        <f>IF(LEFT(Input!O100,LEN("boa-,Users,"))="boa-,Users,","Win.Win",LEFT(Input!O100,FIND("@",Input!O100)-1))</f>
        <v>Win.Win</v>
      </c>
      <c r="P100" s="7">
        <f>IFERROR(_xlfn.NUMBERVALUE(REPLACE(Input!P100,FIND(",",Input!P100),1,"."),"."),0)</f>
        <v>0.1</v>
      </c>
      <c r="Q100" s="7">
        <f>IFERROR(_xlfn.NUMBERVALUE(REPLACE(Input!Q100,FIND(",",Input!Q100),1,"."),"."),0)</f>
        <v>0.1</v>
      </c>
      <c r="R100" s="7">
        <f>IFERROR(_xlfn.NUMBERVALUE(REPLACE(Input!R100,FIND(",",Input!R100),1,"."),"."),0)</f>
        <v>5.2516813242631504E-3</v>
      </c>
      <c r="S100" s="7">
        <f>IFERROR(_xlfn.NUMBERVALUE(REPLACE(Input!S100,FIND(",",Input!S100),1,"."),"."),0)</f>
        <v>5.2516813242631504E-3</v>
      </c>
      <c r="T100" s="7">
        <f>IFERROR(_xlfn.NUMBERVALUE(REPLACE(Input!T100,FIND(",",Input!T100),1,"."),"."),0)</f>
        <v>0</v>
      </c>
      <c r="U100" s="7">
        <f>IFERROR(_xlfn.NUMBERVALUE(REPLACE(Input!U100,FIND(",",Input!U100),1,"."),"."),0)</f>
        <v>0</v>
      </c>
      <c r="V100" s="7">
        <f>_xlfn.NUMBERVALUE(REPLACE(Input!V100,FIND(",",Input!V100),1,"."),".")</f>
        <v>0</v>
      </c>
      <c r="W100" s="7">
        <f>_xlfn.NUMBERVALUE(REPLACE(Input!W100,FIND(",",Input!W100),1,"."),".")</f>
        <v>0</v>
      </c>
      <c r="X100" s="7">
        <f>IFERROR(_xlfn.NUMBERVALUE(REPLACE(Input!X100,FIND(",",Input!X100),1,"."),"."),0)</f>
        <v>5.2516813242631504E-3</v>
      </c>
      <c r="Y100" s="7">
        <f>IFERROR(_xlfn.NUMBERVALUE(REPLACE(Input!Y100,FIND(",",Input!Y100),1,"."),"."),0)</f>
        <v>5.2516813242631504E-3</v>
      </c>
      <c r="Z100" s="8" t="str">
        <f>LEFT(LEFT(Input!Z100,IFERROR(FIND("_",Input!Z100)-1,LEN(Input!Z100))),IFERROR(FIND("-",Input!Z100)-1,LEN(Input!Z100)))</f>
        <v>Ultimatum</v>
      </c>
      <c r="AA100" s="8" t="str">
        <f>LEFT(LEFT(Input!AA100,IFERROR(FIND("_",Input!AA100)-1,LEN(Input!AA100))),IFERROR(FIND("-",Input!AA100)-1,LEN(Input!AA100)))</f>
        <v>Ultimatum</v>
      </c>
      <c r="AB100" s="4"/>
      <c r="AC100" s="4"/>
    </row>
    <row r="101" spans="1:29">
      <c r="A101" s="19">
        <v>100</v>
      </c>
      <c r="B101" s="7">
        <f>IFERROR(_xlfn.NUMBERVALUE(REPLACE(Input!B101,FIND(",",Input!B101),1,"."),"."),0)</f>
        <v>3.3000000000000002E-2</v>
      </c>
      <c r="C101" s="20">
        <v>61</v>
      </c>
      <c r="D101" s="21"/>
      <c r="E101" s="8" cm="1">
        <f t="array" ref="E101">_xlfn.NUMBERVALUE(_xlfn.TEXTJOIN("",TRUE,IFERROR(MID(Input!E101,_xlfn.SEQUENCE(20),1)+0,"")))</f>
        <v>60</v>
      </c>
      <c r="F101" s="8" t="b">
        <f>Input!F101="Yes"</f>
        <v>1</v>
      </c>
      <c r="G101" s="8" t="b">
        <f>Input!G101="Yes"</f>
        <v>1</v>
      </c>
      <c r="H101" s="20">
        <v>2</v>
      </c>
      <c r="I101" s="7">
        <f>IFERROR(_xlfn.NUMBERVALUE(REPLACE(Input!I101,FIND(",",Input!I101),1,"."),"."),0)</f>
        <v>3.2120000000000003E-2</v>
      </c>
      <c r="J101" s="7">
        <f>IFERROR(_xlfn.NUMBERVALUE(REPLACE(Input!J101,FIND(",",Input!J101),1,"."),"."),0)</f>
        <v>3.243E-2</v>
      </c>
      <c r="K101" s="7">
        <f>IFERROR(_xlfn.NUMBERVALUE(REPLACE(Input!K101,FIND(",",Input!K101),1,"."),"."),0)</f>
        <v>0</v>
      </c>
      <c r="L101" s="7">
        <f>IFERROR(_xlfn.NUMBERVALUE(REPLACE(Input!L101,FIND(",",Input!L101),1,"."),"."),0)</f>
        <v>2.5389999999999999E-2</v>
      </c>
      <c r="M101" s="7">
        <f>IFERROR(_xlfn.NUMBERVALUE(REPLACE(Input!M101,FIND(",",Input!M101),1,"."),"."),0)</f>
        <v>6.4560000000000006E-2</v>
      </c>
      <c r="N101" s="10" t="str">
        <f>IF(LEFT(Input!N101,LEN("boa-,Users,"))="boa-,Users,","Win.Win",LEFT(Input!N101,FIND("@",Input!N101)-1))</f>
        <v>Gahboninho</v>
      </c>
      <c r="O101" s="10" t="str">
        <f>IF(LEFT(Input!O101,LEN("boa-,Users,"))="boa-,Users,","Win.Win",LEFT(Input!O101,FIND("@",Input!O101)-1))</f>
        <v>Win.Win</v>
      </c>
      <c r="P101" s="7">
        <f>IFERROR(_xlfn.NUMBERVALUE(REPLACE(Input!P101,FIND(",",Input!P101),1,"."),"."),0)</f>
        <v>0.61170398261058501</v>
      </c>
      <c r="Q101" s="7">
        <f>IFERROR(_xlfn.NUMBERVALUE(REPLACE(Input!Q101,FIND(",",Input!Q101),1,"."),"."),0)</f>
        <v>0.61758914058599301</v>
      </c>
      <c r="R101" s="7">
        <f>IFERROR(_xlfn.NUMBERVALUE(REPLACE(Input!R101,FIND(",",Input!R101),1,"."),"."),0)</f>
        <v>3.2124743814534E-2</v>
      </c>
      <c r="S101" s="7">
        <f>IFERROR(_xlfn.NUMBERVALUE(REPLACE(Input!S101,FIND(",",Input!S101),1,"."),"."),0)</f>
        <v>3.2433813556831899E-2</v>
      </c>
      <c r="T101" s="7">
        <f>IFERROR(_xlfn.NUMBERVALUE(REPLACE(Input!T101,FIND(",",Input!T101),1,"."),"."),0)</f>
        <v>0</v>
      </c>
      <c r="U101" s="7">
        <f>IFERROR(_xlfn.NUMBERVALUE(REPLACE(Input!U101,FIND(",",Input!U101),1,"."),"."),0)</f>
        <v>3.2433813556831899E-2</v>
      </c>
      <c r="V101" s="7">
        <f>_xlfn.NUMBERVALUE(REPLACE(Input!V101,FIND(",",Input!V101),1,"."),".")</f>
        <v>0</v>
      </c>
      <c r="W101" s="7">
        <f>_xlfn.NUMBERVALUE(REPLACE(Input!W101,FIND(",",Input!W101),1,"."),".")</f>
        <v>0</v>
      </c>
      <c r="X101" s="7">
        <f>IFERROR(_xlfn.NUMBERVALUE(REPLACE(Input!X101,FIND(",",Input!X101),1,"."),"."),0)</f>
        <v>3.2124743814534E-2</v>
      </c>
      <c r="Y101" s="7">
        <f>IFERROR(_xlfn.NUMBERVALUE(REPLACE(Input!Y101,FIND(",",Input!Y101),1,"."),"."),0)</f>
        <v>3.2433813556831899E-2</v>
      </c>
      <c r="Z101" s="8" t="str">
        <f>LEFT(LEFT(Input!Z101,IFERROR(FIND("_",Input!Z101)-1,LEN(Input!Z101))),IFERROR(FIND("-",Input!Z101)-1,LEN(Input!Z101)))</f>
        <v>Ultimatum</v>
      </c>
      <c r="AA101" s="8" t="str">
        <f>LEFT(LEFT(Input!AA101,IFERROR(FIND("_",Input!AA101)-1,LEN(Input!AA101))),IFERROR(FIND("-",Input!AA101)-1,LEN(Input!AA101)))</f>
        <v>Ultimatum</v>
      </c>
      <c r="AB101" s="4"/>
      <c r="AC101" s="4"/>
    </row>
    <row r="102" spans="1:29">
      <c r="A102" s="22">
        <v>101</v>
      </c>
      <c r="B102" s="7">
        <f>IFERROR(_xlfn.NUMBERVALUE(REPLACE(Input!B102,FIND(",",Input!B102),1,"."),"."),0)</f>
        <v>3.9E-2</v>
      </c>
      <c r="C102" s="23">
        <v>34</v>
      </c>
      <c r="D102" s="24"/>
      <c r="E102" s="8" cm="1">
        <f t="array" ref="E102">_xlfn.NUMBERVALUE(_xlfn.TEXTJOIN("",TRUE,IFERROR(MID(Input!E102,_xlfn.SEQUENCE(20),1)+0,"")))</f>
        <v>60</v>
      </c>
      <c r="F102" s="8" t="b">
        <f>Input!F102="Yes"</f>
        <v>1</v>
      </c>
      <c r="G102" s="8" t="b">
        <f>Input!G102="Yes"</f>
        <v>1</v>
      </c>
      <c r="H102" s="23">
        <v>2</v>
      </c>
      <c r="I102" s="7">
        <f>IFERROR(_xlfn.NUMBERVALUE(REPLACE(Input!I102,FIND(",",Input!I102),1,"."),"."),0)</f>
        <v>0.12098</v>
      </c>
      <c r="J102" s="7">
        <f>IFERROR(_xlfn.NUMBERVALUE(REPLACE(Input!J102,FIND(",",Input!J102),1,"."),"."),0)</f>
        <v>0.12214</v>
      </c>
      <c r="K102" s="7">
        <f>IFERROR(_xlfn.NUMBERVALUE(REPLACE(Input!K102,FIND(",",Input!K102),1,"."),"."),0)</f>
        <v>0</v>
      </c>
      <c r="L102" s="7">
        <f>IFERROR(_xlfn.NUMBERVALUE(REPLACE(Input!L102,FIND(",",Input!L102),1,"."),"."),0)</f>
        <v>0</v>
      </c>
      <c r="M102" s="7">
        <f>IFERROR(_xlfn.NUMBERVALUE(REPLACE(Input!M102,FIND(",",Input!M102),1,"."),"."),0)</f>
        <v>0.24312</v>
      </c>
      <c r="N102" s="10" t="str">
        <f>IF(LEFT(Input!N102,LEN("boa-,Users,"))="boa-,Users,","Win.Win",LEFT(Input!N102,FIND("@",Input!N102)-1))</f>
        <v>Win.Win</v>
      </c>
      <c r="O102" s="10" t="str">
        <f>IF(LEFT(Input!O102,LEN("boa-,Users,"))="boa-,Users,","Win.Win",LEFT(Input!O102,FIND("@",Input!O102)-1))</f>
        <v>Win.Win</v>
      </c>
      <c r="P102" s="7">
        <f>IFERROR(_xlfn.NUMBERVALUE(REPLACE(Input!P102,FIND(",",Input!P102),1,"."),"."),0)</f>
        <v>0.61758914058599301</v>
      </c>
      <c r="Q102" s="7">
        <f>IFERROR(_xlfn.NUMBERVALUE(REPLACE(Input!Q102,FIND(",",Input!Q102),1,"."),"."),0)</f>
        <v>0.61170398261058501</v>
      </c>
      <c r="R102" s="7">
        <f>IFERROR(_xlfn.NUMBERVALUE(REPLACE(Input!R102,FIND(",",Input!R102),1,"."),"."),0)</f>
        <v>0.122141641314344</v>
      </c>
      <c r="S102" s="7">
        <f>IFERROR(_xlfn.NUMBERVALUE(REPLACE(Input!S102,FIND(",",Input!S102),1,"."),"."),0)</f>
        <v>0.12097772373990601</v>
      </c>
      <c r="T102" s="7">
        <f>IFERROR(_xlfn.NUMBERVALUE(REPLACE(Input!T102,FIND(",",Input!T102),1,"."),"."),0)</f>
        <v>0.122141641314344</v>
      </c>
      <c r="U102" s="7">
        <f>IFERROR(_xlfn.NUMBERVALUE(REPLACE(Input!U102,FIND(",",Input!U102),1,"."),"."),0)</f>
        <v>0.12097772373990601</v>
      </c>
      <c r="V102" s="7">
        <f>_xlfn.NUMBERVALUE(REPLACE(Input!V102,FIND(",",Input!V102),1,"."),".")</f>
        <v>0</v>
      </c>
      <c r="W102" s="7">
        <f>_xlfn.NUMBERVALUE(REPLACE(Input!W102,FIND(",",Input!W102),1,"."),".")</f>
        <v>0</v>
      </c>
      <c r="X102" s="7">
        <f>IFERROR(_xlfn.NUMBERVALUE(REPLACE(Input!X102,FIND(",",Input!X102),1,"."),"."),0)</f>
        <v>0.122141641314344</v>
      </c>
      <c r="Y102" s="7">
        <f>IFERROR(_xlfn.NUMBERVALUE(REPLACE(Input!Y102,FIND(",",Input!Y102),1,"."),"."),0)</f>
        <v>0.12097772373990601</v>
      </c>
      <c r="Z102" s="8" t="str">
        <f>LEFT(LEFT(Input!Z102,IFERROR(FIND("_",Input!Z102)-1,LEN(Input!Z102))),IFERROR(FIND("-",Input!Z102)-1,LEN(Input!Z102)))</f>
        <v>Ultimatum</v>
      </c>
      <c r="AA102" s="8" t="str">
        <f>LEFT(LEFT(Input!AA102,IFERROR(FIND("_",Input!AA102)-1,LEN(Input!AA102))),IFERROR(FIND("-",Input!AA102)-1,LEN(Input!AA102)))</f>
        <v>Ultimatum</v>
      </c>
      <c r="AB102" s="4"/>
      <c r="AC102" s="4"/>
    </row>
    <row r="103" spans="1:29">
      <c r="A103" s="11">
        <v>102</v>
      </c>
      <c r="B103" s="7">
        <f>IFERROR(_xlfn.NUMBERVALUE(REPLACE(Input!B103,FIND(",",Input!B103),1,"."),"."),0)</f>
        <v>2.8000000000000001E-2</v>
      </c>
      <c r="C103" s="10">
        <v>34</v>
      </c>
      <c r="D103" s="12"/>
      <c r="E103" s="8" cm="1">
        <f t="array" ref="E103">_xlfn.NUMBERVALUE(_xlfn.TEXTJOIN("",TRUE,IFERROR(MID(Input!E103,_xlfn.SEQUENCE(20),1)+0,"")))</f>
        <v>60</v>
      </c>
      <c r="F103" s="8" t="b">
        <f>Input!F103="Yes"</f>
        <v>1</v>
      </c>
      <c r="G103" s="8" t="b">
        <f>Input!G103="Yes"</f>
        <v>1</v>
      </c>
      <c r="H103" s="10">
        <v>2</v>
      </c>
      <c r="I103" s="7">
        <f>IFERROR(_xlfn.NUMBERVALUE(REPLACE(Input!I103,FIND(",",Input!I103),1,"."),"."),0)</f>
        <v>0.12098</v>
      </c>
      <c r="J103" s="7">
        <f>IFERROR(_xlfn.NUMBERVALUE(REPLACE(Input!J103,FIND(",",Input!J103),1,"."),"."),0)</f>
        <v>0.12214</v>
      </c>
      <c r="K103" s="7">
        <f>IFERROR(_xlfn.NUMBERVALUE(REPLACE(Input!K103,FIND(",",Input!K103),1,"."),"."),0)</f>
        <v>0</v>
      </c>
      <c r="L103" s="7">
        <f>IFERROR(_xlfn.NUMBERVALUE(REPLACE(Input!L103,FIND(",",Input!L103),1,"."),"."),0)</f>
        <v>0</v>
      </c>
      <c r="M103" s="7">
        <f>IFERROR(_xlfn.NUMBERVALUE(REPLACE(Input!M103,FIND(",",Input!M103),1,"."),"."),0)</f>
        <v>0.24312</v>
      </c>
      <c r="N103" s="10" t="str">
        <f>IF(LEFT(Input!N103,LEN("boa-,Users,"))="boa-,Users,","Win.Win",LEFT(Input!N103,FIND("@",Input!N103)-1))</f>
        <v>KLH</v>
      </c>
      <c r="O103" s="10" t="str">
        <f>IF(LEFT(Input!O103,LEN("boa-,Users,"))="boa-,Users,","Win.Win",LEFT(Input!O103,FIND("@",Input!O103)-1))</f>
        <v>Win.Win</v>
      </c>
      <c r="P103" s="7">
        <f>IFERROR(_xlfn.NUMBERVALUE(REPLACE(Input!P103,FIND(",",Input!P103),1,"."),"."),0)</f>
        <v>0.61758914058599301</v>
      </c>
      <c r="Q103" s="7">
        <f>IFERROR(_xlfn.NUMBERVALUE(REPLACE(Input!Q103,FIND(",",Input!Q103),1,"."),"."),0)</f>
        <v>0.61170398261058501</v>
      </c>
      <c r="R103" s="7">
        <f>IFERROR(_xlfn.NUMBERVALUE(REPLACE(Input!R103,FIND(",",Input!R103),1,"."),"."),0)</f>
        <v>0.122141641314344</v>
      </c>
      <c r="S103" s="7">
        <f>IFERROR(_xlfn.NUMBERVALUE(REPLACE(Input!S103,FIND(",",Input!S103),1,"."),"."),0)</f>
        <v>0.12097772373990601</v>
      </c>
      <c r="T103" s="7">
        <f>IFERROR(_xlfn.NUMBERVALUE(REPLACE(Input!T103,FIND(",",Input!T103),1,"."),"."),0)</f>
        <v>0</v>
      </c>
      <c r="U103" s="7">
        <f>IFERROR(_xlfn.NUMBERVALUE(REPLACE(Input!U103,FIND(",",Input!U103),1,"."),"."),0)</f>
        <v>0.12097772373990601</v>
      </c>
      <c r="V103" s="7">
        <f>_xlfn.NUMBERVALUE(REPLACE(Input!V103,FIND(",",Input!V103),1,"."),".")</f>
        <v>0</v>
      </c>
      <c r="W103" s="7">
        <f>_xlfn.NUMBERVALUE(REPLACE(Input!W103,FIND(",",Input!W103),1,"."),".")</f>
        <v>0</v>
      </c>
      <c r="X103" s="7">
        <f>IFERROR(_xlfn.NUMBERVALUE(REPLACE(Input!X103,FIND(",",Input!X103),1,"."),"."),0)</f>
        <v>0.122141641314344</v>
      </c>
      <c r="Y103" s="7">
        <f>IFERROR(_xlfn.NUMBERVALUE(REPLACE(Input!Y103,FIND(",",Input!Y103),1,"."),"."),0)</f>
        <v>0.12097772373990601</v>
      </c>
      <c r="Z103" s="8" t="str">
        <f>LEFT(LEFT(Input!Z103,IFERROR(FIND("_",Input!Z103)-1,LEN(Input!Z103))),IFERROR(FIND("-",Input!Z103)-1,LEN(Input!Z103)))</f>
        <v>Ultimatum</v>
      </c>
      <c r="AA103" s="8" t="str">
        <f>LEFT(LEFT(Input!AA103,IFERROR(FIND("_",Input!AA103)-1,LEN(Input!AA103))),IFERROR(FIND("-",Input!AA103)-1,LEN(Input!AA103)))</f>
        <v>Ultimatum</v>
      </c>
      <c r="AB103" s="4"/>
      <c r="AC103" s="4"/>
    </row>
    <row r="104" spans="1:29">
      <c r="A104" s="11">
        <v>103</v>
      </c>
      <c r="B104" s="7">
        <f>IFERROR(_xlfn.NUMBERVALUE(REPLACE(Input!B104,FIND(",",Input!B104),1,"."),"."),0)</f>
        <v>2.7480000000000002</v>
      </c>
      <c r="C104" s="10">
        <v>61</v>
      </c>
      <c r="D104" s="12"/>
      <c r="E104" s="8" cm="1">
        <f t="array" ref="E104">_xlfn.NUMBERVALUE(_xlfn.TEXTJOIN("",TRUE,IFERROR(MID(Input!E104,_xlfn.SEQUENCE(20),1)+0,"")))</f>
        <v>60</v>
      </c>
      <c r="F104" s="8" t="b">
        <f>Input!F104="Yes"</f>
        <v>0</v>
      </c>
      <c r="G104" s="8" t="b">
        <f>Input!G104="Yes"</f>
        <v>1</v>
      </c>
      <c r="H104" s="10">
        <v>1</v>
      </c>
      <c r="I104" s="7">
        <f>IFERROR(_xlfn.NUMBERVALUE(REPLACE(Input!I104,FIND(",",Input!I104),1,"."),"."),0)</f>
        <v>5.2500000000000003E-3</v>
      </c>
      <c r="J104" s="7">
        <f>IFERROR(_xlfn.NUMBERVALUE(REPLACE(Input!J104,FIND(",",Input!J104),1,"."),"."),0)</f>
        <v>5.2500000000000003E-3</v>
      </c>
      <c r="K104" s="7">
        <f>IFERROR(_xlfn.NUMBERVALUE(REPLACE(Input!K104,FIND(",",Input!K104),1,"."),"."),0)</f>
        <v>3.4169999999999999E-2</v>
      </c>
      <c r="L104" s="7">
        <f>IFERROR(_xlfn.NUMBERVALUE(REPLACE(Input!L104,FIND(",",Input!L104),1,"."),"."),0)</f>
        <v>3.4169999999999999E-2</v>
      </c>
      <c r="M104" s="7">
        <f>IFERROR(_xlfn.NUMBERVALUE(REPLACE(Input!M104,FIND(",",Input!M104),1,"."),"."),0)</f>
        <v>0</v>
      </c>
      <c r="N104" s="10" t="str">
        <f>IF(LEFT(Input!N104,LEN("boa-,Users,"))="boa-,Users,","Win.Win",LEFT(Input!N104,FIND("@",Input!N104)-1))</f>
        <v>IAMhaggler2011</v>
      </c>
      <c r="O104" s="10" t="str">
        <f>IF(LEFT(Input!O104,LEN("boa-,Users,"))="boa-,Users,","Win.Win",LEFT(Input!O104,FIND("@",Input!O104)-1))</f>
        <v>Win.Win</v>
      </c>
      <c r="P104" s="7">
        <f>IFERROR(_xlfn.NUMBERVALUE(REPLACE(Input!P104,FIND(",",Input!P104),1,"."),"."),0)</f>
        <v>0.1</v>
      </c>
      <c r="Q104" s="7">
        <f>IFERROR(_xlfn.NUMBERVALUE(REPLACE(Input!Q104,FIND(",",Input!Q104),1,"."),"."),0)</f>
        <v>0.1</v>
      </c>
      <c r="R104" s="7">
        <f>IFERROR(_xlfn.NUMBERVALUE(REPLACE(Input!R104,FIND(",",Input!R104),1,"."),"."),0)</f>
        <v>5.2516813242631504E-3</v>
      </c>
      <c r="S104" s="7">
        <f>IFERROR(_xlfn.NUMBERVALUE(REPLACE(Input!S104,FIND(",",Input!S104),1,"."),"."),0)</f>
        <v>5.2516813242631504E-3</v>
      </c>
      <c r="T104" s="7">
        <f>IFERROR(_xlfn.NUMBERVALUE(REPLACE(Input!T104,FIND(",",Input!T104),1,"."),"."),0)</f>
        <v>0</v>
      </c>
      <c r="U104" s="7">
        <f>IFERROR(_xlfn.NUMBERVALUE(REPLACE(Input!U104,FIND(",",Input!U104),1,"."),"."),0)</f>
        <v>0</v>
      </c>
      <c r="V104" s="7">
        <f>_xlfn.NUMBERVALUE(REPLACE(Input!V104,FIND(",",Input!V104),1,"."),".")</f>
        <v>0</v>
      </c>
      <c r="W104" s="7">
        <f>_xlfn.NUMBERVALUE(REPLACE(Input!W104,FIND(",",Input!W104),1,"."),".")</f>
        <v>0</v>
      </c>
      <c r="X104" s="7">
        <f>IFERROR(_xlfn.NUMBERVALUE(REPLACE(Input!X104,FIND(",",Input!X104),1,"."),"."),0)</f>
        <v>5.2516813242631504E-3</v>
      </c>
      <c r="Y104" s="7">
        <f>IFERROR(_xlfn.NUMBERVALUE(REPLACE(Input!Y104,FIND(",",Input!Y104),1,"."),"."),0)</f>
        <v>5.2516813242631504E-3</v>
      </c>
      <c r="Z104" s="8" t="str">
        <f>LEFT(LEFT(Input!Z104,IFERROR(FIND("_",Input!Z104)-1,LEN(Input!Z104))),IFERROR(FIND("-",Input!Z104)-1,LEN(Input!Z104)))</f>
        <v>Ultimatum</v>
      </c>
      <c r="AA104" s="8" t="str">
        <f>LEFT(LEFT(Input!AA104,IFERROR(FIND("_",Input!AA104)-1,LEN(Input!AA104))),IFERROR(FIND("-",Input!AA104)-1,LEN(Input!AA104)))</f>
        <v>Ultimatum</v>
      </c>
      <c r="AB104" s="4"/>
      <c r="AC104" s="4"/>
    </row>
    <row r="105" spans="1:29">
      <c r="A105" s="11">
        <v>104</v>
      </c>
      <c r="B105" s="7">
        <f>IFERROR(_xlfn.NUMBERVALUE(REPLACE(Input!B105,FIND(",",Input!B105),1,"."),"."),0)</f>
        <v>4.5999999999999999E-2</v>
      </c>
      <c r="C105" s="10">
        <v>61</v>
      </c>
      <c r="D105" s="12"/>
      <c r="E105" s="8" cm="1">
        <f t="array" ref="E105">_xlfn.NUMBERVALUE(_xlfn.TEXTJOIN("",TRUE,IFERROR(MID(Input!E105,_xlfn.SEQUENCE(20),1)+0,"")))</f>
        <v>60</v>
      </c>
      <c r="F105" s="8" t="b">
        <f>Input!F105="Yes"</f>
        <v>1</v>
      </c>
      <c r="G105" s="8" t="b">
        <f>Input!G105="Yes"</f>
        <v>1</v>
      </c>
      <c r="H105" s="10">
        <v>2</v>
      </c>
      <c r="I105" s="7">
        <f>IFERROR(_xlfn.NUMBERVALUE(REPLACE(Input!I105,FIND(",",Input!I105),1,"."),"."),0)</f>
        <v>3.2120000000000003E-2</v>
      </c>
      <c r="J105" s="7">
        <f>IFERROR(_xlfn.NUMBERVALUE(REPLACE(Input!J105,FIND(",",Input!J105),1,"."),"."),0)</f>
        <v>3.243E-2</v>
      </c>
      <c r="K105" s="7">
        <f>IFERROR(_xlfn.NUMBERVALUE(REPLACE(Input!K105,FIND(",",Input!K105),1,"."),"."),0)</f>
        <v>0</v>
      </c>
      <c r="L105" s="7">
        <f>IFERROR(_xlfn.NUMBERVALUE(REPLACE(Input!L105,FIND(",",Input!L105),1,"."),"."),0)</f>
        <v>2.5389999999999999E-2</v>
      </c>
      <c r="M105" s="7">
        <f>IFERROR(_xlfn.NUMBERVALUE(REPLACE(Input!M105,FIND(",",Input!M105),1,"."),"."),0)</f>
        <v>6.4560000000000006E-2</v>
      </c>
      <c r="N105" s="10" t="str">
        <f>IF(LEFT(Input!N105,LEN("boa-,Users,"))="boa-,Users,","Win.Win",LEFT(Input!N105,FIND("@",Input!N105)-1))</f>
        <v>Gahboninho</v>
      </c>
      <c r="O105" s="10" t="str">
        <f>IF(LEFT(Input!O105,LEN("boa-,Users,"))="boa-,Users,","Win.Win",LEFT(Input!O105,FIND("@",Input!O105)-1))</f>
        <v>Win.Win</v>
      </c>
      <c r="P105" s="7">
        <f>IFERROR(_xlfn.NUMBERVALUE(REPLACE(Input!P105,FIND(",",Input!P105),1,"."),"."),0)</f>
        <v>0.61758914058599301</v>
      </c>
      <c r="Q105" s="7">
        <f>IFERROR(_xlfn.NUMBERVALUE(REPLACE(Input!Q105,FIND(",",Input!Q105),1,"."),"."),0)</f>
        <v>0.61170398261058501</v>
      </c>
      <c r="R105" s="7">
        <f>IFERROR(_xlfn.NUMBERVALUE(REPLACE(Input!R105,FIND(",",Input!R105),1,"."),"."),0)</f>
        <v>3.2433813556831899E-2</v>
      </c>
      <c r="S105" s="7">
        <f>IFERROR(_xlfn.NUMBERVALUE(REPLACE(Input!S105,FIND(",",Input!S105),1,"."),"."),0)</f>
        <v>3.2124743814534E-2</v>
      </c>
      <c r="T105" s="7">
        <f>IFERROR(_xlfn.NUMBERVALUE(REPLACE(Input!T105,FIND(",",Input!T105),1,"."),"."),0)</f>
        <v>0</v>
      </c>
      <c r="U105" s="7">
        <f>IFERROR(_xlfn.NUMBERVALUE(REPLACE(Input!U105,FIND(",",Input!U105),1,"."),"."),0)</f>
        <v>3.2124743814534E-2</v>
      </c>
      <c r="V105" s="7">
        <f>_xlfn.NUMBERVALUE(REPLACE(Input!V105,FIND(",",Input!V105),1,"."),".")</f>
        <v>0</v>
      </c>
      <c r="W105" s="7">
        <f>_xlfn.NUMBERVALUE(REPLACE(Input!W105,FIND(",",Input!W105),1,"."),".")</f>
        <v>0</v>
      </c>
      <c r="X105" s="7">
        <f>IFERROR(_xlfn.NUMBERVALUE(REPLACE(Input!X105,FIND(",",Input!X105),1,"."),"."),0)</f>
        <v>3.2433813556831899E-2</v>
      </c>
      <c r="Y105" s="7">
        <f>IFERROR(_xlfn.NUMBERVALUE(REPLACE(Input!Y105,FIND(",",Input!Y105),1,"."),"."),0)</f>
        <v>3.2124743814534E-2</v>
      </c>
      <c r="Z105" s="8" t="str">
        <f>LEFT(LEFT(Input!Z105,IFERROR(FIND("_",Input!Z105)-1,LEN(Input!Z105))),IFERROR(FIND("-",Input!Z105)-1,LEN(Input!Z105)))</f>
        <v>Ultimatum</v>
      </c>
      <c r="AA105" s="8" t="str">
        <f>LEFT(LEFT(Input!AA105,IFERROR(FIND("_",Input!AA105)-1,LEN(Input!AA105))),IFERROR(FIND("-",Input!AA105)-1,LEN(Input!AA105)))</f>
        <v>Ultimatum</v>
      </c>
      <c r="AB105" s="4"/>
      <c r="AC105" s="4"/>
    </row>
    <row r="106" spans="1:29">
      <c r="A106" s="11">
        <v>105</v>
      </c>
      <c r="B106" s="7">
        <f>IFERROR(_xlfn.NUMBERVALUE(REPLACE(Input!B106,FIND(",",Input!B106),1,"."),"."),0)</f>
        <v>3.5000000000000003E-2</v>
      </c>
      <c r="C106" s="10">
        <v>34</v>
      </c>
      <c r="D106" s="12"/>
      <c r="E106" s="8" cm="1">
        <f t="array" ref="E106">_xlfn.NUMBERVALUE(_xlfn.TEXTJOIN("",TRUE,IFERROR(MID(Input!E106,_xlfn.SEQUENCE(20),1)+0,"")))</f>
        <v>60</v>
      </c>
      <c r="F106" s="8" t="b">
        <f>Input!F106="Yes"</f>
        <v>1</v>
      </c>
      <c r="G106" s="8" t="b">
        <f>Input!G106="Yes"</f>
        <v>1</v>
      </c>
      <c r="H106" s="10">
        <v>2</v>
      </c>
      <c r="I106" s="7">
        <f>IFERROR(_xlfn.NUMBERVALUE(REPLACE(Input!I106,FIND(",",Input!I106),1,"."),"."),0)</f>
        <v>0.12098</v>
      </c>
      <c r="J106" s="7">
        <f>IFERROR(_xlfn.NUMBERVALUE(REPLACE(Input!J106,FIND(",",Input!J106),1,"."),"."),0)</f>
        <v>0.12214</v>
      </c>
      <c r="K106" s="7">
        <f>IFERROR(_xlfn.NUMBERVALUE(REPLACE(Input!K106,FIND(",",Input!K106),1,"."),"."),0)</f>
        <v>0</v>
      </c>
      <c r="L106" s="7">
        <f>IFERROR(_xlfn.NUMBERVALUE(REPLACE(Input!L106,FIND(",",Input!L106),1,"."),"."),0)</f>
        <v>0</v>
      </c>
      <c r="M106" s="7">
        <f>IFERROR(_xlfn.NUMBERVALUE(REPLACE(Input!M106,FIND(",",Input!M106),1,"."),"."),0)</f>
        <v>0.24312</v>
      </c>
      <c r="N106" s="10" t="str">
        <f>IF(LEFT(Input!N106,LEN("boa-,Users,"))="boa-,Users,","Win.Win",LEFT(Input!N106,FIND("@",Input!N106)-1))</f>
        <v>Win.Win</v>
      </c>
      <c r="O106" s="10" t="str">
        <f>IF(LEFT(Input!O106,LEN("boa-,Users,"))="boa-,Users,","Win.Win",LEFT(Input!O106,FIND("@",Input!O106)-1))</f>
        <v>Win.Win</v>
      </c>
      <c r="P106" s="7">
        <f>IFERROR(_xlfn.NUMBERVALUE(REPLACE(Input!P106,FIND(",",Input!P106),1,"."),"."),0)</f>
        <v>0.61758914058599301</v>
      </c>
      <c r="Q106" s="7">
        <f>IFERROR(_xlfn.NUMBERVALUE(REPLACE(Input!Q106,FIND(",",Input!Q106),1,"."),"."),0)</f>
        <v>0.61170398261058501</v>
      </c>
      <c r="R106" s="7">
        <f>IFERROR(_xlfn.NUMBERVALUE(REPLACE(Input!R106,FIND(",",Input!R106),1,"."),"."),0)</f>
        <v>0.122141641314344</v>
      </c>
      <c r="S106" s="7">
        <f>IFERROR(_xlfn.NUMBERVALUE(REPLACE(Input!S106,FIND(",",Input!S106),1,"."),"."),0)</f>
        <v>0.12097772373990601</v>
      </c>
      <c r="T106" s="7">
        <f>IFERROR(_xlfn.NUMBERVALUE(REPLACE(Input!T106,FIND(",",Input!T106),1,"."),"."),0)</f>
        <v>0.122141641314344</v>
      </c>
      <c r="U106" s="7">
        <f>IFERROR(_xlfn.NUMBERVALUE(REPLACE(Input!U106,FIND(",",Input!U106),1,"."),"."),0)</f>
        <v>0.12097772373990601</v>
      </c>
      <c r="V106" s="7">
        <f>_xlfn.NUMBERVALUE(REPLACE(Input!V106,FIND(",",Input!V106),1,"."),".")</f>
        <v>0</v>
      </c>
      <c r="W106" s="7">
        <f>_xlfn.NUMBERVALUE(REPLACE(Input!W106,FIND(",",Input!W106),1,"."),".")</f>
        <v>0</v>
      </c>
      <c r="X106" s="7">
        <f>IFERROR(_xlfn.NUMBERVALUE(REPLACE(Input!X106,FIND(",",Input!X106),1,"."),"."),0)</f>
        <v>0.122141641314344</v>
      </c>
      <c r="Y106" s="7">
        <f>IFERROR(_xlfn.NUMBERVALUE(REPLACE(Input!Y106,FIND(",",Input!Y106),1,"."),"."),0)</f>
        <v>0.12097772373990601</v>
      </c>
      <c r="Z106" s="8" t="str">
        <f>LEFT(LEFT(Input!Z106,IFERROR(FIND("_",Input!Z106)-1,LEN(Input!Z106))),IFERROR(FIND("-",Input!Z106)-1,LEN(Input!Z106)))</f>
        <v>Ultimatum</v>
      </c>
      <c r="AA106" s="8" t="str">
        <f>LEFT(LEFT(Input!AA106,IFERROR(FIND("_",Input!AA106)-1,LEN(Input!AA106))),IFERROR(FIND("-",Input!AA106)-1,LEN(Input!AA106)))</f>
        <v>Ultimatum</v>
      </c>
      <c r="AB106" s="4"/>
      <c r="AC106" s="4"/>
    </row>
    <row r="107" spans="1:29">
      <c r="A107" s="11">
        <v>106</v>
      </c>
      <c r="B107" s="7">
        <f>IFERROR(_xlfn.NUMBERVALUE(REPLACE(Input!B107,FIND(",",Input!B107),1,"."),"."),0)</f>
        <v>1.9E-2</v>
      </c>
      <c r="C107" s="10">
        <v>34</v>
      </c>
      <c r="D107" s="12"/>
      <c r="E107" s="8" cm="1">
        <f t="array" ref="E107">_xlfn.NUMBERVALUE(_xlfn.TEXTJOIN("",TRUE,IFERROR(MID(Input!E107,_xlfn.SEQUENCE(20),1)+0,"")))</f>
        <v>60</v>
      </c>
      <c r="F107" s="8" t="b">
        <f>Input!F107="Yes"</f>
        <v>1</v>
      </c>
      <c r="G107" s="8" t="b">
        <f>Input!G107="Yes"</f>
        <v>1</v>
      </c>
      <c r="H107" s="10">
        <v>2</v>
      </c>
      <c r="I107" s="7">
        <f>IFERROR(_xlfn.NUMBERVALUE(REPLACE(Input!I107,FIND(",",Input!I107),1,"."),"."),0)</f>
        <v>0.12098</v>
      </c>
      <c r="J107" s="7">
        <f>IFERROR(_xlfn.NUMBERVALUE(REPLACE(Input!J107,FIND(",",Input!J107),1,"."),"."),0)</f>
        <v>0.12214</v>
      </c>
      <c r="K107" s="7">
        <f>IFERROR(_xlfn.NUMBERVALUE(REPLACE(Input!K107,FIND(",",Input!K107),1,"."),"."),0)</f>
        <v>0</v>
      </c>
      <c r="L107" s="7">
        <f>IFERROR(_xlfn.NUMBERVALUE(REPLACE(Input!L107,FIND(",",Input!L107),1,"."),"."),0)</f>
        <v>0</v>
      </c>
      <c r="M107" s="7">
        <f>IFERROR(_xlfn.NUMBERVALUE(REPLACE(Input!M107,FIND(",",Input!M107),1,"."),"."),0)</f>
        <v>0.24312</v>
      </c>
      <c r="N107" s="10" t="str">
        <f>IF(LEFT(Input!N107,LEN("boa-,Users,"))="boa-,Users,","Win.Win",LEFT(Input!N107,FIND("@",Input!N107)-1))</f>
        <v>KLH</v>
      </c>
      <c r="O107" s="10" t="str">
        <f>IF(LEFT(Input!O107,LEN("boa-,Users,"))="boa-,Users,","Win.Win",LEFT(Input!O107,FIND("@",Input!O107)-1))</f>
        <v>Win.Win</v>
      </c>
      <c r="P107" s="7">
        <f>IFERROR(_xlfn.NUMBERVALUE(REPLACE(Input!P107,FIND(",",Input!P107),1,"."),"."),0)</f>
        <v>0.61758914058599301</v>
      </c>
      <c r="Q107" s="7">
        <f>IFERROR(_xlfn.NUMBERVALUE(REPLACE(Input!Q107,FIND(",",Input!Q107),1,"."),"."),0)</f>
        <v>0.61170398261058501</v>
      </c>
      <c r="R107" s="7">
        <f>IFERROR(_xlfn.NUMBERVALUE(REPLACE(Input!R107,FIND(",",Input!R107),1,"."),"."),0)</f>
        <v>0.122141641314344</v>
      </c>
      <c r="S107" s="7">
        <f>IFERROR(_xlfn.NUMBERVALUE(REPLACE(Input!S107,FIND(",",Input!S107),1,"."),"."),0)</f>
        <v>0.12097772373990601</v>
      </c>
      <c r="T107" s="7">
        <f>IFERROR(_xlfn.NUMBERVALUE(REPLACE(Input!T107,FIND(",",Input!T107),1,"."),"."),0)</f>
        <v>0</v>
      </c>
      <c r="U107" s="7">
        <f>IFERROR(_xlfn.NUMBERVALUE(REPLACE(Input!U107,FIND(",",Input!U107),1,"."),"."),0)</f>
        <v>0.12097772373990601</v>
      </c>
      <c r="V107" s="7">
        <f>_xlfn.NUMBERVALUE(REPLACE(Input!V107,FIND(",",Input!V107),1,"."),".")</f>
        <v>0</v>
      </c>
      <c r="W107" s="7">
        <f>_xlfn.NUMBERVALUE(REPLACE(Input!W107,FIND(",",Input!W107),1,"."),".")</f>
        <v>0</v>
      </c>
      <c r="X107" s="7">
        <f>IFERROR(_xlfn.NUMBERVALUE(REPLACE(Input!X107,FIND(",",Input!X107),1,"."),"."),0)</f>
        <v>0.122141641314344</v>
      </c>
      <c r="Y107" s="7">
        <f>IFERROR(_xlfn.NUMBERVALUE(REPLACE(Input!Y107,FIND(",",Input!Y107),1,"."),"."),0)</f>
        <v>0.12097772373990601</v>
      </c>
      <c r="Z107" s="8" t="str">
        <f>LEFT(LEFT(Input!Z107,IFERROR(FIND("_",Input!Z107)-1,LEN(Input!Z107))),IFERROR(FIND("-",Input!Z107)-1,LEN(Input!Z107)))</f>
        <v>Ultimatum</v>
      </c>
      <c r="AA107" s="8" t="str">
        <f>LEFT(LEFT(Input!AA107,IFERROR(FIND("_",Input!AA107)-1,LEN(Input!AA107))),IFERROR(FIND("-",Input!AA107)-1,LEN(Input!AA107)))</f>
        <v>Ultimatum</v>
      </c>
      <c r="AB107" s="4"/>
      <c r="AC107" s="4"/>
    </row>
    <row r="108" spans="1:29">
      <c r="A108" s="11">
        <v>107</v>
      </c>
      <c r="B108" s="7">
        <f>IFERROR(_xlfn.NUMBERVALUE(REPLACE(Input!B108,FIND(",",Input!B108),1,"."),"."),0)</f>
        <v>2.1619999999999999</v>
      </c>
      <c r="C108" s="10">
        <v>61</v>
      </c>
      <c r="D108" s="12"/>
      <c r="E108" s="8" cm="1">
        <f t="array" ref="E108">_xlfn.NUMBERVALUE(_xlfn.TEXTJOIN("",TRUE,IFERROR(MID(Input!E108,_xlfn.SEQUENCE(20),1)+0,"")))</f>
        <v>60</v>
      </c>
      <c r="F108" s="8" t="b">
        <f>Input!F108="Yes"</f>
        <v>0</v>
      </c>
      <c r="G108" s="8" t="b">
        <f>Input!G108="Yes"</f>
        <v>1</v>
      </c>
      <c r="H108" s="10">
        <v>1</v>
      </c>
      <c r="I108" s="7">
        <f>IFERROR(_xlfn.NUMBERVALUE(REPLACE(Input!I108,FIND(",",Input!I108),1,"."),"."),0)</f>
        <v>5.2500000000000003E-3</v>
      </c>
      <c r="J108" s="7">
        <f>IFERROR(_xlfn.NUMBERVALUE(REPLACE(Input!J108,FIND(",",Input!J108),1,"."),"."),0)</f>
        <v>5.2500000000000003E-3</v>
      </c>
      <c r="K108" s="7">
        <f>IFERROR(_xlfn.NUMBERVALUE(REPLACE(Input!K108,FIND(",",Input!K108),1,"."),"."),0)</f>
        <v>3.4169999999999999E-2</v>
      </c>
      <c r="L108" s="7">
        <f>IFERROR(_xlfn.NUMBERVALUE(REPLACE(Input!L108,FIND(",",Input!L108),1,"."),"."),0)</f>
        <v>3.4169999999999999E-2</v>
      </c>
      <c r="M108" s="7">
        <f>IFERROR(_xlfn.NUMBERVALUE(REPLACE(Input!M108,FIND(",",Input!M108),1,"."),"."),0)</f>
        <v>0</v>
      </c>
      <c r="N108" s="10" t="str">
        <f>IF(LEFT(Input!N108,LEN("boa-,Users,"))="boa-,Users,","Win.Win",LEFT(Input!N108,FIND("@",Input!N108)-1))</f>
        <v>IAMhaggler2011</v>
      </c>
      <c r="O108" s="10" t="str">
        <f>IF(LEFT(Input!O108,LEN("boa-,Users,"))="boa-,Users,","Win.Win",LEFT(Input!O108,FIND("@",Input!O108)-1))</f>
        <v>Win.Win</v>
      </c>
      <c r="P108" s="7">
        <f>IFERROR(_xlfn.NUMBERVALUE(REPLACE(Input!P108,FIND(",",Input!P108),1,"."),"."),0)</f>
        <v>0.1</v>
      </c>
      <c r="Q108" s="7">
        <f>IFERROR(_xlfn.NUMBERVALUE(REPLACE(Input!Q108,FIND(",",Input!Q108),1,"."),"."),0)</f>
        <v>0.1</v>
      </c>
      <c r="R108" s="7">
        <f>IFERROR(_xlfn.NUMBERVALUE(REPLACE(Input!R108,FIND(",",Input!R108),1,"."),"."),0)</f>
        <v>5.2516813242631504E-3</v>
      </c>
      <c r="S108" s="7">
        <f>IFERROR(_xlfn.NUMBERVALUE(REPLACE(Input!S108,FIND(",",Input!S108),1,"."),"."),0)</f>
        <v>5.2516813242631504E-3</v>
      </c>
      <c r="T108" s="7">
        <f>IFERROR(_xlfn.NUMBERVALUE(REPLACE(Input!T108,FIND(",",Input!T108),1,"."),"."),0)</f>
        <v>0</v>
      </c>
      <c r="U108" s="7">
        <f>IFERROR(_xlfn.NUMBERVALUE(REPLACE(Input!U108,FIND(",",Input!U108),1,"."),"."),0)</f>
        <v>0</v>
      </c>
      <c r="V108" s="7">
        <f>_xlfn.NUMBERVALUE(REPLACE(Input!V108,FIND(",",Input!V108),1,"."),".")</f>
        <v>0</v>
      </c>
      <c r="W108" s="7">
        <f>_xlfn.NUMBERVALUE(REPLACE(Input!W108,FIND(",",Input!W108),1,"."),".")</f>
        <v>0</v>
      </c>
      <c r="X108" s="7">
        <f>IFERROR(_xlfn.NUMBERVALUE(REPLACE(Input!X108,FIND(",",Input!X108),1,"."),"."),0)</f>
        <v>5.2516813242631504E-3</v>
      </c>
      <c r="Y108" s="7">
        <f>IFERROR(_xlfn.NUMBERVALUE(REPLACE(Input!Y108,FIND(",",Input!Y108),1,"."),"."),0)</f>
        <v>5.2516813242631504E-3</v>
      </c>
      <c r="Z108" s="8" t="str">
        <f>LEFT(LEFT(Input!Z108,IFERROR(FIND("_",Input!Z108)-1,LEN(Input!Z108))),IFERROR(FIND("-",Input!Z108)-1,LEN(Input!Z108)))</f>
        <v>Ultimatum</v>
      </c>
      <c r="AA108" s="8" t="str">
        <f>LEFT(LEFT(Input!AA108,IFERROR(FIND("_",Input!AA108)-1,LEN(Input!AA108))),IFERROR(FIND("-",Input!AA108)-1,LEN(Input!AA108)))</f>
        <v>Ultimatum</v>
      </c>
      <c r="AB108" s="4"/>
      <c r="AC108" s="4"/>
    </row>
    <row r="109" spans="1:29">
      <c r="A109" s="11">
        <v>108</v>
      </c>
      <c r="B109" s="7">
        <f>IFERROR(_xlfn.NUMBERVALUE(REPLACE(Input!B109,FIND(",",Input!B109),1,"."),"."),0)</f>
        <v>5.7000000000000002E-2</v>
      </c>
      <c r="C109" s="10">
        <v>61</v>
      </c>
      <c r="D109" s="12"/>
      <c r="E109" s="8" cm="1">
        <f t="array" ref="E109">_xlfn.NUMBERVALUE(_xlfn.TEXTJOIN("",TRUE,IFERROR(MID(Input!E109,_xlfn.SEQUENCE(20),1)+0,"")))</f>
        <v>60</v>
      </c>
      <c r="F109" s="8" t="b">
        <f>Input!F109="Yes"</f>
        <v>1</v>
      </c>
      <c r="G109" s="8" t="b">
        <f>Input!G109="Yes"</f>
        <v>1</v>
      </c>
      <c r="H109" s="10">
        <v>2</v>
      </c>
      <c r="I109" s="7">
        <f>IFERROR(_xlfn.NUMBERVALUE(REPLACE(Input!I109,FIND(",",Input!I109),1,"."),"."),0)</f>
        <v>3.2120000000000003E-2</v>
      </c>
      <c r="J109" s="7">
        <f>IFERROR(_xlfn.NUMBERVALUE(REPLACE(Input!J109,FIND(",",Input!J109),1,"."),"."),0)</f>
        <v>3.243E-2</v>
      </c>
      <c r="K109" s="7">
        <f>IFERROR(_xlfn.NUMBERVALUE(REPLACE(Input!K109,FIND(",",Input!K109),1,"."),"."),0)</f>
        <v>0</v>
      </c>
      <c r="L109" s="7">
        <f>IFERROR(_xlfn.NUMBERVALUE(REPLACE(Input!L109,FIND(",",Input!L109),1,"."),"."),0)</f>
        <v>2.5389999999999999E-2</v>
      </c>
      <c r="M109" s="7">
        <f>IFERROR(_xlfn.NUMBERVALUE(REPLACE(Input!M109,FIND(",",Input!M109),1,"."),"."),0)</f>
        <v>6.4560000000000006E-2</v>
      </c>
      <c r="N109" s="10" t="str">
        <f>IF(LEFT(Input!N109,LEN("boa-,Users,"))="boa-,Users,","Win.Win",LEFT(Input!N109,FIND("@",Input!N109)-1))</f>
        <v>Gahboninho</v>
      </c>
      <c r="O109" s="10" t="str">
        <f>IF(LEFT(Input!O109,LEN("boa-,Users,"))="boa-,Users,","Win.Win",LEFT(Input!O109,FIND("@",Input!O109)-1))</f>
        <v>Win.Win</v>
      </c>
      <c r="P109" s="7">
        <f>IFERROR(_xlfn.NUMBERVALUE(REPLACE(Input!P109,FIND(",",Input!P109),1,"."),"."),0)</f>
        <v>0.61758914058599301</v>
      </c>
      <c r="Q109" s="7">
        <f>IFERROR(_xlfn.NUMBERVALUE(REPLACE(Input!Q109,FIND(",",Input!Q109),1,"."),"."),0)</f>
        <v>0.61170398261058501</v>
      </c>
      <c r="R109" s="7">
        <f>IFERROR(_xlfn.NUMBERVALUE(REPLACE(Input!R109,FIND(",",Input!R109),1,"."),"."),0)</f>
        <v>3.2433813556831899E-2</v>
      </c>
      <c r="S109" s="7">
        <f>IFERROR(_xlfn.NUMBERVALUE(REPLACE(Input!S109,FIND(",",Input!S109),1,"."),"."),0)</f>
        <v>3.2124743814534E-2</v>
      </c>
      <c r="T109" s="7">
        <f>IFERROR(_xlfn.NUMBERVALUE(REPLACE(Input!T109,FIND(",",Input!T109),1,"."),"."),0)</f>
        <v>0</v>
      </c>
      <c r="U109" s="7">
        <f>IFERROR(_xlfn.NUMBERVALUE(REPLACE(Input!U109,FIND(",",Input!U109),1,"."),"."),0)</f>
        <v>3.2124743814534E-2</v>
      </c>
      <c r="V109" s="7">
        <f>_xlfn.NUMBERVALUE(REPLACE(Input!V109,FIND(",",Input!V109),1,"."),".")</f>
        <v>0</v>
      </c>
      <c r="W109" s="7">
        <f>_xlfn.NUMBERVALUE(REPLACE(Input!W109,FIND(",",Input!W109),1,"."),".")</f>
        <v>0</v>
      </c>
      <c r="X109" s="7">
        <f>IFERROR(_xlfn.NUMBERVALUE(REPLACE(Input!X109,FIND(",",Input!X109),1,"."),"."),0)</f>
        <v>3.2433813556831899E-2</v>
      </c>
      <c r="Y109" s="7">
        <f>IFERROR(_xlfn.NUMBERVALUE(REPLACE(Input!Y109,FIND(",",Input!Y109),1,"."),"."),0)</f>
        <v>3.2124743814534E-2</v>
      </c>
      <c r="Z109" s="8" t="str">
        <f>LEFT(LEFT(Input!Z109,IFERROR(FIND("_",Input!Z109)-1,LEN(Input!Z109))),IFERROR(FIND("-",Input!Z109)-1,LEN(Input!Z109)))</f>
        <v>Ultimatum</v>
      </c>
      <c r="AA109" s="8" t="str">
        <f>LEFT(LEFT(Input!AA109,IFERROR(FIND("_",Input!AA109)-1,LEN(Input!AA109))),IFERROR(FIND("-",Input!AA109)-1,LEN(Input!AA109)))</f>
        <v>Ultimatum</v>
      </c>
      <c r="AB109" s="4"/>
      <c r="AC109" s="4"/>
    </row>
    <row r="110" spans="1:29">
      <c r="A110" s="11">
        <v>109</v>
      </c>
      <c r="B110" s="7">
        <f>IFERROR(_xlfn.NUMBERVALUE(REPLACE(Input!B110,FIND(",",Input!B110),1,"."),"."),0)</f>
        <v>2.1999999999999999E-2</v>
      </c>
      <c r="C110" s="10">
        <v>34</v>
      </c>
      <c r="D110" s="12"/>
      <c r="E110" s="8" cm="1">
        <f t="array" ref="E110">_xlfn.NUMBERVALUE(_xlfn.TEXTJOIN("",TRUE,IFERROR(MID(Input!E110,_xlfn.SEQUENCE(20),1)+0,"")))</f>
        <v>60</v>
      </c>
      <c r="F110" s="8" t="b">
        <f>Input!F110="Yes"</f>
        <v>1</v>
      </c>
      <c r="G110" s="8" t="b">
        <f>Input!G110="Yes"</f>
        <v>1</v>
      </c>
      <c r="H110" s="10">
        <v>2</v>
      </c>
      <c r="I110" s="7">
        <f>IFERROR(_xlfn.NUMBERVALUE(REPLACE(Input!I110,FIND(",",Input!I110),1,"."),"."),0)</f>
        <v>0.12098</v>
      </c>
      <c r="J110" s="7">
        <f>IFERROR(_xlfn.NUMBERVALUE(REPLACE(Input!J110,FIND(",",Input!J110),1,"."),"."),0)</f>
        <v>0.12214</v>
      </c>
      <c r="K110" s="7">
        <f>IFERROR(_xlfn.NUMBERVALUE(REPLACE(Input!K110,FIND(",",Input!K110),1,"."),"."),0)</f>
        <v>0</v>
      </c>
      <c r="L110" s="7">
        <f>IFERROR(_xlfn.NUMBERVALUE(REPLACE(Input!L110,FIND(",",Input!L110),1,"."),"."),0)</f>
        <v>0</v>
      </c>
      <c r="M110" s="7">
        <f>IFERROR(_xlfn.NUMBERVALUE(REPLACE(Input!M110,FIND(",",Input!M110),1,"."),"."),0)</f>
        <v>0.24312</v>
      </c>
      <c r="N110" s="10" t="str">
        <f>IF(LEFT(Input!N110,LEN("boa-,Users,"))="boa-,Users,","Win.Win",LEFT(Input!N110,FIND("@",Input!N110)-1))</f>
        <v>Win.Win</v>
      </c>
      <c r="O110" s="10" t="str">
        <f>IF(LEFT(Input!O110,LEN("boa-,Users,"))="boa-,Users,","Win.Win",LEFT(Input!O110,FIND("@",Input!O110)-1))</f>
        <v>Win.Win</v>
      </c>
      <c r="P110" s="7">
        <f>IFERROR(_xlfn.NUMBERVALUE(REPLACE(Input!P110,FIND(",",Input!P110),1,"."),"."),0)</f>
        <v>0.61758914058599301</v>
      </c>
      <c r="Q110" s="7">
        <f>IFERROR(_xlfn.NUMBERVALUE(REPLACE(Input!Q110,FIND(",",Input!Q110),1,"."),"."),0)</f>
        <v>0.61170398261058501</v>
      </c>
      <c r="R110" s="7">
        <f>IFERROR(_xlfn.NUMBERVALUE(REPLACE(Input!R110,FIND(",",Input!R110),1,"."),"."),0)</f>
        <v>0.122141641314344</v>
      </c>
      <c r="S110" s="7">
        <f>IFERROR(_xlfn.NUMBERVALUE(REPLACE(Input!S110,FIND(",",Input!S110),1,"."),"."),0)</f>
        <v>0.12097772373990601</v>
      </c>
      <c r="T110" s="7">
        <f>IFERROR(_xlfn.NUMBERVALUE(REPLACE(Input!T110,FIND(",",Input!T110),1,"."),"."),0)</f>
        <v>0.122141641314344</v>
      </c>
      <c r="U110" s="7">
        <f>IFERROR(_xlfn.NUMBERVALUE(REPLACE(Input!U110,FIND(",",Input!U110),1,"."),"."),0)</f>
        <v>0.12097772373990601</v>
      </c>
      <c r="V110" s="7">
        <f>_xlfn.NUMBERVALUE(REPLACE(Input!V110,FIND(",",Input!V110),1,"."),".")</f>
        <v>0</v>
      </c>
      <c r="W110" s="7">
        <f>_xlfn.NUMBERVALUE(REPLACE(Input!W110,FIND(",",Input!W110),1,"."),".")</f>
        <v>0</v>
      </c>
      <c r="X110" s="7">
        <f>IFERROR(_xlfn.NUMBERVALUE(REPLACE(Input!X110,FIND(",",Input!X110),1,"."),"."),0)</f>
        <v>0.122141641314344</v>
      </c>
      <c r="Y110" s="7">
        <f>IFERROR(_xlfn.NUMBERVALUE(REPLACE(Input!Y110,FIND(",",Input!Y110),1,"."),"."),0)</f>
        <v>0.12097772373990601</v>
      </c>
      <c r="Z110" s="8" t="str">
        <f>LEFT(LEFT(Input!Z110,IFERROR(FIND("_",Input!Z110)-1,LEN(Input!Z110))),IFERROR(FIND("-",Input!Z110)-1,LEN(Input!Z110)))</f>
        <v>Ultimatum</v>
      </c>
      <c r="AA110" s="8" t="str">
        <f>LEFT(LEFT(Input!AA110,IFERROR(FIND("_",Input!AA110)-1,LEN(Input!AA110))),IFERROR(FIND("-",Input!AA110)-1,LEN(Input!AA110)))</f>
        <v>Ultimatum</v>
      </c>
      <c r="AB110" s="4"/>
      <c r="AC110" s="4"/>
    </row>
    <row r="111" spans="1:29">
      <c r="A111" s="11">
        <v>110</v>
      </c>
      <c r="B111" s="7">
        <f>IFERROR(_xlfn.NUMBERVALUE(REPLACE(Input!B111,FIND(",",Input!B111),1,"."),"."),0)</f>
        <v>2.7E-2</v>
      </c>
      <c r="C111" s="10">
        <v>34</v>
      </c>
      <c r="D111" s="12"/>
      <c r="E111" s="8" cm="1">
        <f t="array" ref="E111">_xlfn.NUMBERVALUE(_xlfn.TEXTJOIN("",TRUE,IFERROR(MID(Input!E111,_xlfn.SEQUENCE(20),1)+0,"")))</f>
        <v>60</v>
      </c>
      <c r="F111" s="8" t="b">
        <f>Input!F111="Yes"</f>
        <v>1</v>
      </c>
      <c r="G111" s="8" t="b">
        <f>Input!G111="Yes"</f>
        <v>1</v>
      </c>
      <c r="H111" s="10">
        <v>2</v>
      </c>
      <c r="I111" s="7">
        <f>IFERROR(_xlfn.NUMBERVALUE(REPLACE(Input!I111,FIND(",",Input!I111),1,"."),"."),0)</f>
        <v>0.12098</v>
      </c>
      <c r="J111" s="7">
        <f>IFERROR(_xlfn.NUMBERVALUE(REPLACE(Input!J111,FIND(",",Input!J111),1,"."),"."),0)</f>
        <v>0.12214</v>
      </c>
      <c r="K111" s="7">
        <f>IFERROR(_xlfn.NUMBERVALUE(REPLACE(Input!K111,FIND(",",Input!K111),1,"."),"."),0)</f>
        <v>0</v>
      </c>
      <c r="L111" s="7">
        <f>IFERROR(_xlfn.NUMBERVALUE(REPLACE(Input!L111,FIND(",",Input!L111),1,"."),"."),0)</f>
        <v>0</v>
      </c>
      <c r="M111" s="7">
        <f>IFERROR(_xlfn.NUMBERVALUE(REPLACE(Input!M111,FIND(",",Input!M111),1,"."),"."),0)</f>
        <v>0.24312</v>
      </c>
      <c r="N111" s="10" t="str">
        <f>IF(LEFT(Input!N111,LEN("boa-,Users,"))="boa-,Users,","Win.Win",LEFT(Input!N111,FIND("@",Input!N111)-1))</f>
        <v>KLH</v>
      </c>
      <c r="O111" s="10" t="str">
        <f>IF(LEFT(Input!O111,LEN("boa-,Users,"))="boa-,Users,","Win.Win",LEFT(Input!O111,FIND("@",Input!O111)-1))</f>
        <v>Win.Win</v>
      </c>
      <c r="P111" s="7">
        <f>IFERROR(_xlfn.NUMBERVALUE(REPLACE(Input!P111,FIND(",",Input!P111),1,"."),"."),0)</f>
        <v>0.61758914058599301</v>
      </c>
      <c r="Q111" s="7">
        <f>IFERROR(_xlfn.NUMBERVALUE(REPLACE(Input!Q111,FIND(",",Input!Q111),1,"."),"."),0)</f>
        <v>0.61170398261058501</v>
      </c>
      <c r="R111" s="7">
        <f>IFERROR(_xlfn.NUMBERVALUE(REPLACE(Input!R111,FIND(",",Input!R111),1,"."),"."),0)</f>
        <v>0.122141641314344</v>
      </c>
      <c r="S111" s="7">
        <f>IFERROR(_xlfn.NUMBERVALUE(REPLACE(Input!S111,FIND(",",Input!S111),1,"."),"."),0)</f>
        <v>0.12097772373990601</v>
      </c>
      <c r="T111" s="7">
        <f>IFERROR(_xlfn.NUMBERVALUE(REPLACE(Input!T111,FIND(",",Input!T111),1,"."),"."),0)</f>
        <v>0</v>
      </c>
      <c r="U111" s="7">
        <f>IFERROR(_xlfn.NUMBERVALUE(REPLACE(Input!U111,FIND(",",Input!U111),1,"."),"."),0)</f>
        <v>0.12097772373990601</v>
      </c>
      <c r="V111" s="7">
        <f>_xlfn.NUMBERVALUE(REPLACE(Input!V111,FIND(",",Input!V111),1,"."),".")</f>
        <v>0</v>
      </c>
      <c r="W111" s="7">
        <f>_xlfn.NUMBERVALUE(REPLACE(Input!W111,FIND(",",Input!W111),1,"."),".")</f>
        <v>0</v>
      </c>
      <c r="X111" s="7">
        <f>IFERROR(_xlfn.NUMBERVALUE(REPLACE(Input!X111,FIND(",",Input!X111),1,"."),"."),0)</f>
        <v>0.122141641314344</v>
      </c>
      <c r="Y111" s="7">
        <f>IFERROR(_xlfn.NUMBERVALUE(REPLACE(Input!Y111,FIND(",",Input!Y111),1,"."),"."),0)</f>
        <v>0.12097772373990601</v>
      </c>
      <c r="Z111" s="8" t="str">
        <f>LEFT(LEFT(Input!Z111,IFERROR(FIND("_",Input!Z111)-1,LEN(Input!Z111))),IFERROR(FIND("-",Input!Z111)-1,LEN(Input!Z111)))</f>
        <v>Ultimatum</v>
      </c>
      <c r="AA111" s="8" t="str">
        <f>LEFT(LEFT(Input!AA111,IFERROR(FIND("_",Input!AA111)-1,LEN(Input!AA111))),IFERROR(FIND("-",Input!AA111)-1,LEN(Input!AA111)))</f>
        <v>Ultimatum</v>
      </c>
      <c r="AB111" s="4"/>
      <c r="AC111" s="4"/>
    </row>
    <row r="112" spans="1:29">
      <c r="A112" s="11">
        <v>111</v>
      </c>
      <c r="B112" s="7">
        <f>IFERROR(_xlfn.NUMBERVALUE(REPLACE(Input!B112,FIND(",",Input!B112),1,"."),"."),0)</f>
        <v>2.0990000000000002</v>
      </c>
      <c r="C112" s="10">
        <v>61</v>
      </c>
      <c r="D112" s="12"/>
      <c r="E112" s="8" cm="1">
        <f t="array" ref="E112">_xlfn.NUMBERVALUE(_xlfn.TEXTJOIN("",TRUE,IFERROR(MID(Input!E112,_xlfn.SEQUENCE(20),1)+0,"")))</f>
        <v>60</v>
      </c>
      <c r="F112" s="8" t="b">
        <f>Input!F112="Yes"</f>
        <v>0</v>
      </c>
      <c r="G112" s="8" t="b">
        <f>Input!G112="Yes"</f>
        <v>1</v>
      </c>
      <c r="H112" s="10">
        <v>1</v>
      </c>
      <c r="I112" s="7">
        <f>IFERROR(_xlfn.NUMBERVALUE(REPLACE(Input!I112,FIND(",",Input!I112),1,"."),"."),0)</f>
        <v>5.2500000000000003E-3</v>
      </c>
      <c r="J112" s="7">
        <f>IFERROR(_xlfn.NUMBERVALUE(REPLACE(Input!J112,FIND(",",Input!J112),1,"."),"."),0)</f>
        <v>5.2500000000000003E-3</v>
      </c>
      <c r="K112" s="7">
        <f>IFERROR(_xlfn.NUMBERVALUE(REPLACE(Input!K112,FIND(",",Input!K112),1,"."),"."),0)</f>
        <v>3.4169999999999999E-2</v>
      </c>
      <c r="L112" s="7">
        <f>IFERROR(_xlfn.NUMBERVALUE(REPLACE(Input!L112,FIND(",",Input!L112),1,"."),"."),0)</f>
        <v>3.4169999999999999E-2</v>
      </c>
      <c r="M112" s="7">
        <f>IFERROR(_xlfn.NUMBERVALUE(REPLACE(Input!M112,FIND(",",Input!M112),1,"."),"."),0)</f>
        <v>0</v>
      </c>
      <c r="N112" s="10" t="str">
        <f>IF(LEFT(Input!N112,LEN("boa-,Users,"))="boa-,Users,","Win.Win",LEFT(Input!N112,FIND("@",Input!N112)-1))</f>
        <v>IAMhaggler2011</v>
      </c>
      <c r="O112" s="10" t="str">
        <f>IF(LEFT(Input!O112,LEN("boa-,Users,"))="boa-,Users,","Win.Win",LEFT(Input!O112,FIND("@",Input!O112)-1))</f>
        <v>Win.Win</v>
      </c>
      <c r="P112" s="7">
        <f>IFERROR(_xlfn.NUMBERVALUE(REPLACE(Input!P112,FIND(",",Input!P112),1,"."),"."),0)</f>
        <v>0.1</v>
      </c>
      <c r="Q112" s="7">
        <f>IFERROR(_xlfn.NUMBERVALUE(REPLACE(Input!Q112,FIND(",",Input!Q112),1,"."),"."),0)</f>
        <v>0.1</v>
      </c>
      <c r="R112" s="7">
        <f>IFERROR(_xlfn.NUMBERVALUE(REPLACE(Input!R112,FIND(",",Input!R112),1,"."),"."),0)</f>
        <v>5.2516813242631504E-3</v>
      </c>
      <c r="S112" s="7">
        <f>IFERROR(_xlfn.NUMBERVALUE(REPLACE(Input!S112,FIND(",",Input!S112),1,"."),"."),0)</f>
        <v>5.2516813242631504E-3</v>
      </c>
      <c r="T112" s="7">
        <f>IFERROR(_xlfn.NUMBERVALUE(REPLACE(Input!T112,FIND(",",Input!T112),1,"."),"."),0)</f>
        <v>0</v>
      </c>
      <c r="U112" s="7">
        <f>IFERROR(_xlfn.NUMBERVALUE(REPLACE(Input!U112,FIND(",",Input!U112),1,"."),"."),0)</f>
        <v>0</v>
      </c>
      <c r="V112" s="7">
        <f>_xlfn.NUMBERVALUE(REPLACE(Input!V112,FIND(",",Input!V112),1,"."),".")</f>
        <v>0</v>
      </c>
      <c r="W112" s="7">
        <f>_xlfn.NUMBERVALUE(REPLACE(Input!W112,FIND(",",Input!W112),1,"."),".")</f>
        <v>0</v>
      </c>
      <c r="X112" s="7">
        <f>IFERROR(_xlfn.NUMBERVALUE(REPLACE(Input!X112,FIND(",",Input!X112),1,"."),"."),0)</f>
        <v>5.2516813242631504E-3</v>
      </c>
      <c r="Y112" s="7">
        <f>IFERROR(_xlfn.NUMBERVALUE(REPLACE(Input!Y112,FIND(",",Input!Y112),1,"."),"."),0)</f>
        <v>5.2516813242631504E-3</v>
      </c>
      <c r="Z112" s="8" t="str">
        <f>LEFT(LEFT(Input!Z112,IFERROR(FIND("_",Input!Z112)-1,LEN(Input!Z112))),IFERROR(FIND("-",Input!Z112)-1,LEN(Input!Z112)))</f>
        <v>Ultimatum</v>
      </c>
      <c r="AA112" s="8" t="str">
        <f>LEFT(LEFT(Input!AA112,IFERROR(FIND("_",Input!AA112)-1,LEN(Input!AA112))),IFERROR(FIND("-",Input!AA112)-1,LEN(Input!AA112)))</f>
        <v>Ultimatum</v>
      </c>
      <c r="AB112" s="4"/>
      <c r="AC112" s="4"/>
    </row>
    <row r="113" spans="1:29">
      <c r="A113" s="11">
        <v>112</v>
      </c>
      <c r="B113" s="7">
        <f>IFERROR(_xlfn.NUMBERVALUE(REPLACE(Input!B113,FIND(",",Input!B113),1,"."),"."),0)</f>
        <v>3.6999999999999998E-2</v>
      </c>
      <c r="C113" s="10">
        <v>61</v>
      </c>
      <c r="D113" s="12"/>
      <c r="E113" s="8" cm="1">
        <f t="array" ref="E113">_xlfn.NUMBERVALUE(_xlfn.TEXTJOIN("",TRUE,IFERROR(MID(Input!E113,_xlfn.SEQUENCE(20),1)+0,"")))</f>
        <v>60</v>
      </c>
      <c r="F113" s="8" t="b">
        <f>Input!F113="Yes"</f>
        <v>1</v>
      </c>
      <c r="G113" s="8" t="b">
        <f>Input!G113="Yes"</f>
        <v>1</v>
      </c>
      <c r="H113" s="10">
        <v>2</v>
      </c>
      <c r="I113" s="7">
        <f>IFERROR(_xlfn.NUMBERVALUE(REPLACE(Input!I113,FIND(",",Input!I113),1,"."),"."),0)</f>
        <v>3.2120000000000003E-2</v>
      </c>
      <c r="J113" s="7">
        <f>IFERROR(_xlfn.NUMBERVALUE(REPLACE(Input!J113,FIND(",",Input!J113),1,"."),"."),0)</f>
        <v>3.243E-2</v>
      </c>
      <c r="K113" s="7">
        <f>IFERROR(_xlfn.NUMBERVALUE(REPLACE(Input!K113,FIND(",",Input!K113),1,"."),"."),0)</f>
        <v>0</v>
      </c>
      <c r="L113" s="7">
        <f>IFERROR(_xlfn.NUMBERVALUE(REPLACE(Input!L113,FIND(",",Input!L113),1,"."),"."),0)</f>
        <v>2.5389999999999999E-2</v>
      </c>
      <c r="M113" s="7">
        <f>IFERROR(_xlfn.NUMBERVALUE(REPLACE(Input!M113,FIND(",",Input!M113),1,"."),"."),0)</f>
        <v>6.4560000000000006E-2</v>
      </c>
      <c r="N113" s="10" t="str">
        <f>IF(LEFT(Input!N113,LEN("boa-,Users,"))="boa-,Users,","Win.Win",LEFT(Input!N113,FIND("@",Input!N113)-1))</f>
        <v>Gahboninho</v>
      </c>
      <c r="O113" s="10" t="str">
        <f>IF(LEFT(Input!O113,LEN("boa-,Users,"))="boa-,Users,","Win.Win",LEFT(Input!O113,FIND("@",Input!O113)-1))</f>
        <v>Win.Win</v>
      </c>
      <c r="P113" s="7">
        <f>IFERROR(_xlfn.NUMBERVALUE(REPLACE(Input!P113,FIND(",",Input!P113),1,"."),"."),0)</f>
        <v>0.61758914058599301</v>
      </c>
      <c r="Q113" s="7">
        <f>IFERROR(_xlfn.NUMBERVALUE(REPLACE(Input!Q113,FIND(",",Input!Q113),1,"."),"."),0)</f>
        <v>0.61170398261058501</v>
      </c>
      <c r="R113" s="7">
        <f>IFERROR(_xlfn.NUMBERVALUE(REPLACE(Input!R113,FIND(",",Input!R113),1,"."),"."),0)</f>
        <v>3.2433813556831899E-2</v>
      </c>
      <c r="S113" s="7">
        <f>IFERROR(_xlfn.NUMBERVALUE(REPLACE(Input!S113,FIND(",",Input!S113),1,"."),"."),0)</f>
        <v>3.2124743814534E-2</v>
      </c>
      <c r="T113" s="7">
        <f>IFERROR(_xlfn.NUMBERVALUE(REPLACE(Input!T113,FIND(",",Input!T113),1,"."),"."),0)</f>
        <v>0</v>
      </c>
      <c r="U113" s="7">
        <f>IFERROR(_xlfn.NUMBERVALUE(REPLACE(Input!U113,FIND(",",Input!U113),1,"."),"."),0)</f>
        <v>3.2124743814534E-2</v>
      </c>
      <c r="V113" s="7">
        <f>_xlfn.NUMBERVALUE(REPLACE(Input!V113,FIND(",",Input!V113),1,"."),".")</f>
        <v>0</v>
      </c>
      <c r="W113" s="7">
        <f>_xlfn.NUMBERVALUE(REPLACE(Input!W113,FIND(",",Input!W113),1,"."),".")</f>
        <v>0</v>
      </c>
      <c r="X113" s="7">
        <f>IFERROR(_xlfn.NUMBERVALUE(REPLACE(Input!X113,FIND(",",Input!X113),1,"."),"."),0)</f>
        <v>3.2433813556831899E-2</v>
      </c>
      <c r="Y113" s="7">
        <f>IFERROR(_xlfn.NUMBERVALUE(REPLACE(Input!Y113,FIND(",",Input!Y113),1,"."),"."),0)</f>
        <v>3.2124743814534E-2</v>
      </c>
      <c r="Z113" s="8" t="str">
        <f>LEFT(LEFT(Input!Z113,IFERROR(FIND("_",Input!Z113)-1,LEN(Input!Z113))),IFERROR(FIND("-",Input!Z113)-1,LEN(Input!Z113)))</f>
        <v>Ultimatum</v>
      </c>
      <c r="AA113" s="8" t="str">
        <f>LEFT(LEFT(Input!AA113,IFERROR(FIND("_",Input!AA113)-1,LEN(Input!AA113))),IFERROR(FIND("-",Input!AA113)-1,LEN(Input!AA113)))</f>
        <v>Ultimatum</v>
      </c>
      <c r="AB113" s="4"/>
      <c r="AC113" s="4"/>
    </row>
    <row r="114" spans="1:29">
      <c r="A114" s="11">
        <v>113</v>
      </c>
      <c r="B114" s="7">
        <f>IFERROR(_xlfn.NUMBERVALUE(REPLACE(Input!B114,FIND(",",Input!B114),1,"."),"."),0)</f>
        <v>2.7E-2</v>
      </c>
      <c r="C114" s="10">
        <v>34</v>
      </c>
      <c r="D114" s="12"/>
      <c r="E114" s="8" cm="1">
        <f t="array" ref="E114">_xlfn.NUMBERVALUE(_xlfn.TEXTJOIN("",TRUE,IFERROR(MID(Input!E114,_xlfn.SEQUENCE(20),1)+0,"")))</f>
        <v>60</v>
      </c>
      <c r="F114" s="8" t="b">
        <f>Input!F114="Yes"</f>
        <v>1</v>
      </c>
      <c r="G114" s="8" t="b">
        <f>Input!G114="Yes"</f>
        <v>1</v>
      </c>
      <c r="H114" s="10">
        <v>2</v>
      </c>
      <c r="I114" s="7">
        <f>IFERROR(_xlfn.NUMBERVALUE(REPLACE(Input!I114,FIND(",",Input!I114),1,"."),"."),0)</f>
        <v>0.12098</v>
      </c>
      <c r="J114" s="7">
        <f>IFERROR(_xlfn.NUMBERVALUE(REPLACE(Input!J114,FIND(",",Input!J114),1,"."),"."),0)</f>
        <v>0.12214</v>
      </c>
      <c r="K114" s="7">
        <f>IFERROR(_xlfn.NUMBERVALUE(REPLACE(Input!K114,FIND(",",Input!K114),1,"."),"."),0)</f>
        <v>0</v>
      </c>
      <c r="L114" s="7">
        <f>IFERROR(_xlfn.NUMBERVALUE(REPLACE(Input!L114,FIND(",",Input!L114),1,"."),"."),0)</f>
        <v>0</v>
      </c>
      <c r="M114" s="7">
        <f>IFERROR(_xlfn.NUMBERVALUE(REPLACE(Input!M114,FIND(",",Input!M114),1,"."),"."),0)</f>
        <v>0.24312</v>
      </c>
      <c r="N114" s="10" t="str">
        <f>IF(LEFT(Input!N114,LEN("boa-,Users,"))="boa-,Users,","Win.Win",LEFT(Input!N114,FIND("@",Input!N114)-1))</f>
        <v>Win.Win</v>
      </c>
      <c r="O114" s="10" t="str">
        <f>IF(LEFT(Input!O114,LEN("boa-,Users,"))="boa-,Users,","Win.Win",LEFT(Input!O114,FIND("@",Input!O114)-1))</f>
        <v>Win.Win</v>
      </c>
      <c r="P114" s="7">
        <f>IFERROR(_xlfn.NUMBERVALUE(REPLACE(Input!P114,FIND(",",Input!P114),1,"."),"."),0)</f>
        <v>0.61758914058599301</v>
      </c>
      <c r="Q114" s="7">
        <f>IFERROR(_xlfn.NUMBERVALUE(REPLACE(Input!Q114,FIND(",",Input!Q114),1,"."),"."),0)</f>
        <v>0.61170398261058501</v>
      </c>
      <c r="R114" s="7">
        <f>IFERROR(_xlfn.NUMBERVALUE(REPLACE(Input!R114,FIND(",",Input!R114),1,"."),"."),0)</f>
        <v>0.122141641314344</v>
      </c>
      <c r="S114" s="7">
        <f>IFERROR(_xlfn.NUMBERVALUE(REPLACE(Input!S114,FIND(",",Input!S114),1,"."),"."),0)</f>
        <v>0.12097772373990601</v>
      </c>
      <c r="T114" s="7">
        <f>IFERROR(_xlfn.NUMBERVALUE(REPLACE(Input!T114,FIND(",",Input!T114),1,"."),"."),0)</f>
        <v>0.122141641314344</v>
      </c>
      <c r="U114" s="7">
        <f>IFERROR(_xlfn.NUMBERVALUE(REPLACE(Input!U114,FIND(",",Input!U114),1,"."),"."),0)</f>
        <v>0.12097772373990601</v>
      </c>
      <c r="V114" s="7">
        <f>_xlfn.NUMBERVALUE(REPLACE(Input!V114,FIND(",",Input!V114),1,"."),".")</f>
        <v>0</v>
      </c>
      <c r="W114" s="7">
        <f>_xlfn.NUMBERVALUE(REPLACE(Input!W114,FIND(",",Input!W114),1,"."),".")</f>
        <v>0</v>
      </c>
      <c r="X114" s="7">
        <f>IFERROR(_xlfn.NUMBERVALUE(REPLACE(Input!X114,FIND(",",Input!X114),1,"."),"."),0)</f>
        <v>0.122141641314344</v>
      </c>
      <c r="Y114" s="7">
        <f>IFERROR(_xlfn.NUMBERVALUE(REPLACE(Input!Y114,FIND(",",Input!Y114),1,"."),"."),0)</f>
        <v>0.12097772373990601</v>
      </c>
      <c r="Z114" s="8" t="str">
        <f>LEFT(LEFT(Input!Z114,IFERROR(FIND("_",Input!Z114)-1,LEN(Input!Z114))),IFERROR(FIND("-",Input!Z114)-1,LEN(Input!Z114)))</f>
        <v>Ultimatum</v>
      </c>
      <c r="AA114" s="8" t="str">
        <f>LEFT(LEFT(Input!AA114,IFERROR(FIND("_",Input!AA114)-1,LEN(Input!AA114))),IFERROR(FIND("-",Input!AA114)-1,LEN(Input!AA114)))</f>
        <v>Ultimatum</v>
      </c>
      <c r="AB114" s="4"/>
      <c r="AC114" s="4"/>
    </row>
    <row r="115" spans="1:29">
      <c r="A115" s="11">
        <v>114</v>
      </c>
      <c r="B115" s="7">
        <f>IFERROR(_xlfn.NUMBERVALUE(REPLACE(Input!B115,FIND(",",Input!B115),1,"."),"."),0)</f>
        <v>2.5999999999999999E-2</v>
      </c>
      <c r="C115" s="10">
        <v>34</v>
      </c>
      <c r="D115" s="12"/>
      <c r="E115" s="8" cm="1">
        <f t="array" ref="E115">_xlfn.NUMBERVALUE(_xlfn.TEXTJOIN("",TRUE,IFERROR(MID(Input!E115,_xlfn.SEQUENCE(20),1)+0,"")))</f>
        <v>60</v>
      </c>
      <c r="F115" s="8" t="b">
        <f>Input!F115="Yes"</f>
        <v>1</v>
      </c>
      <c r="G115" s="8" t="b">
        <f>Input!G115="Yes"</f>
        <v>1</v>
      </c>
      <c r="H115" s="10">
        <v>2</v>
      </c>
      <c r="I115" s="7">
        <f>IFERROR(_xlfn.NUMBERVALUE(REPLACE(Input!I115,FIND(",",Input!I115),1,"."),"."),0)</f>
        <v>0.12098</v>
      </c>
      <c r="J115" s="7">
        <f>IFERROR(_xlfn.NUMBERVALUE(REPLACE(Input!J115,FIND(",",Input!J115),1,"."),"."),0)</f>
        <v>0.12214</v>
      </c>
      <c r="K115" s="7">
        <f>IFERROR(_xlfn.NUMBERVALUE(REPLACE(Input!K115,FIND(",",Input!K115),1,"."),"."),0)</f>
        <v>0</v>
      </c>
      <c r="L115" s="7">
        <f>IFERROR(_xlfn.NUMBERVALUE(REPLACE(Input!L115,FIND(",",Input!L115),1,"."),"."),0)</f>
        <v>0</v>
      </c>
      <c r="M115" s="7">
        <f>IFERROR(_xlfn.NUMBERVALUE(REPLACE(Input!M115,FIND(",",Input!M115),1,"."),"."),0)</f>
        <v>0.24312</v>
      </c>
      <c r="N115" s="10" t="str">
        <f>IF(LEFT(Input!N115,LEN("boa-,Users,"))="boa-,Users,","Win.Win",LEFT(Input!N115,FIND("@",Input!N115)-1))</f>
        <v>KLH</v>
      </c>
      <c r="O115" s="10" t="str">
        <f>IF(LEFT(Input!O115,LEN("boa-,Users,"))="boa-,Users,","Win.Win",LEFT(Input!O115,FIND("@",Input!O115)-1))</f>
        <v>Win.Win</v>
      </c>
      <c r="P115" s="7">
        <f>IFERROR(_xlfn.NUMBERVALUE(REPLACE(Input!P115,FIND(",",Input!P115),1,"."),"."),0)</f>
        <v>0.61758914058599301</v>
      </c>
      <c r="Q115" s="7">
        <f>IFERROR(_xlfn.NUMBERVALUE(REPLACE(Input!Q115,FIND(",",Input!Q115),1,"."),"."),0)</f>
        <v>0.61170398261058501</v>
      </c>
      <c r="R115" s="7">
        <f>IFERROR(_xlfn.NUMBERVALUE(REPLACE(Input!R115,FIND(",",Input!R115),1,"."),"."),0)</f>
        <v>0.122141641314344</v>
      </c>
      <c r="S115" s="7">
        <f>IFERROR(_xlfn.NUMBERVALUE(REPLACE(Input!S115,FIND(",",Input!S115),1,"."),"."),0)</f>
        <v>0.12097772373990601</v>
      </c>
      <c r="T115" s="7">
        <f>IFERROR(_xlfn.NUMBERVALUE(REPLACE(Input!T115,FIND(",",Input!T115),1,"."),"."),0)</f>
        <v>0</v>
      </c>
      <c r="U115" s="7">
        <f>IFERROR(_xlfn.NUMBERVALUE(REPLACE(Input!U115,FIND(",",Input!U115),1,"."),"."),0)</f>
        <v>0.12097772373990601</v>
      </c>
      <c r="V115" s="7">
        <f>_xlfn.NUMBERVALUE(REPLACE(Input!V115,FIND(",",Input!V115),1,"."),".")</f>
        <v>0</v>
      </c>
      <c r="W115" s="7">
        <f>_xlfn.NUMBERVALUE(REPLACE(Input!W115,FIND(",",Input!W115),1,"."),".")</f>
        <v>0</v>
      </c>
      <c r="X115" s="7">
        <f>IFERROR(_xlfn.NUMBERVALUE(REPLACE(Input!X115,FIND(",",Input!X115),1,"."),"."),0)</f>
        <v>0.122141641314344</v>
      </c>
      <c r="Y115" s="7">
        <f>IFERROR(_xlfn.NUMBERVALUE(REPLACE(Input!Y115,FIND(",",Input!Y115),1,"."),"."),0)</f>
        <v>0.12097772373990601</v>
      </c>
      <c r="Z115" s="8" t="str">
        <f>LEFT(LEFT(Input!Z115,IFERROR(FIND("_",Input!Z115)-1,LEN(Input!Z115))),IFERROR(FIND("-",Input!Z115)-1,LEN(Input!Z115)))</f>
        <v>Ultimatum</v>
      </c>
      <c r="AA115" s="8" t="str">
        <f>LEFT(LEFT(Input!AA115,IFERROR(FIND("_",Input!AA115)-1,LEN(Input!AA115))),IFERROR(FIND("-",Input!AA115)-1,LEN(Input!AA115)))</f>
        <v>Ultimatum</v>
      </c>
      <c r="AB115" s="4"/>
      <c r="AC115" s="4"/>
    </row>
    <row r="116" spans="1:29">
      <c r="A116" s="11">
        <v>115</v>
      </c>
      <c r="B116" s="7">
        <f>IFERROR(_xlfn.NUMBERVALUE(REPLACE(Input!B116,FIND(",",Input!B116),1,"."),"."),0)</f>
        <v>1.804</v>
      </c>
      <c r="C116" s="10">
        <v>61</v>
      </c>
      <c r="D116" s="12"/>
      <c r="E116" s="8" cm="1">
        <f t="array" ref="E116">_xlfn.NUMBERVALUE(_xlfn.TEXTJOIN("",TRUE,IFERROR(MID(Input!E116,_xlfn.SEQUENCE(20),1)+0,"")))</f>
        <v>60</v>
      </c>
      <c r="F116" s="8" t="b">
        <f>Input!F116="Yes"</f>
        <v>0</v>
      </c>
      <c r="G116" s="8" t="b">
        <f>Input!G116="Yes"</f>
        <v>1</v>
      </c>
      <c r="H116" s="10">
        <v>1</v>
      </c>
      <c r="I116" s="7">
        <f>IFERROR(_xlfn.NUMBERVALUE(REPLACE(Input!I116,FIND(",",Input!I116),1,"."),"."),0)</f>
        <v>5.2500000000000003E-3</v>
      </c>
      <c r="J116" s="7">
        <f>IFERROR(_xlfn.NUMBERVALUE(REPLACE(Input!J116,FIND(",",Input!J116),1,"."),"."),0)</f>
        <v>5.2500000000000003E-3</v>
      </c>
      <c r="K116" s="7">
        <f>IFERROR(_xlfn.NUMBERVALUE(REPLACE(Input!K116,FIND(",",Input!K116),1,"."),"."),0)</f>
        <v>3.4169999999999999E-2</v>
      </c>
      <c r="L116" s="7">
        <f>IFERROR(_xlfn.NUMBERVALUE(REPLACE(Input!L116,FIND(",",Input!L116),1,"."),"."),0)</f>
        <v>3.4169999999999999E-2</v>
      </c>
      <c r="M116" s="7">
        <f>IFERROR(_xlfn.NUMBERVALUE(REPLACE(Input!M116,FIND(",",Input!M116),1,"."),"."),0)</f>
        <v>0</v>
      </c>
      <c r="N116" s="10" t="str">
        <f>IF(LEFT(Input!N116,LEN("boa-,Users,"))="boa-,Users,","Win.Win",LEFT(Input!N116,FIND("@",Input!N116)-1))</f>
        <v>IAMhaggler2011</v>
      </c>
      <c r="O116" s="10" t="str">
        <f>IF(LEFT(Input!O116,LEN("boa-,Users,"))="boa-,Users,","Win.Win",LEFT(Input!O116,FIND("@",Input!O116)-1))</f>
        <v>Win.Win</v>
      </c>
      <c r="P116" s="7">
        <f>IFERROR(_xlfn.NUMBERVALUE(REPLACE(Input!P116,FIND(",",Input!P116),1,"."),"."),0)</f>
        <v>0.1</v>
      </c>
      <c r="Q116" s="7">
        <f>IFERROR(_xlfn.NUMBERVALUE(REPLACE(Input!Q116,FIND(",",Input!Q116),1,"."),"."),0)</f>
        <v>0.1</v>
      </c>
      <c r="R116" s="7">
        <f>IFERROR(_xlfn.NUMBERVALUE(REPLACE(Input!R116,FIND(",",Input!R116),1,"."),"."),0)</f>
        <v>5.2516813242631504E-3</v>
      </c>
      <c r="S116" s="7">
        <f>IFERROR(_xlfn.NUMBERVALUE(REPLACE(Input!S116,FIND(",",Input!S116),1,"."),"."),0)</f>
        <v>5.2516813242631504E-3</v>
      </c>
      <c r="T116" s="7">
        <f>IFERROR(_xlfn.NUMBERVALUE(REPLACE(Input!T116,FIND(",",Input!T116),1,"."),"."),0)</f>
        <v>0</v>
      </c>
      <c r="U116" s="7">
        <f>IFERROR(_xlfn.NUMBERVALUE(REPLACE(Input!U116,FIND(",",Input!U116),1,"."),"."),0)</f>
        <v>0</v>
      </c>
      <c r="V116" s="7">
        <f>_xlfn.NUMBERVALUE(REPLACE(Input!V116,FIND(",",Input!V116),1,"."),".")</f>
        <v>0</v>
      </c>
      <c r="W116" s="7">
        <f>_xlfn.NUMBERVALUE(REPLACE(Input!W116,FIND(",",Input!W116),1,"."),".")</f>
        <v>0</v>
      </c>
      <c r="X116" s="7">
        <f>IFERROR(_xlfn.NUMBERVALUE(REPLACE(Input!X116,FIND(",",Input!X116),1,"."),"."),0)</f>
        <v>5.2516813242631504E-3</v>
      </c>
      <c r="Y116" s="7">
        <f>IFERROR(_xlfn.NUMBERVALUE(REPLACE(Input!Y116,FIND(",",Input!Y116),1,"."),"."),0)</f>
        <v>5.2516813242631504E-3</v>
      </c>
      <c r="Z116" s="8" t="str">
        <f>LEFT(LEFT(Input!Z116,IFERROR(FIND("_",Input!Z116)-1,LEN(Input!Z116))),IFERROR(FIND("-",Input!Z116)-1,LEN(Input!Z116)))</f>
        <v>Ultimatum</v>
      </c>
      <c r="AA116" s="8" t="str">
        <f>LEFT(LEFT(Input!AA116,IFERROR(FIND("_",Input!AA116)-1,LEN(Input!AA116))),IFERROR(FIND("-",Input!AA116)-1,LEN(Input!AA116)))</f>
        <v>Ultimatum</v>
      </c>
      <c r="AB116" s="4"/>
      <c r="AC116" s="4"/>
    </row>
    <row r="117" spans="1:29">
      <c r="A117" s="11">
        <v>116</v>
      </c>
      <c r="B117" s="7">
        <f>IFERROR(_xlfn.NUMBERVALUE(REPLACE(Input!B117,FIND(",",Input!B117),1,"."),"."),0)</f>
        <v>3.3000000000000002E-2</v>
      </c>
      <c r="C117" s="10">
        <v>61</v>
      </c>
      <c r="D117" s="12"/>
      <c r="E117" s="8" cm="1">
        <f t="array" ref="E117">_xlfn.NUMBERVALUE(_xlfn.TEXTJOIN("",TRUE,IFERROR(MID(Input!E117,_xlfn.SEQUENCE(20),1)+0,"")))</f>
        <v>60</v>
      </c>
      <c r="F117" s="8" t="b">
        <f>Input!F117="Yes"</f>
        <v>1</v>
      </c>
      <c r="G117" s="8" t="b">
        <f>Input!G117="Yes"</f>
        <v>1</v>
      </c>
      <c r="H117" s="10">
        <v>2</v>
      </c>
      <c r="I117" s="7">
        <f>IFERROR(_xlfn.NUMBERVALUE(REPLACE(Input!I117,FIND(",",Input!I117),1,"."),"."),0)</f>
        <v>3.2120000000000003E-2</v>
      </c>
      <c r="J117" s="7">
        <f>IFERROR(_xlfn.NUMBERVALUE(REPLACE(Input!J117,FIND(",",Input!J117),1,"."),"."),0)</f>
        <v>3.243E-2</v>
      </c>
      <c r="K117" s="7">
        <f>IFERROR(_xlfn.NUMBERVALUE(REPLACE(Input!K117,FIND(",",Input!K117),1,"."),"."),0)</f>
        <v>0</v>
      </c>
      <c r="L117" s="7">
        <f>IFERROR(_xlfn.NUMBERVALUE(REPLACE(Input!L117,FIND(",",Input!L117),1,"."),"."),0)</f>
        <v>2.5389999999999999E-2</v>
      </c>
      <c r="M117" s="7">
        <f>IFERROR(_xlfn.NUMBERVALUE(REPLACE(Input!M117,FIND(",",Input!M117),1,"."),"."),0)</f>
        <v>6.4560000000000006E-2</v>
      </c>
      <c r="N117" s="10" t="str">
        <f>IF(LEFT(Input!N117,LEN("boa-,Users,"))="boa-,Users,","Win.Win",LEFT(Input!N117,FIND("@",Input!N117)-1))</f>
        <v>Gahboninho</v>
      </c>
      <c r="O117" s="10" t="str">
        <f>IF(LEFT(Input!O117,LEN("boa-,Users,"))="boa-,Users,","Win.Win",LEFT(Input!O117,FIND("@",Input!O117)-1))</f>
        <v>Win.Win</v>
      </c>
      <c r="P117" s="7">
        <f>IFERROR(_xlfn.NUMBERVALUE(REPLACE(Input!P117,FIND(",",Input!P117),1,"."),"."),0)</f>
        <v>0.61758914058599301</v>
      </c>
      <c r="Q117" s="7">
        <f>IFERROR(_xlfn.NUMBERVALUE(REPLACE(Input!Q117,FIND(",",Input!Q117),1,"."),"."),0)</f>
        <v>0.61170398261058501</v>
      </c>
      <c r="R117" s="7">
        <f>IFERROR(_xlfn.NUMBERVALUE(REPLACE(Input!R117,FIND(",",Input!R117),1,"."),"."),0)</f>
        <v>3.2433813556831899E-2</v>
      </c>
      <c r="S117" s="7">
        <f>IFERROR(_xlfn.NUMBERVALUE(REPLACE(Input!S117,FIND(",",Input!S117),1,"."),"."),0)</f>
        <v>3.2124743814534E-2</v>
      </c>
      <c r="T117" s="7">
        <f>IFERROR(_xlfn.NUMBERVALUE(REPLACE(Input!T117,FIND(",",Input!T117),1,"."),"."),0)</f>
        <v>0</v>
      </c>
      <c r="U117" s="7">
        <f>IFERROR(_xlfn.NUMBERVALUE(REPLACE(Input!U117,FIND(",",Input!U117),1,"."),"."),0)</f>
        <v>3.2124743814534E-2</v>
      </c>
      <c r="V117" s="7">
        <f>_xlfn.NUMBERVALUE(REPLACE(Input!V117,FIND(",",Input!V117),1,"."),".")</f>
        <v>0</v>
      </c>
      <c r="W117" s="7">
        <f>_xlfn.NUMBERVALUE(REPLACE(Input!W117,FIND(",",Input!W117),1,"."),".")</f>
        <v>0</v>
      </c>
      <c r="X117" s="7">
        <f>IFERROR(_xlfn.NUMBERVALUE(REPLACE(Input!X117,FIND(",",Input!X117),1,"."),"."),0)</f>
        <v>3.2433813556831899E-2</v>
      </c>
      <c r="Y117" s="7">
        <f>IFERROR(_xlfn.NUMBERVALUE(REPLACE(Input!Y117,FIND(",",Input!Y117),1,"."),"."),0)</f>
        <v>3.2124743814534E-2</v>
      </c>
      <c r="Z117" s="8" t="str">
        <f>LEFT(LEFT(Input!Z117,IFERROR(FIND("_",Input!Z117)-1,LEN(Input!Z117))),IFERROR(FIND("-",Input!Z117)-1,LEN(Input!Z117)))</f>
        <v>Ultimatum</v>
      </c>
      <c r="AA117" s="8" t="str">
        <f>LEFT(LEFT(Input!AA117,IFERROR(FIND("_",Input!AA117)-1,LEN(Input!AA117))),IFERROR(FIND("-",Input!AA117)-1,LEN(Input!AA117)))</f>
        <v>Ultimatum</v>
      </c>
      <c r="AB117" s="4"/>
      <c r="AC117" s="4"/>
    </row>
    <row r="118" spans="1:29">
      <c r="A118" s="11">
        <v>117</v>
      </c>
      <c r="B118" s="7">
        <f>IFERROR(_xlfn.NUMBERVALUE(REPLACE(Input!B118,FIND(",",Input!B118),1,"."),"."),0)</f>
        <v>1.7999999999999999E-2</v>
      </c>
      <c r="C118" s="10">
        <v>34</v>
      </c>
      <c r="D118" s="12"/>
      <c r="E118" s="8" cm="1">
        <f t="array" ref="E118">_xlfn.NUMBERVALUE(_xlfn.TEXTJOIN("",TRUE,IFERROR(MID(Input!E118,_xlfn.SEQUENCE(20),1)+0,"")))</f>
        <v>60</v>
      </c>
      <c r="F118" s="8" t="b">
        <f>Input!F118="Yes"</f>
        <v>1</v>
      </c>
      <c r="G118" s="8" t="b">
        <f>Input!G118="Yes"</f>
        <v>1</v>
      </c>
      <c r="H118" s="10">
        <v>2</v>
      </c>
      <c r="I118" s="7">
        <f>IFERROR(_xlfn.NUMBERVALUE(REPLACE(Input!I118,FIND(",",Input!I118),1,"."),"."),0)</f>
        <v>0.12098</v>
      </c>
      <c r="J118" s="7">
        <f>IFERROR(_xlfn.NUMBERVALUE(REPLACE(Input!J118,FIND(",",Input!J118),1,"."),"."),0)</f>
        <v>0.12214</v>
      </c>
      <c r="K118" s="7">
        <f>IFERROR(_xlfn.NUMBERVALUE(REPLACE(Input!K118,FIND(",",Input!K118),1,"."),"."),0)</f>
        <v>0</v>
      </c>
      <c r="L118" s="7">
        <f>IFERROR(_xlfn.NUMBERVALUE(REPLACE(Input!L118,FIND(",",Input!L118),1,"."),"."),0)</f>
        <v>0</v>
      </c>
      <c r="M118" s="7">
        <f>IFERROR(_xlfn.NUMBERVALUE(REPLACE(Input!M118,FIND(",",Input!M118),1,"."),"."),0)</f>
        <v>0.24312</v>
      </c>
      <c r="N118" s="10" t="str">
        <f>IF(LEFT(Input!N118,LEN("boa-,Users,"))="boa-,Users,","Win.Win",LEFT(Input!N118,FIND("@",Input!N118)-1))</f>
        <v>Win.Win</v>
      </c>
      <c r="O118" s="10" t="str">
        <f>IF(LEFT(Input!O118,LEN("boa-,Users,"))="boa-,Users,","Win.Win",LEFT(Input!O118,FIND("@",Input!O118)-1))</f>
        <v>Win.Win</v>
      </c>
      <c r="P118" s="7">
        <f>IFERROR(_xlfn.NUMBERVALUE(REPLACE(Input!P118,FIND(",",Input!P118),1,"."),"."),0)</f>
        <v>0.61758914058599301</v>
      </c>
      <c r="Q118" s="7">
        <f>IFERROR(_xlfn.NUMBERVALUE(REPLACE(Input!Q118,FIND(",",Input!Q118),1,"."),"."),0)</f>
        <v>0.61170398261058501</v>
      </c>
      <c r="R118" s="7">
        <f>IFERROR(_xlfn.NUMBERVALUE(REPLACE(Input!R118,FIND(",",Input!R118),1,"."),"."),0)</f>
        <v>0.122141641314344</v>
      </c>
      <c r="S118" s="7">
        <f>IFERROR(_xlfn.NUMBERVALUE(REPLACE(Input!S118,FIND(",",Input!S118),1,"."),"."),0)</f>
        <v>0.12097772373990601</v>
      </c>
      <c r="T118" s="7">
        <f>IFERROR(_xlfn.NUMBERVALUE(REPLACE(Input!T118,FIND(",",Input!T118),1,"."),"."),0)</f>
        <v>0.122141641314344</v>
      </c>
      <c r="U118" s="7">
        <f>IFERROR(_xlfn.NUMBERVALUE(REPLACE(Input!U118,FIND(",",Input!U118),1,"."),"."),0)</f>
        <v>0.12097772373990601</v>
      </c>
      <c r="V118" s="7">
        <f>_xlfn.NUMBERVALUE(REPLACE(Input!V118,FIND(",",Input!V118),1,"."),".")</f>
        <v>0</v>
      </c>
      <c r="W118" s="7">
        <f>_xlfn.NUMBERVALUE(REPLACE(Input!W118,FIND(",",Input!W118),1,"."),".")</f>
        <v>0</v>
      </c>
      <c r="X118" s="7">
        <f>IFERROR(_xlfn.NUMBERVALUE(REPLACE(Input!X118,FIND(",",Input!X118),1,"."),"."),0)</f>
        <v>0.122141641314344</v>
      </c>
      <c r="Y118" s="7">
        <f>IFERROR(_xlfn.NUMBERVALUE(REPLACE(Input!Y118,FIND(",",Input!Y118),1,"."),"."),0)</f>
        <v>0.12097772373990601</v>
      </c>
      <c r="Z118" s="8" t="str">
        <f>LEFT(LEFT(Input!Z118,IFERROR(FIND("_",Input!Z118)-1,LEN(Input!Z118))),IFERROR(FIND("-",Input!Z118)-1,LEN(Input!Z118)))</f>
        <v>Ultimatum</v>
      </c>
      <c r="AA118" s="8" t="str">
        <f>LEFT(LEFT(Input!AA118,IFERROR(FIND("_",Input!AA118)-1,LEN(Input!AA118))),IFERROR(FIND("-",Input!AA118)-1,LEN(Input!AA118)))</f>
        <v>Ultimatum</v>
      </c>
      <c r="AB118" s="4"/>
      <c r="AC118" s="4"/>
    </row>
    <row r="119" spans="1:29">
      <c r="A119" s="11">
        <v>118</v>
      </c>
      <c r="B119" s="7">
        <f>IFERROR(_xlfn.NUMBERVALUE(REPLACE(Input!B119,FIND(",",Input!B119),1,"."),"."),0)</f>
        <v>2.3E-2</v>
      </c>
      <c r="C119" s="10">
        <v>35</v>
      </c>
      <c r="D119" s="12"/>
      <c r="E119" s="8" cm="1">
        <f t="array" ref="E119">_xlfn.NUMBERVALUE(_xlfn.TEXTJOIN("",TRUE,IFERROR(MID(Input!E119,_xlfn.SEQUENCE(20),1)+0,"")))</f>
        <v>60</v>
      </c>
      <c r="F119" s="8" t="b">
        <f>Input!F119="Yes"</f>
        <v>1</v>
      </c>
      <c r="G119" s="8" t="b">
        <f>Input!G119="Yes"</f>
        <v>1</v>
      </c>
      <c r="H119" s="10">
        <v>2</v>
      </c>
      <c r="I119" s="7">
        <f>IFERROR(_xlfn.NUMBERVALUE(REPLACE(Input!I119,FIND(",",Input!I119),1,"."),"."),0)</f>
        <v>0.11518</v>
      </c>
      <c r="J119" s="7">
        <f>IFERROR(_xlfn.NUMBERVALUE(REPLACE(Input!J119,FIND(",",Input!J119),1,"."),"."),0)</f>
        <v>0.11629</v>
      </c>
      <c r="K119" s="7">
        <f>IFERROR(_xlfn.NUMBERVALUE(REPLACE(Input!K119,FIND(",",Input!K119),1,"."),"."),0)</f>
        <v>0</v>
      </c>
      <c r="L119" s="7">
        <f>IFERROR(_xlfn.NUMBERVALUE(REPLACE(Input!L119,FIND(",",Input!L119),1,"."),"."),0)</f>
        <v>0</v>
      </c>
      <c r="M119" s="7">
        <f>IFERROR(_xlfn.NUMBERVALUE(REPLACE(Input!M119,FIND(",",Input!M119),1,"."),"."),0)</f>
        <v>0.23147000000000001</v>
      </c>
      <c r="N119" s="10" t="str">
        <f>IF(LEFT(Input!N119,LEN("boa-,Users,"))="boa-,Users,","Win.Win",LEFT(Input!N119,FIND("@",Input!N119)-1))</f>
        <v>KLH</v>
      </c>
      <c r="O119" s="10" t="str">
        <f>IF(LEFT(Input!O119,LEN("boa-,Users,"))="boa-,Users,","Win.Win",LEFT(Input!O119,FIND("@",Input!O119)-1))</f>
        <v>Win.Win</v>
      </c>
      <c r="P119" s="7">
        <f>IFERROR(_xlfn.NUMBERVALUE(REPLACE(Input!P119,FIND(",",Input!P119),1,"."),"."),0)</f>
        <v>0.61758914058599301</v>
      </c>
      <c r="Q119" s="7">
        <f>IFERROR(_xlfn.NUMBERVALUE(REPLACE(Input!Q119,FIND(",",Input!Q119),1,"."),"."),0)</f>
        <v>0.61170398261058501</v>
      </c>
      <c r="R119" s="7">
        <f>IFERROR(_xlfn.NUMBERVALUE(REPLACE(Input!R119,FIND(",",Input!R119),1,"."),"."),0)</f>
        <v>0.11628813114577299</v>
      </c>
      <c r="S119" s="7">
        <f>IFERROR(_xlfn.NUMBERVALUE(REPLACE(Input!S119,FIND(",",Input!S119),1,"."),"."),0)</f>
        <v>0.115179993101428</v>
      </c>
      <c r="T119" s="7">
        <f>IFERROR(_xlfn.NUMBERVALUE(REPLACE(Input!T119,FIND(",",Input!T119),1,"."),"."),0)</f>
        <v>0</v>
      </c>
      <c r="U119" s="7">
        <f>IFERROR(_xlfn.NUMBERVALUE(REPLACE(Input!U119,FIND(",",Input!U119),1,"."),"."),0)</f>
        <v>0.115179993101428</v>
      </c>
      <c r="V119" s="7">
        <f>_xlfn.NUMBERVALUE(REPLACE(Input!V119,FIND(",",Input!V119),1,"."),".")</f>
        <v>0</v>
      </c>
      <c r="W119" s="7">
        <f>_xlfn.NUMBERVALUE(REPLACE(Input!W119,FIND(",",Input!W119),1,"."),".")</f>
        <v>0</v>
      </c>
      <c r="X119" s="7">
        <f>IFERROR(_xlfn.NUMBERVALUE(REPLACE(Input!X119,FIND(",",Input!X119),1,"."),"."),0)</f>
        <v>0.11628813114577299</v>
      </c>
      <c r="Y119" s="7">
        <f>IFERROR(_xlfn.NUMBERVALUE(REPLACE(Input!Y119,FIND(",",Input!Y119),1,"."),"."),0)</f>
        <v>0.115179993101428</v>
      </c>
      <c r="Z119" s="8" t="str">
        <f>LEFT(LEFT(Input!Z119,IFERROR(FIND("_",Input!Z119)-1,LEN(Input!Z119))),IFERROR(FIND("-",Input!Z119)-1,LEN(Input!Z119)))</f>
        <v>Ultimatum</v>
      </c>
      <c r="AA119" s="8" t="str">
        <f>LEFT(LEFT(Input!AA119,IFERROR(FIND("_",Input!AA119)-1,LEN(Input!AA119))),IFERROR(FIND("-",Input!AA119)-1,LEN(Input!AA119)))</f>
        <v>Ultimatum</v>
      </c>
      <c r="AB119" s="4"/>
      <c r="AC119" s="4"/>
    </row>
    <row r="120" spans="1:29">
      <c r="A120" s="11">
        <v>119</v>
      </c>
      <c r="B120" s="7">
        <f>IFERROR(_xlfn.NUMBERVALUE(REPLACE(Input!B120,FIND(",",Input!B120),1,"."),"."),0)</f>
        <v>1.8680000000000001</v>
      </c>
      <c r="C120" s="10">
        <v>61</v>
      </c>
      <c r="D120" s="12"/>
      <c r="E120" s="8" cm="1">
        <f t="array" ref="E120">_xlfn.NUMBERVALUE(_xlfn.TEXTJOIN("",TRUE,IFERROR(MID(Input!E120,_xlfn.SEQUENCE(20),1)+0,"")))</f>
        <v>60</v>
      </c>
      <c r="F120" s="8" t="b">
        <f>Input!F120="Yes"</f>
        <v>0</v>
      </c>
      <c r="G120" s="8" t="b">
        <f>Input!G120="Yes"</f>
        <v>1</v>
      </c>
      <c r="H120" s="10">
        <v>1</v>
      </c>
      <c r="I120" s="7">
        <f>IFERROR(_xlfn.NUMBERVALUE(REPLACE(Input!I120,FIND(",",Input!I120),1,"."),"."),0)</f>
        <v>5.2500000000000003E-3</v>
      </c>
      <c r="J120" s="7">
        <f>IFERROR(_xlfn.NUMBERVALUE(REPLACE(Input!J120,FIND(",",Input!J120),1,"."),"."),0)</f>
        <v>5.2500000000000003E-3</v>
      </c>
      <c r="K120" s="7">
        <f>IFERROR(_xlfn.NUMBERVALUE(REPLACE(Input!K120,FIND(",",Input!K120),1,"."),"."),0)</f>
        <v>3.4169999999999999E-2</v>
      </c>
      <c r="L120" s="7">
        <f>IFERROR(_xlfn.NUMBERVALUE(REPLACE(Input!L120,FIND(",",Input!L120),1,"."),"."),0)</f>
        <v>3.4169999999999999E-2</v>
      </c>
      <c r="M120" s="7">
        <f>IFERROR(_xlfn.NUMBERVALUE(REPLACE(Input!M120,FIND(",",Input!M120),1,"."),"."),0)</f>
        <v>0</v>
      </c>
      <c r="N120" s="10" t="str">
        <f>IF(LEFT(Input!N120,LEN("boa-,Users,"))="boa-,Users,","Win.Win",LEFT(Input!N120,FIND("@",Input!N120)-1))</f>
        <v>IAMhaggler2011</v>
      </c>
      <c r="O120" s="10" t="str">
        <f>IF(LEFT(Input!O120,LEN("boa-,Users,"))="boa-,Users,","Win.Win",LEFT(Input!O120,FIND("@",Input!O120)-1))</f>
        <v>Win.Win</v>
      </c>
      <c r="P120" s="7">
        <f>IFERROR(_xlfn.NUMBERVALUE(REPLACE(Input!P120,FIND(",",Input!P120),1,"."),"."),0)</f>
        <v>0.1</v>
      </c>
      <c r="Q120" s="7">
        <f>IFERROR(_xlfn.NUMBERVALUE(REPLACE(Input!Q120,FIND(",",Input!Q120),1,"."),"."),0)</f>
        <v>0.1</v>
      </c>
      <c r="R120" s="7">
        <f>IFERROR(_xlfn.NUMBERVALUE(REPLACE(Input!R120,FIND(",",Input!R120),1,"."),"."),0)</f>
        <v>5.2516813242631504E-3</v>
      </c>
      <c r="S120" s="7">
        <f>IFERROR(_xlfn.NUMBERVALUE(REPLACE(Input!S120,FIND(",",Input!S120),1,"."),"."),0)</f>
        <v>5.2516813242631504E-3</v>
      </c>
      <c r="T120" s="7">
        <f>IFERROR(_xlfn.NUMBERVALUE(REPLACE(Input!T120,FIND(",",Input!T120),1,"."),"."),0)</f>
        <v>0</v>
      </c>
      <c r="U120" s="7">
        <f>IFERROR(_xlfn.NUMBERVALUE(REPLACE(Input!U120,FIND(",",Input!U120),1,"."),"."),0)</f>
        <v>0</v>
      </c>
      <c r="V120" s="7">
        <f>_xlfn.NUMBERVALUE(REPLACE(Input!V120,FIND(",",Input!V120),1,"."),".")</f>
        <v>0</v>
      </c>
      <c r="W120" s="7">
        <f>_xlfn.NUMBERVALUE(REPLACE(Input!W120,FIND(",",Input!W120),1,"."),".")</f>
        <v>0</v>
      </c>
      <c r="X120" s="7">
        <f>IFERROR(_xlfn.NUMBERVALUE(REPLACE(Input!X120,FIND(",",Input!X120),1,"."),"."),0)</f>
        <v>5.2516813242631504E-3</v>
      </c>
      <c r="Y120" s="7">
        <f>IFERROR(_xlfn.NUMBERVALUE(REPLACE(Input!Y120,FIND(",",Input!Y120),1,"."),"."),0)</f>
        <v>5.2516813242631504E-3</v>
      </c>
      <c r="Z120" s="8" t="str">
        <f>LEFT(LEFT(Input!Z120,IFERROR(FIND("_",Input!Z120)-1,LEN(Input!Z120))),IFERROR(FIND("-",Input!Z120)-1,LEN(Input!Z120)))</f>
        <v>Ultimatum</v>
      </c>
      <c r="AA120" s="8" t="str">
        <f>LEFT(LEFT(Input!AA120,IFERROR(FIND("_",Input!AA120)-1,LEN(Input!AA120))),IFERROR(FIND("-",Input!AA120)-1,LEN(Input!AA120)))</f>
        <v>Ultimatum</v>
      </c>
      <c r="AB120" s="4"/>
      <c r="AC120" s="4"/>
    </row>
    <row r="121" spans="1:29" ht="15.75" thickBot="1">
      <c r="A121" s="13">
        <v>120</v>
      </c>
      <c r="B121" s="7">
        <f>IFERROR(_xlfn.NUMBERVALUE(REPLACE(Input!B121,FIND(",",Input!B121),1,"."),"."),0)</f>
        <v>3.6999999999999998E-2</v>
      </c>
      <c r="C121" s="14">
        <v>61</v>
      </c>
      <c r="D121" s="15"/>
      <c r="E121" s="8" cm="1">
        <f t="array" ref="E121">_xlfn.NUMBERVALUE(_xlfn.TEXTJOIN("",TRUE,IFERROR(MID(Input!E121,_xlfn.SEQUENCE(20),1)+0,"")))</f>
        <v>60</v>
      </c>
      <c r="F121" s="8" t="b">
        <f>Input!F121="Yes"</f>
        <v>1</v>
      </c>
      <c r="G121" s="8" t="b">
        <f>Input!G121="Yes"</f>
        <v>1</v>
      </c>
      <c r="H121" s="14">
        <v>2</v>
      </c>
      <c r="I121" s="7">
        <f>IFERROR(_xlfn.NUMBERVALUE(REPLACE(Input!I121,FIND(",",Input!I121),1,"."),"."),0)</f>
        <v>3.2120000000000003E-2</v>
      </c>
      <c r="J121" s="7">
        <f>IFERROR(_xlfn.NUMBERVALUE(REPLACE(Input!J121,FIND(",",Input!J121),1,"."),"."),0)</f>
        <v>3.243E-2</v>
      </c>
      <c r="K121" s="7">
        <f>IFERROR(_xlfn.NUMBERVALUE(REPLACE(Input!K121,FIND(",",Input!K121),1,"."),"."),0)</f>
        <v>0</v>
      </c>
      <c r="L121" s="7">
        <f>IFERROR(_xlfn.NUMBERVALUE(REPLACE(Input!L121,FIND(",",Input!L121),1,"."),"."),0)</f>
        <v>2.5389999999999999E-2</v>
      </c>
      <c r="M121" s="7">
        <f>IFERROR(_xlfn.NUMBERVALUE(REPLACE(Input!M121,FIND(",",Input!M121),1,"."),"."),0)</f>
        <v>6.4560000000000006E-2</v>
      </c>
      <c r="N121" s="10" t="str">
        <f>IF(LEFT(Input!N121,LEN("boa-,Users,"))="boa-,Users,","Win.Win",LEFT(Input!N121,FIND("@",Input!N121)-1))</f>
        <v>Gahboninho</v>
      </c>
      <c r="O121" s="10" t="str">
        <f>IF(LEFT(Input!O121,LEN("boa-,Users,"))="boa-,Users,","Win.Win",LEFT(Input!O121,FIND("@",Input!O121)-1))</f>
        <v>Win.Win</v>
      </c>
      <c r="P121" s="7">
        <f>IFERROR(_xlfn.NUMBERVALUE(REPLACE(Input!P121,FIND(",",Input!P121),1,"."),"."),0)</f>
        <v>0.61758914058599301</v>
      </c>
      <c r="Q121" s="7">
        <f>IFERROR(_xlfn.NUMBERVALUE(REPLACE(Input!Q121,FIND(",",Input!Q121),1,"."),"."),0)</f>
        <v>0.61170398261058501</v>
      </c>
      <c r="R121" s="7">
        <f>IFERROR(_xlfn.NUMBERVALUE(REPLACE(Input!R121,FIND(",",Input!R121),1,"."),"."),0)</f>
        <v>3.2433813556831899E-2</v>
      </c>
      <c r="S121" s="7">
        <f>IFERROR(_xlfn.NUMBERVALUE(REPLACE(Input!S121,FIND(",",Input!S121),1,"."),"."),0)</f>
        <v>3.2124743814534E-2</v>
      </c>
      <c r="T121" s="7">
        <f>IFERROR(_xlfn.NUMBERVALUE(REPLACE(Input!T121,FIND(",",Input!T121),1,"."),"."),0)</f>
        <v>0</v>
      </c>
      <c r="U121" s="7">
        <f>IFERROR(_xlfn.NUMBERVALUE(REPLACE(Input!U121,FIND(",",Input!U121),1,"."),"."),0)</f>
        <v>3.2124743814534E-2</v>
      </c>
      <c r="V121" s="7">
        <f>_xlfn.NUMBERVALUE(REPLACE(Input!V121,FIND(",",Input!V121),1,"."),".")</f>
        <v>0</v>
      </c>
      <c r="W121" s="7">
        <f>_xlfn.NUMBERVALUE(REPLACE(Input!W121,FIND(",",Input!W121),1,"."),".")</f>
        <v>0</v>
      </c>
      <c r="X121" s="7">
        <f>IFERROR(_xlfn.NUMBERVALUE(REPLACE(Input!X121,FIND(",",Input!X121),1,"."),"."),0)</f>
        <v>3.2433813556831899E-2</v>
      </c>
      <c r="Y121" s="7">
        <f>IFERROR(_xlfn.NUMBERVALUE(REPLACE(Input!Y121,FIND(",",Input!Y121),1,"."),"."),0)</f>
        <v>3.2124743814534E-2</v>
      </c>
      <c r="Z121" s="8" t="str">
        <f>LEFT(LEFT(Input!Z121,IFERROR(FIND("_",Input!Z121)-1,LEN(Input!Z121))),IFERROR(FIND("-",Input!Z121)-1,LEN(Input!Z121)))</f>
        <v>Ultimatum</v>
      </c>
      <c r="AA121" s="8" t="str">
        <f>LEFT(LEFT(Input!AA121,IFERROR(FIND("_",Input!AA121)-1,LEN(Input!AA121))),IFERROR(FIND("-",Input!AA121)-1,LEN(Input!AA121)))</f>
        <v>Ultimatum</v>
      </c>
      <c r="AB121" s="4"/>
      <c r="AC121" s="4"/>
    </row>
    <row r="122" spans="1:29">
      <c r="A122" s="16">
        <v>121</v>
      </c>
      <c r="B122" s="7">
        <f>IFERROR(_xlfn.NUMBERVALUE(REPLACE(Input!B122,FIND(",",Input!B122),1,"."),"."),0)</f>
        <v>0.01</v>
      </c>
      <c r="C122" s="17">
        <v>3</v>
      </c>
      <c r="D122" s="18"/>
      <c r="E122" s="8" cm="1">
        <f t="array" ref="E122">_xlfn.NUMBERVALUE(_xlfn.TEXTJOIN("",TRUE,IFERROR(MID(Input!E122,_xlfn.SEQUENCE(20),1)+0,"")))</f>
        <v>60</v>
      </c>
      <c r="F122" s="8" t="b">
        <f>Input!F122="Yes"</f>
        <v>1</v>
      </c>
      <c r="G122" s="8" t="b">
        <f>Input!G122="Yes"</f>
        <v>1</v>
      </c>
      <c r="H122" s="17">
        <v>2</v>
      </c>
      <c r="I122" s="7">
        <f>IFERROR(_xlfn.NUMBERVALUE(REPLACE(Input!I122,FIND(",",Input!I122),1,"."),"."),0)</f>
        <v>0.79688000000000003</v>
      </c>
      <c r="J122" s="7">
        <f>IFERROR(_xlfn.NUMBERVALUE(REPLACE(Input!J122,FIND(",",Input!J122),1,"."),"."),0)</f>
        <v>0.88066</v>
      </c>
      <c r="K122" s="7">
        <f>IFERROR(_xlfn.NUMBERVALUE(REPLACE(Input!K122,FIND(",",Input!K122),1,"."),"."),0)</f>
        <v>8.1379999999999994E-2</v>
      </c>
      <c r="L122" s="7">
        <f>IFERROR(_xlfn.NUMBERVALUE(REPLACE(Input!L122,FIND(",",Input!L122),1,"."),"."),0)</f>
        <v>0.11502</v>
      </c>
      <c r="M122" s="7">
        <f>IFERROR(_xlfn.NUMBERVALUE(REPLACE(Input!M122,FIND(",",Input!M122),1,"."),"."),0)</f>
        <v>1.67753</v>
      </c>
      <c r="N122" s="10" t="str">
        <f>IF(LEFT(Input!N122,LEN("boa-,Users,"))="boa-,Users,","Win.Win",LEFT(Input!N122,FIND("@",Input!N122)-1))</f>
        <v>Win.Win</v>
      </c>
      <c r="O122" s="10" t="str">
        <f>IF(LEFT(Input!O122,LEN("boa-,Users,"))="boa-,Users,","Win.Win",LEFT(Input!O122,FIND("@",Input!O122)-1))</f>
        <v>Win.Win</v>
      </c>
      <c r="P122" s="7">
        <f>IFERROR(_xlfn.NUMBERVALUE(REPLACE(Input!P122,FIND(",",Input!P122),1,"."),"."),0)</f>
        <v>0.80442966933089899</v>
      </c>
      <c r="Q122" s="7">
        <f>IFERROR(_xlfn.NUMBERVALUE(REPLACE(Input!Q122,FIND(",",Input!Q122),1,"."),"."),0)</f>
        <v>0.88900217567365003</v>
      </c>
      <c r="R122" s="7">
        <f>IFERROR(_xlfn.NUMBERVALUE(REPLACE(Input!R122,FIND(",",Input!R122),1,"."),"."),0)</f>
        <v>0.79687779988694496</v>
      </c>
      <c r="S122" s="7">
        <f>IFERROR(_xlfn.NUMBERVALUE(REPLACE(Input!S122,FIND(",",Input!S122),1,"."),"."),0)</f>
        <v>0.88065635176630597</v>
      </c>
      <c r="T122" s="7">
        <f>IFERROR(_xlfn.NUMBERVALUE(REPLACE(Input!T122,FIND(",",Input!T122),1,"."),"."),0)</f>
        <v>0.79687779988694496</v>
      </c>
      <c r="U122" s="7">
        <f>IFERROR(_xlfn.NUMBERVALUE(REPLACE(Input!U122,FIND(",",Input!U122),1,"."),"."),0)</f>
        <v>0.88065635176630597</v>
      </c>
      <c r="V122" s="7">
        <f>_xlfn.NUMBERVALUE(REPLACE(Input!V122,FIND(",",Input!V122),1,"."),".")</f>
        <v>0</v>
      </c>
      <c r="W122" s="7">
        <f>_xlfn.NUMBERVALUE(REPLACE(Input!W122,FIND(",",Input!W122),1,"."),".")</f>
        <v>0</v>
      </c>
      <c r="X122" s="7">
        <f>IFERROR(_xlfn.NUMBERVALUE(REPLACE(Input!X122,FIND(",",Input!X122),1,"."),"."),0)</f>
        <v>0.79687779988694496</v>
      </c>
      <c r="Y122" s="7">
        <f>IFERROR(_xlfn.NUMBERVALUE(REPLACE(Input!Y122,FIND(",",Input!Y122),1,"."),"."),0)</f>
        <v>0.88065635176630597</v>
      </c>
      <c r="Z122" s="8" t="str">
        <f>LEFT(LEFT(Input!Z122,IFERROR(FIND("_",Input!Z122)-1,LEN(Input!Z122))),IFERROR(FIND("-",Input!Z122)-1,LEN(Input!Z122)))</f>
        <v>Animal</v>
      </c>
      <c r="AA122" s="8" t="str">
        <f>LEFT(LEFT(Input!AA122,IFERROR(FIND("_",Input!AA122)-1,LEN(Input!AA122))),IFERROR(FIND("-",Input!AA122)-1,LEN(Input!AA122)))</f>
        <v>Animal</v>
      </c>
      <c r="AB122" s="4"/>
      <c r="AC122" s="4"/>
    </row>
    <row r="123" spans="1:29">
      <c r="A123" s="11">
        <v>122</v>
      </c>
      <c r="B123" s="7">
        <f>IFERROR(_xlfn.NUMBERVALUE(REPLACE(Input!B123,FIND(",",Input!B123),1,"."),"."),0)</f>
        <v>8.5000000000000006E-2</v>
      </c>
      <c r="C123" s="10">
        <v>38</v>
      </c>
      <c r="D123" s="12"/>
      <c r="E123" s="8" cm="1">
        <f t="array" ref="E123">_xlfn.NUMBERVALUE(_xlfn.TEXTJOIN("",TRUE,IFERROR(MID(Input!E123,_xlfn.SEQUENCE(20),1)+0,"")))</f>
        <v>60</v>
      </c>
      <c r="F123" s="8" t="b">
        <f>Input!F123="Yes"</f>
        <v>1</v>
      </c>
      <c r="G123" s="8" t="b">
        <f>Input!G123="Yes"</f>
        <v>1</v>
      </c>
      <c r="H123" s="10">
        <v>2</v>
      </c>
      <c r="I123" s="7">
        <f>IFERROR(_xlfn.NUMBERVALUE(REPLACE(Input!I123,FIND(",",Input!I123),1,"."),"."),0)</f>
        <v>0.53410999999999997</v>
      </c>
      <c r="J123" s="7">
        <f>IFERROR(_xlfn.NUMBERVALUE(REPLACE(Input!J123,FIND(",",Input!J123),1,"."),"."),0)</f>
        <v>0.83987999999999996</v>
      </c>
      <c r="K123" s="7">
        <f>IFERROR(_xlfn.NUMBERVALUE(REPLACE(Input!K123,FIND(",",Input!K123),1,"."),"."),0)</f>
        <v>0</v>
      </c>
      <c r="L123" s="7">
        <f>IFERROR(_xlfn.NUMBERVALUE(REPLACE(Input!L123,FIND(",",Input!L123),1,"."),"."),0)</f>
        <v>0.26208999999999999</v>
      </c>
      <c r="M123" s="7">
        <f>IFERROR(_xlfn.NUMBERVALUE(REPLACE(Input!M123,FIND(",",Input!M123),1,"."),"."),0)</f>
        <v>1.37399</v>
      </c>
      <c r="N123" s="10" t="str">
        <f>IF(LEFT(Input!N123,LEN("boa-,Users,"))="boa-,Users,","Win.Win",LEFT(Input!N123,FIND("@",Input!N123)-1))</f>
        <v>KLH</v>
      </c>
      <c r="O123" s="10" t="str">
        <f>IF(LEFT(Input!O123,LEN("boa-,Users,"))="boa-,Users,","Win.Win",LEFT(Input!O123,FIND("@",Input!O123)-1))</f>
        <v>Win.Win</v>
      </c>
      <c r="P123" s="7">
        <f>IFERROR(_xlfn.NUMBERVALUE(REPLACE(Input!P123,FIND(",",Input!P123),1,"."),"."),0)</f>
        <v>1</v>
      </c>
      <c r="Q123" s="7">
        <f>IFERROR(_xlfn.NUMBERVALUE(REPLACE(Input!Q123,FIND(",",Input!Q123),1,"."),"."),0)</f>
        <v>0.63593911096960698</v>
      </c>
      <c r="R123" s="7">
        <f>IFERROR(_xlfn.NUMBERVALUE(REPLACE(Input!R123,FIND(",",Input!R123),1,"."),"."),0)</f>
        <v>0.83988047974149405</v>
      </c>
      <c r="S123" s="7">
        <f>IFERROR(_xlfn.NUMBERVALUE(REPLACE(Input!S123,FIND(",",Input!S123),1,"."),"."),0)</f>
        <v>0.53411284560753303</v>
      </c>
      <c r="T123" s="7">
        <f>IFERROR(_xlfn.NUMBERVALUE(REPLACE(Input!T123,FIND(",",Input!T123),1,"."),"."),0)</f>
        <v>0</v>
      </c>
      <c r="U123" s="7">
        <f>IFERROR(_xlfn.NUMBERVALUE(REPLACE(Input!U123,FIND(",",Input!U123),1,"."),"."),0)</f>
        <v>0.53411284560753303</v>
      </c>
      <c r="V123" s="7">
        <f>_xlfn.NUMBERVALUE(REPLACE(Input!V123,FIND(",",Input!V123),1,"."),".")</f>
        <v>0</v>
      </c>
      <c r="W123" s="7">
        <f>_xlfn.NUMBERVALUE(REPLACE(Input!W123,FIND(",",Input!W123),1,"."),".")</f>
        <v>0</v>
      </c>
      <c r="X123" s="7">
        <f>IFERROR(_xlfn.NUMBERVALUE(REPLACE(Input!X123,FIND(",",Input!X123),1,"."),"."),0)</f>
        <v>0.83988047974149405</v>
      </c>
      <c r="Y123" s="7">
        <f>IFERROR(_xlfn.NUMBERVALUE(REPLACE(Input!Y123,FIND(",",Input!Y123),1,"."),"."),0)</f>
        <v>0.53411284560753303</v>
      </c>
      <c r="Z123" s="8" t="str">
        <f>LEFT(LEFT(Input!Z123,IFERROR(FIND("_",Input!Z123)-1,LEN(Input!Z123))),IFERROR(FIND("-",Input!Z123)-1,LEN(Input!Z123)))</f>
        <v>Animal</v>
      </c>
      <c r="AA123" s="8" t="str">
        <f>LEFT(LEFT(Input!AA123,IFERROR(FIND("_",Input!AA123)-1,LEN(Input!AA123))),IFERROR(FIND("-",Input!AA123)-1,LEN(Input!AA123)))</f>
        <v>Animal</v>
      </c>
      <c r="AB123" s="4"/>
      <c r="AC123" s="4"/>
    </row>
    <row r="124" spans="1:29">
      <c r="A124" s="11">
        <v>123</v>
      </c>
      <c r="B124" s="7">
        <f>IFERROR(_xlfn.NUMBERVALUE(REPLACE(Input!B124,FIND(",",Input!B124),1,"."),"."),0)</f>
        <v>0.253</v>
      </c>
      <c r="C124" s="10">
        <v>16</v>
      </c>
      <c r="D124" s="12"/>
      <c r="E124" s="8" cm="1">
        <f t="array" ref="E124">_xlfn.NUMBERVALUE(_xlfn.TEXTJOIN("",TRUE,IFERROR(MID(Input!E124,_xlfn.SEQUENCE(20),1)+0,"")))</f>
        <v>60</v>
      </c>
      <c r="F124" s="8" t="b">
        <f>Input!F124="Yes"</f>
        <v>1</v>
      </c>
      <c r="G124" s="8" t="b">
        <f>Input!G124="Yes"</f>
        <v>1</v>
      </c>
      <c r="H124" s="10">
        <v>2</v>
      </c>
      <c r="I124" s="7">
        <f>IFERROR(_xlfn.NUMBERVALUE(REPLACE(Input!I124,FIND(",",Input!I124),1,"."),"."),0)</f>
        <v>0.76909000000000005</v>
      </c>
      <c r="J124" s="7">
        <f>IFERROR(_xlfn.NUMBERVALUE(REPLACE(Input!J124,FIND(",",Input!J124),1,"."),"."),0)</f>
        <v>0.91342000000000001</v>
      </c>
      <c r="K124" s="7">
        <f>IFERROR(_xlfn.NUMBERVALUE(REPLACE(Input!K124,FIND(",",Input!K124),1,"."),"."),0)</f>
        <v>0</v>
      </c>
      <c r="L124" s="7">
        <f>IFERROR(_xlfn.NUMBERVALUE(REPLACE(Input!L124,FIND(",",Input!L124),1,"."),"."),0)</f>
        <v>9.0209999999999999E-2</v>
      </c>
      <c r="M124" s="7">
        <f>IFERROR(_xlfn.NUMBERVALUE(REPLACE(Input!M124,FIND(",",Input!M124),1,"."),"."),0)</f>
        <v>1.68251</v>
      </c>
      <c r="N124" s="10" t="str">
        <f>IF(LEFT(Input!N124,LEN("boa-,Users,"))="boa-,Users,","Win.Win",LEFT(Input!N124,FIND("@",Input!N124)-1))</f>
        <v>IAMhaggler2011</v>
      </c>
      <c r="O124" s="10" t="str">
        <f>IF(LEFT(Input!O124,LEN("boa-,Users,"))="boa-,Users,","Win.Win",LEFT(Input!O124,FIND("@",Input!O124)-1))</f>
        <v>Win.Win</v>
      </c>
      <c r="P124" s="7">
        <f>IFERROR(_xlfn.NUMBERVALUE(REPLACE(Input!P124,FIND(",",Input!P124),1,"."),"."),0)</f>
        <v>0.82546385248597098</v>
      </c>
      <c r="Q124" s="7">
        <f>IFERROR(_xlfn.NUMBERVALUE(REPLACE(Input!Q124,FIND(",",Input!Q124),1,"."),"."),0)</f>
        <v>0.98037864387886298</v>
      </c>
      <c r="R124" s="7">
        <f>IFERROR(_xlfn.NUMBERVALUE(REPLACE(Input!R124,FIND(",",Input!R124),1,"."),"."),0)</f>
        <v>0.76908691040057298</v>
      </c>
      <c r="S124" s="7">
        <f>IFERROR(_xlfn.NUMBERVALUE(REPLACE(Input!S124,FIND(",",Input!S124),1,"."),"."),0)</f>
        <v>0.91342144174182704</v>
      </c>
      <c r="T124" s="7">
        <f>IFERROR(_xlfn.NUMBERVALUE(REPLACE(Input!T124,FIND(",",Input!T124),1,"."),"."),0)</f>
        <v>0</v>
      </c>
      <c r="U124" s="7">
        <f>IFERROR(_xlfn.NUMBERVALUE(REPLACE(Input!U124,FIND(",",Input!U124),1,"."),"."),0)</f>
        <v>0.91342144174182704</v>
      </c>
      <c r="V124" s="7">
        <f>_xlfn.NUMBERVALUE(REPLACE(Input!V124,FIND(",",Input!V124),1,"."),".")</f>
        <v>0</v>
      </c>
      <c r="W124" s="7">
        <f>_xlfn.NUMBERVALUE(REPLACE(Input!W124,FIND(",",Input!W124),1,"."),".")</f>
        <v>0</v>
      </c>
      <c r="X124" s="7">
        <f>IFERROR(_xlfn.NUMBERVALUE(REPLACE(Input!X124,FIND(",",Input!X124),1,"."),"."),0)</f>
        <v>0.76908691040057298</v>
      </c>
      <c r="Y124" s="7">
        <f>IFERROR(_xlfn.NUMBERVALUE(REPLACE(Input!Y124,FIND(",",Input!Y124),1,"."),"."),0)</f>
        <v>0.91342144174182704</v>
      </c>
      <c r="Z124" s="8" t="str">
        <f>LEFT(LEFT(Input!Z124,IFERROR(FIND("_",Input!Z124)-1,LEN(Input!Z124))),IFERROR(FIND("-",Input!Z124)-1,LEN(Input!Z124)))</f>
        <v>Animal</v>
      </c>
      <c r="AA124" s="8" t="str">
        <f>LEFT(LEFT(Input!AA124,IFERROR(FIND("_",Input!AA124)-1,LEN(Input!AA124))),IFERROR(FIND("-",Input!AA124)-1,LEN(Input!AA124)))</f>
        <v>Animal</v>
      </c>
      <c r="AB124" s="4"/>
      <c r="AC124" s="4"/>
    </row>
    <row r="125" spans="1:29">
      <c r="A125" s="11">
        <v>124</v>
      </c>
      <c r="B125" s="7">
        <f>IFERROR(_xlfn.NUMBERVALUE(REPLACE(Input!B125,FIND(",",Input!B125),1,"."),"."),0)</f>
        <v>6.2E-2</v>
      </c>
      <c r="C125" s="10">
        <v>30</v>
      </c>
      <c r="D125" s="12"/>
      <c r="E125" s="8" cm="1">
        <f t="array" ref="E125">_xlfn.NUMBERVALUE(_xlfn.TEXTJOIN("",TRUE,IFERROR(MID(Input!E125,_xlfn.SEQUENCE(20),1)+0,"")))</f>
        <v>60</v>
      </c>
      <c r="F125" s="8" t="b">
        <f>Input!F125="Yes"</f>
        <v>1</v>
      </c>
      <c r="G125" s="8" t="b">
        <f>Input!G125="Yes"</f>
        <v>1</v>
      </c>
      <c r="H125" s="10">
        <v>2</v>
      </c>
      <c r="I125" s="7">
        <f>IFERROR(_xlfn.NUMBERVALUE(REPLACE(Input!I125,FIND(",",Input!I125),1,"."),"."),0)</f>
        <v>0.77270000000000005</v>
      </c>
      <c r="J125" s="7">
        <f>IFERROR(_xlfn.NUMBERVALUE(REPLACE(Input!J125,FIND(",",Input!J125),1,"."),"."),0)</f>
        <v>0.82099999999999995</v>
      </c>
      <c r="K125" s="7">
        <f>IFERROR(_xlfn.NUMBERVALUE(REPLACE(Input!K125,FIND(",",Input!K125),1,"."),"."),0)</f>
        <v>0</v>
      </c>
      <c r="L125" s="7">
        <f>IFERROR(_xlfn.NUMBERVALUE(REPLACE(Input!L125,FIND(",",Input!L125),1,"."),"."),0)</f>
        <v>5.0319999999999997E-2</v>
      </c>
      <c r="M125" s="7">
        <f>IFERROR(_xlfn.NUMBERVALUE(REPLACE(Input!M125,FIND(",",Input!M125),1,"."),"."),0)</f>
        <v>1.59371</v>
      </c>
      <c r="N125" s="10" t="str">
        <f>IF(LEFT(Input!N125,LEN("boa-,Users,"))="boa-,Users,","Win.Win",LEFT(Input!N125,FIND("@",Input!N125)-1))</f>
        <v>Gahboninho</v>
      </c>
      <c r="O125" s="10" t="str">
        <f>IF(LEFT(Input!O125,LEN("boa-,Users,"))="boa-,Users,","Win.Win",LEFT(Input!O125,FIND("@",Input!O125)-1))</f>
        <v>Win.Win</v>
      </c>
      <c r="P125" s="7">
        <f>IFERROR(_xlfn.NUMBERVALUE(REPLACE(Input!P125,FIND(",",Input!P125),1,"."),"."),0)</f>
        <v>0.94133128134201904</v>
      </c>
      <c r="Q125" s="7">
        <f>IFERROR(_xlfn.NUMBERVALUE(REPLACE(Input!Q125,FIND(",",Input!Q125),1,"."),"."),0)</f>
        <v>0.88595098716353904</v>
      </c>
      <c r="R125" s="7">
        <f>IFERROR(_xlfn.NUMBERVALUE(REPLACE(Input!R125,FIND(",",Input!R125),1,"."),"."),0)</f>
        <v>0.82100421478628105</v>
      </c>
      <c r="S125" s="7">
        <f>IFERROR(_xlfn.NUMBERVALUE(REPLACE(Input!S125,FIND(",",Input!S125),1,"."),"."),0)</f>
        <v>0.77270298881213095</v>
      </c>
      <c r="T125" s="7">
        <f>IFERROR(_xlfn.NUMBERVALUE(REPLACE(Input!T125,FIND(",",Input!T125),1,"."),"."),0)</f>
        <v>0</v>
      </c>
      <c r="U125" s="7">
        <f>IFERROR(_xlfn.NUMBERVALUE(REPLACE(Input!U125,FIND(",",Input!U125),1,"."),"."),0)</f>
        <v>0.77270298881213095</v>
      </c>
      <c r="V125" s="7">
        <f>_xlfn.NUMBERVALUE(REPLACE(Input!V125,FIND(",",Input!V125),1,"."),".")</f>
        <v>0</v>
      </c>
      <c r="W125" s="7">
        <f>_xlfn.NUMBERVALUE(REPLACE(Input!W125,FIND(",",Input!W125),1,"."),".")</f>
        <v>0</v>
      </c>
      <c r="X125" s="7">
        <f>IFERROR(_xlfn.NUMBERVALUE(REPLACE(Input!X125,FIND(",",Input!X125),1,"."),"."),0)</f>
        <v>0.82100421478628105</v>
      </c>
      <c r="Y125" s="7">
        <f>IFERROR(_xlfn.NUMBERVALUE(REPLACE(Input!Y125,FIND(",",Input!Y125),1,"."),"."),0)</f>
        <v>0.77270298881213095</v>
      </c>
      <c r="Z125" s="8" t="str">
        <f>LEFT(LEFT(Input!Z125,IFERROR(FIND("_",Input!Z125)-1,LEN(Input!Z125))),IFERROR(FIND("-",Input!Z125)-1,LEN(Input!Z125)))</f>
        <v>Animal</v>
      </c>
      <c r="AA125" s="8" t="str">
        <f>LEFT(LEFT(Input!AA125,IFERROR(FIND("_",Input!AA125)-1,LEN(Input!AA125))),IFERROR(FIND("-",Input!AA125)-1,LEN(Input!AA125)))</f>
        <v>Animal</v>
      </c>
      <c r="AB125" s="4"/>
      <c r="AC125" s="4"/>
    </row>
    <row r="126" spans="1:29">
      <c r="A126" s="11">
        <v>125</v>
      </c>
      <c r="B126" s="7">
        <f>IFERROR(_xlfn.NUMBERVALUE(REPLACE(Input!B126,FIND(",",Input!B126),1,"."),"."),0)</f>
        <v>2E-3</v>
      </c>
      <c r="C126" s="10">
        <v>3</v>
      </c>
      <c r="D126" s="12"/>
      <c r="E126" s="8" cm="1">
        <f t="array" ref="E126">_xlfn.NUMBERVALUE(_xlfn.TEXTJOIN("",TRUE,IFERROR(MID(Input!E126,_xlfn.SEQUENCE(20),1)+0,"")))</f>
        <v>60</v>
      </c>
      <c r="F126" s="8" t="b">
        <f>Input!F126="Yes"</f>
        <v>1</v>
      </c>
      <c r="G126" s="8" t="b">
        <f>Input!G126="Yes"</f>
        <v>1</v>
      </c>
      <c r="H126" s="10">
        <v>2</v>
      </c>
      <c r="I126" s="7">
        <f>IFERROR(_xlfn.NUMBERVALUE(REPLACE(Input!I126,FIND(",",Input!I126),1,"."),"."),0)</f>
        <v>0.69177</v>
      </c>
      <c r="J126" s="7">
        <f>IFERROR(_xlfn.NUMBERVALUE(REPLACE(Input!J126,FIND(",",Input!J126),1,"."),"."),0)</f>
        <v>0.69994999999999996</v>
      </c>
      <c r="K126" s="7">
        <f>IFERROR(_xlfn.NUMBERVALUE(REPLACE(Input!K126,FIND(",",Input!K126),1,"."),"."),0)</f>
        <v>0.26967000000000002</v>
      </c>
      <c r="L126" s="7">
        <f>IFERROR(_xlfn.NUMBERVALUE(REPLACE(Input!L126,FIND(",",Input!L126),1,"."),"."),0)</f>
        <v>0.30920999999999998</v>
      </c>
      <c r="M126" s="7">
        <f>IFERROR(_xlfn.NUMBERVALUE(REPLACE(Input!M126,FIND(",",Input!M126),1,"."),"."),0)</f>
        <v>1.3917200000000001</v>
      </c>
      <c r="N126" s="10" t="str">
        <f>IF(LEFT(Input!N126,LEN("boa-,Users,"))="boa-,Users,","Win.Win",LEFT(Input!N126,FIND("@",Input!N126)-1))</f>
        <v>Win.Win</v>
      </c>
      <c r="O126" s="10" t="str">
        <f>IF(LEFT(Input!O126,LEN("boa-,Users,"))="boa-,Users,","Win.Win",LEFT(Input!O126,FIND("@",Input!O126)-1))</f>
        <v>Win.Win</v>
      </c>
      <c r="P126" s="7">
        <f>IFERROR(_xlfn.NUMBERVALUE(REPLACE(Input!P126,FIND(",",Input!P126),1,"."),"."),0)</f>
        <v>0.69832331855362095</v>
      </c>
      <c r="Q126" s="7">
        <f>IFERROR(_xlfn.NUMBERVALUE(REPLACE(Input!Q126,FIND(",",Input!Q126),1,"."),"."),0)</f>
        <v>0.70658765189153505</v>
      </c>
      <c r="R126" s="7">
        <f>IFERROR(_xlfn.NUMBERVALUE(REPLACE(Input!R126,FIND(",",Input!R126),1,"."),"."),0)</f>
        <v>0.69176756019158503</v>
      </c>
      <c r="S126" s="7">
        <f>IFERROR(_xlfn.NUMBERVALUE(REPLACE(Input!S126,FIND(",",Input!S126),1,"."),"."),0)</f>
        <v>0.69995430916284995</v>
      </c>
      <c r="T126" s="7">
        <f>IFERROR(_xlfn.NUMBERVALUE(REPLACE(Input!T126,FIND(",",Input!T126),1,"."),"."),0)</f>
        <v>0.69176756019158503</v>
      </c>
      <c r="U126" s="7">
        <f>IFERROR(_xlfn.NUMBERVALUE(REPLACE(Input!U126,FIND(",",Input!U126),1,"."),"."),0)</f>
        <v>0.69995430916284995</v>
      </c>
      <c r="V126" s="7">
        <f>_xlfn.NUMBERVALUE(REPLACE(Input!V126,FIND(",",Input!V126),1,"."),".")</f>
        <v>0</v>
      </c>
      <c r="W126" s="7">
        <f>_xlfn.NUMBERVALUE(REPLACE(Input!W126,FIND(",",Input!W126),1,"."),".")</f>
        <v>0</v>
      </c>
      <c r="X126" s="7">
        <f>IFERROR(_xlfn.NUMBERVALUE(REPLACE(Input!X126,FIND(",",Input!X126),1,"."),"."),0)</f>
        <v>0.69176756019158503</v>
      </c>
      <c r="Y126" s="7">
        <f>IFERROR(_xlfn.NUMBERVALUE(REPLACE(Input!Y126,FIND(",",Input!Y126),1,"."),"."),0)</f>
        <v>0.69995430916284995</v>
      </c>
      <c r="Z126" s="8" t="str">
        <f>LEFT(LEFT(Input!Z126,IFERROR(FIND("_",Input!Z126)-1,LEN(Input!Z126))),IFERROR(FIND("-",Input!Z126)-1,LEN(Input!Z126)))</f>
        <v>Animal</v>
      </c>
      <c r="AA126" s="8" t="str">
        <f>LEFT(LEFT(Input!AA126,IFERROR(FIND("_",Input!AA126)-1,LEN(Input!AA126))),IFERROR(FIND("-",Input!AA126)-1,LEN(Input!AA126)))</f>
        <v>Animal</v>
      </c>
      <c r="AB126" s="4"/>
      <c r="AC126" s="4"/>
    </row>
    <row r="127" spans="1:29">
      <c r="A127" s="11">
        <v>126</v>
      </c>
      <c r="B127" s="7">
        <f>IFERROR(_xlfn.NUMBERVALUE(REPLACE(Input!B127,FIND(",",Input!B127),1,"."),"."),0)</f>
        <v>6.5000000000000002E-2</v>
      </c>
      <c r="C127" s="10">
        <v>38</v>
      </c>
      <c r="D127" s="12"/>
      <c r="E127" s="8" cm="1">
        <f t="array" ref="E127">_xlfn.NUMBERVALUE(_xlfn.TEXTJOIN("",TRUE,IFERROR(MID(Input!E127,_xlfn.SEQUENCE(20),1)+0,"")))</f>
        <v>60</v>
      </c>
      <c r="F127" s="8" t="b">
        <f>Input!F127="Yes"</f>
        <v>1</v>
      </c>
      <c r="G127" s="8" t="b">
        <f>Input!G127="Yes"</f>
        <v>1</v>
      </c>
      <c r="H127" s="10">
        <v>2</v>
      </c>
      <c r="I127" s="7">
        <f>IFERROR(_xlfn.NUMBERVALUE(REPLACE(Input!I127,FIND(",",Input!I127),1,"."),"."),0)</f>
        <v>0.53410999999999997</v>
      </c>
      <c r="J127" s="7">
        <f>IFERROR(_xlfn.NUMBERVALUE(REPLACE(Input!J127,FIND(",",Input!J127),1,"."),"."),0)</f>
        <v>0.83987999999999996</v>
      </c>
      <c r="K127" s="7">
        <f>IFERROR(_xlfn.NUMBERVALUE(REPLACE(Input!K127,FIND(",",Input!K127),1,"."),"."),0)</f>
        <v>0</v>
      </c>
      <c r="L127" s="7">
        <f>IFERROR(_xlfn.NUMBERVALUE(REPLACE(Input!L127,FIND(",",Input!L127),1,"."),"."),0)</f>
        <v>0.26208999999999999</v>
      </c>
      <c r="M127" s="7">
        <f>IFERROR(_xlfn.NUMBERVALUE(REPLACE(Input!M127,FIND(",",Input!M127),1,"."),"."),0)</f>
        <v>1.37399</v>
      </c>
      <c r="N127" s="10" t="str">
        <f>IF(LEFT(Input!N127,LEN("boa-,Users,"))="boa-,Users,","Win.Win",LEFT(Input!N127,FIND("@",Input!N127)-1))</f>
        <v>KLH</v>
      </c>
      <c r="O127" s="10" t="str">
        <f>IF(LEFT(Input!O127,LEN("boa-,Users,"))="boa-,Users,","Win.Win",LEFT(Input!O127,FIND("@",Input!O127)-1))</f>
        <v>Win.Win</v>
      </c>
      <c r="P127" s="7">
        <f>IFERROR(_xlfn.NUMBERVALUE(REPLACE(Input!P127,FIND(",",Input!P127),1,"."),"."),0)</f>
        <v>1</v>
      </c>
      <c r="Q127" s="7">
        <f>IFERROR(_xlfn.NUMBERVALUE(REPLACE(Input!Q127,FIND(",",Input!Q127),1,"."),"."),0)</f>
        <v>0.63593911096960698</v>
      </c>
      <c r="R127" s="7">
        <f>IFERROR(_xlfn.NUMBERVALUE(REPLACE(Input!R127,FIND(",",Input!R127),1,"."),"."),0)</f>
        <v>0.83988047974149405</v>
      </c>
      <c r="S127" s="7">
        <f>IFERROR(_xlfn.NUMBERVALUE(REPLACE(Input!S127,FIND(",",Input!S127),1,"."),"."),0)</f>
        <v>0.53411284560753303</v>
      </c>
      <c r="T127" s="7">
        <f>IFERROR(_xlfn.NUMBERVALUE(REPLACE(Input!T127,FIND(",",Input!T127),1,"."),"."),0)</f>
        <v>0</v>
      </c>
      <c r="U127" s="7">
        <f>IFERROR(_xlfn.NUMBERVALUE(REPLACE(Input!U127,FIND(",",Input!U127),1,"."),"."),0)</f>
        <v>0.53411284560753303</v>
      </c>
      <c r="V127" s="7">
        <f>_xlfn.NUMBERVALUE(REPLACE(Input!V127,FIND(",",Input!V127),1,"."),".")</f>
        <v>0</v>
      </c>
      <c r="W127" s="7">
        <f>_xlfn.NUMBERVALUE(REPLACE(Input!W127,FIND(",",Input!W127),1,"."),".")</f>
        <v>0</v>
      </c>
      <c r="X127" s="7">
        <f>IFERROR(_xlfn.NUMBERVALUE(REPLACE(Input!X127,FIND(",",Input!X127),1,"."),"."),0)</f>
        <v>0.83988047974149405</v>
      </c>
      <c r="Y127" s="7">
        <f>IFERROR(_xlfn.NUMBERVALUE(REPLACE(Input!Y127,FIND(",",Input!Y127),1,"."),"."),0)</f>
        <v>0.53411284560753303</v>
      </c>
      <c r="Z127" s="8" t="str">
        <f>LEFT(LEFT(Input!Z127,IFERROR(FIND("_",Input!Z127)-1,LEN(Input!Z127))),IFERROR(FIND("-",Input!Z127)-1,LEN(Input!Z127)))</f>
        <v>Animal</v>
      </c>
      <c r="AA127" s="8" t="str">
        <f>LEFT(LEFT(Input!AA127,IFERROR(FIND("_",Input!AA127)-1,LEN(Input!AA127))),IFERROR(FIND("-",Input!AA127)-1,LEN(Input!AA127)))</f>
        <v>Animal</v>
      </c>
      <c r="AB127" s="4"/>
      <c r="AC127" s="4"/>
    </row>
    <row r="128" spans="1:29">
      <c r="A128" s="11">
        <v>127</v>
      </c>
      <c r="B128" s="7">
        <f>IFERROR(_xlfn.NUMBERVALUE(REPLACE(Input!B128,FIND(",",Input!B128),1,"."),"."),0)</f>
        <v>0.104</v>
      </c>
      <c r="C128" s="10">
        <v>8</v>
      </c>
      <c r="D128" s="12"/>
      <c r="E128" s="8" cm="1">
        <f t="array" ref="E128">_xlfn.NUMBERVALUE(_xlfn.TEXTJOIN("",TRUE,IFERROR(MID(Input!E128,_xlfn.SEQUENCE(20),1)+0,"")))</f>
        <v>60</v>
      </c>
      <c r="F128" s="8" t="b">
        <f>Input!F128="Yes"</f>
        <v>1</v>
      </c>
      <c r="G128" s="8" t="b">
        <f>Input!G128="Yes"</f>
        <v>1</v>
      </c>
      <c r="H128" s="10">
        <v>2</v>
      </c>
      <c r="I128" s="7">
        <f>IFERROR(_xlfn.NUMBERVALUE(REPLACE(Input!I128,FIND(",",Input!I128),1,"."),"."),0)</f>
        <v>0.84294000000000002</v>
      </c>
      <c r="J128" s="7">
        <f>IFERROR(_xlfn.NUMBERVALUE(REPLACE(Input!J128,FIND(",",Input!J128),1,"."),"."),0)</f>
        <v>0.85192000000000001</v>
      </c>
      <c r="K128" s="7">
        <f>IFERROR(_xlfn.NUMBERVALUE(REPLACE(Input!K128,FIND(",",Input!K128),1,"."),"."),0)</f>
        <v>6.0539999999999997E-2</v>
      </c>
      <c r="L128" s="7">
        <f>IFERROR(_xlfn.NUMBERVALUE(REPLACE(Input!L128,FIND(",",Input!L128),1,"."),"."),0)</f>
        <v>6.8430000000000005E-2</v>
      </c>
      <c r="M128" s="7">
        <f>IFERROR(_xlfn.NUMBERVALUE(REPLACE(Input!M128,FIND(",",Input!M128),1,"."),"."),0)</f>
        <v>1.69486</v>
      </c>
      <c r="N128" s="10" t="str">
        <f>IF(LEFT(Input!N128,LEN("boa-,Users,"))="boa-,Users,","Win.Win",LEFT(Input!N128,FIND("@",Input!N128)-1))</f>
        <v>IAMhaggler2011</v>
      </c>
      <c r="O128" s="10" t="str">
        <f>IF(LEFT(Input!O128,LEN("boa-,Users,"))="boa-,Users,","Win.Win",LEFT(Input!O128,FIND("@",Input!O128)-1))</f>
        <v>Win.Win</v>
      </c>
      <c r="P128" s="7">
        <f>IFERROR(_xlfn.NUMBERVALUE(REPLACE(Input!P128,FIND(",",Input!P128),1,"."),"."),0)</f>
        <v>0.88051453425728199</v>
      </c>
      <c r="Q128" s="7">
        <f>IFERROR(_xlfn.NUMBERVALUE(REPLACE(Input!Q128,FIND(",",Input!Q128),1,"."),"."),0)</f>
        <v>0.87123497007268602</v>
      </c>
      <c r="R128" s="7">
        <f>IFERROR(_xlfn.NUMBERVALUE(REPLACE(Input!R128,FIND(",",Input!R128),1,"."),"."),0)</f>
        <v>0.85192094740095003</v>
      </c>
      <c r="S128" s="7">
        <f>IFERROR(_xlfn.NUMBERVALUE(REPLACE(Input!S128,FIND(",",Input!S128),1,"."),"."),0)</f>
        <v>0.84294272523193403</v>
      </c>
      <c r="T128" s="7">
        <f>IFERROR(_xlfn.NUMBERVALUE(REPLACE(Input!T128,FIND(",",Input!T128),1,"."),"."),0)</f>
        <v>0</v>
      </c>
      <c r="U128" s="7">
        <f>IFERROR(_xlfn.NUMBERVALUE(REPLACE(Input!U128,FIND(",",Input!U128),1,"."),"."),0)</f>
        <v>0.84294272523193403</v>
      </c>
      <c r="V128" s="7">
        <f>_xlfn.NUMBERVALUE(REPLACE(Input!V128,FIND(",",Input!V128),1,"."),".")</f>
        <v>0</v>
      </c>
      <c r="W128" s="7">
        <f>_xlfn.NUMBERVALUE(REPLACE(Input!W128,FIND(",",Input!W128),1,"."),".")</f>
        <v>0</v>
      </c>
      <c r="X128" s="7">
        <f>IFERROR(_xlfn.NUMBERVALUE(REPLACE(Input!X128,FIND(",",Input!X128),1,"."),"."),0)</f>
        <v>0.85192094740095003</v>
      </c>
      <c r="Y128" s="7">
        <f>IFERROR(_xlfn.NUMBERVALUE(REPLACE(Input!Y128,FIND(",",Input!Y128),1,"."),"."),0)</f>
        <v>0.84294272523193403</v>
      </c>
      <c r="Z128" s="8" t="str">
        <f>LEFT(LEFT(Input!Z128,IFERROR(FIND("_",Input!Z128)-1,LEN(Input!Z128))),IFERROR(FIND("-",Input!Z128)-1,LEN(Input!Z128)))</f>
        <v>Animal</v>
      </c>
      <c r="AA128" s="8" t="str">
        <f>LEFT(LEFT(Input!AA128,IFERROR(FIND("_",Input!AA128)-1,LEN(Input!AA128))),IFERROR(FIND("-",Input!AA128)-1,LEN(Input!AA128)))</f>
        <v>Animal</v>
      </c>
      <c r="AB128" s="4"/>
      <c r="AC128" s="4"/>
    </row>
    <row r="129" spans="1:29">
      <c r="A129" s="11">
        <v>128</v>
      </c>
      <c r="B129" s="7">
        <f>IFERROR(_xlfn.NUMBERVALUE(REPLACE(Input!B129,FIND(",",Input!B129),1,"."),"."),0)</f>
        <v>5.8000000000000003E-2</v>
      </c>
      <c r="C129" s="10">
        <v>30</v>
      </c>
      <c r="D129" s="12"/>
      <c r="E129" s="8" cm="1">
        <f t="array" ref="E129">_xlfn.NUMBERVALUE(_xlfn.TEXTJOIN("",TRUE,IFERROR(MID(Input!E129,_xlfn.SEQUENCE(20),1)+0,"")))</f>
        <v>60</v>
      </c>
      <c r="F129" s="8" t="b">
        <f>Input!F129="Yes"</f>
        <v>1</v>
      </c>
      <c r="G129" s="8" t="b">
        <f>Input!G129="Yes"</f>
        <v>1</v>
      </c>
      <c r="H129" s="10">
        <v>2</v>
      </c>
      <c r="I129" s="7">
        <f>IFERROR(_xlfn.NUMBERVALUE(REPLACE(Input!I129,FIND(",",Input!I129),1,"."),"."),0)</f>
        <v>0.77270000000000005</v>
      </c>
      <c r="J129" s="7">
        <f>IFERROR(_xlfn.NUMBERVALUE(REPLACE(Input!J129,FIND(",",Input!J129),1,"."),"."),0)</f>
        <v>0.82099999999999995</v>
      </c>
      <c r="K129" s="7">
        <f>IFERROR(_xlfn.NUMBERVALUE(REPLACE(Input!K129,FIND(",",Input!K129),1,"."),"."),0)</f>
        <v>0</v>
      </c>
      <c r="L129" s="7">
        <f>IFERROR(_xlfn.NUMBERVALUE(REPLACE(Input!L129,FIND(",",Input!L129),1,"."),"."),0)</f>
        <v>5.0319999999999997E-2</v>
      </c>
      <c r="M129" s="7">
        <f>IFERROR(_xlfn.NUMBERVALUE(REPLACE(Input!M129,FIND(",",Input!M129),1,"."),"."),0)</f>
        <v>1.59371</v>
      </c>
      <c r="N129" s="10" t="str">
        <f>IF(LEFT(Input!N129,LEN("boa-,Users,"))="boa-,Users,","Win.Win",LEFT(Input!N129,FIND("@",Input!N129)-1))</f>
        <v>Gahboninho</v>
      </c>
      <c r="O129" s="10" t="str">
        <f>IF(LEFT(Input!O129,LEN("boa-,Users,"))="boa-,Users,","Win.Win",LEFT(Input!O129,FIND("@",Input!O129)-1))</f>
        <v>Win.Win</v>
      </c>
      <c r="P129" s="7">
        <f>IFERROR(_xlfn.NUMBERVALUE(REPLACE(Input!P129,FIND(",",Input!P129),1,"."),"."),0)</f>
        <v>0.94133128134201904</v>
      </c>
      <c r="Q129" s="7">
        <f>IFERROR(_xlfn.NUMBERVALUE(REPLACE(Input!Q129,FIND(",",Input!Q129),1,"."),"."),0)</f>
        <v>0.88595098716353904</v>
      </c>
      <c r="R129" s="7">
        <f>IFERROR(_xlfn.NUMBERVALUE(REPLACE(Input!R129,FIND(",",Input!R129),1,"."),"."),0)</f>
        <v>0.82100421478628105</v>
      </c>
      <c r="S129" s="7">
        <f>IFERROR(_xlfn.NUMBERVALUE(REPLACE(Input!S129,FIND(",",Input!S129),1,"."),"."),0)</f>
        <v>0.77270298881213095</v>
      </c>
      <c r="T129" s="7">
        <f>IFERROR(_xlfn.NUMBERVALUE(REPLACE(Input!T129,FIND(",",Input!T129),1,"."),"."),0)</f>
        <v>0</v>
      </c>
      <c r="U129" s="7">
        <f>IFERROR(_xlfn.NUMBERVALUE(REPLACE(Input!U129,FIND(",",Input!U129),1,"."),"."),0)</f>
        <v>0.77270298881213095</v>
      </c>
      <c r="V129" s="7">
        <f>_xlfn.NUMBERVALUE(REPLACE(Input!V129,FIND(",",Input!V129),1,"."),".")</f>
        <v>0</v>
      </c>
      <c r="W129" s="7">
        <f>_xlfn.NUMBERVALUE(REPLACE(Input!W129,FIND(",",Input!W129),1,"."),".")</f>
        <v>0</v>
      </c>
      <c r="X129" s="7">
        <f>IFERROR(_xlfn.NUMBERVALUE(REPLACE(Input!X129,FIND(",",Input!X129),1,"."),"."),0)</f>
        <v>0.82100421478628105</v>
      </c>
      <c r="Y129" s="7">
        <f>IFERROR(_xlfn.NUMBERVALUE(REPLACE(Input!Y129,FIND(",",Input!Y129),1,"."),"."),0)</f>
        <v>0.77270298881213095</v>
      </c>
      <c r="Z129" s="8" t="str">
        <f>LEFT(LEFT(Input!Z129,IFERROR(FIND("_",Input!Z129)-1,LEN(Input!Z129))),IFERROR(FIND("-",Input!Z129)-1,LEN(Input!Z129)))</f>
        <v>Animal</v>
      </c>
      <c r="AA129" s="8" t="str">
        <f>LEFT(LEFT(Input!AA129,IFERROR(FIND("_",Input!AA129)-1,LEN(Input!AA129))),IFERROR(FIND("-",Input!AA129)-1,LEN(Input!AA129)))</f>
        <v>Animal</v>
      </c>
      <c r="AB129" s="4"/>
      <c r="AC129" s="4"/>
    </row>
    <row r="130" spans="1:29">
      <c r="A130" s="11">
        <v>129</v>
      </c>
      <c r="B130" s="7">
        <f>IFERROR(_xlfn.NUMBERVALUE(REPLACE(Input!B130,FIND(",",Input!B130),1,"."),"."),0)</f>
        <v>2E-3</v>
      </c>
      <c r="C130" s="10">
        <v>3</v>
      </c>
      <c r="D130" s="12"/>
      <c r="E130" s="8" cm="1">
        <f t="array" ref="E130">_xlfn.NUMBERVALUE(_xlfn.TEXTJOIN("",TRUE,IFERROR(MID(Input!E130,_xlfn.SEQUENCE(20),1)+0,"")))</f>
        <v>60</v>
      </c>
      <c r="F130" s="8" t="b">
        <f>Input!F130="Yes"</f>
        <v>1</v>
      </c>
      <c r="G130" s="8" t="b">
        <f>Input!G130="Yes"</f>
        <v>1</v>
      </c>
      <c r="H130" s="10">
        <v>2</v>
      </c>
      <c r="I130" s="7">
        <f>IFERROR(_xlfn.NUMBERVALUE(REPLACE(Input!I130,FIND(",",Input!I130),1,"."),"."),0)</f>
        <v>0.75165000000000004</v>
      </c>
      <c r="J130" s="7">
        <f>IFERROR(_xlfn.NUMBERVALUE(REPLACE(Input!J130,FIND(",",Input!J130),1,"."),"."),0)</f>
        <v>0.83994999999999997</v>
      </c>
      <c r="K130" s="7">
        <f>IFERROR(_xlfn.NUMBERVALUE(REPLACE(Input!K130,FIND(",",Input!K130),1,"."),"."),0)</f>
        <v>0.13650999999999999</v>
      </c>
      <c r="L130" s="7">
        <f>IFERROR(_xlfn.NUMBERVALUE(REPLACE(Input!L130,FIND(",",Input!L130),1,"."),"."),0)</f>
        <v>0.17377000000000001</v>
      </c>
      <c r="M130" s="7">
        <f>IFERROR(_xlfn.NUMBERVALUE(REPLACE(Input!M130,FIND(",",Input!M130),1,"."),"."),0)</f>
        <v>1.5915999999999999</v>
      </c>
      <c r="N130" s="10" t="str">
        <f>IF(LEFT(Input!N130,LEN("boa-,Users,"))="boa-,Users,","Win.Win",LEFT(Input!N130,FIND("@",Input!N130)-1))</f>
        <v>Win.Win</v>
      </c>
      <c r="O130" s="10" t="str">
        <f>IF(LEFT(Input!O130,LEN("boa-,Users,"))="boa-,Users,","Win.Win",LEFT(Input!O130,FIND("@",Input!O130)-1))</f>
        <v>Win.Win</v>
      </c>
      <c r="P130" s="7">
        <f>IFERROR(_xlfn.NUMBERVALUE(REPLACE(Input!P130,FIND(",",Input!P130),1,"."),"."),0)</f>
        <v>0.75877802685241202</v>
      </c>
      <c r="Q130" s="7">
        <f>IFERROR(_xlfn.NUMBERVALUE(REPLACE(Input!Q130,FIND(",",Input!Q130),1,"."),"."),0)</f>
        <v>0.847906113185804</v>
      </c>
      <c r="R130" s="7">
        <f>IFERROR(_xlfn.NUMBERVALUE(REPLACE(Input!R130,FIND(",",Input!R130),1,"."),"."),0)</f>
        <v>0.75165472842845305</v>
      </c>
      <c r="S130" s="7">
        <f>IFERROR(_xlfn.NUMBERVALUE(REPLACE(Input!S130,FIND(",",Input!S130),1,"."),"."),0)</f>
        <v>0.83994609317207702</v>
      </c>
      <c r="T130" s="7">
        <f>IFERROR(_xlfn.NUMBERVALUE(REPLACE(Input!T130,FIND(",",Input!T130),1,"."),"."),0)</f>
        <v>0.75165472842845305</v>
      </c>
      <c r="U130" s="7">
        <f>IFERROR(_xlfn.NUMBERVALUE(REPLACE(Input!U130,FIND(",",Input!U130),1,"."),"."),0)</f>
        <v>0.83994609317207702</v>
      </c>
      <c r="V130" s="7">
        <f>_xlfn.NUMBERVALUE(REPLACE(Input!V130,FIND(",",Input!V130),1,"."),".")</f>
        <v>0</v>
      </c>
      <c r="W130" s="7">
        <f>_xlfn.NUMBERVALUE(REPLACE(Input!W130,FIND(",",Input!W130),1,"."),".")</f>
        <v>0</v>
      </c>
      <c r="X130" s="7">
        <f>IFERROR(_xlfn.NUMBERVALUE(REPLACE(Input!X130,FIND(",",Input!X130),1,"."),"."),0)</f>
        <v>0.75165472842845305</v>
      </c>
      <c r="Y130" s="7">
        <f>IFERROR(_xlfn.NUMBERVALUE(REPLACE(Input!Y130,FIND(",",Input!Y130),1,"."),"."),0)</f>
        <v>0.83994609317207702</v>
      </c>
      <c r="Z130" s="8" t="str">
        <f>LEFT(LEFT(Input!Z130,IFERROR(FIND("_",Input!Z130)-1,LEN(Input!Z130))),IFERROR(FIND("-",Input!Z130)-1,LEN(Input!Z130)))</f>
        <v>Animal</v>
      </c>
      <c r="AA130" s="8" t="str">
        <f>LEFT(LEFT(Input!AA130,IFERROR(FIND("_",Input!AA130)-1,LEN(Input!AA130))),IFERROR(FIND("-",Input!AA130)-1,LEN(Input!AA130)))</f>
        <v>Animal</v>
      </c>
      <c r="AB130" s="4"/>
      <c r="AC130" s="4"/>
    </row>
    <row r="131" spans="1:29">
      <c r="A131" s="11">
        <v>130</v>
      </c>
      <c r="B131" s="7">
        <f>IFERROR(_xlfn.NUMBERVALUE(REPLACE(Input!B131,FIND(",",Input!B131),1,"."),"."),0)</f>
        <v>0.108</v>
      </c>
      <c r="C131" s="10">
        <v>38</v>
      </c>
      <c r="D131" s="12"/>
      <c r="E131" s="8" cm="1">
        <f t="array" ref="E131">_xlfn.NUMBERVALUE(_xlfn.TEXTJOIN("",TRUE,IFERROR(MID(Input!E131,_xlfn.SEQUENCE(20),1)+0,"")))</f>
        <v>60</v>
      </c>
      <c r="F131" s="8" t="b">
        <f>Input!F131="Yes"</f>
        <v>1</v>
      </c>
      <c r="G131" s="8" t="b">
        <f>Input!G131="Yes"</f>
        <v>1</v>
      </c>
      <c r="H131" s="10">
        <v>2</v>
      </c>
      <c r="I131" s="7">
        <f>IFERROR(_xlfn.NUMBERVALUE(REPLACE(Input!I131,FIND(",",Input!I131),1,"."),"."),0)</f>
        <v>0.53410999999999997</v>
      </c>
      <c r="J131" s="7">
        <f>IFERROR(_xlfn.NUMBERVALUE(REPLACE(Input!J131,FIND(",",Input!J131),1,"."),"."),0)</f>
        <v>0.83987999999999996</v>
      </c>
      <c r="K131" s="7">
        <f>IFERROR(_xlfn.NUMBERVALUE(REPLACE(Input!K131,FIND(",",Input!K131),1,"."),"."),0)</f>
        <v>0</v>
      </c>
      <c r="L131" s="7">
        <f>IFERROR(_xlfn.NUMBERVALUE(REPLACE(Input!L131,FIND(",",Input!L131),1,"."),"."),0)</f>
        <v>0.26208999999999999</v>
      </c>
      <c r="M131" s="7">
        <f>IFERROR(_xlfn.NUMBERVALUE(REPLACE(Input!M131,FIND(",",Input!M131),1,"."),"."),0)</f>
        <v>1.37399</v>
      </c>
      <c r="N131" s="10" t="str">
        <f>IF(LEFT(Input!N131,LEN("boa-,Users,"))="boa-,Users,","Win.Win",LEFT(Input!N131,FIND("@",Input!N131)-1))</f>
        <v>KLH</v>
      </c>
      <c r="O131" s="10" t="str">
        <f>IF(LEFT(Input!O131,LEN("boa-,Users,"))="boa-,Users,","Win.Win",LEFT(Input!O131,FIND("@",Input!O131)-1))</f>
        <v>Win.Win</v>
      </c>
      <c r="P131" s="7">
        <f>IFERROR(_xlfn.NUMBERVALUE(REPLACE(Input!P131,FIND(",",Input!P131),1,"."),"."),0)</f>
        <v>1</v>
      </c>
      <c r="Q131" s="7">
        <f>IFERROR(_xlfn.NUMBERVALUE(REPLACE(Input!Q131,FIND(",",Input!Q131),1,"."),"."),0)</f>
        <v>0.63593911096960698</v>
      </c>
      <c r="R131" s="7">
        <f>IFERROR(_xlfn.NUMBERVALUE(REPLACE(Input!R131,FIND(",",Input!R131),1,"."),"."),0)</f>
        <v>0.83988047974149405</v>
      </c>
      <c r="S131" s="7">
        <f>IFERROR(_xlfn.NUMBERVALUE(REPLACE(Input!S131,FIND(",",Input!S131),1,"."),"."),0)</f>
        <v>0.53411284560753303</v>
      </c>
      <c r="T131" s="7">
        <f>IFERROR(_xlfn.NUMBERVALUE(REPLACE(Input!T131,FIND(",",Input!T131),1,"."),"."),0)</f>
        <v>0</v>
      </c>
      <c r="U131" s="7">
        <f>IFERROR(_xlfn.NUMBERVALUE(REPLACE(Input!U131,FIND(",",Input!U131),1,"."),"."),0)</f>
        <v>0.53411284560753303</v>
      </c>
      <c r="V131" s="7">
        <f>_xlfn.NUMBERVALUE(REPLACE(Input!V131,FIND(",",Input!V131),1,"."),".")</f>
        <v>0</v>
      </c>
      <c r="W131" s="7">
        <f>_xlfn.NUMBERVALUE(REPLACE(Input!W131,FIND(",",Input!W131),1,"."),".")</f>
        <v>0</v>
      </c>
      <c r="X131" s="7">
        <f>IFERROR(_xlfn.NUMBERVALUE(REPLACE(Input!X131,FIND(",",Input!X131),1,"."),"."),0)</f>
        <v>0.83988047974149405</v>
      </c>
      <c r="Y131" s="7">
        <f>IFERROR(_xlfn.NUMBERVALUE(REPLACE(Input!Y131,FIND(",",Input!Y131),1,"."),"."),0)</f>
        <v>0.53411284560753303</v>
      </c>
      <c r="Z131" s="8" t="str">
        <f>LEFT(LEFT(Input!Z131,IFERROR(FIND("_",Input!Z131)-1,LEN(Input!Z131))),IFERROR(FIND("-",Input!Z131)-1,LEN(Input!Z131)))</f>
        <v>Animal</v>
      </c>
      <c r="AA131" s="8" t="str">
        <f>LEFT(LEFT(Input!AA131,IFERROR(FIND("_",Input!AA131)-1,LEN(Input!AA131))),IFERROR(FIND("-",Input!AA131)-1,LEN(Input!AA131)))</f>
        <v>Animal</v>
      </c>
      <c r="AB131" s="4"/>
      <c r="AC131" s="4"/>
    </row>
    <row r="132" spans="1:29">
      <c r="A132" s="11">
        <v>131</v>
      </c>
      <c r="B132" s="7">
        <f>IFERROR(_xlfn.NUMBERVALUE(REPLACE(Input!B132,FIND(",",Input!B132),1,"."),"."),0)</f>
        <v>0.19600000000000001</v>
      </c>
      <c r="C132" s="10">
        <v>12</v>
      </c>
      <c r="D132" s="12"/>
      <c r="E132" s="8" cm="1">
        <f t="array" ref="E132">_xlfn.NUMBERVALUE(_xlfn.TEXTJOIN("",TRUE,IFERROR(MID(Input!E132,_xlfn.SEQUENCE(20),1)+0,"")))</f>
        <v>60</v>
      </c>
      <c r="F132" s="8" t="b">
        <f>Input!F132="Yes"</f>
        <v>1</v>
      </c>
      <c r="G132" s="8" t="b">
        <f>Input!G132="Yes"</f>
        <v>1</v>
      </c>
      <c r="H132" s="10">
        <v>2</v>
      </c>
      <c r="I132" s="7">
        <f>IFERROR(_xlfn.NUMBERVALUE(REPLACE(Input!I132,FIND(",",Input!I132),1,"."),"."),0)</f>
        <v>0.77834999999999999</v>
      </c>
      <c r="J132" s="7">
        <f>IFERROR(_xlfn.NUMBERVALUE(REPLACE(Input!J132,FIND(",",Input!J132),1,"."),"."),0)</f>
        <v>0.90639999999999998</v>
      </c>
      <c r="K132" s="7">
        <f>IFERROR(_xlfn.NUMBERVALUE(REPLACE(Input!K132,FIND(",",Input!K132),1,"."),"."),0)</f>
        <v>1.7579999999999998E-2</v>
      </c>
      <c r="L132" s="7">
        <f>IFERROR(_xlfn.NUMBERVALUE(REPLACE(Input!L132,FIND(",",Input!L132),1,"."),"."),0)</f>
        <v>8.8590000000000002E-2</v>
      </c>
      <c r="M132" s="7">
        <f>IFERROR(_xlfn.NUMBERVALUE(REPLACE(Input!M132,FIND(",",Input!M132),1,"."),"."),0)</f>
        <v>1.68475</v>
      </c>
      <c r="N132" s="10" t="str">
        <f>IF(LEFT(Input!N132,LEN("boa-,Users,"))="boa-,Users,","Win.Win",LEFT(Input!N132,FIND("@",Input!N132)-1))</f>
        <v>IAMhaggler2011</v>
      </c>
      <c r="O132" s="10" t="str">
        <f>IF(LEFT(Input!O132,LEN("boa-,Users,"))="boa-,Users,","Win.Win",LEFT(Input!O132,FIND("@",Input!O132)-1))</f>
        <v>Win.Win</v>
      </c>
      <c r="P132" s="7">
        <f>IFERROR(_xlfn.NUMBERVALUE(REPLACE(Input!P132,FIND(",",Input!P132),1,"."),"."),0)</f>
        <v>0.819795574937772</v>
      </c>
      <c r="Q132" s="7">
        <f>IFERROR(_xlfn.NUMBERVALUE(REPLACE(Input!Q132,FIND(",",Input!Q132),1,"."),"."),0)</f>
        <v>0.95466085225868802</v>
      </c>
      <c r="R132" s="7">
        <f>IFERROR(_xlfn.NUMBERVALUE(REPLACE(Input!R132,FIND(",",Input!R132),1,"."),"."),0)</f>
        <v>0.77835126155665801</v>
      </c>
      <c r="S132" s="7">
        <f>IFERROR(_xlfn.NUMBERVALUE(REPLACE(Input!S132,FIND(",",Input!S132),1,"."),"."),0)</f>
        <v>0.90639849912669601</v>
      </c>
      <c r="T132" s="7">
        <f>IFERROR(_xlfn.NUMBERVALUE(REPLACE(Input!T132,FIND(",",Input!T132),1,"."),"."),0)</f>
        <v>0</v>
      </c>
      <c r="U132" s="7">
        <f>IFERROR(_xlfn.NUMBERVALUE(REPLACE(Input!U132,FIND(",",Input!U132),1,"."),"."),0)</f>
        <v>0.90639849912669601</v>
      </c>
      <c r="V132" s="7">
        <f>_xlfn.NUMBERVALUE(REPLACE(Input!V132,FIND(",",Input!V132),1,"."),".")</f>
        <v>0</v>
      </c>
      <c r="W132" s="7">
        <f>_xlfn.NUMBERVALUE(REPLACE(Input!W132,FIND(",",Input!W132),1,"."),".")</f>
        <v>0</v>
      </c>
      <c r="X132" s="7">
        <f>IFERROR(_xlfn.NUMBERVALUE(REPLACE(Input!X132,FIND(",",Input!X132),1,"."),"."),0)</f>
        <v>0.77835126155665801</v>
      </c>
      <c r="Y132" s="7">
        <f>IFERROR(_xlfn.NUMBERVALUE(REPLACE(Input!Y132,FIND(",",Input!Y132),1,"."),"."),0)</f>
        <v>0.90639849912669601</v>
      </c>
      <c r="Z132" s="8" t="str">
        <f>LEFT(LEFT(Input!Z132,IFERROR(FIND("_",Input!Z132)-1,LEN(Input!Z132))),IFERROR(FIND("-",Input!Z132)-1,LEN(Input!Z132)))</f>
        <v>Animal</v>
      </c>
      <c r="AA132" s="8" t="str">
        <f>LEFT(LEFT(Input!AA132,IFERROR(FIND("_",Input!AA132)-1,LEN(Input!AA132))),IFERROR(FIND("-",Input!AA132)-1,LEN(Input!AA132)))</f>
        <v>Animal</v>
      </c>
      <c r="AB132" s="4"/>
      <c r="AC132" s="4"/>
    </row>
    <row r="133" spans="1:29">
      <c r="A133" s="11">
        <v>132</v>
      </c>
      <c r="B133" s="7">
        <f>IFERROR(_xlfn.NUMBERVALUE(REPLACE(Input!B133,FIND(",",Input!B133),1,"."),"."),0)</f>
        <v>5.0999999999999997E-2</v>
      </c>
      <c r="C133" s="10">
        <v>30</v>
      </c>
      <c r="D133" s="12"/>
      <c r="E133" s="8" cm="1">
        <f t="array" ref="E133">_xlfn.NUMBERVALUE(_xlfn.TEXTJOIN("",TRUE,IFERROR(MID(Input!E133,_xlfn.SEQUENCE(20),1)+0,"")))</f>
        <v>60</v>
      </c>
      <c r="F133" s="8" t="b">
        <f>Input!F133="Yes"</f>
        <v>1</v>
      </c>
      <c r="G133" s="8" t="b">
        <f>Input!G133="Yes"</f>
        <v>1</v>
      </c>
      <c r="H133" s="10">
        <v>2</v>
      </c>
      <c r="I133" s="7">
        <f>IFERROR(_xlfn.NUMBERVALUE(REPLACE(Input!I133,FIND(",",Input!I133),1,"."),"."),0)</f>
        <v>0.77270000000000005</v>
      </c>
      <c r="J133" s="7">
        <f>IFERROR(_xlfn.NUMBERVALUE(REPLACE(Input!J133,FIND(",",Input!J133),1,"."),"."),0)</f>
        <v>0.82099999999999995</v>
      </c>
      <c r="K133" s="7">
        <f>IFERROR(_xlfn.NUMBERVALUE(REPLACE(Input!K133,FIND(",",Input!K133),1,"."),"."),0)</f>
        <v>0</v>
      </c>
      <c r="L133" s="7">
        <f>IFERROR(_xlfn.NUMBERVALUE(REPLACE(Input!L133,FIND(",",Input!L133),1,"."),"."),0)</f>
        <v>5.0319999999999997E-2</v>
      </c>
      <c r="M133" s="7">
        <f>IFERROR(_xlfn.NUMBERVALUE(REPLACE(Input!M133,FIND(",",Input!M133),1,"."),"."),0)</f>
        <v>1.59371</v>
      </c>
      <c r="N133" s="10" t="str">
        <f>IF(LEFT(Input!N133,LEN("boa-,Users,"))="boa-,Users,","Win.Win",LEFT(Input!N133,FIND("@",Input!N133)-1))</f>
        <v>Gahboninho</v>
      </c>
      <c r="O133" s="10" t="str">
        <f>IF(LEFT(Input!O133,LEN("boa-,Users,"))="boa-,Users,","Win.Win",LEFT(Input!O133,FIND("@",Input!O133)-1))</f>
        <v>Win.Win</v>
      </c>
      <c r="P133" s="7">
        <f>IFERROR(_xlfn.NUMBERVALUE(REPLACE(Input!P133,FIND(",",Input!P133),1,"."),"."),0)</f>
        <v>0.94133128134201904</v>
      </c>
      <c r="Q133" s="7">
        <f>IFERROR(_xlfn.NUMBERVALUE(REPLACE(Input!Q133,FIND(",",Input!Q133),1,"."),"."),0)</f>
        <v>0.88595098716353904</v>
      </c>
      <c r="R133" s="7">
        <f>IFERROR(_xlfn.NUMBERVALUE(REPLACE(Input!R133,FIND(",",Input!R133),1,"."),"."),0)</f>
        <v>0.82100421478628105</v>
      </c>
      <c r="S133" s="7">
        <f>IFERROR(_xlfn.NUMBERVALUE(REPLACE(Input!S133,FIND(",",Input!S133),1,"."),"."),0)</f>
        <v>0.77270298881213095</v>
      </c>
      <c r="T133" s="7">
        <f>IFERROR(_xlfn.NUMBERVALUE(REPLACE(Input!T133,FIND(",",Input!T133),1,"."),"."),0)</f>
        <v>0</v>
      </c>
      <c r="U133" s="7">
        <f>IFERROR(_xlfn.NUMBERVALUE(REPLACE(Input!U133,FIND(",",Input!U133),1,"."),"."),0)</f>
        <v>0.77270298881213095</v>
      </c>
      <c r="V133" s="7">
        <f>_xlfn.NUMBERVALUE(REPLACE(Input!V133,FIND(",",Input!V133),1,"."),".")</f>
        <v>0</v>
      </c>
      <c r="W133" s="7">
        <f>_xlfn.NUMBERVALUE(REPLACE(Input!W133,FIND(",",Input!W133),1,"."),".")</f>
        <v>0</v>
      </c>
      <c r="X133" s="7">
        <f>IFERROR(_xlfn.NUMBERVALUE(REPLACE(Input!X133,FIND(",",Input!X133),1,"."),"."),0)</f>
        <v>0.82100421478628105</v>
      </c>
      <c r="Y133" s="7">
        <f>IFERROR(_xlfn.NUMBERVALUE(REPLACE(Input!Y133,FIND(",",Input!Y133),1,"."),"."),0)</f>
        <v>0.77270298881213095</v>
      </c>
      <c r="Z133" s="8" t="str">
        <f>LEFT(LEFT(Input!Z133,IFERROR(FIND("_",Input!Z133)-1,LEN(Input!Z133))),IFERROR(FIND("-",Input!Z133)-1,LEN(Input!Z133)))</f>
        <v>Animal</v>
      </c>
      <c r="AA133" s="8" t="str">
        <f>LEFT(LEFT(Input!AA133,IFERROR(FIND("_",Input!AA133)-1,LEN(Input!AA133))),IFERROR(FIND("-",Input!AA133)-1,LEN(Input!AA133)))</f>
        <v>Animal</v>
      </c>
      <c r="AB133" s="4"/>
      <c r="AC133" s="4"/>
    </row>
    <row r="134" spans="1:29">
      <c r="A134" s="11">
        <v>133</v>
      </c>
      <c r="B134" s="7">
        <f>IFERROR(_xlfn.NUMBERVALUE(REPLACE(Input!B134,FIND(",",Input!B134),1,"."),"."),0)</f>
        <v>3.0000000000000001E-3</v>
      </c>
      <c r="C134" s="10">
        <v>6</v>
      </c>
      <c r="D134" s="12"/>
      <c r="E134" s="8" cm="1">
        <f t="array" ref="E134">_xlfn.NUMBERVALUE(_xlfn.TEXTJOIN("",TRUE,IFERROR(MID(Input!E134,_xlfn.SEQUENCE(20),1)+0,"")))</f>
        <v>60</v>
      </c>
      <c r="F134" s="8" t="b">
        <f>Input!F134="Yes"</f>
        <v>1</v>
      </c>
      <c r="G134" s="8" t="b">
        <f>Input!G134="Yes"</f>
        <v>1</v>
      </c>
      <c r="H134" s="10">
        <v>2</v>
      </c>
      <c r="I134" s="7">
        <f>IFERROR(_xlfn.NUMBERVALUE(REPLACE(Input!I134,FIND(",",Input!I134),1,"."),"."),0)</f>
        <v>0.80069000000000001</v>
      </c>
      <c r="J134" s="7">
        <f>IFERROR(_xlfn.NUMBERVALUE(REPLACE(Input!J134,FIND(",",Input!J134),1,"."),"."),0)</f>
        <v>0.93240999999999996</v>
      </c>
      <c r="K134" s="7">
        <f>IFERROR(_xlfn.NUMBERVALUE(REPLACE(Input!K134,FIND(",",Input!K134),1,"."),"."),0)</f>
        <v>1.8079999999999999E-2</v>
      </c>
      <c r="L134" s="7">
        <f>IFERROR(_xlfn.NUMBERVALUE(REPLACE(Input!L134,FIND(",",Input!L134),1,"."),"."),0)</f>
        <v>9.1139999999999999E-2</v>
      </c>
      <c r="M134" s="7">
        <f>IFERROR(_xlfn.NUMBERVALUE(REPLACE(Input!M134,FIND(",",Input!M134),1,"."),"."),0)</f>
        <v>1.7331000000000001</v>
      </c>
      <c r="N134" s="10" t="str">
        <f>IF(LEFT(Input!N134,LEN("boa-,Users,"))="boa-,Users,","Win.Win",LEFT(Input!N134,FIND("@",Input!N134)-1))</f>
        <v>Win.Win</v>
      </c>
      <c r="O134" s="10" t="str">
        <f>IF(LEFT(Input!O134,LEN("boa-,Users,"))="boa-,Users,","Win.Win",LEFT(Input!O134,FIND("@",Input!O134)-1))</f>
        <v>Win.Win</v>
      </c>
      <c r="P134" s="7">
        <f>IFERROR(_xlfn.NUMBERVALUE(REPLACE(Input!P134,FIND(",",Input!P134),1,"."),"."),0)</f>
        <v>0.819795574937772</v>
      </c>
      <c r="Q134" s="7">
        <f>IFERROR(_xlfn.NUMBERVALUE(REPLACE(Input!Q134,FIND(",",Input!Q134),1,"."),"."),0)</f>
        <v>0.95466085225868802</v>
      </c>
      <c r="R134" s="7">
        <f>IFERROR(_xlfn.NUMBERVALUE(REPLACE(Input!R134,FIND(",",Input!R134),1,"."),"."),0)</f>
        <v>0.80069052577431099</v>
      </c>
      <c r="S134" s="7">
        <f>IFERROR(_xlfn.NUMBERVALUE(REPLACE(Input!S134,FIND(",",Input!S134),1,"."),"."),0)</f>
        <v>0.93241281497424899</v>
      </c>
      <c r="T134" s="7">
        <f>IFERROR(_xlfn.NUMBERVALUE(REPLACE(Input!T134,FIND(",",Input!T134),1,"."),"."),0)</f>
        <v>0.80069052577431099</v>
      </c>
      <c r="U134" s="7">
        <f>IFERROR(_xlfn.NUMBERVALUE(REPLACE(Input!U134,FIND(",",Input!U134),1,"."),"."),0)</f>
        <v>0.93241281497424899</v>
      </c>
      <c r="V134" s="7">
        <f>_xlfn.NUMBERVALUE(REPLACE(Input!V134,FIND(",",Input!V134),1,"."),".")</f>
        <v>0</v>
      </c>
      <c r="W134" s="7">
        <f>_xlfn.NUMBERVALUE(REPLACE(Input!W134,FIND(",",Input!W134),1,"."),".")</f>
        <v>0</v>
      </c>
      <c r="X134" s="7">
        <f>IFERROR(_xlfn.NUMBERVALUE(REPLACE(Input!X134,FIND(",",Input!X134),1,"."),"."),0)</f>
        <v>0.80069052577431099</v>
      </c>
      <c r="Y134" s="7">
        <f>IFERROR(_xlfn.NUMBERVALUE(REPLACE(Input!Y134,FIND(",",Input!Y134),1,"."),"."),0)</f>
        <v>0.93241281497424899</v>
      </c>
      <c r="Z134" s="8" t="str">
        <f>LEFT(LEFT(Input!Z134,IFERROR(FIND("_",Input!Z134)-1,LEN(Input!Z134))),IFERROR(FIND("-",Input!Z134)-1,LEN(Input!Z134)))</f>
        <v>Animal</v>
      </c>
      <c r="AA134" s="8" t="str">
        <f>LEFT(LEFT(Input!AA134,IFERROR(FIND("_",Input!AA134)-1,LEN(Input!AA134))),IFERROR(FIND("-",Input!AA134)-1,LEN(Input!AA134)))</f>
        <v>Animal</v>
      </c>
      <c r="AB134" s="4"/>
      <c r="AC134" s="4"/>
    </row>
    <row r="135" spans="1:29">
      <c r="A135" s="11">
        <v>134</v>
      </c>
      <c r="B135" s="7">
        <f>IFERROR(_xlfn.NUMBERVALUE(REPLACE(Input!B135,FIND(",",Input!B135),1,"."),"."),0)</f>
        <v>0.08</v>
      </c>
      <c r="C135" s="10">
        <v>38</v>
      </c>
      <c r="D135" s="12"/>
      <c r="E135" s="8" cm="1">
        <f t="array" ref="E135">_xlfn.NUMBERVALUE(_xlfn.TEXTJOIN("",TRUE,IFERROR(MID(Input!E135,_xlfn.SEQUENCE(20),1)+0,"")))</f>
        <v>60</v>
      </c>
      <c r="F135" s="8" t="b">
        <f>Input!F135="Yes"</f>
        <v>1</v>
      </c>
      <c r="G135" s="8" t="b">
        <f>Input!G135="Yes"</f>
        <v>1</v>
      </c>
      <c r="H135" s="10">
        <v>2</v>
      </c>
      <c r="I135" s="7">
        <f>IFERROR(_xlfn.NUMBERVALUE(REPLACE(Input!I135,FIND(",",Input!I135),1,"."),"."),0)</f>
        <v>0.53410999999999997</v>
      </c>
      <c r="J135" s="7">
        <f>IFERROR(_xlfn.NUMBERVALUE(REPLACE(Input!J135,FIND(",",Input!J135),1,"."),"."),0)</f>
        <v>0.83987999999999996</v>
      </c>
      <c r="K135" s="7">
        <f>IFERROR(_xlfn.NUMBERVALUE(REPLACE(Input!K135,FIND(",",Input!K135),1,"."),"."),0)</f>
        <v>0</v>
      </c>
      <c r="L135" s="7">
        <f>IFERROR(_xlfn.NUMBERVALUE(REPLACE(Input!L135,FIND(",",Input!L135),1,"."),"."),0)</f>
        <v>0.26208999999999999</v>
      </c>
      <c r="M135" s="7">
        <f>IFERROR(_xlfn.NUMBERVALUE(REPLACE(Input!M135,FIND(",",Input!M135),1,"."),"."),0)</f>
        <v>1.37399</v>
      </c>
      <c r="N135" s="10" t="str">
        <f>IF(LEFT(Input!N135,LEN("boa-,Users,"))="boa-,Users,","Win.Win",LEFT(Input!N135,FIND("@",Input!N135)-1))</f>
        <v>KLH</v>
      </c>
      <c r="O135" s="10" t="str">
        <f>IF(LEFT(Input!O135,LEN("boa-,Users,"))="boa-,Users,","Win.Win",LEFT(Input!O135,FIND("@",Input!O135)-1))</f>
        <v>Win.Win</v>
      </c>
      <c r="P135" s="7">
        <f>IFERROR(_xlfn.NUMBERVALUE(REPLACE(Input!P135,FIND(",",Input!P135),1,"."),"."),0)</f>
        <v>1</v>
      </c>
      <c r="Q135" s="7">
        <f>IFERROR(_xlfn.NUMBERVALUE(REPLACE(Input!Q135,FIND(",",Input!Q135),1,"."),"."),0)</f>
        <v>0.63593911096960698</v>
      </c>
      <c r="R135" s="7">
        <f>IFERROR(_xlfn.NUMBERVALUE(REPLACE(Input!R135,FIND(",",Input!R135),1,"."),"."),0)</f>
        <v>0.83988047974149405</v>
      </c>
      <c r="S135" s="7">
        <f>IFERROR(_xlfn.NUMBERVALUE(REPLACE(Input!S135,FIND(",",Input!S135),1,"."),"."),0)</f>
        <v>0.53411284560753303</v>
      </c>
      <c r="T135" s="7">
        <f>IFERROR(_xlfn.NUMBERVALUE(REPLACE(Input!T135,FIND(",",Input!T135),1,"."),"."),0)</f>
        <v>0</v>
      </c>
      <c r="U135" s="7">
        <f>IFERROR(_xlfn.NUMBERVALUE(REPLACE(Input!U135,FIND(",",Input!U135),1,"."),"."),0)</f>
        <v>0.53411284560753303</v>
      </c>
      <c r="V135" s="7">
        <f>_xlfn.NUMBERVALUE(REPLACE(Input!V135,FIND(",",Input!V135),1,"."),".")</f>
        <v>0</v>
      </c>
      <c r="W135" s="7">
        <f>_xlfn.NUMBERVALUE(REPLACE(Input!W135,FIND(",",Input!W135),1,"."),".")</f>
        <v>0</v>
      </c>
      <c r="X135" s="7">
        <f>IFERROR(_xlfn.NUMBERVALUE(REPLACE(Input!X135,FIND(",",Input!X135),1,"."),"."),0)</f>
        <v>0.83988047974149405</v>
      </c>
      <c r="Y135" s="7">
        <f>IFERROR(_xlfn.NUMBERVALUE(REPLACE(Input!Y135,FIND(",",Input!Y135),1,"."),"."),0)</f>
        <v>0.53411284560753303</v>
      </c>
      <c r="Z135" s="8" t="str">
        <f>LEFT(LEFT(Input!Z135,IFERROR(FIND("_",Input!Z135)-1,LEN(Input!Z135))),IFERROR(FIND("-",Input!Z135)-1,LEN(Input!Z135)))</f>
        <v>Animal</v>
      </c>
      <c r="AA135" s="8" t="str">
        <f>LEFT(LEFT(Input!AA135,IFERROR(FIND("_",Input!AA135)-1,LEN(Input!AA135))),IFERROR(FIND("-",Input!AA135)-1,LEN(Input!AA135)))</f>
        <v>Animal</v>
      </c>
      <c r="AB135" s="4"/>
      <c r="AC135" s="4"/>
    </row>
    <row r="136" spans="1:29">
      <c r="A136" s="11">
        <v>135</v>
      </c>
      <c r="B136" s="7">
        <f>IFERROR(_xlfn.NUMBERVALUE(REPLACE(Input!B136,FIND(",",Input!B136),1,"."),"."),0)</f>
        <v>0.248</v>
      </c>
      <c r="C136" s="10">
        <v>11</v>
      </c>
      <c r="D136" s="12"/>
      <c r="E136" s="8" cm="1">
        <f t="array" ref="E136">_xlfn.NUMBERVALUE(_xlfn.TEXTJOIN("",TRUE,IFERROR(MID(Input!E136,_xlfn.SEQUENCE(20),1)+0,"")))</f>
        <v>60</v>
      </c>
      <c r="F136" s="8" t="b">
        <f>Input!F136="Yes"</f>
        <v>1</v>
      </c>
      <c r="G136" s="8" t="b">
        <f>Input!G136="Yes"</f>
        <v>1</v>
      </c>
      <c r="H136" s="10">
        <v>2</v>
      </c>
      <c r="I136" s="7">
        <f>IFERROR(_xlfn.NUMBERVALUE(REPLACE(Input!I136,FIND(",",Input!I136),1,"."),"."),0)</f>
        <v>0.75834000000000001</v>
      </c>
      <c r="J136" s="7">
        <f>IFERROR(_xlfn.NUMBERVALUE(REPLACE(Input!J136,FIND(",",Input!J136),1,"."),"."),0)</f>
        <v>0.87434999999999996</v>
      </c>
      <c r="K136" s="7">
        <f>IFERROR(_xlfn.NUMBERVALUE(REPLACE(Input!K136,FIND(",",Input!K136),1,"."),"."),0)</f>
        <v>6.012E-2</v>
      </c>
      <c r="L136" s="7">
        <f>IFERROR(_xlfn.NUMBERVALUE(REPLACE(Input!L136,FIND(",",Input!L136),1,"."),"."),0)</f>
        <v>0.11211</v>
      </c>
      <c r="M136" s="7">
        <f>IFERROR(_xlfn.NUMBERVALUE(REPLACE(Input!M136,FIND(",",Input!M136),1,"."),"."),0)</f>
        <v>1.63269</v>
      </c>
      <c r="N136" s="10" t="str">
        <f>IF(LEFT(Input!N136,LEN("boa-,Users,"))="boa-,Users,","Win.Win",LEFT(Input!N136,FIND("@",Input!N136)-1))</f>
        <v>IAMhaggler2011</v>
      </c>
      <c r="O136" s="10" t="str">
        <f>IF(LEFT(Input!O136,LEN("boa-,Users,"))="boa-,Users,","Win.Win",LEFT(Input!O136,FIND("@",Input!O136)-1))</f>
        <v>Win.Win</v>
      </c>
      <c r="P136" s="7">
        <f>IFERROR(_xlfn.NUMBERVALUE(REPLACE(Input!P136,FIND(",",Input!P136),1,"."),"."),0)</f>
        <v>0.794957691178375</v>
      </c>
      <c r="Q136" s="7">
        <f>IFERROR(_xlfn.NUMBERVALUE(REPLACE(Input!Q136,FIND(",",Input!Q136),1,"."),"."),0)</f>
        <v>0.916574117813998</v>
      </c>
      <c r="R136" s="7">
        <f>IFERROR(_xlfn.NUMBERVALUE(REPLACE(Input!R136,FIND(",",Input!R136),1,"."),"."),0)</f>
        <v>0.75833701610755599</v>
      </c>
      <c r="S136" s="7">
        <f>IFERROR(_xlfn.NUMBERVALUE(REPLACE(Input!S136,FIND(",",Input!S136),1,"."),"."),0)</f>
        <v>0.87435103686357096</v>
      </c>
      <c r="T136" s="7">
        <f>IFERROR(_xlfn.NUMBERVALUE(REPLACE(Input!T136,FIND(",",Input!T136),1,"."),"."),0)</f>
        <v>0</v>
      </c>
      <c r="U136" s="7">
        <f>IFERROR(_xlfn.NUMBERVALUE(REPLACE(Input!U136,FIND(",",Input!U136),1,"."),"."),0)</f>
        <v>0.87435103686357096</v>
      </c>
      <c r="V136" s="7">
        <f>_xlfn.NUMBERVALUE(REPLACE(Input!V136,FIND(",",Input!V136),1,"."),".")</f>
        <v>0</v>
      </c>
      <c r="W136" s="7">
        <f>_xlfn.NUMBERVALUE(REPLACE(Input!W136,FIND(",",Input!W136),1,"."),".")</f>
        <v>0</v>
      </c>
      <c r="X136" s="7">
        <f>IFERROR(_xlfn.NUMBERVALUE(REPLACE(Input!X136,FIND(",",Input!X136),1,"."),"."),0)</f>
        <v>0.75833701610755599</v>
      </c>
      <c r="Y136" s="7">
        <f>IFERROR(_xlfn.NUMBERVALUE(REPLACE(Input!Y136,FIND(",",Input!Y136),1,"."),"."),0)</f>
        <v>0.87435103686357096</v>
      </c>
      <c r="Z136" s="8" t="str">
        <f>LEFT(LEFT(Input!Z136,IFERROR(FIND("_",Input!Z136)-1,LEN(Input!Z136))),IFERROR(FIND("-",Input!Z136)-1,LEN(Input!Z136)))</f>
        <v>Animal</v>
      </c>
      <c r="AA136" s="8" t="str">
        <f>LEFT(LEFT(Input!AA136,IFERROR(FIND("_",Input!AA136)-1,LEN(Input!AA136))),IFERROR(FIND("-",Input!AA136)-1,LEN(Input!AA136)))</f>
        <v>Animal</v>
      </c>
      <c r="AB136" s="4"/>
      <c r="AC136" s="4"/>
    </row>
    <row r="137" spans="1:29">
      <c r="A137" s="11">
        <v>136</v>
      </c>
      <c r="B137" s="7">
        <f>IFERROR(_xlfn.NUMBERVALUE(REPLACE(Input!B137,FIND(",",Input!B137),1,"."),"."),0)</f>
        <v>6.4000000000000001E-2</v>
      </c>
      <c r="C137" s="10">
        <v>30</v>
      </c>
      <c r="D137" s="12"/>
      <c r="E137" s="8" cm="1">
        <f t="array" ref="E137">_xlfn.NUMBERVALUE(_xlfn.TEXTJOIN("",TRUE,IFERROR(MID(Input!E137,_xlfn.SEQUENCE(20),1)+0,"")))</f>
        <v>60</v>
      </c>
      <c r="F137" s="8" t="b">
        <f>Input!F137="Yes"</f>
        <v>1</v>
      </c>
      <c r="G137" s="8" t="b">
        <f>Input!G137="Yes"</f>
        <v>1</v>
      </c>
      <c r="H137" s="10">
        <v>2</v>
      </c>
      <c r="I137" s="7">
        <f>IFERROR(_xlfn.NUMBERVALUE(REPLACE(Input!I137,FIND(",",Input!I137),1,"."),"."),0)</f>
        <v>0.77270000000000005</v>
      </c>
      <c r="J137" s="7">
        <f>IFERROR(_xlfn.NUMBERVALUE(REPLACE(Input!J137,FIND(",",Input!J137),1,"."),"."),0)</f>
        <v>0.82099999999999995</v>
      </c>
      <c r="K137" s="7">
        <f>IFERROR(_xlfn.NUMBERVALUE(REPLACE(Input!K137,FIND(",",Input!K137),1,"."),"."),0)</f>
        <v>0</v>
      </c>
      <c r="L137" s="7">
        <f>IFERROR(_xlfn.NUMBERVALUE(REPLACE(Input!L137,FIND(",",Input!L137),1,"."),"."),0)</f>
        <v>5.0319999999999997E-2</v>
      </c>
      <c r="M137" s="7">
        <f>IFERROR(_xlfn.NUMBERVALUE(REPLACE(Input!M137,FIND(",",Input!M137),1,"."),"."),0)</f>
        <v>1.59371</v>
      </c>
      <c r="N137" s="10" t="str">
        <f>IF(LEFT(Input!N137,LEN("boa-,Users,"))="boa-,Users,","Win.Win",LEFT(Input!N137,FIND("@",Input!N137)-1))</f>
        <v>Gahboninho</v>
      </c>
      <c r="O137" s="10" t="str">
        <f>IF(LEFT(Input!O137,LEN("boa-,Users,"))="boa-,Users,","Win.Win",LEFT(Input!O137,FIND("@",Input!O137)-1))</f>
        <v>Win.Win</v>
      </c>
      <c r="P137" s="7">
        <f>IFERROR(_xlfn.NUMBERVALUE(REPLACE(Input!P137,FIND(",",Input!P137),1,"."),"."),0)</f>
        <v>0.94133128134201904</v>
      </c>
      <c r="Q137" s="7">
        <f>IFERROR(_xlfn.NUMBERVALUE(REPLACE(Input!Q137,FIND(",",Input!Q137),1,"."),"."),0)</f>
        <v>0.88595098716353904</v>
      </c>
      <c r="R137" s="7">
        <f>IFERROR(_xlfn.NUMBERVALUE(REPLACE(Input!R137,FIND(",",Input!R137),1,"."),"."),0)</f>
        <v>0.82100421478628105</v>
      </c>
      <c r="S137" s="7">
        <f>IFERROR(_xlfn.NUMBERVALUE(REPLACE(Input!S137,FIND(",",Input!S137),1,"."),"."),0)</f>
        <v>0.77270298881213095</v>
      </c>
      <c r="T137" s="7">
        <f>IFERROR(_xlfn.NUMBERVALUE(REPLACE(Input!T137,FIND(",",Input!T137),1,"."),"."),0)</f>
        <v>0</v>
      </c>
      <c r="U137" s="7">
        <f>IFERROR(_xlfn.NUMBERVALUE(REPLACE(Input!U137,FIND(",",Input!U137),1,"."),"."),0)</f>
        <v>0.77270298881213095</v>
      </c>
      <c r="V137" s="7">
        <f>_xlfn.NUMBERVALUE(REPLACE(Input!V137,FIND(",",Input!V137),1,"."),".")</f>
        <v>0</v>
      </c>
      <c r="W137" s="7">
        <f>_xlfn.NUMBERVALUE(REPLACE(Input!W137,FIND(",",Input!W137),1,"."),".")</f>
        <v>0</v>
      </c>
      <c r="X137" s="7">
        <f>IFERROR(_xlfn.NUMBERVALUE(REPLACE(Input!X137,FIND(",",Input!X137),1,"."),"."),0)</f>
        <v>0.82100421478628105</v>
      </c>
      <c r="Y137" s="7">
        <f>IFERROR(_xlfn.NUMBERVALUE(REPLACE(Input!Y137,FIND(",",Input!Y137),1,"."),"."),0)</f>
        <v>0.77270298881213095</v>
      </c>
      <c r="Z137" s="8" t="str">
        <f>LEFT(LEFT(Input!Z137,IFERROR(FIND("_",Input!Z137)-1,LEN(Input!Z137))),IFERROR(FIND("-",Input!Z137)-1,LEN(Input!Z137)))</f>
        <v>Animal</v>
      </c>
      <c r="AA137" s="8" t="str">
        <f>LEFT(LEFT(Input!AA137,IFERROR(FIND("_",Input!AA137)-1,LEN(Input!AA137))),IFERROR(FIND("-",Input!AA137)-1,LEN(Input!AA137)))</f>
        <v>Animal</v>
      </c>
      <c r="AB137" s="4"/>
      <c r="AC137" s="4"/>
    </row>
    <row r="138" spans="1:29">
      <c r="A138" s="11">
        <v>137</v>
      </c>
      <c r="B138" s="7">
        <f>IFERROR(_xlfn.NUMBERVALUE(REPLACE(Input!B138,FIND(",",Input!B138),1,"."),"."),0)</f>
        <v>0.01</v>
      </c>
      <c r="C138" s="10">
        <v>11</v>
      </c>
      <c r="D138" s="12"/>
      <c r="E138" s="8" cm="1">
        <f t="array" ref="E138">_xlfn.NUMBERVALUE(_xlfn.TEXTJOIN("",TRUE,IFERROR(MID(Input!E138,_xlfn.SEQUENCE(20),1)+0,"")))</f>
        <v>60</v>
      </c>
      <c r="F138" s="8" t="b">
        <f>Input!F138="Yes"</f>
        <v>1</v>
      </c>
      <c r="G138" s="8" t="b">
        <f>Input!G138="Yes"</f>
        <v>1</v>
      </c>
      <c r="H138" s="10">
        <v>2</v>
      </c>
      <c r="I138" s="7">
        <f>IFERROR(_xlfn.NUMBERVALUE(REPLACE(Input!I138,FIND(",",Input!I138),1,"."),"."),0)</f>
        <v>0.82542000000000004</v>
      </c>
      <c r="J138" s="7">
        <f>IFERROR(_xlfn.NUMBERVALUE(REPLACE(Input!J138,FIND(",",Input!J138),1,"."),"."),0)</f>
        <v>0.87397000000000002</v>
      </c>
      <c r="K138" s="7">
        <f>IFERROR(_xlfn.NUMBERVALUE(REPLACE(Input!K138,FIND(",",Input!K138),1,"."),"."),0)</f>
        <v>4.7199999999999999E-2</v>
      </c>
      <c r="L138" s="7">
        <f>IFERROR(_xlfn.NUMBERVALUE(REPLACE(Input!L138,FIND(",",Input!L138),1,"."),"."),0)</f>
        <v>4.7199999999999999E-2</v>
      </c>
      <c r="M138" s="7">
        <f>IFERROR(_xlfn.NUMBERVALUE(REPLACE(Input!M138,FIND(",",Input!M138),1,"."),"."),0)</f>
        <v>1.69939</v>
      </c>
      <c r="N138" s="10" t="str">
        <f>IF(LEFT(Input!N138,LEN("boa-,Users,"))="boa-,Users,","Win.Win",LEFT(Input!N138,FIND("@",Input!N138)-1))</f>
        <v>Win.Win</v>
      </c>
      <c r="O138" s="10" t="str">
        <f>IF(LEFT(Input!O138,LEN("boa-,Users,"))="boa-,Users,","Win.Win",LEFT(Input!O138,FIND("@",Input!O138)-1))</f>
        <v>Win.Win</v>
      </c>
      <c r="P138" s="7">
        <f>IFERROR(_xlfn.NUMBERVALUE(REPLACE(Input!P138,FIND(",",Input!P138),1,"."),"."),0)</f>
        <v>0.865280754160768</v>
      </c>
      <c r="Q138" s="7">
        <f>IFERROR(_xlfn.NUMBERVALUE(REPLACE(Input!Q138,FIND(",",Input!Q138),1,"."),"."),0)</f>
        <v>0.91617708565774603</v>
      </c>
      <c r="R138" s="7">
        <f>IFERROR(_xlfn.NUMBERVALUE(REPLACE(Input!R138,FIND(",",Input!R138),1,"."),"."),0)</f>
        <v>0.82542056324144497</v>
      </c>
      <c r="S138" s="7">
        <f>IFERROR(_xlfn.NUMBERVALUE(REPLACE(Input!S138,FIND(",",Input!S138),1,"."),"."),0)</f>
        <v>0.87397229446757796</v>
      </c>
      <c r="T138" s="7">
        <f>IFERROR(_xlfn.NUMBERVALUE(REPLACE(Input!T138,FIND(",",Input!T138),1,"."),"."),0)</f>
        <v>0.82542056324144497</v>
      </c>
      <c r="U138" s="7">
        <f>IFERROR(_xlfn.NUMBERVALUE(REPLACE(Input!U138,FIND(",",Input!U138),1,"."),"."),0)</f>
        <v>0.87397229446757796</v>
      </c>
      <c r="V138" s="7">
        <f>_xlfn.NUMBERVALUE(REPLACE(Input!V138,FIND(",",Input!V138),1,"."),".")</f>
        <v>0</v>
      </c>
      <c r="W138" s="7">
        <f>_xlfn.NUMBERVALUE(REPLACE(Input!W138,FIND(",",Input!W138),1,"."),".")</f>
        <v>0</v>
      </c>
      <c r="X138" s="7">
        <f>IFERROR(_xlfn.NUMBERVALUE(REPLACE(Input!X138,FIND(",",Input!X138),1,"."),"."),0)</f>
        <v>0.82542056324144497</v>
      </c>
      <c r="Y138" s="7">
        <f>IFERROR(_xlfn.NUMBERVALUE(REPLACE(Input!Y138,FIND(",",Input!Y138),1,"."),"."),0)</f>
        <v>0.87397229446757796</v>
      </c>
      <c r="Z138" s="8" t="str">
        <f>LEFT(LEFT(Input!Z138,IFERROR(FIND("_",Input!Z138)-1,LEN(Input!Z138))),IFERROR(FIND("-",Input!Z138)-1,LEN(Input!Z138)))</f>
        <v>Animal</v>
      </c>
      <c r="AA138" s="8" t="str">
        <f>LEFT(LEFT(Input!AA138,IFERROR(FIND("_",Input!AA138)-1,LEN(Input!AA138))),IFERROR(FIND("-",Input!AA138)-1,LEN(Input!AA138)))</f>
        <v>Animal</v>
      </c>
      <c r="AB138" s="4"/>
      <c r="AC138" s="4"/>
    </row>
    <row r="139" spans="1:29">
      <c r="A139" s="11">
        <v>138</v>
      </c>
      <c r="B139" s="7">
        <f>IFERROR(_xlfn.NUMBERVALUE(REPLACE(Input!B139,FIND(",",Input!B139),1,"."),"."),0)</f>
        <v>8.5000000000000006E-2</v>
      </c>
      <c r="C139" s="10">
        <v>38</v>
      </c>
      <c r="D139" s="12"/>
      <c r="E139" s="8" cm="1">
        <f t="array" ref="E139">_xlfn.NUMBERVALUE(_xlfn.TEXTJOIN("",TRUE,IFERROR(MID(Input!E139,_xlfn.SEQUENCE(20),1)+0,"")))</f>
        <v>60</v>
      </c>
      <c r="F139" s="8" t="b">
        <f>Input!F139="Yes"</f>
        <v>1</v>
      </c>
      <c r="G139" s="8" t="b">
        <f>Input!G139="Yes"</f>
        <v>1</v>
      </c>
      <c r="H139" s="10">
        <v>2</v>
      </c>
      <c r="I139" s="7">
        <f>IFERROR(_xlfn.NUMBERVALUE(REPLACE(Input!I139,FIND(",",Input!I139),1,"."),"."),0)</f>
        <v>0.53410999999999997</v>
      </c>
      <c r="J139" s="7">
        <f>IFERROR(_xlfn.NUMBERVALUE(REPLACE(Input!J139,FIND(",",Input!J139),1,"."),"."),0)</f>
        <v>0.83987999999999996</v>
      </c>
      <c r="K139" s="7">
        <f>IFERROR(_xlfn.NUMBERVALUE(REPLACE(Input!K139,FIND(",",Input!K139),1,"."),"."),0)</f>
        <v>0</v>
      </c>
      <c r="L139" s="7">
        <f>IFERROR(_xlfn.NUMBERVALUE(REPLACE(Input!L139,FIND(",",Input!L139),1,"."),"."),0)</f>
        <v>0.26208999999999999</v>
      </c>
      <c r="M139" s="7">
        <f>IFERROR(_xlfn.NUMBERVALUE(REPLACE(Input!M139,FIND(",",Input!M139),1,"."),"."),0)</f>
        <v>1.37399</v>
      </c>
      <c r="N139" s="10" t="str">
        <f>IF(LEFT(Input!N139,LEN("boa-,Users,"))="boa-,Users,","Win.Win",LEFT(Input!N139,FIND("@",Input!N139)-1))</f>
        <v>KLH</v>
      </c>
      <c r="O139" s="10" t="str">
        <f>IF(LEFT(Input!O139,LEN("boa-,Users,"))="boa-,Users,","Win.Win",LEFT(Input!O139,FIND("@",Input!O139)-1))</f>
        <v>Win.Win</v>
      </c>
      <c r="P139" s="7">
        <f>IFERROR(_xlfn.NUMBERVALUE(REPLACE(Input!P139,FIND(",",Input!P139),1,"."),"."),0)</f>
        <v>1</v>
      </c>
      <c r="Q139" s="7">
        <f>IFERROR(_xlfn.NUMBERVALUE(REPLACE(Input!Q139,FIND(",",Input!Q139),1,"."),"."),0)</f>
        <v>0.63593911096960698</v>
      </c>
      <c r="R139" s="7">
        <f>IFERROR(_xlfn.NUMBERVALUE(REPLACE(Input!R139,FIND(",",Input!R139),1,"."),"."),0)</f>
        <v>0.83988047974149405</v>
      </c>
      <c r="S139" s="7">
        <f>IFERROR(_xlfn.NUMBERVALUE(REPLACE(Input!S139,FIND(",",Input!S139),1,"."),"."),0)</f>
        <v>0.53411284560753303</v>
      </c>
      <c r="T139" s="7">
        <f>IFERROR(_xlfn.NUMBERVALUE(REPLACE(Input!T139,FIND(",",Input!T139),1,"."),"."),0)</f>
        <v>0</v>
      </c>
      <c r="U139" s="7">
        <f>IFERROR(_xlfn.NUMBERVALUE(REPLACE(Input!U139,FIND(",",Input!U139),1,"."),"."),0)</f>
        <v>0.53411284560753303</v>
      </c>
      <c r="V139" s="7">
        <f>_xlfn.NUMBERVALUE(REPLACE(Input!V139,FIND(",",Input!V139),1,"."),".")</f>
        <v>0</v>
      </c>
      <c r="W139" s="7">
        <f>_xlfn.NUMBERVALUE(REPLACE(Input!W139,FIND(",",Input!W139),1,"."),".")</f>
        <v>0</v>
      </c>
      <c r="X139" s="7">
        <f>IFERROR(_xlfn.NUMBERVALUE(REPLACE(Input!X139,FIND(",",Input!X139),1,"."),"."),0)</f>
        <v>0.83988047974149405</v>
      </c>
      <c r="Y139" s="7">
        <f>IFERROR(_xlfn.NUMBERVALUE(REPLACE(Input!Y139,FIND(",",Input!Y139),1,"."),"."),0)</f>
        <v>0.53411284560753303</v>
      </c>
      <c r="Z139" s="8" t="str">
        <f>LEFT(LEFT(Input!Z139,IFERROR(FIND("_",Input!Z139)-1,LEN(Input!Z139))),IFERROR(FIND("-",Input!Z139)-1,LEN(Input!Z139)))</f>
        <v>Animal</v>
      </c>
      <c r="AA139" s="8" t="str">
        <f>LEFT(LEFT(Input!AA139,IFERROR(FIND("_",Input!AA139)-1,LEN(Input!AA139))),IFERROR(FIND("-",Input!AA139)-1,LEN(Input!AA139)))</f>
        <v>Animal</v>
      </c>
      <c r="AB139" s="4"/>
      <c r="AC139" s="4"/>
    </row>
    <row r="140" spans="1:29">
      <c r="A140" s="11">
        <v>139</v>
      </c>
      <c r="B140" s="7">
        <f>IFERROR(_xlfn.NUMBERVALUE(REPLACE(Input!B140,FIND(",",Input!B140),1,"."),"."),0)</f>
        <v>4.9000000000000002E-2</v>
      </c>
      <c r="C140" s="10">
        <v>5</v>
      </c>
      <c r="D140" s="12"/>
      <c r="E140" s="8" cm="1">
        <f t="array" ref="E140">_xlfn.NUMBERVALUE(_xlfn.TEXTJOIN("",TRUE,IFERROR(MID(Input!E140,_xlfn.SEQUENCE(20),1)+0,"")))</f>
        <v>60</v>
      </c>
      <c r="F140" s="8" t="b">
        <f>Input!F140="Yes"</f>
        <v>1</v>
      </c>
      <c r="G140" s="8" t="b">
        <f>Input!G140="Yes"</f>
        <v>1</v>
      </c>
      <c r="H140" s="10">
        <v>2</v>
      </c>
      <c r="I140" s="7">
        <f>IFERROR(_xlfn.NUMBERVALUE(REPLACE(Input!I140,FIND(",",Input!I140),1,"."),"."),0)</f>
        <v>0.89400000000000002</v>
      </c>
      <c r="J140" s="7">
        <f>IFERROR(_xlfn.NUMBERVALUE(REPLACE(Input!J140,FIND(",",Input!J140),1,"."),"."),0)</f>
        <v>0.91757</v>
      </c>
      <c r="K140" s="7">
        <f>IFERROR(_xlfn.NUMBERVALUE(REPLACE(Input!K140,FIND(",",Input!K140),1,"."),"."),0)</f>
        <v>0</v>
      </c>
      <c r="L140" s="7">
        <f>IFERROR(_xlfn.NUMBERVALUE(REPLACE(Input!L140,FIND(",",Input!L140),1,"."),"."),0)</f>
        <v>0</v>
      </c>
      <c r="M140" s="7">
        <f>IFERROR(_xlfn.NUMBERVALUE(REPLACE(Input!M140,FIND(",",Input!M140),1,"."),"."),0)</f>
        <v>1.8115600000000001</v>
      </c>
      <c r="N140" s="10" t="str">
        <f>IF(LEFT(Input!N140,LEN("boa-,Users,"))="boa-,Users,","Win.Win",LEFT(Input!N140,FIND("@",Input!N140)-1))</f>
        <v>IAMhaggler2011</v>
      </c>
      <c r="O140" s="10" t="str">
        <f>IF(LEFT(Input!O140,LEN("boa-,Users,"))="boa-,Users,","Win.Win",LEFT(Input!O140,FIND("@",Input!O140)-1))</f>
        <v>Win.Win</v>
      </c>
      <c r="P140" s="7">
        <f>IFERROR(_xlfn.NUMBERVALUE(REPLACE(Input!P140,FIND(",",Input!P140),1,"."),"."),0)</f>
        <v>0.91102069556487797</v>
      </c>
      <c r="Q140" s="7">
        <f>IFERROR(_xlfn.NUMBERVALUE(REPLACE(Input!Q140,FIND(",",Input!Q140),1,"."),"."),0)</f>
        <v>0.935039496137551</v>
      </c>
      <c r="R140" s="7">
        <f>IFERROR(_xlfn.NUMBERVALUE(REPLACE(Input!R140,FIND(",",Input!R140),1,"."),"."),0)</f>
        <v>0.89399592430767105</v>
      </c>
      <c r="S140" s="7">
        <f>IFERROR(_xlfn.NUMBERVALUE(REPLACE(Input!S140,FIND(",",Input!S140),1,"."),"."),0)</f>
        <v>0.91756587164615</v>
      </c>
      <c r="T140" s="7">
        <f>IFERROR(_xlfn.NUMBERVALUE(REPLACE(Input!T140,FIND(",",Input!T140),1,"."),"."),0)</f>
        <v>0</v>
      </c>
      <c r="U140" s="7">
        <f>IFERROR(_xlfn.NUMBERVALUE(REPLACE(Input!U140,FIND(",",Input!U140),1,"."),"."),0)</f>
        <v>0.91756587164615</v>
      </c>
      <c r="V140" s="7">
        <f>_xlfn.NUMBERVALUE(REPLACE(Input!V140,FIND(",",Input!V140),1,"."),".")</f>
        <v>0</v>
      </c>
      <c r="W140" s="7">
        <f>_xlfn.NUMBERVALUE(REPLACE(Input!W140,FIND(",",Input!W140),1,"."),".")</f>
        <v>0</v>
      </c>
      <c r="X140" s="7">
        <f>IFERROR(_xlfn.NUMBERVALUE(REPLACE(Input!X140,FIND(",",Input!X140),1,"."),"."),0)</f>
        <v>0.89399592430767105</v>
      </c>
      <c r="Y140" s="7">
        <f>IFERROR(_xlfn.NUMBERVALUE(REPLACE(Input!Y140,FIND(",",Input!Y140),1,"."),"."),0)</f>
        <v>0.91756587164615</v>
      </c>
      <c r="Z140" s="8" t="str">
        <f>LEFT(LEFT(Input!Z140,IFERROR(FIND("_",Input!Z140)-1,LEN(Input!Z140))),IFERROR(FIND("-",Input!Z140)-1,LEN(Input!Z140)))</f>
        <v>Animal</v>
      </c>
      <c r="AA140" s="8" t="str">
        <f>LEFT(LEFT(Input!AA140,IFERROR(FIND("_",Input!AA140)-1,LEN(Input!AA140))),IFERROR(FIND("-",Input!AA140)-1,LEN(Input!AA140)))</f>
        <v>Animal</v>
      </c>
      <c r="AB140" s="4"/>
      <c r="AC140" s="4"/>
    </row>
    <row r="141" spans="1:29">
      <c r="A141" s="11">
        <v>140</v>
      </c>
      <c r="B141" s="7">
        <f>IFERROR(_xlfn.NUMBERVALUE(REPLACE(Input!B141,FIND(",",Input!B141),1,"."),"."),0)</f>
        <v>5.1999999999999998E-2</v>
      </c>
      <c r="C141" s="10">
        <v>30</v>
      </c>
      <c r="D141" s="12"/>
      <c r="E141" s="8" cm="1">
        <f t="array" ref="E141">_xlfn.NUMBERVALUE(_xlfn.TEXTJOIN("",TRUE,IFERROR(MID(Input!E141,_xlfn.SEQUENCE(20),1)+0,"")))</f>
        <v>60</v>
      </c>
      <c r="F141" s="8" t="b">
        <f>Input!F141="Yes"</f>
        <v>1</v>
      </c>
      <c r="G141" s="8" t="b">
        <f>Input!G141="Yes"</f>
        <v>1</v>
      </c>
      <c r="H141" s="10">
        <v>2</v>
      </c>
      <c r="I141" s="7">
        <f>IFERROR(_xlfn.NUMBERVALUE(REPLACE(Input!I141,FIND(",",Input!I141),1,"."),"."),0)</f>
        <v>0.77270000000000005</v>
      </c>
      <c r="J141" s="7">
        <f>IFERROR(_xlfn.NUMBERVALUE(REPLACE(Input!J141,FIND(",",Input!J141),1,"."),"."),0)</f>
        <v>0.82099999999999995</v>
      </c>
      <c r="K141" s="7">
        <f>IFERROR(_xlfn.NUMBERVALUE(REPLACE(Input!K141,FIND(",",Input!K141),1,"."),"."),0)</f>
        <v>0</v>
      </c>
      <c r="L141" s="7">
        <f>IFERROR(_xlfn.NUMBERVALUE(REPLACE(Input!L141,FIND(",",Input!L141),1,"."),"."),0)</f>
        <v>5.0319999999999997E-2</v>
      </c>
      <c r="M141" s="7">
        <f>IFERROR(_xlfn.NUMBERVALUE(REPLACE(Input!M141,FIND(",",Input!M141),1,"."),"."),0)</f>
        <v>1.59371</v>
      </c>
      <c r="N141" s="10" t="str">
        <f>IF(LEFT(Input!N141,LEN("boa-,Users,"))="boa-,Users,","Win.Win",LEFT(Input!N141,FIND("@",Input!N141)-1))</f>
        <v>Gahboninho</v>
      </c>
      <c r="O141" s="10" t="str">
        <f>IF(LEFT(Input!O141,LEN("boa-,Users,"))="boa-,Users,","Win.Win",LEFT(Input!O141,FIND("@",Input!O141)-1))</f>
        <v>Win.Win</v>
      </c>
      <c r="P141" s="7">
        <f>IFERROR(_xlfn.NUMBERVALUE(REPLACE(Input!P141,FIND(",",Input!P141),1,"."),"."),0)</f>
        <v>0.94133128134201904</v>
      </c>
      <c r="Q141" s="7">
        <f>IFERROR(_xlfn.NUMBERVALUE(REPLACE(Input!Q141,FIND(",",Input!Q141),1,"."),"."),0)</f>
        <v>0.88595098716353904</v>
      </c>
      <c r="R141" s="7">
        <f>IFERROR(_xlfn.NUMBERVALUE(REPLACE(Input!R141,FIND(",",Input!R141),1,"."),"."),0)</f>
        <v>0.82100421478628105</v>
      </c>
      <c r="S141" s="7">
        <f>IFERROR(_xlfn.NUMBERVALUE(REPLACE(Input!S141,FIND(",",Input!S141),1,"."),"."),0)</f>
        <v>0.77270298881213095</v>
      </c>
      <c r="T141" s="7">
        <f>IFERROR(_xlfn.NUMBERVALUE(REPLACE(Input!T141,FIND(",",Input!T141),1,"."),"."),0)</f>
        <v>0</v>
      </c>
      <c r="U141" s="7">
        <f>IFERROR(_xlfn.NUMBERVALUE(REPLACE(Input!U141,FIND(",",Input!U141),1,"."),"."),0)</f>
        <v>0.77270298881213095</v>
      </c>
      <c r="V141" s="7">
        <f>_xlfn.NUMBERVALUE(REPLACE(Input!V141,FIND(",",Input!V141),1,"."),".")</f>
        <v>0</v>
      </c>
      <c r="W141" s="7">
        <f>_xlfn.NUMBERVALUE(REPLACE(Input!W141,FIND(",",Input!W141),1,"."),".")</f>
        <v>0</v>
      </c>
      <c r="X141" s="7">
        <f>IFERROR(_xlfn.NUMBERVALUE(REPLACE(Input!X141,FIND(",",Input!X141),1,"."),"."),0)</f>
        <v>0.82100421478628105</v>
      </c>
      <c r="Y141" s="7">
        <f>IFERROR(_xlfn.NUMBERVALUE(REPLACE(Input!Y141,FIND(",",Input!Y141),1,"."),"."),0)</f>
        <v>0.77270298881213095</v>
      </c>
      <c r="Z141" s="8" t="str">
        <f>LEFT(LEFT(Input!Z141,IFERROR(FIND("_",Input!Z141)-1,LEN(Input!Z141))),IFERROR(FIND("-",Input!Z141)-1,LEN(Input!Z141)))</f>
        <v>Animal</v>
      </c>
      <c r="AA141" s="8" t="str">
        <f>LEFT(LEFT(Input!AA141,IFERROR(FIND("_",Input!AA141)-1,LEN(Input!AA141))),IFERROR(FIND("-",Input!AA141)-1,LEN(Input!AA141)))</f>
        <v>Animal</v>
      </c>
      <c r="AB141" s="4"/>
      <c r="AC141" s="4"/>
    </row>
    <row r="142" spans="1:29" ht="15.75" thickBot="1">
      <c r="A142" s="13">
        <v>141</v>
      </c>
      <c r="B142" s="7">
        <f>IFERROR(_xlfn.NUMBERVALUE(REPLACE(Input!B142,FIND(",",Input!B142),1,"."),"."),0)</f>
        <v>2.3E-2</v>
      </c>
      <c r="C142" s="14">
        <v>4</v>
      </c>
      <c r="D142" s="15"/>
      <c r="E142" s="8" cm="1">
        <f t="array" ref="E142">_xlfn.NUMBERVALUE(_xlfn.TEXTJOIN("",TRUE,IFERROR(MID(Input!E142,_xlfn.SEQUENCE(20),1)+0,"")))</f>
        <v>60</v>
      </c>
      <c r="F142" s="8" t="b">
        <f>Input!F142="Yes"</f>
        <v>1</v>
      </c>
      <c r="G142" s="8" t="b">
        <f>Input!G142="Yes"</f>
        <v>1</v>
      </c>
      <c r="H142" s="14">
        <v>2</v>
      </c>
      <c r="I142" s="7">
        <f>IFERROR(_xlfn.NUMBERVALUE(REPLACE(Input!I142,FIND(",",Input!I142),1,"."),"."),0)</f>
        <v>0.77261999999999997</v>
      </c>
      <c r="J142" s="7">
        <f>IFERROR(_xlfn.NUMBERVALUE(REPLACE(Input!J142,FIND(",",Input!J142),1,"."),"."),0)</f>
        <v>0.80571000000000004</v>
      </c>
      <c r="K142" s="7">
        <f>IFERROR(_xlfn.NUMBERVALUE(REPLACE(Input!K142,FIND(",",Input!K142),1,"."),"."),0)</f>
        <v>0.15453</v>
      </c>
      <c r="L142" s="7">
        <f>IFERROR(_xlfn.NUMBERVALUE(REPLACE(Input!L142,FIND(",",Input!L142),1,"."),"."),0)</f>
        <v>0.17111000000000001</v>
      </c>
      <c r="M142" s="7">
        <f>IFERROR(_xlfn.NUMBERVALUE(REPLACE(Input!M142,FIND(",",Input!M142),1,"."),"."),0)</f>
        <v>1.5783199999999999</v>
      </c>
      <c r="N142" s="10" t="str">
        <f>IF(LEFT(Input!N142,LEN("boa-,Users,"))="boa-,Users,","Win.Win",LEFT(Input!N142,FIND("@",Input!N142)-1))</f>
        <v>Win.Win</v>
      </c>
      <c r="O142" s="10" t="str">
        <f>IF(LEFT(Input!O142,LEN("boa-,Users,"))="boa-,Users,","Win.Win",LEFT(Input!O142,FIND("@",Input!O142)-1))</f>
        <v>Win.Win</v>
      </c>
      <c r="P142" s="7">
        <f>IFERROR(_xlfn.NUMBERVALUE(REPLACE(Input!P142,FIND(",",Input!P142),1,"."),"."),0)</f>
        <v>0.81718629067083204</v>
      </c>
      <c r="Q142" s="7">
        <f>IFERROR(_xlfn.NUMBERVALUE(REPLACE(Input!Q142,FIND(",",Input!Q142),1,"."),"."),0)</f>
        <v>0.78362539945141496</v>
      </c>
      <c r="R142" s="7">
        <f>IFERROR(_xlfn.NUMBERVALUE(REPLACE(Input!R142,FIND(",",Input!R142),1,"."),"."),0)</f>
        <v>0.80570590048216095</v>
      </c>
      <c r="S142" s="7">
        <f>IFERROR(_xlfn.NUMBERVALUE(REPLACE(Input!S142,FIND(",",Input!S142),1,"."),"."),0)</f>
        <v>0.77261649554522005</v>
      </c>
      <c r="T142" s="7">
        <f>IFERROR(_xlfn.NUMBERVALUE(REPLACE(Input!T142,FIND(",",Input!T142),1,"."),"."),0)</f>
        <v>0.80570590048216095</v>
      </c>
      <c r="U142" s="7">
        <f>IFERROR(_xlfn.NUMBERVALUE(REPLACE(Input!U142,FIND(",",Input!U142),1,"."),"."),0)</f>
        <v>0.77261649554522005</v>
      </c>
      <c r="V142" s="7">
        <f>_xlfn.NUMBERVALUE(REPLACE(Input!V142,FIND(",",Input!V142),1,"."),".")</f>
        <v>0</v>
      </c>
      <c r="W142" s="7">
        <f>_xlfn.NUMBERVALUE(REPLACE(Input!W142,FIND(",",Input!W142),1,"."),".")</f>
        <v>0</v>
      </c>
      <c r="X142" s="7">
        <f>IFERROR(_xlfn.NUMBERVALUE(REPLACE(Input!X142,FIND(",",Input!X142),1,"."),"."),0)</f>
        <v>0.80570590048216095</v>
      </c>
      <c r="Y142" s="7">
        <f>IFERROR(_xlfn.NUMBERVALUE(REPLACE(Input!Y142,FIND(",",Input!Y142),1,"."),"."),0)</f>
        <v>0.77261649554522005</v>
      </c>
      <c r="Z142" s="8" t="str">
        <f>LEFT(LEFT(Input!Z142,IFERROR(FIND("_",Input!Z142)-1,LEN(Input!Z142))),IFERROR(FIND("-",Input!Z142)-1,LEN(Input!Z142)))</f>
        <v>Animal</v>
      </c>
      <c r="AA142" s="8" t="str">
        <f>LEFT(LEFT(Input!AA142,IFERROR(FIND("_",Input!AA142)-1,LEN(Input!AA142))),IFERROR(FIND("-",Input!AA142)-1,LEN(Input!AA142)))</f>
        <v>Animal</v>
      </c>
      <c r="AB142" s="4"/>
      <c r="AC142" s="4"/>
    </row>
    <row r="143" spans="1:29">
      <c r="A143" s="16">
        <v>142</v>
      </c>
      <c r="B143" s="7">
        <f>IFERROR(_xlfn.NUMBERVALUE(REPLACE(Input!B143,FIND(",",Input!B143),1,"."),"."),0)</f>
        <v>8.9999999999999993E-3</v>
      </c>
      <c r="C143" s="17">
        <v>3</v>
      </c>
      <c r="D143" s="18"/>
      <c r="E143" s="8" cm="1">
        <f t="array" ref="E143">_xlfn.NUMBERVALUE(_xlfn.TEXTJOIN("",TRUE,IFERROR(MID(Input!E143,_xlfn.SEQUENCE(20),1)+0,"")))</f>
        <v>60</v>
      </c>
      <c r="F143" s="8" t="b">
        <f>Input!F143="Yes"</f>
        <v>1</v>
      </c>
      <c r="G143" s="8" t="b">
        <f>Input!G143="Yes"</f>
        <v>1</v>
      </c>
      <c r="H143" s="17">
        <v>2</v>
      </c>
      <c r="I143" s="7">
        <f>IFERROR(_xlfn.NUMBERVALUE(REPLACE(Input!I143,FIND(",",Input!I143),1,"."),"."),0)</f>
        <v>0.72735000000000005</v>
      </c>
      <c r="J143" s="7">
        <f>IFERROR(_xlfn.NUMBERVALUE(REPLACE(Input!J143,FIND(",",Input!J143),1,"."),"."),0)</f>
        <v>0.99060999999999999</v>
      </c>
      <c r="K143" s="7">
        <f>IFERROR(_xlfn.NUMBERVALUE(REPLACE(Input!K143,FIND(",",Input!K143),1,"."),"."),0)</f>
        <v>0</v>
      </c>
      <c r="L143" s="7">
        <f>IFERROR(_xlfn.NUMBERVALUE(REPLACE(Input!L143,FIND(",",Input!L143),1,"."),"."),0)</f>
        <v>0.18657000000000001</v>
      </c>
      <c r="M143" s="7">
        <f>IFERROR(_xlfn.NUMBERVALUE(REPLACE(Input!M143,FIND(",",Input!M143),1,"."),"."),0)</f>
        <v>1.7179599999999999</v>
      </c>
      <c r="N143" s="10" t="str">
        <f>IF(LEFT(Input!N143,LEN("boa-,Users,"))="boa-,Users,","Win.Win",LEFT(Input!N143,FIND("@",Input!N143)-1))</f>
        <v>IAMhaggler2011</v>
      </c>
      <c r="O143" s="10" t="str">
        <f>IF(LEFT(Input!O143,LEN("boa-,Users,"))="boa-,Users,","Win.Win",LEFT(Input!O143,FIND("@",Input!O143)-1))</f>
        <v>Win.Win</v>
      </c>
      <c r="P143" s="7">
        <f>IFERROR(_xlfn.NUMBERVALUE(REPLACE(Input!P143,FIND(",",Input!P143),1,"."),"."),0)</f>
        <v>0.999999999999999</v>
      </c>
      <c r="Q143" s="7">
        <f>IFERROR(_xlfn.NUMBERVALUE(REPLACE(Input!Q143,FIND(",",Input!Q143),1,"."),"."),0)</f>
        <v>0.73423873185886501</v>
      </c>
      <c r="R143" s="7">
        <f>IFERROR(_xlfn.NUMBERVALUE(REPLACE(Input!R143,FIND(",",Input!R143),1,"."),"."),0)</f>
        <v>0.99061214456419</v>
      </c>
      <c r="S143" s="7">
        <f>IFERROR(_xlfn.NUMBERVALUE(REPLACE(Input!S143,FIND(",",Input!S143),1,"."),"."),0)</f>
        <v>0.72734580478880195</v>
      </c>
      <c r="T143" s="7">
        <f>IFERROR(_xlfn.NUMBERVALUE(REPLACE(Input!T143,FIND(",",Input!T143),1,"."),"."),0)</f>
        <v>0</v>
      </c>
      <c r="U143" s="7">
        <f>IFERROR(_xlfn.NUMBERVALUE(REPLACE(Input!U143,FIND(",",Input!U143),1,"."),"."),0)</f>
        <v>0.72734580478880195</v>
      </c>
      <c r="V143" s="7">
        <f>_xlfn.NUMBERVALUE(REPLACE(Input!V143,FIND(",",Input!V143),1,"."),".")</f>
        <v>0</v>
      </c>
      <c r="W143" s="7">
        <f>_xlfn.NUMBERVALUE(REPLACE(Input!W143,FIND(",",Input!W143),1,"."),".")</f>
        <v>0</v>
      </c>
      <c r="X143" s="7">
        <f>IFERROR(_xlfn.NUMBERVALUE(REPLACE(Input!X143,FIND(",",Input!X143),1,"."),"."),0)</f>
        <v>0.99061214456419</v>
      </c>
      <c r="Y143" s="7">
        <f>IFERROR(_xlfn.NUMBERVALUE(REPLACE(Input!Y143,FIND(",",Input!Y143),1,"."),"."),0)</f>
        <v>0.72734580478880195</v>
      </c>
      <c r="Z143" s="8" t="str">
        <f>LEFT(LEFT(Input!Z143,IFERROR(FIND("_",Input!Z143)-1,LEN(Input!Z143))),IFERROR(FIND("-",Input!Z143)-1,LEN(Input!Z143)))</f>
        <v>Animal</v>
      </c>
      <c r="AA143" s="8" t="str">
        <f>LEFT(LEFT(Input!AA143,IFERROR(FIND("_",Input!AA143)-1,LEN(Input!AA143))),IFERROR(FIND("-",Input!AA143)-1,LEN(Input!AA143)))</f>
        <v>Animal</v>
      </c>
      <c r="AB143" s="4"/>
      <c r="AC143" s="4"/>
    </row>
    <row r="144" spans="1:29">
      <c r="A144" s="11">
        <v>143</v>
      </c>
      <c r="B144" s="7">
        <f>IFERROR(_xlfn.NUMBERVALUE(REPLACE(Input!B144,FIND(",",Input!B144),1,"."),"."),0)</f>
        <v>2E-3</v>
      </c>
      <c r="C144" s="10">
        <v>3</v>
      </c>
      <c r="D144" s="12"/>
      <c r="E144" s="8" cm="1">
        <f t="array" ref="E144">_xlfn.NUMBERVALUE(_xlfn.TEXTJOIN("",TRUE,IFERROR(MID(Input!E144,_xlfn.SEQUENCE(20),1)+0,"")))</f>
        <v>60</v>
      </c>
      <c r="F144" s="8" t="b">
        <f>Input!F144="Yes"</f>
        <v>1</v>
      </c>
      <c r="G144" s="8" t="b">
        <f>Input!G144="Yes"</f>
        <v>1</v>
      </c>
      <c r="H144" s="10">
        <v>2</v>
      </c>
      <c r="I144" s="7">
        <f>IFERROR(_xlfn.NUMBERVALUE(REPLACE(Input!I144,FIND(",",Input!I144),1,"."),"."),0)</f>
        <v>0.72735000000000005</v>
      </c>
      <c r="J144" s="7">
        <f>IFERROR(_xlfn.NUMBERVALUE(REPLACE(Input!J144,FIND(",",Input!J144),1,"."),"."),0)</f>
        <v>0.99060999999999999</v>
      </c>
      <c r="K144" s="7">
        <f>IFERROR(_xlfn.NUMBERVALUE(REPLACE(Input!K144,FIND(",",Input!K144),1,"."),"."),0)</f>
        <v>0</v>
      </c>
      <c r="L144" s="7">
        <f>IFERROR(_xlfn.NUMBERVALUE(REPLACE(Input!L144,FIND(",",Input!L144),1,"."),"."),0)</f>
        <v>0.18657000000000001</v>
      </c>
      <c r="M144" s="7">
        <f>IFERROR(_xlfn.NUMBERVALUE(REPLACE(Input!M144,FIND(",",Input!M144),1,"."),"."),0)</f>
        <v>1.7179599999999999</v>
      </c>
      <c r="N144" s="10" t="str">
        <f>IF(LEFT(Input!N144,LEN("boa-,Users,"))="boa-,Users,","Win.Win",LEFT(Input!N144,FIND("@",Input!N144)-1))</f>
        <v>KLH</v>
      </c>
      <c r="O144" s="10" t="str">
        <f>IF(LEFT(Input!O144,LEN("boa-,Users,"))="boa-,Users,","Win.Win",LEFT(Input!O144,FIND("@",Input!O144)-1))</f>
        <v>Win.Win</v>
      </c>
      <c r="P144" s="7">
        <f>IFERROR(_xlfn.NUMBERVALUE(REPLACE(Input!P144,FIND(",",Input!P144),1,"."),"."),0)</f>
        <v>0.999999999999999</v>
      </c>
      <c r="Q144" s="7">
        <f>IFERROR(_xlfn.NUMBERVALUE(REPLACE(Input!Q144,FIND(",",Input!Q144),1,"."),"."),0)</f>
        <v>0.73423873185886501</v>
      </c>
      <c r="R144" s="7">
        <f>IFERROR(_xlfn.NUMBERVALUE(REPLACE(Input!R144,FIND(",",Input!R144),1,"."),"."),0)</f>
        <v>0.99061214456419</v>
      </c>
      <c r="S144" s="7">
        <f>IFERROR(_xlfn.NUMBERVALUE(REPLACE(Input!S144,FIND(",",Input!S144),1,"."),"."),0)</f>
        <v>0.72734580478880195</v>
      </c>
      <c r="T144" s="7">
        <f>IFERROR(_xlfn.NUMBERVALUE(REPLACE(Input!T144,FIND(",",Input!T144),1,"."),"."),0)</f>
        <v>0</v>
      </c>
      <c r="U144" s="7">
        <f>IFERROR(_xlfn.NUMBERVALUE(REPLACE(Input!U144,FIND(",",Input!U144),1,"."),"."),0)</f>
        <v>0.72734580478880195</v>
      </c>
      <c r="V144" s="7">
        <f>_xlfn.NUMBERVALUE(REPLACE(Input!V144,FIND(",",Input!V144),1,"."),".")</f>
        <v>0</v>
      </c>
      <c r="W144" s="7">
        <f>_xlfn.NUMBERVALUE(REPLACE(Input!W144,FIND(",",Input!W144),1,"."),".")</f>
        <v>0</v>
      </c>
      <c r="X144" s="7">
        <f>IFERROR(_xlfn.NUMBERVALUE(REPLACE(Input!X144,FIND(",",Input!X144),1,"."),"."),0)</f>
        <v>0.99061214456419</v>
      </c>
      <c r="Y144" s="7">
        <f>IFERROR(_xlfn.NUMBERVALUE(REPLACE(Input!Y144,FIND(",",Input!Y144),1,"."),"."),0)</f>
        <v>0.72734580478880195</v>
      </c>
      <c r="Z144" s="8" t="str">
        <f>LEFT(LEFT(Input!Z144,IFERROR(FIND("_",Input!Z144)-1,LEN(Input!Z144))),IFERROR(FIND("-",Input!Z144)-1,LEN(Input!Z144)))</f>
        <v>Animal</v>
      </c>
      <c r="AA144" s="8" t="str">
        <f>LEFT(LEFT(Input!AA144,IFERROR(FIND("_",Input!AA144)-1,LEN(Input!AA144))),IFERROR(FIND("-",Input!AA144)-1,LEN(Input!AA144)))</f>
        <v>Animal</v>
      </c>
      <c r="AB144" s="4"/>
      <c r="AC144" s="4"/>
    </row>
    <row r="145" spans="1:29">
      <c r="A145" s="11">
        <v>144</v>
      </c>
      <c r="B145" s="7">
        <f>IFERROR(_xlfn.NUMBERVALUE(REPLACE(Input!B145,FIND(",",Input!B145),1,"."),"."),0)</f>
        <v>2E-3</v>
      </c>
      <c r="C145" s="10">
        <v>3</v>
      </c>
      <c r="D145" s="12"/>
      <c r="E145" s="8" cm="1">
        <f t="array" ref="E145">_xlfn.NUMBERVALUE(_xlfn.TEXTJOIN("",TRUE,IFERROR(MID(Input!E145,_xlfn.SEQUENCE(20),1)+0,"")))</f>
        <v>60</v>
      </c>
      <c r="F145" s="8" t="b">
        <f>Input!F145="Yes"</f>
        <v>1</v>
      </c>
      <c r="G145" s="8" t="b">
        <f>Input!G145="Yes"</f>
        <v>1</v>
      </c>
      <c r="H145" s="10">
        <v>2</v>
      </c>
      <c r="I145" s="7">
        <f>IFERROR(_xlfn.NUMBERVALUE(REPLACE(Input!I145,FIND(",",Input!I145),1,"."),"."),0)</f>
        <v>0.72735000000000005</v>
      </c>
      <c r="J145" s="7">
        <f>IFERROR(_xlfn.NUMBERVALUE(REPLACE(Input!J145,FIND(",",Input!J145),1,"."),"."),0)</f>
        <v>0.99060999999999999</v>
      </c>
      <c r="K145" s="7">
        <f>IFERROR(_xlfn.NUMBERVALUE(REPLACE(Input!K145,FIND(",",Input!K145),1,"."),"."),0)</f>
        <v>0</v>
      </c>
      <c r="L145" s="7">
        <f>IFERROR(_xlfn.NUMBERVALUE(REPLACE(Input!L145,FIND(",",Input!L145),1,"."),"."),0)</f>
        <v>0.18657000000000001</v>
      </c>
      <c r="M145" s="7">
        <f>IFERROR(_xlfn.NUMBERVALUE(REPLACE(Input!M145,FIND(",",Input!M145),1,"."),"."),0)</f>
        <v>1.7179599999999999</v>
      </c>
      <c r="N145" s="10" t="str">
        <f>IF(LEFT(Input!N145,LEN("boa-,Users,"))="boa-,Users,","Win.Win",LEFT(Input!N145,FIND("@",Input!N145)-1))</f>
        <v>Gahboninho</v>
      </c>
      <c r="O145" s="10" t="str">
        <f>IF(LEFT(Input!O145,LEN("boa-,Users,"))="boa-,Users,","Win.Win",LEFT(Input!O145,FIND("@",Input!O145)-1))</f>
        <v>Win.Win</v>
      </c>
      <c r="P145" s="7">
        <f>IFERROR(_xlfn.NUMBERVALUE(REPLACE(Input!P145,FIND(",",Input!P145),1,"."),"."),0)</f>
        <v>0.999999999999999</v>
      </c>
      <c r="Q145" s="7">
        <f>IFERROR(_xlfn.NUMBERVALUE(REPLACE(Input!Q145,FIND(",",Input!Q145),1,"."),"."),0)</f>
        <v>0.73423873185886501</v>
      </c>
      <c r="R145" s="7">
        <f>IFERROR(_xlfn.NUMBERVALUE(REPLACE(Input!R145,FIND(",",Input!R145),1,"."),"."),0)</f>
        <v>0.99061214456419</v>
      </c>
      <c r="S145" s="7">
        <f>IFERROR(_xlfn.NUMBERVALUE(REPLACE(Input!S145,FIND(",",Input!S145),1,"."),"."),0)</f>
        <v>0.72734580478880195</v>
      </c>
      <c r="T145" s="7">
        <f>IFERROR(_xlfn.NUMBERVALUE(REPLACE(Input!T145,FIND(",",Input!T145),1,"."),"."),0)</f>
        <v>0</v>
      </c>
      <c r="U145" s="7">
        <f>IFERROR(_xlfn.NUMBERVALUE(REPLACE(Input!U145,FIND(",",Input!U145),1,"."),"."),0)</f>
        <v>0.72734580478880195</v>
      </c>
      <c r="V145" s="7">
        <f>_xlfn.NUMBERVALUE(REPLACE(Input!V145,FIND(",",Input!V145),1,"."),".")</f>
        <v>0</v>
      </c>
      <c r="W145" s="7">
        <f>_xlfn.NUMBERVALUE(REPLACE(Input!W145,FIND(",",Input!W145),1,"."),".")</f>
        <v>0</v>
      </c>
      <c r="X145" s="7">
        <f>IFERROR(_xlfn.NUMBERVALUE(REPLACE(Input!X145,FIND(",",Input!X145),1,"."),"."),0)</f>
        <v>0.99061214456419</v>
      </c>
      <c r="Y145" s="7">
        <f>IFERROR(_xlfn.NUMBERVALUE(REPLACE(Input!Y145,FIND(",",Input!Y145),1,"."),"."),0)</f>
        <v>0.72734580478880195</v>
      </c>
      <c r="Z145" s="8" t="str">
        <f>LEFT(LEFT(Input!Z145,IFERROR(FIND("_",Input!Z145)-1,LEN(Input!Z145))),IFERROR(FIND("-",Input!Z145)-1,LEN(Input!Z145)))</f>
        <v>Animal</v>
      </c>
      <c r="AA145" s="8" t="str">
        <f>LEFT(LEFT(Input!AA145,IFERROR(FIND("_",Input!AA145)-1,LEN(Input!AA145))),IFERROR(FIND("-",Input!AA145)-1,LEN(Input!AA145)))</f>
        <v>Animal</v>
      </c>
      <c r="AB145" s="4"/>
      <c r="AC145" s="4"/>
    </row>
    <row r="146" spans="1:29">
      <c r="A146" s="11">
        <v>145</v>
      </c>
      <c r="B146" s="7">
        <f>IFERROR(_xlfn.NUMBERVALUE(REPLACE(Input!B146,FIND(",",Input!B146),1,"."),"."),0)</f>
        <v>1E-3</v>
      </c>
      <c r="C146" s="10">
        <v>3</v>
      </c>
      <c r="D146" s="12"/>
      <c r="E146" s="8" cm="1">
        <f t="array" ref="E146">_xlfn.NUMBERVALUE(_xlfn.TEXTJOIN("",TRUE,IFERROR(MID(Input!E146,_xlfn.SEQUENCE(20),1)+0,"")))</f>
        <v>60</v>
      </c>
      <c r="F146" s="8" t="b">
        <f>Input!F146="Yes"</f>
        <v>1</v>
      </c>
      <c r="G146" s="8" t="b">
        <f>Input!G146="Yes"</f>
        <v>1</v>
      </c>
      <c r="H146" s="10">
        <v>2</v>
      </c>
      <c r="I146" s="7">
        <f>IFERROR(_xlfn.NUMBERVALUE(REPLACE(Input!I146,FIND(",",Input!I146),1,"."),"."),0)</f>
        <v>0.74604999999999999</v>
      </c>
      <c r="J146" s="7">
        <f>IFERROR(_xlfn.NUMBERVALUE(REPLACE(Input!J146,FIND(",",Input!J146),1,"."),"."),0)</f>
        <v>0.74631000000000003</v>
      </c>
      <c r="K146" s="7">
        <f>IFERROR(_xlfn.NUMBERVALUE(REPLACE(Input!K146,FIND(",",Input!K146),1,"."),"."),0)</f>
        <v>0.22497</v>
      </c>
      <c r="L146" s="7">
        <f>IFERROR(_xlfn.NUMBERVALUE(REPLACE(Input!L146,FIND(",",Input!L146),1,"."),"."),0)</f>
        <v>0.23843</v>
      </c>
      <c r="M146" s="7">
        <f>IFERROR(_xlfn.NUMBERVALUE(REPLACE(Input!M146,FIND(",",Input!M146),1,"."),"."),0)</f>
        <v>1.4923599999999999</v>
      </c>
      <c r="N146" s="10" t="str">
        <f>IF(LEFT(Input!N146,LEN("boa-,Users,"))="boa-,Users,","Win.Win",LEFT(Input!N146,FIND("@",Input!N146)-1))</f>
        <v>Win.Win</v>
      </c>
      <c r="O146" s="10" t="str">
        <f>IF(LEFT(Input!O146,LEN("boa-,Users,"))="boa-,Users,","Win.Win",LEFT(Input!O146,FIND("@",Input!O146)-1))</f>
        <v>Win.Win</v>
      </c>
      <c r="P146" s="7">
        <f>IFERROR(_xlfn.NUMBERVALUE(REPLACE(Input!P146,FIND(",",Input!P146),1,"."),"."),0)</f>
        <v>0.75338176460596695</v>
      </c>
      <c r="Q146" s="7">
        <f>IFERROR(_xlfn.NUMBERVALUE(REPLACE(Input!Q146,FIND(",",Input!Q146),1,"."),"."),0)</f>
        <v>0.75311923814381898</v>
      </c>
      <c r="R146" s="7">
        <f>IFERROR(_xlfn.NUMBERVALUE(REPLACE(Input!R146,FIND(",",Input!R146),1,"."),"."),0)</f>
        <v>0.74630912551187101</v>
      </c>
      <c r="S146" s="7">
        <f>IFERROR(_xlfn.NUMBERVALUE(REPLACE(Input!S146,FIND(",",Input!S146),1,"."),"."),0)</f>
        <v>0.74604906361019796</v>
      </c>
      <c r="T146" s="7">
        <f>IFERROR(_xlfn.NUMBERVALUE(REPLACE(Input!T146,FIND(",",Input!T146),1,"."),"."),0)</f>
        <v>0.74630912551187101</v>
      </c>
      <c r="U146" s="7">
        <f>IFERROR(_xlfn.NUMBERVALUE(REPLACE(Input!U146,FIND(",",Input!U146),1,"."),"."),0)</f>
        <v>0.74604906361019796</v>
      </c>
      <c r="V146" s="7">
        <f>_xlfn.NUMBERVALUE(REPLACE(Input!V146,FIND(",",Input!V146),1,"."),".")</f>
        <v>0</v>
      </c>
      <c r="W146" s="7">
        <f>_xlfn.NUMBERVALUE(REPLACE(Input!W146,FIND(",",Input!W146),1,"."),".")</f>
        <v>0</v>
      </c>
      <c r="X146" s="7">
        <f>IFERROR(_xlfn.NUMBERVALUE(REPLACE(Input!X146,FIND(",",Input!X146),1,"."),"."),0)</f>
        <v>0.74630912551187101</v>
      </c>
      <c r="Y146" s="7">
        <f>IFERROR(_xlfn.NUMBERVALUE(REPLACE(Input!Y146,FIND(",",Input!Y146),1,"."),"."),0)</f>
        <v>0.74604906361019796</v>
      </c>
      <c r="Z146" s="8" t="str">
        <f>LEFT(LEFT(Input!Z146,IFERROR(FIND("_",Input!Z146)-1,LEN(Input!Z146))),IFERROR(FIND("-",Input!Z146)-1,LEN(Input!Z146)))</f>
        <v>Animal</v>
      </c>
      <c r="AA146" s="8" t="str">
        <f>LEFT(LEFT(Input!AA146,IFERROR(FIND("_",Input!AA146)-1,LEN(Input!AA146))),IFERROR(FIND("-",Input!AA146)-1,LEN(Input!AA146)))</f>
        <v>Animal</v>
      </c>
      <c r="AB146" s="4"/>
      <c r="AC146" s="4"/>
    </row>
    <row r="147" spans="1:29">
      <c r="A147" s="11">
        <v>146</v>
      </c>
      <c r="B147" s="7">
        <f>IFERROR(_xlfn.NUMBERVALUE(REPLACE(Input!B147,FIND(",",Input!B147),1,"."),"."),0)</f>
        <v>4.0000000000000001E-3</v>
      </c>
      <c r="C147" s="10">
        <v>3</v>
      </c>
      <c r="D147" s="12"/>
      <c r="E147" s="8" cm="1">
        <f t="array" ref="E147">_xlfn.NUMBERVALUE(_xlfn.TEXTJOIN("",TRUE,IFERROR(MID(Input!E147,_xlfn.SEQUENCE(20),1)+0,"")))</f>
        <v>60</v>
      </c>
      <c r="F147" s="8" t="b">
        <f>Input!F147="Yes"</f>
        <v>1</v>
      </c>
      <c r="G147" s="8" t="b">
        <f>Input!G147="Yes"</f>
        <v>1</v>
      </c>
      <c r="H147" s="10">
        <v>2</v>
      </c>
      <c r="I147" s="7">
        <f>IFERROR(_xlfn.NUMBERVALUE(REPLACE(Input!I147,FIND(",",Input!I147),1,"."),"."),0)</f>
        <v>0.76678999999999997</v>
      </c>
      <c r="J147" s="7">
        <f>IFERROR(_xlfn.NUMBERVALUE(REPLACE(Input!J147,FIND(",",Input!J147),1,"."),"."),0)</f>
        <v>0.92701</v>
      </c>
      <c r="K147" s="7">
        <f>IFERROR(_xlfn.NUMBERVALUE(REPLACE(Input!K147,FIND(",",Input!K147),1,"."),"."),0)</f>
        <v>5.7149999999999999E-2</v>
      </c>
      <c r="L147" s="7">
        <f>IFERROR(_xlfn.NUMBERVALUE(REPLACE(Input!L147,FIND(",",Input!L147),1,"."),"."),0)</f>
        <v>0.13568</v>
      </c>
      <c r="M147" s="7">
        <f>IFERROR(_xlfn.NUMBERVALUE(REPLACE(Input!M147,FIND(",",Input!M147),1,"."),"."),0)</f>
        <v>1.6938</v>
      </c>
      <c r="N147" s="10" t="str">
        <f>IF(LEFT(Input!N147,LEN("boa-,Users,"))="boa-,Users,","Win.Win",LEFT(Input!N147,FIND("@",Input!N147)-1))</f>
        <v>IAMhaggler2011</v>
      </c>
      <c r="O147" s="10" t="str">
        <f>IF(LEFT(Input!O147,LEN("boa-,Users,"))="boa-,Users,","Win.Win",LEFT(Input!O147,FIND("@",Input!O147)-1))</f>
        <v>Win.Win</v>
      </c>
      <c r="P147" s="7">
        <f>IFERROR(_xlfn.NUMBERVALUE(REPLACE(Input!P147,FIND(",",Input!P147),1,"."),"."),0)</f>
        <v>0.93579844177888305</v>
      </c>
      <c r="Q147" s="7">
        <f>IFERROR(_xlfn.NUMBERVALUE(REPLACE(Input!Q147,FIND(",",Input!Q147),1,"."),"."),0)</f>
        <v>0.77405563353366302</v>
      </c>
      <c r="R147" s="7">
        <f>IFERROR(_xlfn.NUMBERVALUE(REPLACE(Input!R147,FIND(",",Input!R147),1,"."),"."),0)</f>
        <v>0.92701330129040804</v>
      </c>
      <c r="S147" s="7">
        <f>IFERROR(_xlfn.NUMBERVALUE(REPLACE(Input!S147,FIND(",",Input!S147),1,"."),"."),0)</f>
        <v>0.76678891114677505</v>
      </c>
      <c r="T147" s="7">
        <f>IFERROR(_xlfn.NUMBERVALUE(REPLACE(Input!T147,FIND(",",Input!T147),1,"."),"."),0)</f>
        <v>0</v>
      </c>
      <c r="U147" s="7">
        <f>IFERROR(_xlfn.NUMBERVALUE(REPLACE(Input!U147,FIND(",",Input!U147),1,"."),"."),0)</f>
        <v>0.76678891114677505</v>
      </c>
      <c r="V147" s="7">
        <f>_xlfn.NUMBERVALUE(REPLACE(Input!V147,FIND(",",Input!V147),1,"."),".")</f>
        <v>0</v>
      </c>
      <c r="W147" s="7">
        <f>_xlfn.NUMBERVALUE(REPLACE(Input!W147,FIND(",",Input!W147),1,"."),".")</f>
        <v>0</v>
      </c>
      <c r="X147" s="7">
        <f>IFERROR(_xlfn.NUMBERVALUE(REPLACE(Input!X147,FIND(",",Input!X147),1,"."),"."),0)</f>
        <v>0.92701330129040804</v>
      </c>
      <c r="Y147" s="7">
        <f>IFERROR(_xlfn.NUMBERVALUE(REPLACE(Input!Y147,FIND(",",Input!Y147),1,"."),"."),0)</f>
        <v>0.76678891114677505</v>
      </c>
      <c r="Z147" s="8" t="str">
        <f>LEFT(LEFT(Input!Z147,IFERROR(FIND("_",Input!Z147)-1,LEN(Input!Z147))),IFERROR(FIND("-",Input!Z147)-1,LEN(Input!Z147)))</f>
        <v>Animal</v>
      </c>
      <c r="AA147" s="8" t="str">
        <f>LEFT(LEFT(Input!AA147,IFERROR(FIND("_",Input!AA147)-1,LEN(Input!AA147))),IFERROR(FIND("-",Input!AA147)-1,LEN(Input!AA147)))</f>
        <v>Animal</v>
      </c>
      <c r="AB147" s="4"/>
      <c r="AC147" s="4"/>
    </row>
    <row r="148" spans="1:29">
      <c r="A148" s="11">
        <v>147</v>
      </c>
      <c r="B148" s="7">
        <f>IFERROR(_xlfn.NUMBERVALUE(REPLACE(Input!B148,FIND(",",Input!B148),1,"."),"."),0)</f>
        <v>3.0000000000000001E-3</v>
      </c>
      <c r="C148" s="10">
        <v>3</v>
      </c>
      <c r="D148" s="12"/>
      <c r="E148" s="8" cm="1">
        <f t="array" ref="E148">_xlfn.NUMBERVALUE(_xlfn.TEXTJOIN("",TRUE,IFERROR(MID(Input!E148,_xlfn.SEQUENCE(20),1)+0,"")))</f>
        <v>60</v>
      </c>
      <c r="F148" s="8" t="b">
        <f>Input!F148="Yes"</f>
        <v>1</v>
      </c>
      <c r="G148" s="8" t="b">
        <f>Input!G148="Yes"</f>
        <v>1</v>
      </c>
      <c r="H148" s="10">
        <v>2</v>
      </c>
      <c r="I148" s="7">
        <f>IFERROR(_xlfn.NUMBERVALUE(REPLACE(Input!I148,FIND(",",Input!I148),1,"."),"."),0)</f>
        <v>0.72735000000000005</v>
      </c>
      <c r="J148" s="7">
        <f>IFERROR(_xlfn.NUMBERVALUE(REPLACE(Input!J148,FIND(",",Input!J148),1,"."),"."),0)</f>
        <v>0.99060999999999999</v>
      </c>
      <c r="K148" s="7">
        <f>IFERROR(_xlfn.NUMBERVALUE(REPLACE(Input!K148,FIND(",",Input!K148),1,"."),"."),0)</f>
        <v>0</v>
      </c>
      <c r="L148" s="7">
        <f>IFERROR(_xlfn.NUMBERVALUE(REPLACE(Input!L148,FIND(",",Input!L148),1,"."),"."),0)</f>
        <v>0.18657000000000001</v>
      </c>
      <c r="M148" s="7">
        <f>IFERROR(_xlfn.NUMBERVALUE(REPLACE(Input!M148,FIND(",",Input!M148),1,"."),"."),0)</f>
        <v>1.7179599999999999</v>
      </c>
      <c r="N148" s="10" t="str">
        <f>IF(LEFT(Input!N148,LEN("boa-,Users,"))="boa-,Users,","Win.Win",LEFT(Input!N148,FIND("@",Input!N148)-1))</f>
        <v>KLH</v>
      </c>
      <c r="O148" s="10" t="str">
        <f>IF(LEFT(Input!O148,LEN("boa-,Users,"))="boa-,Users,","Win.Win",LEFT(Input!O148,FIND("@",Input!O148)-1))</f>
        <v>Win.Win</v>
      </c>
      <c r="P148" s="7">
        <f>IFERROR(_xlfn.NUMBERVALUE(REPLACE(Input!P148,FIND(",",Input!P148),1,"."),"."),0)</f>
        <v>0.999999999999999</v>
      </c>
      <c r="Q148" s="7">
        <f>IFERROR(_xlfn.NUMBERVALUE(REPLACE(Input!Q148,FIND(",",Input!Q148),1,"."),"."),0)</f>
        <v>0.73423873185886501</v>
      </c>
      <c r="R148" s="7">
        <f>IFERROR(_xlfn.NUMBERVALUE(REPLACE(Input!R148,FIND(",",Input!R148),1,"."),"."),0)</f>
        <v>0.99061214456419</v>
      </c>
      <c r="S148" s="7">
        <f>IFERROR(_xlfn.NUMBERVALUE(REPLACE(Input!S148,FIND(",",Input!S148),1,"."),"."),0)</f>
        <v>0.72734580478880195</v>
      </c>
      <c r="T148" s="7">
        <f>IFERROR(_xlfn.NUMBERVALUE(REPLACE(Input!T148,FIND(",",Input!T148),1,"."),"."),0)</f>
        <v>0</v>
      </c>
      <c r="U148" s="7">
        <f>IFERROR(_xlfn.NUMBERVALUE(REPLACE(Input!U148,FIND(",",Input!U148),1,"."),"."),0)</f>
        <v>0.72734580478880195</v>
      </c>
      <c r="V148" s="7">
        <f>_xlfn.NUMBERVALUE(REPLACE(Input!V148,FIND(",",Input!V148),1,"."),".")</f>
        <v>0</v>
      </c>
      <c r="W148" s="7">
        <f>_xlfn.NUMBERVALUE(REPLACE(Input!W148,FIND(",",Input!W148),1,"."),".")</f>
        <v>0</v>
      </c>
      <c r="X148" s="7">
        <f>IFERROR(_xlfn.NUMBERVALUE(REPLACE(Input!X148,FIND(",",Input!X148),1,"."),"."),0)</f>
        <v>0.99061214456419</v>
      </c>
      <c r="Y148" s="7">
        <f>IFERROR(_xlfn.NUMBERVALUE(REPLACE(Input!Y148,FIND(",",Input!Y148),1,"."),"."),0)</f>
        <v>0.72734580478880195</v>
      </c>
      <c r="Z148" s="8" t="str">
        <f>LEFT(LEFT(Input!Z148,IFERROR(FIND("_",Input!Z148)-1,LEN(Input!Z148))),IFERROR(FIND("-",Input!Z148)-1,LEN(Input!Z148)))</f>
        <v>Animal</v>
      </c>
      <c r="AA148" s="8" t="str">
        <f>LEFT(LEFT(Input!AA148,IFERROR(FIND("_",Input!AA148)-1,LEN(Input!AA148))),IFERROR(FIND("-",Input!AA148)-1,LEN(Input!AA148)))</f>
        <v>Animal</v>
      </c>
      <c r="AB148" s="4"/>
      <c r="AC148" s="4"/>
    </row>
    <row r="149" spans="1:29">
      <c r="A149" s="11">
        <v>148</v>
      </c>
      <c r="B149" s="7">
        <f>IFERROR(_xlfn.NUMBERVALUE(REPLACE(Input!B149,FIND(",",Input!B149),1,"."),"."),0)</f>
        <v>1E-3</v>
      </c>
      <c r="C149" s="10">
        <v>3</v>
      </c>
      <c r="D149" s="12"/>
      <c r="E149" s="8" cm="1">
        <f t="array" ref="E149">_xlfn.NUMBERVALUE(_xlfn.TEXTJOIN("",TRUE,IFERROR(MID(Input!E149,_xlfn.SEQUENCE(20),1)+0,"")))</f>
        <v>60</v>
      </c>
      <c r="F149" s="8" t="b">
        <f>Input!F149="Yes"</f>
        <v>1</v>
      </c>
      <c r="G149" s="8" t="b">
        <f>Input!G149="Yes"</f>
        <v>1</v>
      </c>
      <c r="H149" s="10">
        <v>2</v>
      </c>
      <c r="I149" s="7">
        <f>IFERROR(_xlfn.NUMBERVALUE(REPLACE(Input!I149,FIND(",",Input!I149),1,"."),"."),0)</f>
        <v>0.72735000000000005</v>
      </c>
      <c r="J149" s="7">
        <f>IFERROR(_xlfn.NUMBERVALUE(REPLACE(Input!J149,FIND(",",Input!J149),1,"."),"."),0)</f>
        <v>0.99060999999999999</v>
      </c>
      <c r="K149" s="7">
        <f>IFERROR(_xlfn.NUMBERVALUE(REPLACE(Input!K149,FIND(",",Input!K149),1,"."),"."),0)</f>
        <v>0</v>
      </c>
      <c r="L149" s="7">
        <f>IFERROR(_xlfn.NUMBERVALUE(REPLACE(Input!L149,FIND(",",Input!L149),1,"."),"."),0)</f>
        <v>0.18657000000000001</v>
      </c>
      <c r="M149" s="7">
        <f>IFERROR(_xlfn.NUMBERVALUE(REPLACE(Input!M149,FIND(",",Input!M149),1,"."),"."),0)</f>
        <v>1.7179599999999999</v>
      </c>
      <c r="N149" s="10" t="str">
        <f>IF(LEFT(Input!N149,LEN("boa-,Users,"))="boa-,Users,","Win.Win",LEFT(Input!N149,FIND("@",Input!N149)-1))</f>
        <v>Gahboninho</v>
      </c>
      <c r="O149" s="10" t="str">
        <f>IF(LEFT(Input!O149,LEN("boa-,Users,"))="boa-,Users,","Win.Win",LEFT(Input!O149,FIND("@",Input!O149)-1))</f>
        <v>Win.Win</v>
      </c>
      <c r="P149" s="7">
        <f>IFERROR(_xlfn.NUMBERVALUE(REPLACE(Input!P149,FIND(",",Input!P149),1,"."),"."),0)</f>
        <v>0.999999999999999</v>
      </c>
      <c r="Q149" s="7">
        <f>IFERROR(_xlfn.NUMBERVALUE(REPLACE(Input!Q149,FIND(",",Input!Q149),1,"."),"."),0)</f>
        <v>0.73423873185886501</v>
      </c>
      <c r="R149" s="7">
        <f>IFERROR(_xlfn.NUMBERVALUE(REPLACE(Input!R149,FIND(",",Input!R149),1,"."),"."),0)</f>
        <v>0.99061214456419</v>
      </c>
      <c r="S149" s="7">
        <f>IFERROR(_xlfn.NUMBERVALUE(REPLACE(Input!S149,FIND(",",Input!S149),1,"."),"."),0)</f>
        <v>0.72734580478880195</v>
      </c>
      <c r="T149" s="7">
        <f>IFERROR(_xlfn.NUMBERVALUE(REPLACE(Input!T149,FIND(",",Input!T149),1,"."),"."),0)</f>
        <v>0</v>
      </c>
      <c r="U149" s="7">
        <f>IFERROR(_xlfn.NUMBERVALUE(REPLACE(Input!U149,FIND(",",Input!U149),1,"."),"."),0)</f>
        <v>0.72734580478880195</v>
      </c>
      <c r="V149" s="7">
        <f>_xlfn.NUMBERVALUE(REPLACE(Input!V149,FIND(",",Input!V149),1,"."),".")</f>
        <v>0</v>
      </c>
      <c r="W149" s="7">
        <f>_xlfn.NUMBERVALUE(REPLACE(Input!W149,FIND(",",Input!W149),1,"."),".")</f>
        <v>0</v>
      </c>
      <c r="X149" s="7">
        <f>IFERROR(_xlfn.NUMBERVALUE(REPLACE(Input!X149,FIND(",",Input!X149),1,"."),"."),0)</f>
        <v>0.99061214456419</v>
      </c>
      <c r="Y149" s="7">
        <f>IFERROR(_xlfn.NUMBERVALUE(REPLACE(Input!Y149,FIND(",",Input!Y149),1,"."),"."),0)</f>
        <v>0.72734580478880195</v>
      </c>
      <c r="Z149" s="8" t="str">
        <f>LEFT(LEFT(Input!Z149,IFERROR(FIND("_",Input!Z149)-1,LEN(Input!Z149))),IFERROR(FIND("-",Input!Z149)-1,LEN(Input!Z149)))</f>
        <v>Animal</v>
      </c>
      <c r="AA149" s="8" t="str">
        <f>LEFT(LEFT(Input!AA149,IFERROR(FIND("_",Input!AA149)-1,LEN(Input!AA149))),IFERROR(FIND("-",Input!AA149)-1,LEN(Input!AA149)))</f>
        <v>Animal</v>
      </c>
      <c r="AB149" s="4"/>
      <c r="AC149" s="4"/>
    </row>
    <row r="150" spans="1:29">
      <c r="A150" s="11">
        <v>149</v>
      </c>
      <c r="B150" s="7">
        <f>IFERROR(_xlfn.NUMBERVALUE(REPLACE(Input!B150,FIND(",",Input!B150),1,"."),"."),0)</f>
        <v>2E-3</v>
      </c>
      <c r="C150" s="10">
        <v>4</v>
      </c>
      <c r="D150" s="12"/>
      <c r="E150" s="8" cm="1">
        <f t="array" ref="E150">_xlfn.NUMBERVALUE(_xlfn.TEXTJOIN("",TRUE,IFERROR(MID(Input!E150,_xlfn.SEQUENCE(20),1)+0,"")))</f>
        <v>60</v>
      </c>
      <c r="F150" s="8" t="b">
        <f>Input!F150="Yes"</f>
        <v>1</v>
      </c>
      <c r="G150" s="8" t="b">
        <f>Input!G150="Yes"</f>
        <v>1</v>
      </c>
      <c r="H150" s="10">
        <v>2</v>
      </c>
      <c r="I150" s="7">
        <f>IFERROR(_xlfn.NUMBERVALUE(REPLACE(Input!I150,FIND(",",Input!I150),1,"."),"."),0)</f>
        <v>0.77254999999999996</v>
      </c>
      <c r="J150" s="7">
        <f>IFERROR(_xlfn.NUMBERVALUE(REPLACE(Input!J150,FIND(",",Input!J150),1,"."),"."),0)</f>
        <v>0.80345</v>
      </c>
      <c r="K150" s="7">
        <f>IFERROR(_xlfn.NUMBERVALUE(REPLACE(Input!K150,FIND(",",Input!K150),1,"."),"."),0)</f>
        <v>0.15668000000000001</v>
      </c>
      <c r="L150" s="7">
        <f>IFERROR(_xlfn.NUMBERVALUE(REPLACE(Input!L150,FIND(",",Input!L150),1,"."),"."),0)</f>
        <v>0.17269999999999999</v>
      </c>
      <c r="M150" s="7">
        <f>IFERROR(_xlfn.NUMBERVALUE(REPLACE(Input!M150,FIND(",",Input!M150),1,"."),"."),0)</f>
        <v>1.5760000000000001</v>
      </c>
      <c r="N150" s="10" t="str">
        <f>IF(LEFT(Input!N150,LEN("boa-,Users,"))="boa-,Users,","Win.Win",LEFT(Input!N150,FIND("@",Input!N150)-1))</f>
        <v>Win.Win</v>
      </c>
      <c r="O150" s="10" t="str">
        <f>IF(LEFT(Input!O150,LEN("boa-,Users,"))="boa-,Users,","Win.Win",LEFT(Input!O150,FIND("@",Input!O150)-1))</f>
        <v>Win.Win</v>
      </c>
      <c r="P150" s="7">
        <f>IFERROR(_xlfn.NUMBERVALUE(REPLACE(Input!P150,FIND(",",Input!P150),1,"."),"."),0)</f>
        <v>0.81489404780205199</v>
      </c>
      <c r="Q150" s="7">
        <f>IFERROR(_xlfn.NUMBERVALUE(REPLACE(Input!Q150,FIND(",",Input!Q150),1,"."),"."),0)</f>
        <v>0.78356194943131896</v>
      </c>
      <c r="R150" s="7">
        <f>IFERROR(_xlfn.NUMBERVALUE(REPLACE(Input!R150,FIND(",",Input!R150),1,"."),"."),0)</f>
        <v>0.80344586060410905</v>
      </c>
      <c r="S150" s="7">
        <f>IFERROR(_xlfn.NUMBERVALUE(REPLACE(Input!S150,FIND(",",Input!S150),1,"."),"."),0)</f>
        <v>0.77255393691426799</v>
      </c>
      <c r="T150" s="7">
        <f>IFERROR(_xlfn.NUMBERVALUE(REPLACE(Input!T150,FIND(",",Input!T150),1,"."),"."),0)</f>
        <v>0.80344586060410905</v>
      </c>
      <c r="U150" s="7">
        <f>IFERROR(_xlfn.NUMBERVALUE(REPLACE(Input!U150,FIND(",",Input!U150),1,"."),"."),0)</f>
        <v>0.77255393691426799</v>
      </c>
      <c r="V150" s="7">
        <f>_xlfn.NUMBERVALUE(REPLACE(Input!V150,FIND(",",Input!V150),1,"."),".")</f>
        <v>0</v>
      </c>
      <c r="W150" s="7">
        <f>_xlfn.NUMBERVALUE(REPLACE(Input!W150,FIND(",",Input!W150),1,"."),".")</f>
        <v>0</v>
      </c>
      <c r="X150" s="7">
        <f>IFERROR(_xlfn.NUMBERVALUE(REPLACE(Input!X150,FIND(",",Input!X150),1,"."),"."),0)</f>
        <v>0.80344586060410905</v>
      </c>
      <c r="Y150" s="7">
        <f>IFERROR(_xlfn.NUMBERVALUE(REPLACE(Input!Y150,FIND(",",Input!Y150),1,"."),"."),0)</f>
        <v>0.77255393691426799</v>
      </c>
      <c r="Z150" s="8" t="str">
        <f>LEFT(LEFT(Input!Z150,IFERROR(FIND("_",Input!Z150)-1,LEN(Input!Z150))),IFERROR(FIND("-",Input!Z150)-1,LEN(Input!Z150)))</f>
        <v>Animal</v>
      </c>
      <c r="AA150" s="8" t="str">
        <f>LEFT(LEFT(Input!AA150,IFERROR(FIND("_",Input!AA150)-1,LEN(Input!AA150))),IFERROR(FIND("-",Input!AA150)-1,LEN(Input!AA150)))</f>
        <v>Animal</v>
      </c>
      <c r="AB150" s="4"/>
      <c r="AC150" s="4"/>
    </row>
    <row r="151" spans="1:29">
      <c r="A151" s="11">
        <v>150</v>
      </c>
      <c r="B151" s="7">
        <f>IFERROR(_xlfn.NUMBERVALUE(REPLACE(Input!B151,FIND(",",Input!B151),1,"."),"."),0)</f>
        <v>4.0000000000000001E-3</v>
      </c>
      <c r="C151" s="10">
        <v>3</v>
      </c>
      <c r="D151" s="12"/>
      <c r="E151" s="8" cm="1">
        <f t="array" ref="E151">_xlfn.NUMBERVALUE(_xlfn.TEXTJOIN("",TRUE,IFERROR(MID(Input!E151,_xlfn.SEQUENCE(20),1)+0,"")))</f>
        <v>60</v>
      </c>
      <c r="F151" s="8" t="b">
        <f>Input!F151="Yes"</f>
        <v>1</v>
      </c>
      <c r="G151" s="8" t="b">
        <f>Input!G151="Yes"</f>
        <v>1</v>
      </c>
      <c r="H151" s="10">
        <v>2</v>
      </c>
      <c r="I151" s="7">
        <f>IFERROR(_xlfn.NUMBERVALUE(REPLACE(Input!I151,FIND(",",Input!I151),1,"."),"."),0)</f>
        <v>0.72735000000000005</v>
      </c>
      <c r="J151" s="7">
        <f>IFERROR(_xlfn.NUMBERVALUE(REPLACE(Input!J151,FIND(",",Input!J151),1,"."),"."),0)</f>
        <v>0.99060999999999999</v>
      </c>
      <c r="K151" s="7">
        <f>IFERROR(_xlfn.NUMBERVALUE(REPLACE(Input!K151,FIND(",",Input!K151),1,"."),"."),0)</f>
        <v>0</v>
      </c>
      <c r="L151" s="7">
        <f>IFERROR(_xlfn.NUMBERVALUE(REPLACE(Input!L151,FIND(",",Input!L151),1,"."),"."),0)</f>
        <v>0.18657000000000001</v>
      </c>
      <c r="M151" s="7">
        <f>IFERROR(_xlfn.NUMBERVALUE(REPLACE(Input!M151,FIND(",",Input!M151),1,"."),"."),0)</f>
        <v>1.7179599999999999</v>
      </c>
      <c r="N151" s="10" t="str">
        <f>IF(LEFT(Input!N151,LEN("boa-,Users,"))="boa-,Users,","Win.Win",LEFT(Input!N151,FIND("@",Input!N151)-1))</f>
        <v>IAMhaggler2011</v>
      </c>
      <c r="O151" s="10" t="str">
        <f>IF(LEFT(Input!O151,LEN("boa-,Users,"))="boa-,Users,","Win.Win",LEFT(Input!O151,FIND("@",Input!O151)-1))</f>
        <v>Win.Win</v>
      </c>
      <c r="P151" s="7">
        <f>IFERROR(_xlfn.NUMBERVALUE(REPLACE(Input!P151,FIND(",",Input!P151),1,"."),"."),0)</f>
        <v>0.999999999999999</v>
      </c>
      <c r="Q151" s="7">
        <f>IFERROR(_xlfn.NUMBERVALUE(REPLACE(Input!Q151,FIND(",",Input!Q151),1,"."),"."),0)</f>
        <v>0.73423873185886501</v>
      </c>
      <c r="R151" s="7">
        <f>IFERROR(_xlfn.NUMBERVALUE(REPLACE(Input!R151,FIND(",",Input!R151),1,"."),"."),0)</f>
        <v>0.99061214456419</v>
      </c>
      <c r="S151" s="7">
        <f>IFERROR(_xlfn.NUMBERVALUE(REPLACE(Input!S151,FIND(",",Input!S151),1,"."),"."),0)</f>
        <v>0.72734580478880195</v>
      </c>
      <c r="T151" s="7">
        <f>IFERROR(_xlfn.NUMBERVALUE(REPLACE(Input!T151,FIND(",",Input!T151),1,"."),"."),0)</f>
        <v>0</v>
      </c>
      <c r="U151" s="7">
        <f>IFERROR(_xlfn.NUMBERVALUE(REPLACE(Input!U151,FIND(",",Input!U151),1,"."),"."),0)</f>
        <v>0.72734580478880195</v>
      </c>
      <c r="V151" s="7">
        <f>_xlfn.NUMBERVALUE(REPLACE(Input!V151,FIND(",",Input!V151),1,"."),".")</f>
        <v>0</v>
      </c>
      <c r="W151" s="7">
        <f>_xlfn.NUMBERVALUE(REPLACE(Input!W151,FIND(",",Input!W151),1,"."),".")</f>
        <v>0</v>
      </c>
      <c r="X151" s="7">
        <f>IFERROR(_xlfn.NUMBERVALUE(REPLACE(Input!X151,FIND(",",Input!X151),1,"."),"."),0)</f>
        <v>0.99061214456419</v>
      </c>
      <c r="Y151" s="7">
        <f>IFERROR(_xlfn.NUMBERVALUE(REPLACE(Input!Y151,FIND(",",Input!Y151),1,"."),"."),0)</f>
        <v>0.72734580478880195</v>
      </c>
      <c r="Z151" s="8" t="str">
        <f>LEFT(LEFT(Input!Z151,IFERROR(FIND("_",Input!Z151)-1,LEN(Input!Z151))),IFERROR(FIND("-",Input!Z151)-1,LEN(Input!Z151)))</f>
        <v>Animal</v>
      </c>
      <c r="AA151" s="8" t="str">
        <f>LEFT(LEFT(Input!AA151,IFERROR(FIND("_",Input!AA151)-1,LEN(Input!AA151))),IFERROR(FIND("-",Input!AA151)-1,LEN(Input!AA151)))</f>
        <v>Animal</v>
      </c>
      <c r="AB151" s="4"/>
      <c r="AC151" s="4"/>
    </row>
    <row r="152" spans="1:29">
      <c r="A152" s="11">
        <v>151</v>
      </c>
      <c r="B152" s="7">
        <f>IFERROR(_xlfn.NUMBERVALUE(REPLACE(Input!B152,FIND(",",Input!B152),1,"."),"."),0)</f>
        <v>4.0000000000000001E-3</v>
      </c>
      <c r="C152" s="10">
        <v>3</v>
      </c>
      <c r="D152" s="12"/>
      <c r="E152" s="8" cm="1">
        <f t="array" ref="E152">_xlfn.NUMBERVALUE(_xlfn.TEXTJOIN("",TRUE,IFERROR(MID(Input!E152,_xlfn.SEQUENCE(20),1)+0,"")))</f>
        <v>60</v>
      </c>
      <c r="F152" s="8" t="b">
        <f>Input!F152="Yes"</f>
        <v>1</v>
      </c>
      <c r="G152" s="8" t="b">
        <f>Input!G152="Yes"</f>
        <v>1</v>
      </c>
      <c r="H152" s="10">
        <v>2</v>
      </c>
      <c r="I152" s="7">
        <f>IFERROR(_xlfn.NUMBERVALUE(REPLACE(Input!I152,FIND(",",Input!I152),1,"."),"."),0)</f>
        <v>0.72735000000000005</v>
      </c>
      <c r="J152" s="7">
        <f>IFERROR(_xlfn.NUMBERVALUE(REPLACE(Input!J152,FIND(",",Input!J152),1,"."),"."),0)</f>
        <v>0.99060999999999999</v>
      </c>
      <c r="K152" s="7">
        <f>IFERROR(_xlfn.NUMBERVALUE(REPLACE(Input!K152,FIND(",",Input!K152),1,"."),"."),0)</f>
        <v>0</v>
      </c>
      <c r="L152" s="7">
        <f>IFERROR(_xlfn.NUMBERVALUE(REPLACE(Input!L152,FIND(",",Input!L152),1,"."),"."),0)</f>
        <v>0.18657000000000001</v>
      </c>
      <c r="M152" s="7">
        <f>IFERROR(_xlfn.NUMBERVALUE(REPLACE(Input!M152,FIND(",",Input!M152),1,"."),"."),0)</f>
        <v>1.7179599999999999</v>
      </c>
      <c r="N152" s="10" t="str">
        <f>IF(LEFT(Input!N152,LEN("boa-,Users,"))="boa-,Users,","Win.Win",LEFT(Input!N152,FIND("@",Input!N152)-1))</f>
        <v>KLH</v>
      </c>
      <c r="O152" s="10" t="str">
        <f>IF(LEFT(Input!O152,LEN("boa-,Users,"))="boa-,Users,","Win.Win",LEFT(Input!O152,FIND("@",Input!O152)-1))</f>
        <v>Win.Win</v>
      </c>
      <c r="P152" s="7">
        <f>IFERROR(_xlfn.NUMBERVALUE(REPLACE(Input!P152,FIND(",",Input!P152),1,"."),"."),0)</f>
        <v>0.999999999999999</v>
      </c>
      <c r="Q152" s="7">
        <f>IFERROR(_xlfn.NUMBERVALUE(REPLACE(Input!Q152,FIND(",",Input!Q152),1,"."),"."),0)</f>
        <v>0.73423873185886501</v>
      </c>
      <c r="R152" s="7">
        <f>IFERROR(_xlfn.NUMBERVALUE(REPLACE(Input!R152,FIND(",",Input!R152),1,"."),"."),0)</f>
        <v>0.99061214456419</v>
      </c>
      <c r="S152" s="7">
        <f>IFERROR(_xlfn.NUMBERVALUE(REPLACE(Input!S152,FIND(",",Input!S152),1,"."),"."),0)</f>
        <v>0.72734580478880195</v>
      </c>
      <c r="T152" s="7">
        <f>IFERROR(_xlfn.NUMBERVALUE(REPLACE(Input!T152,FIND(",",Input!T152),1,"."),"."),0)</f>
        <v>0</v>
      </c>
      <c r="U152" s="7">
        <f>IFERROR(_xlfn.NUMBERVALUE(REPLACE(Input!U152,FIND(",",Input!U152),1,"."),"."),0)</f>
        <v>0.72734580478880195</v>
      </c>
      <c r="V152" s="7">
        <f>_xlfn.NUMBERVALUE(REPLACE(Input!V152,FIND(",",Input!V152),1,"."),".")</f>
        <v>0</v>
      </c>
      <c r="W152" s="7">
        <f>_xlfn.NUMBERVALUE(REPLACE(Input!W152,FIND(",",Input!W152),1,"."),".")</f>
        <v>0</v>
      </c>
      <c r="X152" s="7">
        <f>IFERROR(_xlfn.NUMBERVALUE(REPLACE(Input!X152,FIND(",",Input!X152),1,"."),"."),0)</f>
        <v>0.99061214456419</v>
      </c>
      <c r="Y152" s="7">
        <f>IFERROR(_xlfn.NUMBERVALUE(REPLACE(Input!Y152,FIND(",",Input!Y152),1,"."),"."),0)</f>
        <v>0.72734580478880195</v>
      </c>
      <c r="Z152" s="8" t="str">
        <f>LEFT(LEFT(Input!Z152,IFERROR(FIND("_",Input!Z152)-1,LEN(Input!Z152))),IFERROR(FIND("-",Input!Z152)-1,LEN(Input!Z152)))</f>
        <v>Animal</v>
      </c>
      <c r="AA152" s="8" t="str">
        <f>LEFT(LEFT(Input!AA152,IFERROR(FIND("_",Input!AA152)-1,LEN(Input!AA152))),IFERROR(FIND("-",Input!AA152)-1,LEN(Input!AA152)))</f>
        <v>Animal</v>
      </c>
      <c r="AB152" s="4"/>
      <c r="AC152" s="4"/>
    </row>
    <row r="153" spans="1:29">
      <c r="A153" s="11">
        <v>152</v>
      </c>
      <c r="B153" s="7">
        <f>IFERROR(_xlfn.NUMBERVALUE(REPLACE(Input!B153,FIND(",",Input!B153),1,"."),"."),0)</f>
        <v>0.01</v>
      </c>
      <c r="C153" s="10">
        <v>3</v>
      </c>
      <c r="D153" s="12"/>
      <c r="E153" s="8" cm="1">
        <f t="array" ref="E153">_xlfn.NUMBERVALUE(_xlfn.TEXTJOIN("",TRUE,IFERROR(MID(Input!E153,_xlfn.SEQUENCE(20),1)+0,"")))</f>
        <v>60</v>
      </c>
      <c r="F153" s="8" t="b">
        <f>Input!F153="Yes"</f>
        <v>1</v>
      </c>
      <c r="G153" s="8" t="b">
        <f>Input!G153="Yes"</f>
        <v>1</v>
      </c>
      <c r="H153" s="10">
        <v>2</v>
      </c>
      <c r="I153" s="7">
        <f>IFERROR(_xlfn.NUMBERVALUE(REPLACE(Input!I153,FIND(",",Input!I153),1,"."),"."),0)</f>
        <v>0.72735000000000005</v>
      </c>
      <c r="J153" s="7">
        <f>IFERROR(_xlfn.NUMBERVALUE(REPLACE(Input!J153,FIND(",",Input!J153),1,"."),"."),0)</f>
        <v>0.99060999999999999</v>
      </c>
      <c r="K153" s="7">
        <f>IFERROR(_xlfn.NUMBERVALUE(REPLACE(Input!K153,FIND(",",Input!K153),1,"."),"."),0)</f>
        <v>0</v>
      </c>
      <c r="L153" s="7">
        <f>IFERROR(_xlfn.NUMBERVALUE(REPLACE(Input!L153,FIND(",",Input!L153),1,"."),"."),0)</f>
        <v>0.18657000000000001</v>
      </c>
      <c r="M153" s="7">
        <f>IFERROR(_xlfn.NUMBERVALUE(REPLACE(Input!M153,FIND(",",Input!M153),1,"."),"."),0)</f>
        <v>1.7179599999999999</v>
      </c>
      <c r="N153" s="10" t="str">
        <f>IF(LEFT(Input!N153,LEN("boa-,Users,"))="boa-,Users,","Win.Win",LEFT(Input!N153,FIND("@",Input!N153)-1))</f>
        <v>Gahboninho</v>
      </c>
      <c r="O153" s="10" t="str">
        <f>IF(LEFT(Input!O153,LEN("boa-,Users,"))="boa-,Users,","Win.Win",LEFT(Input!O153,FIND("@",Input!O153)-1))</f>
        <v>Win.Win</v>
      </c>
      <c r="P153" s="7">
        <f>IFERROR(_xlfn.NUMBERVALUE(REPLACE(Input!P153,FIND(",",Input!P153),1,"."),"."),0)</f>
        <v>0.999999999999999</v>
      </c>
      <c r="Q153" s="7">
        <f>IFERROR(_xlfn.NUMBERVALUE(REPLACE(Input!Q153,FIND(",",Input!Q153),1,"."),"."),0)</f>
        <v>0.73423873185886501</v>
      </c>
      <c r="R153" s="7">
        <f>IFERROR(_xlfn.NUMBERVALUE(REPLACE(Input!R153,FIND(",",Input!R153),1,"."),"."),0)</f>
        <v>0.99061214456419</v>
      </c>
      <c r="S153" s="7">
        <f>IFERROR(_xlfn.NUMBERVALUE(REPLACE(Input!S153,FIND(",",Input!S153),1,"."),"."),0)</f>
        <v>0.72734580478880195</v>
      </c>
      <c r="T153" s="7">
        <f>IFERROR(_xlfn.NUMBERVALUE(REPLACE(Input!T153,FIND(",",Input!T153),1,"."),"."),0)</f>
        <v>0</v>
      </c>
      <c r="U153" s="7">
        <f>IFERROR(_xlfn.NUMBERVALUE(REPLACE(Input!U153,FIND(",",Input!U153),1,"."),"."),0)</f>
        <v>0.72734580478880195</v>
      </c>
      <c r="V153" s="7">
        <f>_xlfn.NUMBERVALUE(REPLACE(Input!V153,FIND(",",Input!V153),1,"."),".")</f>
        <v>0</v>
      </c>
      <c r="W153" s="7">
        <f>_xlfn.NUMBERVALUE(REPLACE(Input!W153,FIND(",",Input!W153),1,"."),".")</f>
        <v>0</v>
      </c>
      <c r="X153" s="7">
        <f>IFERROR(_xlfn.NUMBERVALUE(REPLACE(Input!X153,FIND(",",Input!X153),1,"."),"."),0)</f>
        <v>0.99061214456419</v>
      </c>
      <c r="Y153" s="7">
        <f>IFERROR(_xlfn.NUMBERVALUE(REPLACE(Input!Y153,FIND(",",Input!Y153),1,"."),"."),0)</f>
        <v>0.72734580478880195</v>
      </c>
      <c r="Z153" s="8" t="str">
        <f>LEFT(LEFT(Input!Z153,IFERROR(FIND("_",Input!Z153)-1,LEN(Input!Z153))),IFERROR(FIND("-",Input!Z153)-1,LEN(Input!Z153)))</f>
        <v>Animal</v>
      </c>
      <c r="AA153" s="8" t="str">
        <f>LEFT(LEFT(Input!AA153,IFERROR(FIND("_",Input!AA153)-1,LEN(Input!AA153))),IFERROR(FIND("-",Input!AA153)-1,LEN(Input!AA153)))</f>
        <v>Animal</v>
      </c>
      <c r="AB153" s="4"/>
      <c r="AC153" s="4"/>
    </row>
    <row r="154" spans="1:29">
      <c r="A154" s="11">
        <v>153</v>
      </c>
      <c r="B154" s="7">
        <f>IFERROR(_xlfn.NUMBERVALUE(REPLACE(Input!B154,FIND(",",Input!B154),1,"."),"."),0)</f>
        <v>4.0000000000000001E-3</v>
      </c>
      <c r="C154" s="10">
        <v>4</v>
      </c>
      <c r="D154" s="12"/>
      <c r="E154" s="8" cm="1">
        <f t="array" ref="E154">_xlfn.NUMBERVALUE(_xlfn.TEXTJOIN("",TRUE,IFERROR(MID(Input!E154,_xlfn.SEQUENCE(20),1)+0,"")))</f>
        <v>60</v>
      </c>
      <c r="F154" s="8" t="b">
        <f>Input!F154="Yes"</f>
        <v>1</v>
      </c>
      <c r="G154" s="8" t="b">
        <f>Input!G154="Yes"</f>
        <v>1</v>
      </c>
      <c r="H154" s="10">
        <v>2</v>
      </c>
      <c r="I154" s="7">
        <f>IFERROR(_xlfn.NUMBERVALUE(REPLACE(Input!I154,FIND(",",Input!I154),1,"."),"."),0)</f>
        <v>0.77261999999999997</v>
      </c>
      <c r="J154" s="7">
        <f>IFERROR(_xlfn.NUMBERVALUE(REPLACE(Input!J154,FIND(",",Input!J154),1,"."),"."),0)</f>
        <v>0.80571000000000004</v>
      </c>
      <c r="K154" s="7">
        <f>IFERROR(_xlfn.NUMBERVALUE(REPLACE(Input!K154,FIND(",",Input!K154),1,"."),"."),0)</f>
        <v>0.15453</v>
      </c>
      <c r="L154" s="7">
        <f>IFERROR(_xlfn.NUMBERVALUE(REPLACE(Input!L154,FIND(",",Input!L154),1,"."),"."),0)</f>
        <v>0.17111000000000001</v>
      </c>
      <c r="M154" s="7">
        <f>IFERROR(_xlfn.NUMBERVALUE(REPLACE(Input!M154,FIND(",",Input!M154),1,"."),"."),0)</f>
        <v>1.5783199999999999</v>
      </c>
      <c r="N154" s="10" t="str">
        <f>IF(LEFT(Input!N154,LEN("boa-,Users,"))="boa-,Users,","Win.Win",LEFT(Input!N154,FIND("@",Input!N154)-1))</f>
        <v>Win.Win</v>
      </c>
      <c r="O154" s="10" t="str">
        <f>IF(LEFT(Input!O154,LEN("boa-,Users,"))="boa-,Users,","Win.Win",LEFT(Input!O154,FIND("@",Input!O154)-1))</f>
        <v>Win.Win</v>
      </c>
      <c r="P154" s="7">
        <f>IFERROR(_xlfn.NUMBERVALUE(REPLACE(Input!P154,FIND(",",Input!P154),1,"."),"."),0)</f>
        <v>0.81718629067083204</v>
      </c>
      <c r="Q154" s="7">
        <f>IFERROR(_xlfn.NUMBERVALUE(REPLACE(Input!Q154,FIND(",",Input!Q154),1,"."),"."),0)</f>
        <v>0.78362539945141496</v>
      </c>
      <c r="R154" s="7">
        <f>IFERROR(_xlfn.NUMBERVALUE(REPLACE(Input!R154,FIND(",",Input!R154),1,"."),"."),0)</f>
        <v>0.80570590048216095</v>
      </c>
      <c r="S154" s="7">
        <f>IFERROR(_xlfn.NUMBERVALUE(REPLACE(Input!S154,FIND(",",Input!S154),1,"."),"."),0)</f>
        <v>0.77261649554522005</v>
      </c>
      <c r="T154" s="7">
        <f>IFERROR(_xlfn.NUMBERVALUE(REPLACE(Input!T154,FIND(",",Input!T154),1,"."),"."),0)</f>
        <v>0.80570590048216095</v>
      </c>
      <c r="U154" s="7">
        <f>IFERROR(_xlfn.NUMBERVALUE(REPLACE(Input!U154,FIND(",",Input!U154),1,"."),"."),0)</f>
        <v>0.77261649554522005</v>
      </c>
      <c r="V154" s="7">
        <f>_xlfn.NUMBERVALUE(REPLACE(Input!V154,FIND(",",Input!V154),1,"."),".")</f>
        <v>0</v>
      </c>
      <c r="W154" s="7">
        <f>_xlfn.NUMBERVALUE(REPLACE(Input!W154,FIND(",",Input!W154),1,"."),".")</f>
        <v>0</v>
      </c>
      <c r="X154" s="7">
        <f>IFERROR(_xlfn.NUMBERVALUE(REPLACE(Input!X154,FIND(",",Input!X154),1,"."),"."),0)</f>
        <v>0.80570590048216095</v>
      </c>
      <c r="Y154" s="7">
        <f>IFERROR(_xlfn.NUMBERVALUE(REPLACE(Input!Y154,FIND(",",Input!Y154),1,"."),"."),0)</f>
        <v>0.77261649554522005</v>
      </c>
      <c r="Z154" s="8" t="str">
        <f>LEFT(LEFT(Input!Z154,IFERROR(FIND("_",Input!Z154)-1,LEN(Input!Z154))),IFERROR(FIND("-",Input!Z154)-1,LEN(Input!Z154)))</f>
        <v>Animal</v>
      </c>
      <c r="AA154" s="8" t="str">
        <f>LEFT(LEFT(Input!AA154,IFERROR(FIND("_",Input!AA154)-1,LEN(Input!AA154))),IFERROR(FIND("-",Input!AA154)-1,LEN(Input!AA154)))</f>
        <v>Animal</v>
      </c>
      <c r="AB154" s="4"/>
      <c r="AC154" s="4"/>
    </row>
    <row r="155" spans="1:29">
      <c r="A155" s="11">
        <v>154</v>
      </c>
      <c r="B155" s="7">
        <f>IFERROR(_xlfn.NUMBERVALUE(REPLACE(Input!B155,FIND(",",Input!B155),1,"."),"."),0)</f>
        <v>6.0000000000000001E-3</v>
      </c>
      <c r="C155" s="10">
        <v>3</v>
      </c>
      <c r="D155" s="12"/>
      <c r="E155" s="8" cm="1">
        <f t="array" ref="E155">_xlfn.NUMBERVALUE(_xlfn.TEXTJOIN("",TRUE,IFERROR(MID(Input!E155,_xlfn.SEQUENCE(20),1)+0,"")))</f>
        <v>60</v>
      </c>
      <c r="F155" s="8" t="b">
        <f>Input!F155="Yes"</f>
        <v>1</v>
      </c>
      <c r="G155" s="8" t="b">
        <f>Input!G155="Yes"</f>
        <v>1</v>
      </c>
      <c r="H155" s="10">
        <v>2</v>
      </c>
      <c r="I155" s="7">
        <f>IFERROR(_xlfn.NUMBERVALUE(REPLACE(Input!I155,FIND(",",Input!I155),1,"."),"."),0)</f>
        <v>0.72735000000000005</v>
      </c>
      <c r="J155" s="7">
        <f>IFERROR(_xlfn.NUMBERVALUE(REPLACE(Input!J155,FIND(",",Input!J155),1,"."),"."),0)</f>
        <v>0.99060999999999999</v>
      </c>
      <c r="K155" s="7">
        <f>IFERROR(_xlfn.NUMBERVALUE(REPLACE(Input!K155,FIND(",",Input!K155),1,"."),"."),0)</f>
        <v>0</v>
      </c>
      <c r="L155" s="7">
        <f>IFERROR(_xlfn.NUMBERVALUE(REPLACE(Input!L155,FIND(",",Input!L155),1,"."),"."),0)</f>
        <v>0.18657000000000001</v>
      </c>
      <c r="M155" s="7">
        <f>IFERROR(_xlfn.NUMBERVALUE(REPLACE(Input!M155,FIND(",",Input!M155),1,"."),"."),0)</f>
        <v>1.7179599999999999</v>
      </c>
      <c r="N155" s="10" t="str">
        <f>IF(LEFT(Input!N155,LEN("boa-,Users,"))="boa-,Users,","Win.Win",LEFT(Input!N155,FIND("@",Input!N155)-1))</f>
        <v>IAMhaggler2011</v>
      </c>
      <c r="O155" s="10" t="str">
        <f>IF(LEFT(Input!O155,LEN("boa-,Users,"))="boa-,Users,","Win.Win",LEFT(Input!O155,FIND("@",Input!O155)-1))</f>
        <v>Win.Win</v>
      </c>
      <c r="P155" s="7">
        <f>IFERROR(_xlfn.NUMBERVALUE(REPLACE(Input!P155,FIND(",",Input!P155),1,"."),"."),0)</f>
        <v>0.999999999999999</v>
      </c>
      <c r="Q155" s="7">
        <f>IFERROR(_xlfn.NUMBERVALUE(REPLACE(Input!Q155,FIND(",",Input!Q155),1,"."),"."),0)</f>
        <v>0.73423873185886501</v>
      </c>
      <c r="R155" s="7">
        <f>IFERROR(_xlfn.NUMBERVALUE(REPLACE(Input!R155,FIND(",",Input!R155),1,"."),"."),0)</f>
        <v>0.99061214456419</v>
      </c>
      <c r="S155" s="7">
        <f>IFERROR(_xlfn.NUMBERVALUE(REPLACE(Input!S155,FIND(",",Input!S155),1,"."),"."),0)</f>
        <v>0.72734580478880195</v>
      </c>
      <c r="T155" s="7">
        <f>IFERROR(_xlfn.NUMBERVALUE(REPLACE(Input!T155,FIND(",",Input!T155),1,"."),"."),0)</f>
        <v>0</v>
      </c>
      <c r="U155" s="7">
        <f>IFERROR(_xlfn.NUMBERVALUE(REPLACE(Input!U155,FIND(",",Input!U155),1,"."),"."),0)</f>
        <v>0.72734580478880195</v>
      </c>
      <c r="V155" s="7">
        <f>_xlfn.NUMBERVALUE(REPLACE(Input!V155,FIND(",",Input!V155),1,"."),".")</f>
        <v>0</v>
      </c>
      <c r="W155" s="7">
        <f>_xlfn.NUMBERVALUE(REPLACE(Input!W155,FIND(",",Input!W155),1,"."),".")</f>
        <v>0</v>
      </c>
      <c r="X155" s="7">
        <f>IFERROR(_xlfn.NUMBERVALUE(REPLACE(Input!X155,FIND(",",Input!X155),1,"."),"."),0)</f>
        <v>0.99061214456419</v>
      </c>
      <c r="Y155" s="7">
        <f>IFERROR(_xlfn.NUMBERVALUE(REPLACE(Input!Y155,FIND(",",Input!Y155),1,"."),"."),0)</f>
        <v>0.72734580478880195</v>
      </c>
      <c r="Z155" s="8" t="str">
        <f>LEFT(LEFT(Input!Z155,IFERROR(FIND("_",Input!Z155)-1,LEN(Input!Z155))),IFERROR(FIND("-",Input!Z155)-1,LEN(Input!Z155)))</f>
        <v>Animal</v>
      </c>
      <c r="AA155" s="8" t="str">
        <f>LEFT(LEFT(Input!AA155,IFERROR(FIND("_",Input!AA155)-1,LEN(Input!AA155))),IFERROR(FIND("-",Input!AA155)-1,LEN(Input!AA155)))</f>
        <v>Animal</v>
      </c>
      <c r="AB155" s="4"/>
      <c r="AC155" s="4"/>
    </row>
    <row r="156" spans="1:29">
      <c r="A156" s="11">
        <v>155</v>
      </c>
      <c r="B156" s="7">
        <f>IFERROR(_xlfn.NUMBERVALUE(REPLACE(Input!B156,FIND(",",Input!B156),1,"."),"."),0)</f>
        <v>7.0000000000000001E-3</v>
      </c>
      <c r="C156" s="10">
        <v>3</v>
      </c>
      <c r="D156" s="12"/>
      <c r="E156" s="8" cm="1">
        <f t="array" ref="E156">_xlfn.NUMBERVALUE(_xlfn.TEXTJOIN("",TRUE,IFERROR(MID(Input!E156,_xlfn.SEQUENCE(20),1)+0,"")))</f>
        <v>60</v>
      </c>
      <c r="F156" s="8" t="b">
        <f>Input!F156="Yes"</f>
        <v>1</v>
      </c>
      <c r="G156" s="8" t="b">
        <f>Input!G156="Yes"</f>
        <v>1</v>
      </c>
      <c r="H156" s="10">
        <v>2</v>
      </c>
      <c r="I156" s="7">
        <f>IFERROR(_xlfn.NUMBERVALUE(REPLACE(Input!I156,FIND(",",Input!I156),1,"."),"."),0)</f>
        <v>0.72735000000000005</v>
      </c>
      <c r="J156" s="7">
        <f>IFERROR(_xlfn.NUMBERVALUE(REPLACE(Input!J156,FIND(",",Input!J156),1,"."),"."),0)</f>
        <v>0.99060999999999999</v>
      </c>
      <c r="K156" s="7">
        <f>IFERROR(_xlfn.NUMBERVALUE(REPLACE(Input!K156,FIND(",",Input!K156),1,"."),"."),0)</f>
        <v>0</v>
      </c>
      <c r="L156" s="7">
        <f>IFERROR(_xlfn.NUMBERVALUE(REPLACE(Input!L156,FIND(",",Input!L156),1,"."),"."),0)</f>
        <v>0.18657000000000001</v>
      </c>
      <c r="M156" s="7">
        <f>IFERROR(_xlfn.NUMBERVALUE(REPLACE(Input!M156,FIND(",",Input!M156),1,"."),"."),0)</f>
        <v>1.7179599999999999</v>
      </c>
      <c r="N156" s="10" t="str">
        <f>IF(LEFT(Input!N156,LEN("boa-,Users,"))="boa-,Users,","Win.Win",LEFT(Input!N156,FIND("@",Input!N156)-1))</f>
        <v>KLH</v>
      </c>
      <c r="O156" s="10" t="str">
        <f>IF(LEFT(Input!O156,LEN("boa-,Users,"))="boa-,Users,","Win.Win",LEFT(Input!O156,FIND("@",Input!O156)-1))</f>
        <v>Win.Win</v>
      </c>
      <c r="P156" s="7">
        <f>IFERROR(_xlfn.NUMBERVALUE(REPLACE(Input!P156,FIND(",",Input!P156),1,"."),"."),0)</f>
        <v>0.999999999999999</v>
      </c>
      <c r="Q156" s="7">
        <f>IFERROR(_xlfn.NUMBERVALUE(REPLACE(Input!Q156,FIND(",",Input!Q156),1,"."),"."),0)</f>
        <v>0.73423873185886501</v>
      </c>
      <c r="R156" s="7">
        <f>IFERROR(_xlfn.NUMBERVALUE(REPLACE(Input!R156,FIND(",",Input!R156),1,"."),"."),0)</f>
        <v>0.99061214456419</v>
      </c>
      <c r="S156" s="7">
        <f>IFERROR(_xlfn.NUMBERVALUE(REPLACE(Input!S156,FIND(",",Input!S156),1,"."),"."),0)</f>
        <v>0.72734580478880195</v>
      </c>
      <c r="T156" s="7">
        <f>IFERROR(_xlfn.NUMBERVALUE(REPLACE(Input!T156,FIND(",",Input!T156),1,"."),"."),0)</f>
        <v>0</v>
      </c>
      <c r="U156" s="7">
        <f>IFERROR(_xlfn.NUMBERVALUE(REPLACE(Input!U156,FIND(",",Input!U156),1,"."),"."),0)</f>
        <v>0.72734580478880195</v>
      </c>
      <c r="V156" s="7">
        <f>_xlfn.NUMBERVALUE(REPLACE(Input!V156,FIND(",",Input!V156),1,"."),".")</f>
        <v>0</v>
      </c>
      <c r="W156" s="7">
        <f>_xlfn.NUMBERVALUE(REPLACE(Input!W156,FIND(",",Input!W156),1,"."),".")</f>
        <v>0</v>
      </c>
      <c r="X156" s="7">
        <f>IFERROR(_xlfn.NUMBERVALUE(REPLACE(Input!X156,FIND(",",Input!X156),1,"."),"."),0)</f>
        <v>0.99061214456419</v>
      </c>
      <c r="Y156" s="7">
        <f>IFERROR(_xlfn.NUMBERVALUE(REPLACE(Input!Y156,FIND(",",Input!Y156),1,"."),"."),0)</f>
        <v>0.72734580478880195</v>
      </c>
      <c r="Z156" s="8" t="str">
        <f>LEFT(LEFT(Input!Z156,IFERROR(FIND("_",Input!Z156)-1,LEN(Input!Z156))),IFERROR(FIND("-",Input!Z156)-1,LEN(Input!Z156)))</f>
        <v>Animal</v>
      </c>
      <c r="AA156" s="8" t="str">
        <f>LEFT(LEFT(Input!AA156,IFERROR(FIND("_",Input!AA156)-1,LEN(Input!AA156))),IFERROR(FIND("-",Input!AA156)-1,LEN(Input!AA156)))</f>
        <v>Animal</v>
      </c>
      <c r="AB156" s="4"/>
      <c r="AC156" s="4"/>
    </row>
    <row r="157" spans="1:29">
      <c r="A157" s="11">
        <v>156</v>
      </c>
      <c r="B157" s="7">
        <f>IFERROR(_xlfn.NUMBERVALUE(REPLACE(Input!B157,FIND(",",Input!B157),1,"."),"."),0)</f>
        <v>2E-3</v>
      </c>
      <c r="C157" s="10">
        <v>3</v>
      </c>
      <c r="D157" s="12"/>
      <c r="E157" s="8" cm="1">
        <f t="array" ref="E157">_xlfn.NUMBERVALUE(_xlfn.TEXTJOIN("",TRUE,IFERROR(MID(Input!E157,_xlfn.SEQUENCE(20),1)+0,"")))</f>
        <v>60</v>
      </c>
      <c r="F157" s="8" t="b">
        <f>Input!F157="Yes"</f>
        <v>1</v>
      </c>
      <c r="G157" s="8" t="b">
        <f>Input!G157="Yes"</f>
        <v>1</v>
      </c>
      <c r="H157" s="10">
        <v>2</v>
      </c>
      <c r="I157" s="7">
        <f>IFERROR(_xlfn.NUMBERVALUE(REPLACE(Input!I157,FIND(",",Input!I157),1,"."),"."),0)</f>
        <v>0.72735000000000005</v>
      </c>
      <c r="J157" s="7">
        <f>IFERROR(_xlfn.NUMBERVALUE(REPLACE(Input!J157,FIND(",",Input!J157),1,"."),"."),0)</f>
        <v>0.99060999999999999</v>
      </c>
      <c r="K157" s="7">
        <f>IFERROR(_xlfn.NUMBERVALUE(REPLACE(Input!K157,FIND(",",Input!K157),1,"."),"."),0)</f>
        <v>0</v>
      </c>
      <c r="L157" s="7">
        <f>IFERROR(_xlfn.NUMBERVALUE(REPLACE(Input!L157,FIND(",",Input!L157),1,"."),"."),0)</f>
        <v>0.18657000000000001</v>
      </c>
      <c r="M157" s="7">
        <f>IFERROR(_xlfn.NUMBERVALUE(REPLACE(Input!M157,FIND(",",Input!M157),1,"."),"."),0)</f>
        <v>1.7179599999999999</v>
      </c>
      <c r="N157" s="10" t="str">
        <f>IF(LEFT(Input!N157,LEN("boa-,Users,"))="boa-,Users,","Win.Win",LEFT(Input!N157,FIND("@",Input!N157)-1))</f>
        <v>Gahboninho</v>
      </c>
      <c r="O157" s="10" t="str">
        <f>IF(LEFT(Input!O157,LEN("boa-,Users,"))="boa-,Users,","Win.Win",LEFT(Input!O157,FIND("@",Input!O157)-1))</f>
        <v>Win.Win</v>
      </c>
      <c r="P157" s="7">
        <f>IFERROR(_xlfn.NUMBERVALUE(REPLACE(Input!P157,FIND(",",Input!P157),1,"."),"."),0)</f>
        <v>0.999999999999999</v>
      </c>
      <c r="Q157" s="7">
        <f>IFERROR(_xlfn.NUMBERVALUE(REPLACE(Input!Q157,FIND(",",Input!Q157),1,"."),"."),0)</f>
        <v>0.73423873185886501</v>
      </c>
      <c r="R157" s="7">
        <f>IFERROR(_xlfn.NUMBERVALUE(REPLACE(Input!R157,FIND(",",Input!R157),1,"."),"."),0)</f>
        <v>0.99061214456419</v>
      </c>
      <c r="S157" s="7">
        <f>IFERROR(_xlfn.NUMBERVALUE(REPLACE(Input!S157,FIND(",",Input!S157),1,"."),"."),0)</f>
        <v>0.72734580478880195</v>
      </c>
      <c r="T157" s="7">
        <f>IFERROR(_xlfn.NUMBERVALUE(REPLACE(Input!T157,FIND(",",Input!T157),1,"."),"."),0)</f>
        <v>0</v>
      </c>
      <c r="U157" s="7">
        <f>IFERROR(_xlfn.NUMBERVALUE(REPLACE(Input!U157,FIND(",",Input!U157),1,"."),"."),0)</f>
        <v>0.72734580478880195</v>
      </c>
      <c r="V157" s="7">
        <f>_xlfn.NUMBERVALUE(REPLACE(Input!V157,FIND(",",Input!V157),1,"."),".")</f>
        <v>0</v>
      </c>
      <c r="W157" s="7">
        <f>_xlfn.NUMBERVALUE(REPLACE(Input!W157,FIND(",",Input!W157),1,"."),".")</f>
        <v>0</v>
      </c>
      <c r="X157" s="7">
        <f>IFERROR(_xlfn.NUMBERVALUE(REPLACE(Input!X157,FIND(",",Input!X157),1,"."),"."),0)</f>
        <v>0.99061214456419</v>
      </c>
      <c r="Y157" s="7">
        <f>IFERROR(_xlfn.NUMBERVALUE(REPLACE(Input!Y157,FIND(",",Input!Y157),1,"."),"."),0)</f>
        <v>0.72734580478880195</v>
      </c>
      <c r="Z157" s="8" t="str">
        <f>LEFT(LEFT(Input!Z157,IFERROR(FIND("_",Input!Z157)-1,LEN(Input!Z157))),IFERROR(FIND("-",Input!Z157)-1,LEN(Input!Z157)))</f>
        <v>Animal</v>
      </c>
      <c r="AA157" s="8" t="str">
        <f>LEFT(LEFT(Input!AA157,IFERROR(FIND("_",Input!AA157)-1,LEN(Input!AA157))),IFERROR(FIND("-",Input!AA157)-1,LEN(Input!AA157)))</f>
        <v>Animal</v>
      </c>
      <c r="AB157" s="4"/>
      <c r="AC157" s="4"/>
    </row>
    <row r="158" spans="1:29">
      <c r="A158" s="11">
        <v>157</v>
      </c>
      <c r="B158" s="7">
        <f>IFERROR(_xlfn.NUMBERVALUE(REPLACE(Input!B158,FIND(",",Input!B158),1,"."),"."),0)</f>
        <v>2E-3</v>
      </c>
      <c r="C158" s="10">
        <v>4</v>
      </c>
      <c r="D158" s="12"/>
      <c r="E158" s="8" cm="1">
        <f t="array" ref="E158">_xlfn.NUMBERVALUE(_xlfn.TEXTJOIN("",TRUE,IFERROR(MID(Input!E158,_xlfn.SEQUENCE(20),1)+0,"")))</f>
        <v>60</v>
      </c>
      <c r="F158" s="8" t="b">
        <f>Input!F158="Yes"</f>
        <v>1</v>
      </c>
      <c r="G158" s="8" t="b">
        <f>Input!G158="Yes"</f>
        <v>1</v>
      </c>
      <c r="H158" s="10">
        <v>2</v>
      </c>
      <c r="I158" s="7">
        <f>IFERROR(_xlfn.NUMBERVALUE(REPLACE(Input!I158,FIND(",",Input!I158),1,"."),"."),0)</f>
        <v>0.77261999999999997</v>
      </c>
      <c r="J158" s="7">
        <f>IFERROR(_xlfn.NUMBERVALUE(REPLACE(Input!J158,FIND(",",Input!J158),1,"."),"."),0)</f>
        <v>0.80571000000000004</v>
      </c>
      <c r="K158" s="7">
        <f>IFERROR(_xlfn.NUMBERVALUE(REPLACE(Input!K158,FIND(",",Input!K158),1,"."),"."),0)</f>
        <v>0.15453</v>
      </c>
      <c r="L158" s="7">
        <f>IFERROR(_xlfn.NUMBERVALUE(REPLACE(Input!L158,FIND(",",Input!L158),1,"."),"."),0)</f>
        <v>0.17111000000000001</v>
      </c>
      <c r="M158" s="7">
        <f>IFERROR(_xlfn.NUMBERVALUE(REPLACE(Input!M158,FIND(",",Input!M158),1,"."),"."),0)</f>
        <v>1.5783199999999999</v>
      </c>
      <c r="N158" s="10" t="str">
        <f>IF(LEFT(Input!N158,LEN("boa-,Users,"))="boa-,Users,","Win.Win",LEFT(Input!N158,FIND("@",Input!N158)-1))</f>
        <v>Win.Win</v>
      </c>
      <c r="O158" s="10" t="str">
        <f>IF(LEFT(Input!O158,LEN("boa-,Users,"))="boa-,Users,","Win.Win",LEFT(Input!O158,FIND("@",Input!O158)-1))</f>
        <v>Win.Win</v>
      </c>
      <c r="P158" s="7">
        <f>IFERROR(_xlfn.NUMBERVALUE(REPLACE(Input!P158,FIND(",",Input!P158),1,"."),"."),0)</f>
        <v>0.81718629067083204</v>
      </c>
      <c r="Q158" s="7">
        <f>IFERROR(_xlfn.NUMBERVALUE(REPLACE(Input!Q158,FIND(",",Input!Q158),1,"."),"."),0)</f>
        <v>0.78362539945141496</v>
      </c>
      <c r="R158" s="7">
        <f>IFERROR(_xlfn.NUMBERVALUE(REPLACE(Input!R158,FIND(",",Input!R158),1,"."),"."),0)</f>
        <v>0.80570590048216095</v>
      </c>
      <c r="S158" s="7">
        <f>IFERROR(_xlfn.NUMBERVALUE(REPLACE(Input!S158,FIND(",",Input!S158),1,"."),"."),0)</f>
        <v>0.77261649554522005</v>
      </c>
      <c r="T158" s="7">
        <f>IFERROR(_xlfn.NUMBERVALUE(REPLACE(Input!T158,FIND(",",Input!T158),1,"."),"."),0)</f>
        <v>0.80570590048216095</v>
      </c>
      <c r="U158" s="7">
        <f>IFERROR(_xlfn.NUMBERVALUE(REPLACE(Input!U158,FIND(",",Input!U158),1,"."),"."),0)</f>
        <v>0.77261649554522005</v>
      </c>
      <c r="V158" s="7">
        <f>_xlfn.NUMBERVALUE(REPLACE(Input!V158,FIND(",",Input!V158),1,"."),".")</f>
        <v>0</v>
      </c>
      <c r="W158" s="7">
        <f>_xlfn.NUMBERVALUE(REPLACE(Input!W158,FIND(",",Input!W158),1,"."),".")</f>
        <v>0</v>
      </c>
      <c r="X158" s="7">
        <f>IFERROR(_xlfn.NUMBERVALUE(REPLACE(Input!X158,FIND(",",Input!X158),1,"."),"."),0)</f>
        <v>0.80570590048216095</v>
      </c>
      <c r="Y158" s="7">
        <f>IFERROR(_xlfn.NUMBERVALUE(REPLACE(Input!Y158,FIND(",",Input!Y158),1,"."),"."),0)</f>
        <v>0.77261649554522005</v>
      </c>
      <c r="Z158" s="8" t="str">
        <f>LEFT(LEFT(Input!Z158,IFERROR(FIND("_",Input!Z158)-1,LEN(Input!Z158))),IFERROR(FIND("-",Input!Z158)-1,LEN(Input!Z158)))</f>
        <v>Animal</v>
      </c>
      <c r="AA158" s="8" t="str">
        <f>LEFT(LEFT(Input!AA158,IFERROR(FIND("_",Input!AA158)-1,LEN(Input!AA158))),IFERROR(FIND("-",Input!AA158)-1,LEN(Input!AA158)))</f>
        <v>Animal</v>
      </c>
      <c r="AB158" s="4"/>
      <c r="AC158" s="4"/>
    </row>
    <row r="159" spans="1:29">
      <c r="A159" s="11">
        <v>158</v>
      </c>
      <c r="B159" s="7">
        <f>IFERROR(_xlfn.NUMBERVALUE(REPLACE(Input!B159,FIND(",",Input!B159),1,"."),"."),0)</f>
        <v>3.0000000000000001E-3</v>
      </c>
      <c r="C159" s="10">
        <v>3</v>
      </c>
      <c r="D159" s="12"/>
      <c r="E159" s="8" cm="1">
        <f t="array" ref="E159">_xlfn.NUMBERVALUE(_xlfn.TEXTJOIN("",TRUE,IFERROR(MID(Input!E159,_xlfn.SEQUENCE(20),1)+0,"")))</f>
        <v>60</v>
      </c>
      <c r="F159" s="8" t="b">
        <f>Input!F159="Yes"</f>
        <v>1</v>
      </c>
      <c r="G159" s="8" t="b">
        <f>Input!G159="Yes"</f>
        <v>1</v>
      </c>
      <c r="H159" s="10">
        <v>2</v>
      </c>
      <c r="I159" s="7">
        <f>IFERROR(_xlfn.NUMBERVALUE(REPLACE(Input!I159,FIND(",",Input!I159),1,"."),"."),0)</f>
        <v>0.72735000000000005</v>
      </c>
      <c r="J159" s="7">
        <f>IFERROR(_xlfn.NUMBERVALUE(REPLACE(Input!J159,FIND(",",Input!J159),1,"."),"."),0)</f>
        <v>0.99060999999999999</v>
      </c>
      <c r="K159" s="7">
        <f>IFERROR(_xlfn.NUMBERVALUE(REPLACE(Input!K159,FIND(",",Input!K159),1,"."),"."),0)</f>
        <v>0</v>
      </c>
      <c r="L159" s="7">
        <f>IFERROR(_xlfn.NUMBERVALUE(REPLACE(Input!L159,FIND(",",Input!L159),1,"."),"."),0)</f>
        <v>0.18657000000000001</v>
      </c>
      <c r="M159" s="7">
        <f>IFERROR(_xlfn.NUMBERVALUE(REPLACE(Input!M159,FIND(",",Input!M159),1,"."),"."),0)</f>
        <v>1.7179599999999999</v>
      </c>
      <c r="N159" s="10" t="str">
        <f>IF(LEFT(Input!N159,LEN("boa-,Users,"))="boa-,Users,","Win.Win",LEFT(Input!N159,FIND("@",Input!N159)-1))</f>
        <v>IAMhaggler2011</v>
      </c>
      <c r="O159" s="10" t="str">
        <f>IF(LEFT(Input!O159,LEN("boa-,Users,"))="boa-,Users,","Win.Win",LEFT(Input!O159,FIND("@",Input!O159)-1))</f>
        <v>Win.Win</v>
      </c>
      <c r="P159" s="7">
        <f>IFERROR(_xlfn.NUMBERVALUE(REPLACE(Input!P159,FIND(",",Input!P159),1,"."),"."),0)</f>
        <v>0.999999999999999</v>
      </c>
      <c r="Q159" s="7">
        <f>IFERROR(_xlfn.NUMBERVALUE(REPLACE(Input!Q159,FIND(",",Input!Q159),1,"."),"."),0)</f>
        <v>0.73423873185886501</v>
      </c>
      <c r="R159" s="7">
        <f>IFERROR(_xlfn.NUMBERVALUE(REPLACE(Input!R159,FIND(",",Input!R159),1,"."),"."),0)</f>
        <v>0.99061214456419</v>
      </c>
      <c r="S159" s="7">
        <f>IFERROR(_xlfn.NUMBERVALUE(REPLACE(Input!S159,FIND(",",Input!S159),1,"."),"."),0)</f>
        <v>0.72734580478880195</v>
      </c>
      <c r="T159" s="7">
        <f>IFERROR(_xlfn.NUMBERVALUE(REPLACE(Input!T159,FIND(",",Input!T159),1,"."),"."),0)</f>
        <v>0</v>
      </c>
      <c r="U159" s="7">
        <f>IFERROR(_xlfn.NUMBERVALUE(REPLACE(Input!U159,FIND(",",Input!U159),1,"."),"."),0)</f>
        <v>0.72734580478880195</v>
      </c>
      <c r="V159" s="7">
        <f>_xlfn.NUMBERVALUE(REPLACE(Input!V159,FIND(",",Input!V159),1,"."),".")</f>
        <v>0</v>
      </c>
      <c r="W159" s="7">
        <f>_xlfn.NUMBERVALUE(REPLACE(Input!W159,FIND(",",Input!W159),1,"."),".")</f>
        <v>0</v>
      </c>
      <c r="X159" s="7">
        <f>IFERROR(_xlfn.NUMBERVALUE(REPLACE(Input!X159,FIND(",",Input!X159),1,"."),"."),0)</f>
        <v>0.99061214456419</v>
      </c>
      <c r="Y159" s="7">
        <f>IFERROR(_xlfn.NUMBERVALUE(REPLACE(Input!Y159,FIND(",",Input!Y159),1,"."),"."),0)</f>
        <v>0.72734580478880195</v>
      </c>
      <c r="Z159" s="8" t="str">
        <f>LEFT(LEFT(Input!Z159,IFERROR(FIND("_",Input!Z159)-1,LEN(Input!Z159))),IFERROR(FIND("-",Input!Z159)-1,LEN(Input!Z159)))</f>
        <v>Animal</v>
      </c>
      <c r="AA159" s="8" t="str">
        <f>LEFT(LEFT(Input!AA159,IFERROR(FIND("_",Input!AA159)-1,LEN(Input!AA159))),IFERROR(FIND("-",Input!AA159)-1,LEN(Input!AA159)))</f>
        <v>Animal</v>
      </c>
      <c r="AB159" s="4"/>
      <c r="AC159" s="4"/>
    </row>
    <row r="160" spans="1:29">
      <c r="A160" s="11">
        <v>159</v>
      </c>
      <c r="B160" s="7">
        <f>IFERROR(_xlfn.NUMBERVALUE(REPLACE(Input!B160,FIND(",",Input!B160),1,"."),"."),0)</f>
        <v>1E-3</v>
      </c>
      <c r="C160" s="10">
        <v>3</v>
      </c>
      <c r="D160" s="12"/>
      <c r="E160" s="8" cm="1">
        <f t="array" ref="E160">_xlfn.NUMBERVALUE(_xlfn.TEXTJOIN("",TRUE,IFERROR(MID(Input!E160,_xlfn.SEQUENCE(20),1)+0,"")))</f>
        <v>60</v>
      </c>
      <c r="F160" s="8" t="b">
        <f>Input!F160="Yes"</f>
        <v>1</v>
      </c>
      <c r="G160" s="8" t="b">
        <f>Input!G160="Yes"</f>
        <v>1</v>
      </c>
      <c r="H160" s="10">
        <v>2</v>
      </c>
      <c r="I160" s="7">
        <f>IFERROR(_xlfn.NUMBERVALUE(REPLACE(Input!I160,FIND(",",Input!I160),1,"."),"."),0)</f>
        <v>0.72735000000000005</v>
      </c>
      <c r="J160" s="7">
        <f>IFERROR(_xlfn.NUMBERVALUE(REPLACE(Input!J160,FIND(",",Input!J160),1,"."),"."),0)</f>
        <v>0.99060999999999999</v>
      </c>
      <c r="K160" s="7">
        <f>IFERROR(_xlfn.NUMBERVALUE(REPLACE(Input!K160,FIND(",",Input!K160),1,"."),"."),0)</f>
        <v>0</v>
      </c>
      <c r="L160" s="7">
        <f>IFERROR(_xlfn.NUMBERVALUE(REPLACE(Input!L160,FIND(",",Input!L160),1,"."),"."),0)</f>
        <v>0.18657000000000001</v>
      </c>
      <c r="M160" s="7">
        <f>IFERROR(_xlfn.NUMBERVALUE(REPLACE(Input!M160,FIND(",",Input!M160),1,"."),"."),0)</f>
        <v>1.7179599999999999</v>
      </c>
      <c r="N160" s="10" t="str">
        <f>IF(LEFT(Input!N160,LEN("boa-,Users,"))="boa-,Users,","Win.Win",LEFT(Input!N160,FIND("@",Input!N160)-1))</f>
        <v>KLH</v>
      </c>
      <c r="O160" s="10" t="str">
        <f>IF(LEFT(Input!O160,LEN("boa-,Users,"))="boa-,Users,","Win.Win",LEFT(Input!O160,FIND("@",Input!O160)-1))</f>
        <v>Win.Win</v>
      </c>
      <c r="P160" s="7">
        <f>IFERROR(_xlfn.NUMBERVALUE(REPLACE(Input!P160,FIND(",",Input!P160),1,"."),"."),0)</f>
        <v>0.999999999999999</v>
      </c>
      <c r="Q160" s="7">
        <f>IFERROR(_xlfn.NUMBERVALUE(REPLACE(Input!Q160,FIND(",",Input!Q160),1,"."),"."),0)</f>
        <v>0.73423873185886501</v>
      </c>
      <c r="R160" s="7">
        <f>IFERROR(_xlfn.NUMBERVALUE(REPLACE(Input!R160,FIND(",",Input!R160),1,"."),"."),0)</f>
        <v>0.99061214456419</v>
      </c>
      <c r="S160" s="7">
        <f>IFERROR(_xlfn.NUMBERVALUE(REPLACE(Input!S160,FIND(",",Input!S160),1,"."),"."),0)</f>
        <v>0.72734580478880195</v>
      </c>
      <c r="T160" s="7">
        <f>IFERROR(_xlfn.NUMBERVALUE(REPLACE(Input!T160,FIND(",",Input!T160),1,"."),"."),0)</f>
        <v>0</v>
      </c>
      <c r="U160" s="7">
        <f>IFERROR(_xlfn.NUMBERVALUE(REPLACE(Input!U160,FIND(",",Input!U160),1,"."),"."),0)</f>
        <v>0.72734580478880195</v>
      </c>
      <c r="V160" s="7">
        <f>_xlfn.NUMBERVALUE(REPLACE(Input!V160,FIND(",",Input!V160),1,"."),".")</f>
        <v>0</v>
      </c>
      <c r="W160" s="7">
        <f>_xlfn.NUMBERVALUE(REPLACE(Input!W160,FIND(",",Input!W160),1,"."),".")</f>
        <v>0</v>
      </c>
      <c r="X160" s="7">
        <f>IFERROR(_xlfn.NUMBERVALUE(REPLACE(Input!X160,FIND(",",Input!X160),1,"."),"."),0)</f>
        <v>0.99061214456419</v>
      </c>
      <c r="Y160" s="7">
        <f>IFERROR(_xlfn.NUMBERVALUE(REPLACE(Input!Y160,FIND(",",Input!Y160),1,"."),"."),0)</f>
        <v>0.72734580478880195</v>
      </c>
      <c r="Z160" s="8" t="str">
        <f>LEFT(LEFT(Input!Z160,IFERROR(FIND("_",Input!Z160)-1,LEN(Input!Z160))),IFERROR(FIND("-",Input!Z160)-1,LEN(Input!Z160)))</f>
        <v>Animal</v>
      </c>
      <c r="AA160" s="8" t="str">
        <f>LEFT(LEFT(Input!AA160,IFERROR(FIND("_",Input!AA160)-1,LEN(Input!AA160))),IFERROR(FIND("-",Input!AA160)-1,LEN(Input!AA160)))</f>
        <v>Animal</v>
      </c>
      <c r="AB160" s="4"/>
      <c r="AC160" s="4"/>
    </row>
    <row r="161" spans="1:29" ht="15.75" thickBot="1">
      <c r="A161" s="13">
        <v>160</v>
      </c>
      <c r="B161" s="7">
        <f>IFERROR(_xlfn.NUMBERVALUE(REPLACE(Input!B161,FIND(",",Input!B161),1,"."),"."),0)</f>
        <v>2E-3</v>
      </c>
      <c r="C161" s="14">
        <v>3</v>
      </c>
      <c r="D161" s="15"/>
      <c r="E161" s="8" cm="1">
        <f t="array" ref="E161">_xlfn.NUMBERVALUE(_xlfn.TEXTJOIN("",TRUE,IFERROR(MID(Input!E161,_xlfn.SEQUENCE(20),1)+0,"")))</f>
        <v>60</v>
      </c>
      <c r="F161" s="8" t="b">
        <f>Input!F161="Yes"</f>
        <v>1</v>
      </c>
      <c r="G161" s="8" t="b">
        <f>Input!G161="Yes"</f>
        <v>1</v>
      </c>
      <c r="H161" s="14">
        <v>2</v>
      </c>
      <c r="I161" s="7">
        <f>IFERROR(_xlfn.NUMBERVALUE(REPLACE(Input!I161,FIND(",",Input!I161),1,"."),"."),0)</f>
        <v>0.72735000000000005</v>
      </c>
      <c r="J161" s="7">
        <f>IFERROR(_xlfn.NUMBERVALUE(REPLACE(Input!J161,FIND(",",Input!J161),1,"."),"."),0)</f>
        <v>0.99060999999999999</v>
      </c>
      <c r="K161" s="7">
        <f>IFERROR(_xlfn.NUMBERVALUE(REPLACE(Input!K161,FIND(",",Input!K161),1,"."),"."),0)</f>
        <v>0</v>
      </c>
      <c r="L161" s="7">
        <f>IFERROR(_xlfn.NUMBERVALUE(REPLACE(Input!L161,FIND(",",Input!L161),1,"."),"."),0)</f>
        <v>0.18657000000000001</v>
      </c>
      <c r="M161" s="7">
        <f>IFERROR(_xlfn.NUMBERVALUE(REPLACE(Input!M161,FIND(",",Input!M161),1,"."),"."),0)</f>
        <v>1.7179599999999999</v>
      </c>
      <c r="N161" s="10" t="str">
        <f>IF(LEFT(Input!N161,LEN("boa-,Users,"))="boa-,Users,","Win.Win",LEFT(Input!N161,FIND("@",Input!N161)-1))</f>
        <v>Gahboninho</v>
      </c>
      <c r="O161" s="10" t="str">
        <f>IF(LEFT(Input!O161,LEN("boa-,Users,"))="boa-,Users,","Win.Win",LEFT(Input!O161,FIND("@",Input!O161)-1))</f>
        <v>Win.Win</v>
      </c>
      <c r="P161" s="7">
        <f>IFERROR(_xlfn.NUMBERVALUE(REPLACE(Input!P161,FIND(",",Input!P161),1,"."),"."),0)</f>
        <v>0.999999999999999</v>
      </c>
      <c r="Q161" s="7">
        <f>IFERROR(_xlfn.NUMBERVALUE(REPLACE(Input!Q161,FIND(",",Input!Q161),1,"."),"."),0)</f>
        <v>0.73423873185886501</v>
      </c>
      <c r="R161" s="7">
        <f>IFERROR(_xlfn.NUMBERVALUE(REPLACE(Input!R161,FIND(",",Input!R161),1,"."),"."),0)</f>
        <v>0.99061214456419</v>
      </c>
      <c r="S161" s="7">
        <f>IFERROR(_xlfn.NUMBERVALUE(REPLACE(Input!S161,FIND(",",Input!S161),1,"."),"."),0)</f>
        <v>0.72734580478880195</v>
      </c>
      <c r="T161" s="7">
        <f>IFERROR(_xlfn.NUMBERVALUE(REPLACE(Input!T161,FIND(",",Input!T161),1,"."),"."),0)</f>
        <v>0</v>
      </c>
      <c r="U161" s="7">
        <f>IFERROR(_xlfn.NUMBERVALUE(REPLACE(Input!U161,FIND(",",Input!U161),1,"."),"."),0)</f>
        <v>0.72734580478880195</v>
      </c>
      <c r="V161" s="7">
        <f>_xlfn.NUMBERVALUE(REPLACE(Input!V161,FIND(",",Input!V161),1,"."),".")</f>
        <v>0</v>
      </c>
      <c r="W161" s="7">
        <f>_xlfn.NUMBERVALUE(REPLACE(Input!W161,FIND(",",Input!W161),1,"."),".")</f>
        <v>0</v>
      </c>
      <c r="X161" s="7">
        <f>IFERROR(_xlfn.NUMBERVALUE(REPLACE(Input!X161,FIND(",",Input!X161),1,"."),"."),0)</f>
        <v>0.99061214456419</v>
      </c>
      <c r="Y161" s="7">
        <f>IFERROR(_xlfn.NUMBERVALUE(REPLACE(Input!Y161,FIND(",",Input!Y161),1,"."),"."),0)</f>
        <v>0.72734580478880195</v>
      </c>
      <c r="Z161" s="8" t="str">
        <f>LEFT(LEFT(Input!Z161,IFERROR(FIND("_",Input!Z161)-1,LEN(Input!Z161))),IFERROR(FIND("-",Input!Z161)-1,LEN(Input!Z161)))</f>
        <v>Animal</v>
      </c>
      <c r="AA161" s="8" t="str">
        <f>LEFT(LEFT(Input!AA161,IFERROR(FIND("_",Input!AA161)-1,LEN(Input!AA161))),IFERROR(FIND("-",Input!AA161)-1,LEN(Input!AA161)))</f>
        <v>Animal</v>
      </c>
      <c r="AB161" s="4"/>
      <c r="AC161" s="4"/>
    </row>
    <row r="162" spans="1:29">
      <c r="A162" s="16">
        <v>161</v>
      </c>
      <c r="B162" s="7">
        <f>IFERROR(_xlfn.NUMBERVALUE(REPLACE(Input!B162,FIND(",",Input!B162),1,"."),"."),0)</f>
        <v>16.846</v>
      </c>
      <c r="C162" s="17">
        <v>33</v>
      </c>
      <c r="D162" s="18"/>
      <c r="E162" s="8" cm="1">
        <f t="array" ref="E162">_xlfn.NUMBERVALUE(_xlfn.TEXTJOIN("",TRUE,IFERROR(MID(Input!E162,_xlfn.SEQUENCE(20),1)+0,"")))</f>
        <v>60</v>
      </c>
      <c r="F162" s="8" t="b">
        <f>Input!F162="Yes"</f>
        <v>1</v>
      </c>
      <c r="G162" s="8" t="b">
        <f>Input!G162="Yes"</f>
        <v>1</v>
      </c>
      <c r="H162" s="17">
        <v>2</v>
      </c>
      <c r="I162" s="7">
        <f>IFERROR(_xlfn.NUMBERVALUE(REPLACE(Input!I162,FIND(",",Input!I162),1,"."),"."),0)</f>
        <v>0.59089000000000003</v>
      </c>
      <c r="J162" s="7">
        <f>IFERROR(_xlfn.NUMBERVALUE(REPLACE(Input!J162,FIND(",",Input!J162),1,"."),"."),0)</f>
        <v>0.75085999999999997</v>
      </c>
      <c r="K162" s="7">
        <f>IFERROR(_xlfn.NUMBERVALUE(REPLACE(Input!K162,FIND(",",Input!K162),1,"."),"."),0)</f>
        <v>0</v>
      </c>
      <c r="L162" s="7">
        <f>IFERROR(_xlfn.NUMBERVALUE(REPLACE(Input!L162,FIND(",",Input!L162),1,"."),"."),0)</f>
        <v>0.17871999999999999</v>
      </c>
      <c r="M162" s="7">
        <f>IFERROR(_xlfn.NUMBERVALUE(REPLACE(Input!M162,FIND(",",Input!M162),1,"."),"."),0)</f>
        <v>1.34175</v>
      </c>
      <c r="N162" s="10" t="str">
        <f>IF(LEFT(Input!N162,LEN("boa-,Users,"))="boa-,Users,","Win.Win",LEFT(Input!N162,FIND("@",Input!N162)-1))</f>
        <v>Win.Win</v>
      </c>
      <c r="O162" s="10" t="str">
        <f>IF(LEFT(Input!O162,LEN("boa-,Users,"))="boa-,Users,","Win.Win",LEFT(Input!O162,FIND("@",Input!O162)-1))</f>
        <v>Win.Win</v>
      </c>
      <c r="P162" s="7">
        <f>IFERROR(_xlfn.NUMBERVALUE(REPLACE(Input!P162,FIND(",",Input!P162),1,"."),"."),0)</f>
        <v>0.68714334932438503</v>
      </c>
      <c r="Q162" s="7">
        <f>IFERROR(_xlfn.NUMBERVALUE(REPLACE(Input!Q162,FIND(",",Input!Q162),1,"."),"."),0)</f>
        <v>0.87317632771237697</v>
      </c>
      <c r="R162" s="7">
        <f>IFERROR(_xlfn.NUMBERVALUE(REPLACE(Input!R162,FIND(",",Input!R162),1,"."),"."),0)</f>
        <v>0.59088874134484404</v>
      </c>
      <c r="S162" s="7">
        <f>IFERROR(_xlfn.NUMBERVALUE(REPLACE(Input!S162,FIND(",",Input!S162),1,"."),"."),0)</f>
        <v>0.75086233718389805</v>
      </c>
      <c r="T162" s="7">
        <f>IFERROR(_xlfn.NUMBERVALUE(REPLACE(Input!T162,FIND(",",Input!T162),1,"."),"."),0)</f>
        <v>0.59088874134484404</v>
      </c>
      <c r="U162" s="7">
        <f>IFERROR(_xlfn.NUMBERVALUE(REPLACE(Input!U162,FIND(",",Input!U162),1,"."),"."),0)</f>
        <v>0.75086233718389805</v>
      </c>
      <c r="V162" s="7">
        <f>_xlfn.NUMBERVALUE(REPLACE(Input!V162,FIND(",",Input!V162),1,"."),".")</f>
        <v>0</v>
      </c>
      <c r="W162" s="7">
        <f>_xlfn.NUMBERVALUE(REPLACE(Input!W162,FIND(",",Input!W162),1,"."),".")</f>
        <v>0</v>
      </c>
      <c r="X162" s="7">
        <f>IFERROR(_xlfn.NUMBERVALUE(REPLACE(Input!X162,FIND(",",Input!X162),1,"."),"."),0)</f>
        <v>0.59088874134484404</v>
      </c>
      <c r="Y162" s="7">
        <f>IFERROR(_xlfn.NUMBERVALUE(REPLACE(Input!Y162,FIND(",",Input!Y162),1,"."),"."),0)</f>
        <v>0.75086233718389805</v>
      </c>
      <c r="Z162" s="8" t="str">
        <f>LEFT(LEFT(Input!Z162,IFERROR(FIND("_",Input!Z162)-1,LEN(Input!Z162))),IFERROR(FIND("-",Input!Z162)-1,LEN(Input!Z162)))</f>
        <v>Travel</v>
      </c>
      <c r="AA162" s="8" t="str">
        <f>LEFT(LEFT(Input!AA162,IFERROR(FIND("_",Input!AA162)-1,LEN(Input!AA162))),IFERROR(FIND("-",Input!AA162)-1,LEN(Input!AA162)))</f>
        <v>Travel</v>
      </c>
      <c r="AB162" s="4"/>
      <c r="AC162" s="4"/>
    </row>
    <row r="163" spans="1:29">
      <c r="A163" s="11">
        <v>162</v>
      </c>
      <c r="B163" s="7">
        <f>IFERROR(_xlfn.NUMBERVALUE(REPLACE(Input!B163,FIND(",",Input!B163),1,"."),"."),0)</f>
        <v>11</v>
      </c>
      <c r="C163" s="10">
        <v>42</v>
      </c>
      <c r="D163" s="12"/>
      <c r="E163" s="8" cm="1">
        <f t="array" ref="E163">_xlfn.NUMBERVALUE(_xlfn.TEXTJOIN("",TRUE,IFERROR(MID(Input!E163,_xlfn.SEQUENCE(20),1)+0,"")))</f>
        <v>60</v>
      </c>
      <c r="F163" s="8" t="b">
        <f>Input!F163="Yes"</f>
        <v>1</v>
      </c>
      <c r="G163" s="8" t="b">
        <f>Input!G163="Yes"</f>
        <v>1</v>
      </c>
      <c r="H163" s="10">
        <v>2</v>
      </c>
      <c r="I163" s="7">
        <f>IFERROR(_xlfn.NUMBERVALUE(REPLACE(Input!I163,FIND(",",Input!I163),1,"."),"."),0)</f>
        <v>0.56762000000000001</v>
      </c>
      <c r="J163" s="7">
        <f>IFERROR(_xlfn.NUMBERVALUE(REPLACE(Input!J163,FIND(",",Input!J163),1,"."),"."),0)</f>
        <v>0.80784999999999996</v>
      </c>
      <c r="K163" s="7">
        <f>IFERROR(_xlfn.NUMBERVALUE(REPLACE(Input!K163,FIND(",",Input!K163),1,"."),"."),0)</f>
        <v>0</v>
      </c>
      <c r="L163" s="7">
        <f>IFERROR(_xlfn.NUMBERVALUE(REPLACE(Input!L163,FIND(",",Input!L163),1,"."),"."),0)</f>
        <v>0.12335</v>
      </c>
      <c r="M163" s="7">
        <f>IFERROR(_xlfn.NUMBERVALUE(REPLACE(Input!M163,FIND(",",Input!M163),1,"."),"."),0)</f>
        <v>1.37547</v>
      </c>
      <c r="N163" s="10" t="str">
        <f>IF(LEFT(Input!N163,LEN("boa-,Users,"))="boa-,Users,","Win.Win",LEFT(Input!N163,FIND("@",Input!N163)-1))</f>
        <v>Gahboninho</v>
      </c>
      <c r="O163" s="10" t="str">
        <f>IF(LEFT(Input!O163,LEN("boa-,Users,"))="boa-,Users,","Win.Win",LEFT(Input!O163,FIND("@",Input!O163)-1))</f>
        <v>Win.Win</v>
      </c>
      <c r="P163" s="7">
        <f>IFERROR(_xlfn.NUMBERVALUE(REPLACE(Input!P163,FIND(",",Input!P163),1,"."),"."),0)</f>
        <v>0.980185349512249</v>
      </c>
      <c r="Q163" s="7">
        <f>IFERROR(_xlfn.NUMBERVALUE(REPLACE(Input!Q163,FIND(",",Input!Q163),1,"."),"."),0)</f>
        <v>0.68870016687305302</v>
      </c>
      <c r="R163" s="7">
        <f>IFERROR(_xlfn.NUMBERVALUE(REPLACE(Input!R163,FIND(",",Input!R163),1,"."),"."),0)</f>
        <v>0.80785420626771498</v>
      </c>
      <c r="S163" s="7">
        <f>IFERROR(_xlfn.NUMBERVALUE(REPLACE(Input!S163,FIND(",",Input!S163),1,"."),"."),0)</f>
        <v>0.56761644819781099</v>
      </c>
      <c r="T163" s="7">
        <f>IFERROR(_xlfn.NUMBERVALUE(REPLACE(Input!T163,FIND(",",Input!T163),1,"."),"."),0)</f>
        <v>0</v>
      </c>
      <c r="U163" s="7">
        <f>IFERROR(_xlfn.NUMBERVALUE(REPLACE(Input!U163,FIND(",",Input!U163),1,"."),"."),0)</f>
        <v>0.56761644819781099</v>
      </c>
      <c r="V163" s="7">
        <f>_xlfn.NUMBERVALUE(REPLACE(Input!V163,FIND(",",Input!V163),1,"."),".")</f>
        <v>0</v>
      </c>
      <c r="W163" s="7">
        <f>_xlfn.NUMBERVALUE(REPLACE(Input!W163,FIND(",",Input!W163),1,"."),".")</f>
        <v>0</v>
      </c>
      <c r="X163" s="7">
        <f>IFERROR(_xlfn.NUMBERVALUE(REPLACE(Input!X163,FIND(",",Input!X163),1,"."),"."),0)</f>
        <v>0.80785420626771498</v>
      </c>
      <c r="Y163" s="7">
        <f>IFERROR(_xlfn.NUMBERVALUE(REPLACE(Input!Y163,FIND(",",Input!Y163),1,"."),"."),0)</f>
        <v>0.56761644819781099</v>
      </c>
      <c r="Z163" s="8" t="str">
        <f>LEFT(LEFT(Input!Z163,IFERROR(FIND("_",Input!Z163)-1,LEN(Input!Z163))),IFERROR(FIND("-",Input!Z163)-1,LEN(Input!Z163)))</f>
        <v>Travel</v>
      </c>
      <c r="AA163" s="8" t="str">
        <f>LEFT(LEFT(Input!AA163,IFERROR(FIND("_",Input!AA163)-1,LEN(Input!AA163))),IFERROR(FIND("-",Input!AA163)-1,LEN(Input!AA163)))</f>
        <v>Travel</v>
      </c>
      <c r="AB163" s="4"/>
      <c r="AC163" s="4"/>
    </row>
    <row r="164" spans="1:29">
      <c r="A164" s="11">
        <v>163</v>
      </c>
      <c r="B164" s="7">
        <f>IFERROR(_xlfn.NUMBERVALUE(REPLACE(Input!B164,FIND(",",Input!B164),1,"."),"."),0)</f>
        <v>15.848000000000001</v>
      </c>
      <c r="C164" s="10">
        <v>47</v>
      </c>
      <c r="D164" s="12"/>
      <c r="E164" s="8" cm="1">
        <f t="array" ref="E164">_xlfn.NUMBERVALUE(_xlfn.TEXTJOIN("",TRUE,IFERROR(MID(Input!E164,_xlfn.SEQUENCE(20),1)+0,"")))</f>
        <v>60</v>
      </c>
      <c r="F164" s="8" t="b">
        <f>Input!F164="Yes"</f>
        <v>1</v>
      </c>
      <c r="G164" s="8" t="b">
        <f>Input!G164="Yes"</f>
        <v>1</v>
      </c>
      <c r="H164" s="10">
        <v>2</v>
      </c>
      <c r="I164" s="7">
        <f>IFERROR(_xlfn.NUMBERVALUE(REPLACE(Input!I164,FIND(",",Input!I164),1,"."),"."),0)</f>
        <v>0.52070000000000005</v>
      </c>
      <c r="J164" s="7">
        <f>IFERROR(_xlfn.NUMBERVALUE(REPLACE(Input!J164,FIND(",",Input!J164),1,"."),"."),0)</f>
        <v>0.80498000000000003</v>
      </c>
      <c r="K164" s="7">
        <f>IFERROR(_xlfn.NUMBERVALUE(REPLACE(Input!K164,FIND(",",Input!K164),1,"."),"."),0)</f>
        <v>0</v>
      </c>
      <c r="L164" s="7">
        <f>IFERROR(_xlfn.NUMBERVALUE(REPLACE(Input!L164,FIND(",",Input!L164),1,"."),"."),0)</f>
        <v>0.15672</v>
      </c>
      <c r="M164" s="7">
        <f>IFERROR(_xlfn.NUMBERVALUE(REPLACE(Input!M164,FIND(",",Input!M164),1,"."),"."),0)</f>
        <v>1.32568</v>
      </c>
      <c r="N164" s="10" t="str">
        <f>IF(LEFT(Input!N164,LEN("boa-,Users,"))="boa-,Users,","Win.Win",LEFT(Input!N164,FIND("@",Input!N164)-1))</f>
        <v>KLH</v>
      </c>
      <c r="O164" s="10" t="str">
        <f>IF(LEFT(Input!O164,LEN("boa-,Users,"))="boa-,Users,","Win.Win",LEFT(Input!O164,FIND("@",Input!O164)-1))</f>
        <v>Win.Win</v>
      </c>
      <c r="P164" s="7">
        <f>IFERROR(_xlfn.NUMBERVALUE(REPLACE(Input!P164,FIND(",",Input!P164),1,"."),"."),0)</f>
        <v>1</v>
      </c>
      <c r="Q164" s="7">
        <f>IFERROR(_xlfn.NUMBERVALUE(REPLACE(Input!Q164,FIND(",",Input!Q164),1,"."),"."),0)</f>
        <v>0.64685155880456802</v>
      </c>
      <c r="R164" s="7">
        <f>IFERROR(_xlfn.NUMBERVALUE(REPLACE(Input!R164,FIND(",",Input!R164),1,"."),"."),0)</f>
        <v>0.80497780028790999</v>
      </c>
      <c r="S164" s="7">
        <f>IFERROR(_xlfn.NUMBERVALUE(REPLACE(Input!S164,FIND(",",Input!S164),1,"."),"."),0)</f>
        <v>0.52070114491930697</v>
      </c>
      <c r="T164" s="7">
        <f>IFERROR(_xlfn.NUMBERVALUE(REPLACE(Input!T164,FIND(",",Input!T164),1,"."),"."),0)</f>
        <v>0</v>
      </c>
      <c r="U164" s="7">
        <f>IFERROR(_xlfn.NUMBERVALUE(REPLACE(Input!U164,FIND(",",Input!U164),1,"."),"."),0)</f>
        <v>0.52070114491930697</v>
      </c>
      <c r="V164" s="7">
        <f>_xlfn.NUMBERVALUE(REPLACE(Input!V164,FIND(",",Input!V164),1,"."),".")</f>
        <v>0</v>
      </c>
      <c r="W164" s="7">
        <f>_xlfn.NUMBERVALUE(REPLACE(Input!W164,FIND(",",Input!W164),1,"."),".")</f>
        <v>0</v>
      </c>
      <c r="X164" s="7">
        <f>IFERROR(_xlfn.NUMBERVALUE(REPLACE(Input!X164,FIND(",",Input!X164),1,"."),"."),0)</f>
        <v>0.80497780028790999</v>
      </c>
      <c r="Y164" s="7">
        <f>IFERROR(_xlfn.NUMBERVALUE(REPLACE(Input!Y164,FIND(",",Input!Y164),1,"."),"."),0)</f>
        <v>0.52070114491930697</v>
      </c>
      <c r="Z164" s="8" t="str">
        <f>LEFT(LEFT(Input!Z164,IFERROR(FIND("_",Input!Z164)-1,LEN(Input!Z164))),IFERROR(FIND("-",Input!Z164)-1,LEN(Input!Z164)))</f>
        <v>Travel</v>
      </c>
      <c r="AA164" s="8" t="str">
        <f>LEFT(LEFT(Input!AA164,IFERROR(FIND("_",Input!AA164)-1,LEN(Input!AA164))),IFERROR(FIND("-",Input!AA164)-1,LEN(Input!AA164)))</f>
        <v>Travel</v>
      </c>
      <c r="AB164" s="4"/>
      <c r="AC164" s="4"/>
    </row>
    <row r="165" spans="1:29">
      <c r="A165" s="11">
        <v>164</v>
      </c>
      <c r="B165" s="7">
        <f>IFERROR(_xlfn.NUMBERVALUE(REPLACE(Input!B165,FIND(",",Input!B165),1,"."),"."),0)</f>
        <v>0.35799999999999998</v>
      </c>
      <c r="C165" s="10">
        <v>5</v>
      </c>
      <c r="D165" s="12"/>
      <c r="E165" s="8" cm="1">
        <f t="array" ref="E165">_xlfn.NUMBERVALUE(_xlfn.TEXTJOIN("",TRUE,IFERROR(MID(Input!E165,_xlfn.SEQUENCE(20),1)+0,"")))</f>
        <v>60</v>
      </c>
      <c r="F165" s="8" t="b">
        <f>Input!F165="Yes"</f>
        <v>1</v>
      </c>
      <c r="G165" s="8" t="b">
        <f>Input!G165="Yes"</f>
        <v>1</v>
      </c>
      <c r="H165" s="10">
        <v>2</v>
      </c>
      <c r="I165" s="7">
        <f>IFERROR(_xlfn.NUMBERVALUE(REPLACE(Input!I165,FIND(",",Input!I165),1,"."),"."),0)</f>
        <v>0.72631999999999997</v>
      </c>
      <c r="J165" s="7">
        <f>IFERROR(_xlfn.NUMBERVALUE(REPLACE(Input!J165,FIND(",",Input!J165),1,"."),"."),0)</f>
        <v>0.82376000000000005</v>
      </c>
      <c r="K165" s="7">
        <f>IFERROR(_xlfn.NUMBERVALUE(REPLACE(Input!K165,FIND(",",Input!K165),1,"."),"."),0)</f>
        <v>7.3910000000000003E-2</v>
      </c>
      <c r="L165" s="7">
        <f>IFERROR(_xlfn.NUMBERVALUE(REPLACE(Input!L165,FIND(",",Input!L165),1,"."),"."),0)</f>
        <v>7.3910000000000003E-2</v>
      </c>
      <c r="M165" s="7">
        <f>IFERROR(_xlfn.NUMBERVALUE(REPLACE(Input!M165,FIND(",",Input!M165),1,"."),"."),0)</f>
        <v>1.5500799999999999</v>
      </c>
      <c r="N165" s="10" t="str">
        <f>IF(LEFT(Input!N165,LEN("boa-,Users,"))="boa-,Users,","Win.Win",LEFT(Input!N165,FIND("@",Input!N165)-1))</f>
        <v>IAMhaggler2011</v>
      </c>
      <c r="O165" s="10" t="str">
        <f>IF(LEFT(Input!O165,LEN("boa-,Users,"))="boa-,Users,","Win.Win",LEFT(Input!O165,FIND("@",Input!O165)-1))</f>
        <v>Win.Win</v>
      </c>
      <c r="P165" s="7">
        <f>IFERROR(_xlfn.NUMBERVALUE(REPLACE(Input!P165,FIND(",",Input!P165),1,"."),"."),0)</f>
        <v>0.83944892295974904</v>
      </c>
      <c r="Q165" s="7">
        <f>IFERROR(_xlfn.NUMBERVALUE(REPLACE(Input!Q165,FIND(",",Input!Q165),1,"."),"."),0)</f>
        <v>0.74014847041196796</v>
      </c>
      <c r="R165" s="7">
        <f>IFERROR(_xlfn.NUMBERVALUE(REPLACE(Input!R165,FIND(",",Input!R165),1,"."),"."),0)</f>
        <v>0.82376165486027197</v>
      </c>
      <c r="S165" s="7">
        <f>IFERROR(_xlfn.NUMBERVALUE(REPLACE(Input!S165,FIND(",",Input!S165),1,"."),"."),0)</f>
        <v>0.72631688736837696</v>
      </c>
      <c r="T165" s="7">
        <f>IFERROR(_xlfn.NUMBERVALUE(REPLACE(Input!T165,FIND(",",Input!T165),1,"."),"."),0)</f>
        <v>0</v>
      </c>
      <c r="U165" s="7">
        <f>IFERROR(_xlfn.NUMBERVALUE(REPLACE(Input!U165,FIND(",",Input!U165),1,"."),"."),0)</f>
        <v>0.72631688736837696</v>
      </c>
      <c r="V165" s="7">
        <f>_xlfn.NUMBERVALUE(REPLACE(Input!V165,FIND(",",Input!V165),1,"."),".")</f>
        <v>0</v>
      </c>
      <c r="W165" s="7">
        <f>_xlfn.NUMBERVALUE(REPLACE(Input!W165,FIND(",",Input!W165),1,"."),".")</f>
        <v>0</v>
      </c>
      <c r="X165" s="7">
        <f>IFERROR(_xlfn.NUMBERVALUE(REPLACE(Input!X165,FIND(",",Input!X165),1,"."),"."),0)</f>
        <v>0.82376165486027197</v>
      </c>
      <c r="Y165" s="7">
        <f>IFERROR(_xlfn.NUMBERVALUE(REPLACE(Input!Y165,FIND(",",Input!Y165),1,"."),"."),0)</f>
        <v>0.72631688736837696</v>
      </c>
      <c r="Z165" s="8" t="str">
        <f>LEFT(LEFT(Input!Z165,IFERROR(FIND("_",Input!Z165)-1,LEN(Input!Z165))),IFERROR(FIND("-",Input!Z165)-1,LEN(Input!Z165)))</f>
        <v>Travel</v>
      </c>
      <c r="AA165" s="8" t="str">
        <f>LEFT(LEFT(Input!AA165,IFERROR(FIND("_",Input!AA165)-1,LEN(Input!AA165))),IFERROR(FIND("-",Input!AA165)-1,LEN(Input!AA165)))</f>
        <v>Travel</v>
      </c>
      <c r="AB165" s="4"/>
      <c r="AC165" s="4"/>
    </row>
    <row r="166" spans="1:29">
      <c r="A166" s="11">
        <v>165</v>
      </c>
      <c r="B166" s="7">
        <f>IFERROR(_xlfn.NUMBERVALUE(REPLACE(Input!B166,FIND(",",Input!B166),1,"."),"."),0)</f>
        <v>2E-3</v>
      </c>
      <c r="C166" s="10">
        <v>3</v>
      </c>
      <c r="D166" s="12"/>
      <c r="E166" s="8" cm="1">
        <f t="array" ref="E166">_xlfn.NUMBERVALUE(_xlfn.TEXTJOIN("",TRUE,IFERROR(MID(Input!E166,_xlfn.SEQUENCE(20),1)+0,"")))</f>
        <v>60</v>
      </c>
      <c r="F166" s="8" t="b">
        <f>Input!F166="Yes"</f>
        <v>1</v>
      </c>
      <c r="G166" s="8" t="b">
        <f>Input!G166="Yes"</f>
        <v>1</v>
      </c>
      <c r="H166" s="10">
        <v>2</v>
      </c>
      <c r="I166" s="7">
        <f>IFERROR(_xlfn.NUMBERVALUE(REPLACE(Input!I166,FIND(",",Input!I166),1,"."),"."),0)</f>
        <v>0.72445000000000004</v>
      </c>
      <c r="J166" s="7">
        <f>IFERROR(_xlfn.NUMBERVALUE(REPLACE(Input!J166,FIND(",",Input!J166),1,"."),"."),0)</f>
        <v>0.81271000000000004</v>
      </c>
      <c r="K166" s="7">
        <f>IFERROR(_xlfn.NUMBERVALUE(REPLACE(Input!K166,FIND(",",Input!K166),1,"."),"."),0)</f>
        <v>9.3160000000000007E-2</v>
      </c>
      <c r="L166" s="7">
        <f>IFERROR(_xlfn.NUMBERVALUE(REPLACE(Input!L166,FIND(",",Input!L166),1,"."),"."),0)</f>
        <v>9.3160000000000007E-2</v>
      </c>
      <c r="M166" s="7">
        <f>IFERROR(_xlfn.NUMBERVALUE(REPLACE(Input!M166,FIND(",",Input!M166),1,"."),"."),0)</f>
        <v>1.53715</v>
      </c>
      <c r="N166" s="10" t="str">
        <f>IF(LEFT(Input!N166,LEN("boa-,Users,"))="boa-,Users,","Win.Win",LEFT(Input!N166,FIND("@",Input!N166)-1))</f>
        <v>Win.Win</v>
      </c>
      <c r="O166" s="10" t="str">
        <f>IF(LEFT(Input!O166,LEN("boa-,Users,"))="boa-,Users,","Win.Win",LEFT(Input!O166,FIND("@",Input!O166)-1))</f>
        <v>Win.Win</v>
      </c>
      <c r="P166" s="7">
        <f>IFERROR(_xlfn.NUMBERVALUE(REPLACE(Input!P166,FIND(",",Input!P166),1,"."),"."),0)</f>
        <v>0.820409509739357</v>
      </c>
      <c r="Q166" s="7">
        <f>IFERROR(_xlfn.NUMBERVALUE(REPLACE(Input!Q166,FIND(",",Input!Q166),1,"."),"."),0)</f>
        <v>0.73131246474782796</v>
      </c>
      <c r="R166" s="7">
        <f>IFERROR(_xlfn.NUMBERVALUE(REPLACE(Input!R166,FIND(",",Input!R166),1,"."),"."),0)</f>
        <v>0.81270762386376105</v>
      </c>
      <c r="S166" s="7">
        <f>IFERROR(_xlfn.NUMBERVALUE(REPLACE(Input!S166,FIND(",",Input!S166),1,"."),"."),0)</f>
        <v>0.72444700905036996</v>
      </c>
      <c r="T166" s="7">
        <f>IFERROR(_xlfn.NUMBERVALUE(REPLACE(Input!T166,FIND(",",Input!T166),1,"."),"."),0)</f>
        <v>0.81270762386376105</v>
      </c>
      <c r="U166" s="7">
        <f>IFERROR(_xlfn.NUMBERVALUE(REPLACE(Input!U166,FIND(",",Input!U166),1,"."),"."),0)</f>
        <v>0.72444700905036996</v>
      </c>
      <c r="V166" s="7">
        <f>_xlfn.NUMBERVALUE(REPLACE(Input!V166,FIND(",",Input!V166),1,"."),".")</f>
        <v>0</v>
      </c>
      <c r="W166" s="7">
        <f>_xlfn.NUMBERVALUE(REPLACE(Input!W166,FIND(",",Input!W166),1,"."),".")</f>
        <v>0</v>
      </c>
      <c r="X166" s="7">
        <f>IFERROR(_xlfn.NUMBERVALUE(REPLACE(Input!X166,FIND(",",Input!X166),1,"."),"."),0)</f>
        <v>0.81270762386376105</v>
      </c>
      <c r="Y166" s="7">
        <f>IFERROR(_xlfn.NUMBERVALUE(REPLACE(Input!Y166,FIND(",",Input!Y166),1,"."),"."),0)</f>
        <v>0.72444700905036996</v>
      </c>
      <c r="Z166" s="8" t="str">
        <f>LEFT(LEFT(Input!Z166,IFERROR(FIND("_",Input!Z166)-1,LEN(Input!Z166))),IFERROR(FIND("-",Input!Z166)-1,LEN(Input!Z166)))</f>
        <v>Travel</v>
      </c>
      <c r="AA166" s="8" t="str">
        <f>LEFT(LEFT(Input!AA166,IFERROR(FIND("_",Input!AA166)-1,LEN(Input!AA166))),IFERROR(FIND("-",Input!AA166)-1,LEN(Input!AA166)))</f>
        <v>Travel</v>
      </c>
      <c r="AB166" s="4"/>
      <c r="AC166" s="4"/>
    </row>
    <row r="167" spans="1:29">
      <c r="A167" s="11">
        <v>166</v>
      </c>
      <c r="B167" s="7">
        <f>IFERROR(_xlfn.NUMBERVALUE(REPLACE(Input!B167,FIND(",",Input!B167),1,"."),"."),0)</f>
        <v>12.288</v>
      </c>
      <c r="C167" s="10">
        <v>42</v>
      </c>
      <c r="D167" s="12"/>
      <c r="E167" s="8" cm="1">
        <f t="array" ref="E167">_xlfn.NUMBERVALUE(_xlfn.TEXTJOIN("",TRUE,IFERROR(MID(Input!E167,_xlfn.SEQUENCE(20),1)+0,"")))</f>
        <v>60</v>
      </c>
      <c r="F167" s="8" t="b">
        <f>Input!F167="Yes"</f>
        <v>1</v>
      </c>
      <c r="G167" s="8" t="b">
        <f>Input!G167="Yes"</f>
        <v>1</v>
      </c>
      <c r="H167" s="10">
        <v>2</v>
      </c>
      <c r="I167" s="7">
        <f>IFERROR(_xlfn.NUMBERVALUE(REPLACE(Input!I167,FIND(",",Input!I167),1,"."),"."),0)</f>
        <v>0.56762000000000001</v>
      </c>
      <c r="J167" s="7">
        <f>IFERROR(_xlfn.NUMBERVALUE(REPLACE(Input!J167,FIND(",",Input!J167),1,"."),"."),0)</f>
        <v>0.80784999999999996</v>
      </c>
      <c r="K167" s="7">
        <f>IFERROR(_xlfn.NUMBERVALUE(REPLACE(Input!K167,FIND(",",Input!K167),1,"."),"."),0)</f>
        <v>0</v>
      </c>
      <c r="L167" s="7">
        <f>IFERROR(_xlfn.NUMBERVALUE(REPLACE(Input!L167,FIND(",",Input!L167),1,"."),"."),0)</f>
        <v>0.12335</v>
      </c>
      <c r="M167" s="7">
        <f>IFERROR(_xlfn.NUMBERVALUE(REPLACE(Input!M167,FIND(",",Input!M167),1,"."),"."),0)</f>
        <v>1.37547</v>
      </c>
      <c r="N167" s="10" t="str">
        <f>IF(LEFT(Input!N167,LEN("boa-,Users,"))="boa-,Users,","Win.Win",LEFT(Input!N167,FIND("@",Input!N167)-1))</f>
        <v>Gahboninho</v>
      </c>
      <c r="O167" s="10" t="str">
        <f>IF(LEFT(Input!O167,LEN("boa-,Users,"))="boa-,Users,","Win.Win",LEFT(Input!O167,FIND("@",Input!O167)-1))</f>
        <v>Win.Win</v>
      </c>
      <c r="P167" s="7">
        <f>IFERROR(_xlfn.NUMBERVALUE(REPLACE(Input!P167,FIND(",",Input!P167),1,"."),"."),0)</f>
        <v>0.980185349512249</v>
      </c>
      <c r="Q167" s="7">
        <f>IFERROR(_xlfn.NUMBERVALUE(REPLACE(Input!Q167,FIND(",",Input!Q167),1,"."),"."),0)</f>
        <v>0.68870016687305302</v>
      </c>
      <c r="R167" s="7">
        <f>IFERROR(_xlfn.NUMBERVALUE(REPLACE(Input!R167,FIND(",",Input!R167),1,"."),"."),0)</f>
        <v>0.80785420626771498</v>
      </c>
      <c r="S167" s="7">
        <f>IFERROR(_xlfn.NUMBERVALUE(REPLACE(Input!S167,FIND(",",Input!S167),1,"."),"."),0)</f>
        <v>0.56761644819781099</v>
      </c>
      <c r="T167" s="7">
        <f>IFERROR(_xlfn.NUMBERVALUE(REPLACE(Input!T167,FIND(",",Input!T167),1,"."),"."),0)</f>
        <v>0</v>
      </c>
      <c r="U167" s="7">
        <f>IFERROR(_xlfn.NUMBERVALUE(REPLACE(Input!U167,FIND(",",Input!U167),1,"."),"."),0)</f>
        <v>0.56761644819781099</v>
      </c>
      <c r="V167" s="7">
        <f>_xlfn.NUMBERVALUE(REPLACE(Input!V167,FIND(",",Input!V167),1,"."),".")</f>
        <v>0</v>
      </c>
      <c r="W167" s="7">
        <f>_xlfn.NUMBERVALUE(REPLACE(Input!W167,FIND(",",Input!W167),1,"."),".")</f>
        <v>0</v>
      </c>
      <c r="X167" s="7">
        <f>IFERROR(_xlfn.NUMBERVALUE(REPLACE(Input!X167,FIND(",",Input!X167),1,"."),"."),0)</f>
        <v>0.80785420626771498</v>
      </c>
      <c r="Y167" s="7">
        <f>IFERROR(_xlfn.NUMBERVALUE(REPLACE(Input!Y167,FIND(",",Input!Y167),1,"."),"."),0)</f>
        <v>0.56761644819781099</v>
      </c>
      <c r="Z167" s="8" t="str">
        <f>LEFT(LEFT(Input!Z167,IFERROR(FIND("_",Input!Z167)-1,LEN(Input!Z167))),IFERROR(FIND("-",Input!Z167)-1,LEN(Input!Z167)))</f>
        <v>Travel</v>
      </c>
      <c r="AA167" s="8" t="str">
        <f>LEFT(LEFT(Input!AA167,IFERROR(FIND("_",Input!AA167)-1,LEN(Input!AA167))),IFERROR(FIND("-",Input!AA167)-1,LEN(Input!AA167)))</f>
        <v>Travel</v>
      </c>
      <c r="AB167" s="4"/>
      <c r="AC167" s="4"/>
    </row>
    <row r="168" spans="1:29">
      <c r="A168" s="11">
        <v>167</v>
      </c>
      <c r="B168" s="7">
        <f>IFERROR(_xlfn.NUMBERVALUE(REPLACE(Input!B168,FIND(",",Input!B168),1,"."),"."),0)</f>
        <v>14.843</v>
      </c>
      <c r="C168" s="10">
        <v>47</v>
      </c>
      <c r="D168" s="12"/>
      <c r="E168" s="8" cm="1">
        <f t="array" ref="E168">_xlfn.NUMBERVALUE(_xlfn.TEXTJOIN("",TRUE,IFERROR(MID(Input!E168,_xlfn.SEQUENCE(20),1)+0,"")))</f>
        <v>60</v>
      </c>
      <c r="F168" s="8" t="b">
        <f>Input!F168="Yes"</f>
        <v>1</v>
      </c>
      <c r="G168" s="8" t="b">
        <f>Input!G168="Yes"</f>
        <v>1</v>
      </c>
      <c r="H168" s="10">
        <v>2</v>
      </c>
      <c r="I168" s="7">
        <f>IFERROR(_xlfn.NUMBERVALUE(REPLACE(Input!I168,FIND(",",Input!I168),1,"."),"."),0)</f>
        <v>0.52070000000000005</v>
      </c>
      <c r="J168" s="7">
        <f>IFERROR(_xlfn.NUMBERVALUE(REPLACE(Input!J168,FIND(",",Input!J168),1,"."),"."),0)</f>
        <v>0.80498000000000003</v>
      </c>
      <c r="K168" s="7">
        <f>IFERROR(_xlfn.NUMBERVALUE(REPLACE(Input!K168,FIND(",",Input!K168),1,"."),"."),0)</f>
        <v>0</v>
      </c>
      <c r="L168" s="7">
        <f>IFERROR(_xlfn.NUMBERVALUE(REPLACE(Input!L168,FIND(",",Input!L168),1,"."),"."),0)</f>
        <v>0.15672</v>
      </c>
      <c r="M168" s="7">
        <f>IFERROR(_xlfn.NUMBERVALUE(REPLACE(Input!M168,FIND(",",Input!M168),1,"."),"."),0)</f>
        <v>1.32568</v>
      </c>
      <c r="N168" s="10" t="str">
        <f>IF(LEFT(Input!N168,LEN("boa-,Users,"))="boa-,Users,","Win.Win",LEFT(Input!N168,FIND("@",Input!N168)-1))</f>
        <v>KLH</v>
      </c>
      <c r="O168" s="10" t="str">
        <f>IF(LEFT(Input!O168,LEN("boa-,Users,"))="boa-,Users,","Win.Win",LEFT(Input!O168,FIND("@",Input!O168)-1))</f>
        <v>Win.Win</v>
      </c>
      <c r="P168" s="7">
        <f>IFERROR(_xlfn.NUMBERVALUE(REPLACE(Input!P168,FIND(",",Input!P168),1,"."),"."),0)</f>
        <v>1</v>
      </c>
      <c r="Q168" s="7">
        <f>IFERROR(_xlfn.NUMBERVALUE(REPLACE(Input!Q168,FIND(",",Input!Q168),1,"."),"."),0)</f>
        <v>0.64685155880456802</v>
      </c>
      <c r="R168" s="7">
        <f>IFERROR(_xlfn.NUMBERVALUE(REPLACE(Input!R168,FIND(",",Input!R168),1,"."),"."),0)</f>
        <v>0.80497780028790999</v>
      </c>
      <c r="S168" s="7">
        <f>IFERROR(_xlfn.NUMBERVALUE(REPLACE(Input!S168,FIND(",",Input!S168),1,"."),"."),0)</f>
        <v>0.52070114491930697</v>
      </c>
      <c r="T168" s="7">
        <f>IFERROR(_xlfn.NUMBERVALUE(REPLACE(Input!T168,FIND(",",Input!T168),1,"."),"."),0)</f>
        <v>0</v>
      </c>
      <c r="U168" s="7">
        <f>IFERROR(_xlfn.NUMBERVALUE(REPLACE(Input!U168,FIND(",",Input!U168),1,"."),"."),0)</f>
        <v>0.52070114491930697</v>
      </c>
      <c r="V168" s="7">
        <f>_xlfn.NUMBERVALUE(REPLACE(Input!V168,FIND(",",Input!V168),1,"."),".")</f>
        <v>0</v>
      </c>
      <c r="W168" s="7">
        <f>_xlfn.NUMBERVALUE(REPLACE(Input!W168,FIND(",",Input!W168),1,"."),".")</f>
        <v>0</v>
      </c>
      <c r="X168" s="7">
        <f>IFERROR(_xlfn.NUMBERVALUE(REPLACE(Input!X168,FIND(",",Input!X168),1,"."),"."),0)</f>
        <v>0.80497780028790999</v>
      </c>
      <c r="Y168" s="7">
        <f>IFERROR(_xlfn.NUMBERVALUE(REPLACE(Input!Y168,FIND(",",Input!Y168),1,"."),"."),0)</f>
        <v>0.52070114491930697</v>
      </c>
      <c r="Z168" s="8" t="str">
        <f>LEFT(LEFT(Input!Z168,IFERROR(FIND("_",Input!Z168)-1,LEN(Input!Z168))),IFERROR(FIND("-",Input!Z168)-1,LEN(Input!Z168)))</f>
        <v>Travel</v>
      </c>
      <c r="AA168" s="8" t="str">
        <f>LEFT(LEFT(Input!AA168,IFERROR(FIND("_",Input!AA168)-1,LEN(Input!AA168))),IFERROR(FIND("-",Input!AA168)-1,LEN(Input!AA168)))</f>
        <v>Travel</v>
      </c>
      <c r="AB168" s="4"/>
      <c r="AC168" s="4"/>
    </row>
    <row r="169" spans="1:29">
      <c r="A169" s="11">
        <v>168</v>
      </c>
      <c r="B169" s="7">
        <f>IFERROR(_xlfn.NUMBERVALUE(REPLACE(Input!B169,FIND(",",Input!B169),1,"."),"."),0)</f>
        <v>7.2610000000000001</v>
      </c>
      <c r="C169" s="10">
        <v>27</v>
      </c>
      <c r="D169" s="12"/>
      <c r="E169" s="8" cm="1">
        <f t="array" ref="E169">_xlfn.NUMBERVALUE(_xlfn.TEXTJOIN("",TRUE,IFERROR(MID(Input!E169,_xlfn.SEQUENCE(20),1)+0,"")))</f>
        <v>60</v>
      </c>
      <c r="F169" s="8" t="b">
        <f>Input!F169="Yes"</f>
        <v>1</v>
      </c>
      <c r="G169" s="8" t="b">
        <f>Input!G169="Yes"</f>
        <v>1</v>
      </c>
      <c r="H169" s="10">
        <v>2</v>
      </c>
      <c r="I169" s="7">
        <f>IFERROR(_xlfn.NUMBERVALUE(REPLACE(Input!I169,FIND(",",Input!I169),1,"."),"."),0)</f>
        <v>0.60785</v>
      </c>
      <c r="J169" s="7">
        <f>IFERROR(_xlfn.NUMBERVALUE(REPLACE(Input!J169,FIND(",",Input!J169),1,"."),"."),0)</f>
        <v>0.77241000000000004</v>
      </c>
      <c r="K169" s="7">
        <f>IFERROR(_xlfn.NUMBERVALUE(REPLACE(Input!K169,FIND(",",Input!K169),1,"."),"."),0)</f>
        <v>0</v>
      </c>
      <c r="L169" s="7">
        <f>IFERROR(_xlfn.NUMBERVALUE(REPLACE(Input!L169,FIND(",",Input!L169),1,"."),"."),0)</f>
        <v>0.18385000000000001</v>
      </c>
      <c r="M169" s="7">
        <f>IFERROR(_xlfn.NUMBERVALUE(REPLACE(Input!M169,FIND(",",Input!M169),1,"."),"."),0)</f>
        <v>1.38026</v>
      </c>
      <c r="N169" s="10" t="str">
        <f>IF(LEFT(Input!N169,LEN("boa-,Users,"))="boa-,Users,","Win.Win",LEFT(Input!N169,FIND("@",Input!N169)-1))</f>
        <v>IAMhaggler2011</v>
      </c>
      <c r="O169" s="10" t="str">
        <f>IF(LEFT(Input!O169,LEN("boa-,Users,"))="boa-,Users,","Win.Win",LEFT(Input!O169,FIND("@",Input!O169)-1))</f>
        <v>Win.Win</v>
      </c>
      <c r="P169" s="7">
        <f>IFERROR(_xlfn.NUMBERVALUE(REPLACE(Input!P169,FIND(",",Input!P169),1,"."),"."),0)</f>
        <v>0.68714334932438503</v>
      </c>
      <c r="Q169" s="7">
        <f>IFERROR(_xlfn.NUMBERVALUE(REPLACE(Input!Q169,FIND(",",Input!Q169),1,"."),"."),0)</f>
        <v>0.87317632771237697</v>
      </c>
      <c r="R169" s="7">
        <f>IFERROR(_xlfn.NUMBERVALUE(REPLACE(Input!R169,FIND(",",Input!R169),1,"."),"."),0)</f>
        <v>0.60784769081675705</v>
      </c>
      <c r="S169" s="7">
        <f>IFERROR(_xlfn.NUMBERVALUE(REPLACE(Input!S169,FIND(",",Input!S169),1,"."),"."),0)</f>
        <v>0.77241264868193504</v>
      </c>
      <c r="T169" s="7">
        <f>IFERROR(_xlfn.NUMBERVALUE(REPLACE(Input!T169,FIND(",",Input!T169),1,"."),"."),0)</f>
        <v>0</v>
      </c>
      <c r="U169" s="7">
        <f>IFERROR(_xlfn.NUMBERVALUE(REPLACE(Input!U169,FIND(",",Input!U169),1,"."),"."),0)</f>
        <v>0.77241264868193504</v>
      </c>
      <c r="V169" s="7">
        <f>_xlfn.NUMBERVALUE(REPLACE(Input!V169,FIND(",",Input!V169),1,"."),".")</f>
        <v>0</v>
      </c>
      <c r="W169" s="7">
        <f>_xlfn.NUMBERVALUE(REPLACE(Input!W169,FIND(",",Input!W169),1,"."),".")</f>
        <v>0</v>
      </c>
      <c r="X169" s="7">
        <f>IFERROR(_xlfn.NUMBERVALUE(REPLACE(Input!X169,FIND(",",Input!X169),1,"."),"."),0)</f>
        <v>0.60784769081675705</v>
      </c>
      <c r="Y169" s="7">
        <f>IFERROR(_xlfn.NUMBERVALUE(REPLACE(Input!Y169,FIND(",",Input!Y169),1,"."),"."),0)</f>
        <v>0.77241264868193504</v>
      </c>
      <c r="Z169" s="8" t="str">
        <f>LEFT(LEFT(Input!Z169,IFERROR(FIND("_",Input!Z169)-1,LEN(Input!Z169))),IFERROR(FIND("-",Input!Z169)-1,LEN(Input!Z169)))</f>
        <v>Travel</v>
      </c>
      <c r="AA169" s="8" t="str">
        <f>LEFT(LEFT(Input!AA169,IFERROR(FIND("_",Input!AA169)-1,LEN(Input!AA169))),IFERROR(FIND("-",Input!AA169)-1,LEN(Input!AA169)))</f>
        <v>Travel</v>
      </c>
      <c r="AB169" s="4"/>
      <c r="AC169" s="4"/>
    </row>
    <row r="170" spans="1:29">
      <c r="A170" s="11">
        <v>169</v>
      </c>
      <c r="B170" s="7">
        <f>IFERROR(_xlfn.NUMBERVALUE(REPLACE(Input!B170,FIND(",",Input!B170),1,"."),"."),0)</f>
        <v>17.542999999999999</v>
      </c>
      <c r="C170" s="10">
        <v>32</v>
      </c>
      <c r="D170" s="12"/>
      <c r="E170" s="8" cm="1">
        <f t="array" ref="E170">_xlfn.NUMBERVALUE(_xlfn.TEXTJOIN("",TRUE,IFERROR(MID(Input!E170,_xlfn.SEQUENCE(20),1)+0,"")))</f>
        <v>60</v>
      </c>
      <c r="F170" s="8" t="b">
        <f>Input!F170="Yes"</f>
        <v>1</v>
      </c>
      <c r="G170" s="8" t="b">
        <f>Input!G170="Yes"</f>
        <v>1</v>
      </c>
      <c r="H170" s="10">
        <v>2</v>
      </c>
      <c r="I170" s="7">
        <f>IFERROR(_xlfn.NUMBERVALUE(REPLACE(Input!I170,FIND(",",Input!I170),1,"."),"."),0)</f>
        <v>0.64605999999999997</v>
      </c>
      <c r="J170" s="7">
        <f>IFERROR(_xlfn.NUMBERVALUE(REPLACE(Input!J170,FIND(",",Input!J170),1,"."),"."),0)</f>
        <v>0.68859000000000004</v>
      </c>
      <c r="K170" s="7">
        <f>IFERROR(_xlfn.NUMBERVALUE(REPLACE(Input!K170,FIND(",",Input!K170),1,"."),"."),0)</f>
        <v>4.5379999999999997E-2</v>
      </c>
      <c r="L170" s="7">
        <f>IFERROR(_xlfn.NUMBERVALUE(REPLACE(Input!L170,FIND(",",Input!L170),1,"."),"."),0)</f>
        <v>0.11641</v>
      </c>
      <c r="M170" s="7">
        <f>IFERROR(_xlfn.NUMBERVALUE(REPLACE(Input!M170,FIND(",",Input!M170),1,"."),"."),0)</f>
        <v>1.33466</v>
      </c>
      <c r="N170" s="10" t="str">
        <f>IF(LEFT(Input!N170,LEN("boa-,Users,"))="boa-,Users,","Win.Win",LEFT(Input!N170,FIND("@",Input!N170)-1))</f>
        <v>Win.Win</v>
      </c>
      <c r="O170" s="10" t="str">
        <f>IF(LEFT(Input!O170,LEN("boa-,Users,"))="boa-,Users,","Win.Win",LEFT(Input!O170,FIND("@",Input!O170)-1))</f>
        <v>Win.Win</v>
      </c>
      <c r="P170" s="7">
        <f>IFERROR(_xlfn.NUMBERVALUE(REPLACE(Input!P170,FIND(",",Input!P170),1,"."),"."),0)</f>
        <v>0.74777082494316105</v>
      </c>
      <c r="Q170" s="7">
        <f>IFERROR(_xlfn.NUMBERVALUE(REPLACE(Input!Q170,FIND(",",Input!Q170),1,"."),"."),0)</f>
        <v>0.79699745133951205</v>
      </c>
      <c r="R170" s="7">
        <f>IFERROR(_xlfn.NUMBERVALUE(REPLACE(Input!R170,FIND(",",Input!R170),1,"."),"."),0)</f>
        <v>0.64606328363214205</v>
      </c>
      <c r="S170" s="7">
        <f>IFERROR(_xlfn.NUMBERVALUE(REPLACE(Input!S170,FIND(",",Input!S170),1,"."),"."),0)</f>
        <v>0.68859438384479998</v>
      </c>
      <c r="T170" s="7">
        <f>IFERROR(_xlfn.NUMBERVALUE(REPLACE(Input!T170,FIND(",",Input!T170),1,"."),"."),0)</f>
        <v>0.64606328363214205</v>
      </c>
      <c r="U170" s="7">
        <f>IFERROR(_xlfn.NUMBERVALUE(REPLACE(Input!U170,FIND(",",Input!U170),1,"."),"."),0)</f>
        <v>0.68859438384479998</v>
      </c>
      <c r="V170" s="7">
        <f>_xlfn.NUMBERVALUE(REPLACE(Input!V170,FIND(",",Input!V170),1,"."),".")</f>
        <v>0</v>
      </c>
      <c r="W170" s="7">
        <f>_xlfn.NUMBERVALUE(REPLACE(Input!W170,FIND(",",Input!W170),1,"."),".")</f>
        <v>0</v>
      </c>
      <c r="X170" s="7">
        <f>IFERROR(_xlfn.NUMBERVALUE(REPLACE(Input!X170,FIND(",",Input!X170),1,"."),"."),0)</f>
        <v>0.64606328363214205</v>
      </c>
      <c r="Y170" s="7">
        <f>IFERROR(_xlfn.NUMBERVALUE(REPLACE(Input!Y170,FIND(",",Input!Y170),1,"."),"."),0)</f>
        <v>0.68859438384479998</v>
      </c>
      <c r="Z170" s="8" t="str">
        <f>LEFT(LEFT(Input!Z170,IFERROR(FIND("_",Input!Z170)-1,LEN(Input!Z170))),IFERROR(FIND("-",Input!Z170)-1,LEN(Input!Z170)))</f>
        <v>Travel</v>
      </c>
      <c r="AA170" s="8" t="str">
        <f>LEFT(LEFT(Input!AA170,IFERROR(FIND("_",Input!AA170)-1,LEN(Input!AA170))),IFERROR(FIND("-",Input!AA170)-1,LEN(Input!AA170)))</f>
        <v>Travel</v>
      </c>
      <c r="AB170" s="4"/>
      <c r="AC170" s="4"/>
    </row>
    <row r="171" spans="1:29">
      <c r="A171" s="11">
        <v>170</v>
      </c>
      <c r="B171" s="7">
        <f>IFERROR(_xlfn.NUMBERVALUE(REPLACE(Input!B171,FIND(",",Input!B171),1,"."),"."),0)</f>
        <v>12.962</v>
      </c>
      <c r="C171" s="10">
        <v>42</v>
      </c>
      <c r="D171" s="12"/>
      <c r="E171" s="8" cm="1">
        <f t="array" ref="E171">_xlfn.NUMBERVALUE(_xlfn.TEXTJOIN("",TRUE,IFERROR(MID(Input!E171,_xlfn.SEQUENCE(20),1)+0,"")))</f>
        <v>60</v>
      </c>
      <c r="F171" s="8" t="b">
        <f>Input!F171="Yes"</f>
        <v>1</v>
      </c>
      <c r="G171" s="8" t="b">
        <f>Input!G171="Yes"</f>
        <v>1</v>
      </c>
      <c r="H171" s="10">
        <v>2</v>
      </c>
      <c r="I171" s="7">
        <f>IFERROR(_xlfn.NUMBERVALUE(REPLACE(Input!I171,FIND(",",Input!I171),1,"."),"."),0)</f>
        <v>0.56762000000000001</v>
      </c>
      <c r="J171" s="7">
        <f>IFERROR(_xlfn.NUMBERVALUE(REPLACE(Input!J171,FIND(",",Input!J171),1,"."),"."),0)</f>
        <v>0.80784999999999996</v>
      </c>
      <c r="K171" s="7">
        <f>IFERROR(_xlfn.NUMBERVALUE(REPLACE(Input!K171,FIND(",",Input!K171),1,"."),"."),0)</f>
        <v>0</v>
      </c>
      <c r="L171" s="7">
        <f>IFERROR(_xlfn.NUMBERVALUE(REPLACE(Input!L171,FIND(",",Input!L171),1,"."),"."),0)</f>
        <v>0.12335</v>
      </c>
      <c r="M171" s="7">
        <f>IFERROR(_xlfn.NUMBERVALUE(REPLACE(Input!M171,FIND(",",Input!M171),1,"."),"."),0)</f>
        <v>1.37547</v>
      </c>
      <c r="N171" s="10" t="str">
        <f>IF(LEFT(Input!N171,LEN("boa-,Users,"))="boa-,Users,","Win.Win",LEFT(Input!N171,FIND("@",Input!N171)-1))</f>
        <v>Gahboninho</v>
      </c>
      <c r="O171" s="10" t="str">
        <f>IF(LEFT(Input!O171,LEN("boa-,Users,"))="boa-,Users,","Win.Win",LEFT(Input!O171,FIND("@",Input!O171)-1))</f>
        <v>Win.Win</v>
      </c>
      <c r="P171" s="7">
        <f>IFERROR(_xlfn.NUMBERVALUE(REPLACE(Input!P171,FIND(",",Input!P171),1,"."),"."),0)</f>
        <v>0.980185349512249</v>
      </c>
      <c r="Q171" s="7">
        <f>IFERROR(_xlfn.NUMBERVALUE(REPLACE(Input!Q171,FIND(",",Input!Q171),1,"."),"."),0)</f>
        <v>0.68870016687305302</v>
      </c>
      <c r="R171" s="7">
        <f>IFERROR(_xlfn.NUMBERVALUE(REPLACE(Input!R171,FIND(",",Input!R171),1,"."),"."),0)</f>
        <v>0.80785420626771498</v>
      </c>
      <c r="S171" s="7">
        <f>IFERROR(_xlfn.NUMBERVALUE(REPLACE(Input!S171,FIND(",",Input!S171),1,"."),"."),0)</f>
        <v>0.56761644819781099</v>
      </c>
      <c r="T171" s="7">
        <f>IFERROR(_xlfn.NUMBERVALUE(REPLACE(Input!T171,FIND(",",Input!T171),1,"."),"."),0)</f>
        <v>0</v>
      </c>
      <c r="U171" s="7">
        <f>IFERROR(_xlfn.NUMBERVALUE(REPLACE(Input!U171,FIND(",",Input!U171),1,"."),"."),0)</f>
        <v>0.56761644819781099</v>
      </c>
      <c r="V171" s="7">
        <f>_xlfn.NUMBERVALUE(REPLACE(Input!V171,FIND(",",Input!V171),1,"."),".")</f>
        <v>0</v>
      </c>
      <c r="W171" s="7">
        <f>_xlfn.NUMBERVALUE(REPLACE(Input!W171,FIND(",",Input!W171),1,"."),".")</f>
        <v>0</v>
      </c>
      <c r="X171" s="7">
        <f>IFERROR(_xlfn.NUMBERVALUE(REPLACE(Input!X171,FIND(",",Input!X171),1,"."),"."),0)</f>
        <v>0.80785420626771498</v>
      </c>
      <c r="Y171" s="7">
        <f>IFERROR(_xlfn.NUMBERVALUE(REPLACE(Input!Y171,FIND(",",Input!Y171),1,"."),"."),0)</f>
        <v>0.56761644819781099</v>
      </c>
      <c r="Z171" s="8" t="str">
        <f>LEFT(LEFT(Input!Z171,IFERROR(FIND("_",Input!Z171)-1,LEN(Input!Z171))),IFERROR(FIND("-",Input!Z171)-1,LEN(Input!Z171)))</f>
        <v>Travel</v>
      </c>
      <c r="AA171" s="8" t="str">
        <f>LEFT(LEFT(Input!AA171,IFERROR(FIND("_",Input!AA171)-1,LEN(Input!AA171))),IFERROR(FIND("-",Input!AA171)-1,LEN(Input!AA171)))</f>
        <v>Travel</v>
      </c>
      <c r="AB171" s="4"/>
      <c r="AC171" s="4"/>
    </row>
    <row r="172" spans="1:29">
      <c r="A172" s="11">
        <v>171</v>
      </c>
      <c r="B172" s="7">
        <f>IFERROR(_xlfn.NUMBERVALUE(REPLACE(Input!B172,FIND(",",Input!B172),1,"."),"."),0)</f>
        <v>16.085999999999999</v>
      </c>
      <c r="C172" s="10">
        <v>47</v>
      </c>
      <c r="D172" s="12"/>
      <c r="E172" s="8" cm="1">
        <f t="array" ref="E172">_xlfn.NUMBERVALUE(_xlfn.TEXTJOIN("",TRUE,IFERROR(MID(Input!E172,_xlfn.SEQUENCE(20),1)+0,"")))</f>
        <v>60</v>
      </c>
      <c r="F172" s="8" t="b">
        <f>Input!F172="Yes"</f>
        <v>1</v>
      </c>
      <c r="G172" s="8" t="b">
        <f>Input!G172="Yes"</f>
        <v>1</v>
      </c>
      <c r="H172" s="10">
        <v>2</v>
      </c>
      <c r="I172" s="7">
        <f>IFERROR(_xlfn.NUMBERVALUE(REPLACE(Input!I172,FIND(",",Input!I172),1,"."),"."),0)</f>
        <v>0.52070000000000005</v>
      </c>
      <c r="J172" s="7">
        <f>IFERROR(_xlfn.NUMBERVALUE(REPLACE(Input!J172,FIND(",",Input!J172),1,"."),"."),0)</f>
        <v>0.80498000000000003</v>
      </c>
      <c r="K172" s="7">
        <f>IFERROR(_xlfn.NUMBERVALUE(REPLACE(Input!K172,FIND(",",Input!K172),1,"."),"."),0)</f>
        <v>0</v>
      </c>
      <c r="L172" s="7">
        <f>IFERROR(_xlfn.NUMBERVALUE(REPLACE(Input!L172,FIND(",",Input!L172),1,"."),"."),0)</f>
        <v>0.15672</v>
      </c>
      <c r="M172" s="7">
        <f>IFERROR(_xlfn.NUMBERVALUE(REPLACE(Input!M172,FIND(",",Input!M172),1,"."),"."),0)</f>
        <v>1.32568</v>
      </c>
      <c r="N172" s="10" t="str">
        <f>IF(LEFT(Input!N172,LEN("boa-,Users,"))="boa-,Users,","Win.Win",LEFT(Input!N172,FIND("@",Input!N172)-1))</f>
        <v>KLH</v>
      </c>
      <c r="O172" s="10" t="str">
        <f>IF(LEFT(Input!O172,LEN("boa-,Users,"))="boa-,Users,","Win.Win",LEFT(Input!O172,FIND("@",Input!O172)-1))</f>
        <v>Win.Win</v>
      </c>
      <c r="P172" s="7">
        <f>IFERROR(_xlfn.NUMBERVALUE(REPLACE(Input!P172,FIND(",",Input!P172),1,"."),"."),0)</f>
        <v>1</v>
      </c>
      <c r="Q172" s="7">
        <f>IFERROR(_xlfn.NUMBERVALUE(REPLACE(Input!Q172,FIND(",",Input!Q172),1,"."),"."),0)</f>
        <v>0.64685155880456802</v>
      </c>
      <c r="R172" s="7">
        <f>IFERROR(_xlfn.NUMBERVALUE(REPLACE(Input!R172,FIND(",",Input!R172),1,"."),"."),0)</f>
        <v>0.80497780028790999</v>
      </c>
      <c r="S172" s="7">
        <f>IFERROR(_xlfn.NUMBERVALUE(REPLACE(Input!S172,FIND(",",Input!S172),1,"."),"."),0)</f>
        <v>0.52070114491930697</v>
      </c>
      <c r="T172" s="7">
        <f>IFERROR(_xlfn.NUMBERVALUE(REPLACE(Input!T172,FIND(",",Input!T172),1,"."),"."),0)</f>
        <v>0</v>
      </c>
      <c r="U172" s="7">
        <f>IFERROR(_xlfn.NUMBERVALUE(REPLACE(Input!U172,FIND(",",Input!U172),1,"."),"."),0)</f>
        <v>0.52070114491930697</v>
      </c>
      <c r="V172" s="7">
        <f>_xlfn.NUMBERVALUE(REPLACE(Input!V172,FIND(",",Input!V172),1,"."),".")</f>
        <v>0</v>
      </c>
      <c r="W172" s="7">
        <f>_xlfn.NUMBERVALUE(REPLACE(Input!W172,FIND(",",Input!W172),1,"."),".")</f>
        <v>0</v>
      </c>
      <c r="X172" s="7">
        <f>IFERROR(_xlfn.NUMBERVALUE(REPLACE(Input!X172,FIND(",",Input!X172),1,"."),"."),0)</f>
        <v>0.80497780028790999</v>
      </c>
      <c r="Y172" s="7">
        <f>IFERROR(_xlfn.NUMBERVALUE(REPLACE(Input!Y172,FIND(",",Input!Y172),1,"."),"."),0)</f>
        <v>0.52070114491930697</v>
      </c>
      <c r="Z172" s="8" t="str">
        <f>LEFT(LEFT(Input!Z172,IFERROR(FIND("_",Input!Z172)-1,LEN(Input!Z172))),IFERROR(FIND("-",Input!Z172)-1,LEN(Input!Z172)))</f>
        <v>Travel</v>
      </c>
      <c r="AA172" s="8" t="str">
        <f>LEFT(LEFT(Input!AA172,IFERROR(FIND("_",Input!AA172)-1,LEN(Input!AA172))),IFERROR(FIND("-",Input!AA172)-1,LEN(Input!AA172)))</f>
        <v>Travel</v>
      </c>
      <c r="AB172" s="4"/>
      <c r="AC172" s="4"/>
    </row>
    <row r="173" spans="1:29">
      <c r="A173" s="11">
        <v>172</v>
      </c>
      <c r="B173" s="7">
        <f>IFERROR(_xlfn.NUMBERVALUE(REPLACE(Input!B173,FIND(",",Input!B173),1,"."),"."),0)</f>
        <v>10.878</v>
      </c>
      <c r="C173" s="10">
        <v>34</v>
      </c>
      <c r="D173" s="12"/>
      <c r="E173" s="8" cm="1">
        <f t="array" ref="E173">_xlfn.NUMBERVALUE(_xlfn.TEXTJOIN("",TRUE,IFERROR(MID(Input!E173,_xlfn.SEQUENCE(20),1)+0,"")))</f>
        <v>60</v>
      </c>
      <c r="F173" s="8" t="b">
        <f>Input!F173="Yes"</f>
        <v>1</v>
      </c>
      <c r="G173" s="8" t="b">
        <f>Input!G173="Yes"</f>
        <v>1</v>
      </c>
      <c r="H173" s="10">
        <v>2</v>
      </c>
      <c r="I173" s="7">
        <f>IFERROR(_xlfn.NUMBERVALUE(REPLACE(Input!I173,FIND(",",Input!I173),1,"."),"."),0)</f>
        <v>0.64</v>
      </c>
      <c r="J173" s="7">
        <f>IFERROR(_xlfn.NUMBERVALUE(REPLACE(Input!J173,FIND(",",Input!J173),1,"."),"."),0)</f>
        <v>0.68213000000000001</v>
      </c>
      <c r="K173" s="7">
        <f>IFERROR(_xlfn.NUMBERVALUE(REPLACE(Input!K173,FIND(",",Input!K173),1,"."),"."),0)</f>
        <v>4.496E-2</v>
      </c>
      <c r="L173" s="7">
        <f>IFERROR(_xlfn.NUMBERVALUE(REPLACE(Input!L173,FIND(",",Input!L173),1,"."),"."),0)</f>
        <v>0.11532000000000001</v>
      </c>
      <c r="M173" s="7">
        <f>IFERROR(_xlfn.NUMBERVALUE(REPLACE(Input!M173,FIND(",",Input!M173),1,"."),"."),0)</f>
        <v>1.32213</v>
      </c>
      <c r="N173" s="10" t="str">
        <f>IF(LEFT(Input!N173,LEN("boa-,Users,"))="boa-,Users,","Win.Win",LEFT(Input!N173,FIND("@",Input!N173)-1))</f>
        <v>IAMhaggler2011</v>
      </c>
      <c r="O173" s="10" t="str">
        <f>IF(LEFT(Input!O173,LEN("boa-,Users,"))="boa-,Users,","Win.Win",LEFT(Input!O173,FIND("@",Input!O173)-1))</f>
        <v>Win.Win</v>
      </c>
      <c r="P173" s="7">
        <f>IFERROR(_xlfn.NUMBERVALUE(REPLACE(Input!P173,FIND(",",Input!P173),1,"."),"."),0)</f>
        <v>0.74777082494316105</v>
      </c>
      <c r="Q173" s="7">
        <f>IFERROR(_xlfn.NUMBERVALUE(REPLACE(Input!Q173,FIND(",",Input!Q173),1,"."),"."),0)</f>
        <v>0.79699745133951205</v>
      </c>
      <c r="R173" s="7">
        <f>IFERROR(_xlfn.NUMBERVALUE(REPLACE(Input!R173,FIND(",",Input!R173),1,"."),"."),0)</f>
        <v>0.63999813492302005</v>
      </c>
      <c r="S173" s="7">
        <f>IFERROR(_xlfn.NUMBERVALUE(REPLACE(Input!S173,FIND(",",Input!S173),1,"."),"."),0)</f>
        <v>0.68212995931535503</v>
      </c>
      <c r="T173" s="7">
        <f>IFERROR(_xlfn.NUMBERVALUE(REPLACE(Input!T173,FIND(",",Input!T173),1,"."),"."),0)</f>
        <v>0</v>
      </c>
      <c r="U173" s="7">
        <f>IFERROR(_xlfn.NUMBERVALUE(REPLACE(Input!U173,FIND(",",Input!U173),1,"."),"."),0)</f>
        <v>0.68212995931535503</v>
      </c>
      <c r="V173" s="7">
        <f>_xlfn.NUMBERVALUE(REPLACE(Input!V173,FIND(",",Input!V173),1,"."),".")</f>
        <v>0</v>
      </c>
      <c r="W173" s="7">
        <f>_xlfn.NUMBERVALUE(REPLACE(Input!W173,FIND(",",Input!W173),1,"."),".")</f>
        <v>0</v>
      </c>
      <c r="X173" s="7">
        <f>IFERROR(_xlfn.NUMBERVALUE(REPLACE(Input!X173,FIND(",",Input!X173),1,"."),"."),0)</f>
        <v>0.63999813492302005</v>
      </c>
      <c r="Y173" s="7">
        <f>IFERROR(_xlfn.NUMBERVALUE(REPLACE(Input!Y173,FIND(",",Input!Y173),1,"."),"."),0)</f>
        <v>0.68212995931535503</v>
      </c>
      <c r="Z173" s="8" t="str">
        <f>LEFT(LEFT(Input!Z173,IFERROR(FIND("_",Input!Z173)-1,LEN(Input!Z173))),IFERROR(FIND("-",Input!Z173)-1,LEN(Input!Z173)))</f>
        <v>Travel</v>
      </c>
      <c r="AA173" s="8" t="str">
        <f>LEFT(LEFT(Input!AA173,IFERROR(FIND("_",Input!AA173)-1,LEN(Input!AA173))),IFERROR(FIND("-",Input!AA173)-1,LEN(Input!AA173)))</f>
        <v>Travel</v>
      </c>
      <c r="AB173" s="4"/>
      <c r="AC173" s="4"/>
    </row>
    <row r="174" spans="1:29">
      <c r="A174" s="11">
        <v>173</v>
      </c>
      <c r="B174" s="7">
        <f>IFERROR(_xlfn.NUMBERVALUE(REPLACE(Input!B174,FIND(",",Input!B174),1,"."),"."),0)</f>
        <v>23.97</v>
      </c>
      <c r="C174" s="10">
        <v>31</v>
      </c>
      <c r="D174" s="12"/>
      <c r="E174" s="8" cm="1">
        <f t="array" ref="E174">_xlfn.NUMBERVALUE(_xlfn.TEXTJOIN("",TRUE,IFERROR(MID(Input!E174,_xlfn.SEQUENCE(20),1)+0,"")))</f>
        <v>60</v>
      </c>
      <c r="F174" s="8" t="b">
        <f>Input!F174="Yes"</f>
        <v>1</v>
      </c>
      <c r="G174" s="8" t="b">
        <f>Input!G174="Yes"</f>
        <v>1</v>
      </c>
      <c r="H174" s="10">
        <v>2</v>
      </c>
      <c r="I174" s="7">
        <f>IFERROR(_xlfn.NUMBERVALUE(REPLACE(Input!I174,FIND(",",Input!I174),1,"."),"."),0)</f>
        <v>0.69621</v>
      </c>
      <c r="J174" s="7">
        <f>IFERROR(_xlfn.NUMBERVALUE(REPLACE(Input!J174,FIND(",",Input!J174),1,"."),"."),0)</f>
        <v>0.76600000000000001</v>
      </c>
      <c r="K174" s="7">
        <f>IFERROR(_xlfn.NUMBERVALUE(REPLACE(Input!K174,FIND(",",Input!K174),1,"."),"."),0)</f>
        <v>0</v>
      </c>
      <c r="L174" s="7">
        <f>IFERROR(_xlfn.NUMBERVALUE(REPLACE(Input!L174,FIND(",",Input!L174),1,"."),"."),0)</f>
        <v>0</v>
      </c>
      <c r="M174" s="7">
        <f>IFERROR(_xlfn.NUMBERVALUE(REPLACE(Input!M174,FIND(",",Input!M174),1,"."),"."),0)</f>
        <v>1.4621999999999999</v>
      </c>
      <c r="N174" s="10" t="str">
        <f>IF(LEFT(Input!N174,LEN("boa-,Users,"))="boa-,Users,","Win.Win",LEFT(Input!N174,FIND("@",Input!N174)-1))</f>
        <v>Win.Win</v>
      </c>
      <c r="O174" s="10" t="str">
        <f>IF(LEFT(Input!O174,LEN("boa-,Users,"))="boa-,Users,","Win.Win",LEFT(Input!O174,FIND("@",Input!O174)-1))</f>
        <v>Win.Win</v>
      </c>
      <c r="P174" s="7">
        <f>IFERROR(_xlfn.NUMBERVALUE(REPLACE(Input!P174,FIND(",",Input!P174),1,"."),"."),0)</f>
        <v>0.88241216251105403</v>
      </c>
      <c r="Q174" s="7">
        <f>IFERROR(_xlfn.NUMBERVALUE(REPLACE(Input!Q174,FIND(",",Input!Q174),1,"."),"."),0)</f>
        <v>0.802015468102525</v>
      </c>
      <c r="R174" s="7">
        <f>IFERROR(_xlfn.NUMBERVALUE(REPLACE(Input!R174,FIND(",",Input!R174),1,"."),"."),0)</f>
        <v>0.76599547685696101</v>
      </c>
      <c r="S174" s="7">
        <f>IFERROR(_xlfn.NUMBERVALUE(REPLACE(Input!S174,FIND(",",Input!S174),1,"."),"."),0)</f>
        <v>0.69620552281106696</v>
      </c>
      <c r="T174" s="7">
        <f>IFERROR(_xlfn.NUMBERVALUE(REPLACE(Input!T174,FIND(",",Input!T174),1,"."),"."),0)</f>
        <v>0.76599547685696101</v>
      </c>
      <c r="U174" s="7">
        <f>IFERROR(_xlfn.NUMBERVALUE(REPLACE(Input!U174,FIND(",",Input!U174),1,"."),"."),0)</f>
        <v>0.69620552281106696</v>
      </c>
      <c r="V174" s="7">
        <f>_xlfn.NUMBERVALUE(REPLACE(Input!V174,FIND(",",Input!V174),1,"."),".")</f>
        <v>0</v>
      </c>
      <c r="W174" s="7">
        <f>_xlfn.NUMBERVALUE(REPLACE(Input!W174,FIND(",",Input!W174),1,"."),".")</f>
        <v>0</v>
      </c>
      <c r="X174" s="7">
        <f>IFERROR(_xlfn.NUMBERVALUE(REPLACE(Input!X174,FIND(",",Input!X174),1,"."),"."),0)</f>
        <v>0.76599547685696101</v>
      </c>
      <c r="Y174" s="7">
        <f>IFERROR(_xlfn.NUMBERVALUE(REPLACE(Input!Y174,FIND(",",Input!Y174),1,"."),"."),0)</f>
        <v>0.69620552281106696</v>
      </c>
      <c r="Z174" s="8" t="str">
        <f>LEFT(LEFT(Input!Z174,IFERROR(FIND("_",Input!Z174)-1,LEN(Input!Z174))),IFERROR(FIND("-",Input!Z174)-1,LEN(Input!Z174)))</f>
        <v>Travel</v>
      </c>
      <c r="AA174" s="8" t="str">
        <f>LEFT(LEFT(Input!AA174,IFERROR(FIND("_",Input!AA174)-1,LEN(Input!AA174))),IFERROR(FIND("-",Input!AA174)-1,LEN(Input!AA174)))</f>
        <v>Travel</v>
      </c>
      <c r="AB174" s="4"/>
      <c r="AC174" s="4"/>
    </row>
    <row r="175" spans="1:29">
      <c r="A175" s="11">
        <v>174</v>
      </c>
      <c r="B175" s="7">
        <f>IFERROR(_xlfn.NUMBERVALUE(REPLACE(Input!B175,FIND(",",Input!B175),1,"."),"."),0)</f>
        <v>17.844000000000001</v>
      </c>
      <c r="C175" s="10">
        <v>42</v>
      </c>
      <c r="D175" s="12"/>
      <c r="E175" s="8" cm="1">
        <f t="array" ref="E175">_xlfn.NUMBERVALUE(_xlfn.TEXTJOIN("",TRUE,IFERROR(MID(Input!E175,_xlfn.SEQUENCE(20),1)+0,"")))</f>
        <v>60</v>
      </c>
      <c r="F175" s="8" t="b">
        <f>Input!F175="Yes"</f>
        <v>1</v>
      </c>
      <c r="G175" s="8" t="b">
        <f>Input!G175="Yes"</f>
        <v>1</v>
      </c>
      <c r="H175" s="10">
        <v>2</v>
      </c>
      <c r="I175" s="7">
        <f>IFERROR(_xlfn.NUMBERVALUE(REPLACE(Input!I175,FIND(",",Input!I175),1,"."),"."),0)</f>
        <v>0.56762000000000001</v>
      </c>
      <c r="J175" s="7">
        <f>IFERROR(_xlfn.NUMBERVALUE(REPLACE(Input!J175,FIND(",",Input!J175),1,"."),"."),0)</f>
        <v>0.80784999999999996</v>
      </c>
      <c r="K175" s="7">
        <f>IFERROR(_xlfn.NUMBERVALUE(REPLACE(Input!K175,FIND(",",Input!K175),1,"."),"."),0)</f>
        <v>0</v>
      </c>
      <c r="L175" s="7">
        <f>IFERROR(_xlfn.NUMBERVALUE(REPLACE(Input!L175,FIND(",",Input!L175),1,"."),"."),0)</f>
        <v>0.12335</v>
      </c>
      <c r="M175" s="7">
        <f>IFERROR(_xlfn.NUMBERVALUE(REPLACE(Input!M175,FIND(",",Input!M175),1,"."),"."),0)</f>
        <v>1.37547</v>
      </c>
      <c r="N175" s="10" t="str">
        <f>IF(LEFT(Input!N175,LEN("boa-,Users,"))="boa-,Users,","Win.Win",LEFT(Input!N175,FIND("@",Input!N175)-1))</f>
        <v>Gahboninho</v>
      </c>
      <c r="O175" s="10" t="str">
        <f>IF(LEFT(Input!O175,LEN("boa-,Users,"))="boa-,Users,","Win.Win",LEFT(Input!O175,FIND("@",Input!O175)-1))</f>
        <v>Win.Win</v>
      </c>
      <c r="P175" s="7">
        <f>IFERROR(_xlfn.NUMBERVALUE(REPLACE(Input!P175,FIND(",",Input!P175),1,"."),"."),0)</f>
        <v>0.980185349512249</v>
      </c>
      <c r="Q175" s="7">
        <f>IFERROR(_xlfn.NUMBERVALUE(REPLACE(Input!Q175,FIND(",",Input!Q175),1,"."),"."),0)</f>
        <v>0.68870016687305302</v>
      </c>
      <c r="R175" s="7">
        <f>IFERROR(_xlfn.NUMBERVALUE(REPLACE(Input!R175,FIND(",",Input!R175),1,"."),"."),0)</f>
        <v>0.80785420626771498</v>
      </c>
      <c r="S175" s="7">
        <f>IFERROR(_xlfn.NUMBERVALUE(REPLACE(Input!S175,FIND(",",Input!S175),1,"."),"."),0)</f>
        <v>0.56761644819781099</v>
      </c>
      <c r="T175" s="7">
        <f>IFERROR(_xlfn.NUMBERVALUE(REPLACE(Input!T175,FIND(",",Input!T175),1,"."),"."),0)</f>
        <v>0</v>
      </c>
      <c r="U175" s="7">
        <f>IFERROR(_xlfn.NUMBERVALUE(REPLACE(Input!U175,FIND(",",Input!U175),1,"."),"."),0)</f>
        <v>0.56761644819781099</v>
      </c>
      <c r="V175" s="7">
        <f>_xlfn.NUMBERVALUE(REPLACE(Input!V175,FIND(",",Input!V175),1,"."),".")</f>
        <v>0</v>
      </c>
      <c r="W175" s="7">
        <f>_xlfn.NUMBERVALUE(REPLACE(Input!W175,FIND(",",Input!W175),1,"."),".")</f>
        <v>0</v>
      </c>
      <c r="X175" s="7">
        <f>IFERROR(_xlfn.NUMBERVALUE(REPLACE(Input!X175,FIND(",",Input!X175),1,"."),"."),0)</f>
        <v>0.80785420626771498</v>
      </c>
      <c r="Y175" s="7">
        <f>IFERROR(_xlfn.NUMBERVALUE(REPLACE(Input!Y175,FIND(",",Input!Y175),1,"."),"."),0)</f>
        <v>0.56761644819781099</v>
      </c>
      <c r="Z175" s="8" t="str">
        <f>LEFT(LEFT(Input!Z175,IFERROR(FIND("_",Input!Z175)-1,LEN(Input!Z175))),IFERROR(FIND("-",Input!Z175)-1,LEN(Input!Z175)))</f>
        <v>Travel</v>
      </c>
      <c r="AA175" s="8" t="str">
        <f>LEFT(LEFT(Input!AA175,IFERROR(FIND("_",Input!AA175)-1,LEN(Input!AA175))),IFERROR(FIND("-",Input!AA175)-1,LEN(Input!AA175)))</f>
        <v>Travel</v>
      </c>
      <c r="AB175" s="4"/>
      <c r="AC175" s="4"/>
    </row>
    <row r="176" spans="1:29">
      <c r="A176" s="11">
        <v>175</v>
      </c>
      <c r="B176" s="7">
        <f>IFERROR(_xlfn.NUMBERVALUE(REPLACE(Input!B176,FIND(",",Input!B176),1,"."),"."),0)</f>
        <v>20.204000000000001</v>
      </c>
      <c r="C176" s="10">
        <v>47</v>
      </c>
      <c r="D176" s="12"/>
      <c r="E176" s="8" cm="1">
        <f t="array" ref="E176">_xlfn.NUMBERVALUE(_xlfn.TEXTJOIN("",TRUE,IFERROR(MID(Input!E176,_xlfn.SEQUENCE(20),1)+0,"")))</f>
        <v>60</v>
      </c>
      <c r="F176" s="8" t="b">
        <f>Input!F176="Yes"</f>
        <v>1</v>
      </c>
      <c r="G176" s="8" t="b">
        <f>Input!G176="Yes"</f>
        <v>1</v>
      </c>
      <c r="H176" s="10">
        <v>2</v>
      </c>
      <c r="I176" s="7">
        <f>IFERROR(_xlfn.NUMBERVALUE(REPLACE(Input!I176,FIND(",",Input!I176),1,"."),"."),0)</f>
        <v>0.52070000000000005</v>
      </c>
      <c r="J176" s="7">
        <f>IFERROR(_xlfn.NUMBERVALUE(REPLACE(Input!J176,FIND(",",Input!J176),1,"."),"."),0)</f>
        <v>0.80498000000000003</v>
      </c>
      <c r="K176" s="7">
        <f>IFERROR(_xlfn.NUMBERVALUE(REPLACE(Input!K176,FIND(",",Input!K176),1,"."),"."),0)</f>
        <v>0</v>
      </c>
      <c r="L176" s="7">
        <f>IFERROR(_xlfn.NUMBERVALUE(REPLACE(Input!L176,FIND(",",Input!L176),1,"."),"."),0)</f>
        <v>0.15672</v>
      </c>
      <c r="M176" s="7">
        <f>IFERROR(_xlfn.NUMBERVALUE(REPLACE(Input!M176,FIND(",",Input!M176),1,"."),"."),0)</f>
        <v>1.32568</v>
      </c>
      <c r="N176" s="10" t="str">
        <f>IF(LEFT(Input!N176,LEN("boa-,Users,"))="boa-,Users,","Win.Win",LEFT(Input!N176,FIND("@",Input!N176)-1))</f>
        <v>KLH</v>
      </c>
      <c r="O176" s="10" t="str">
        <f>IF(LEFT(Input!O176,LEN("boa-,Users,"))="boa-,Users,","Win.Win",LEFT(Input!O176,FIND("@",Input!O176)-1))</f>
        <v>Win.Win</v>
      </c>
      <c r="P176" s="7">
        <f>IFERROR(_xlfn.NUMBERVALUE(REPLACE(Input!P176,FIND(",",Input!P176),1,"."),"."),0)</f>
        <v>1</v>
      </c>
      <c r="Q176" s="7">
        <f>IFERROR(_xlfn.NUMBERVALUE(REPLACE(Input!Q176,FIND(",",Input!Q176),1,"."),"."),0)</f>
        <v>0.64685155880456802</v>
      </c>
      <c r="R176" s="7">
        <f>IFERROR(_xlfn.NUMBERVALUE(REPLACE(Input!R176,FIND(",",Input!R176),1,"."),"."),0)</f>
        <v>0.80497780028790999</v>
      </c>
      <c r="S176" s="7">
        <f>IFERROR(_xlfn.NUMBERVALUE(REPLACE(Input!S176,FIND(",",Input!S176),1,"."),"."),0)</f>
        <v>0.52070114491930697</v>
      </c>
      <c r="T176" s="7">
        <f>IFERROR(_xlfn.NUMBERVALUE(REPLACE(Input!T176,FIND(",",Input!T176),1,"."),"."),0)</f>
        <v>0</v>
      </c>
      <c r="U176" s="7">
        <f>IFERROR(_xlfn.NUMBERVALUE(REPLACE(Input!U176,FIND(",",Input!U176),1,"."),"."),0)</f>
        <v>0.52070114491930697</v>
      </c>
      <c r="V176" s="7">
        <f>_xlfn.NUMBERVALUE(REPLACE(Input!V176,FIND(",",Input!V176),1,"."),".")</f>
        <v>0</v>
      </c>
      <c r="W176" s="7">
        <f>_xlfn.NUMBERVALUE(REPLACE(Input!W176,FIND(",",Input!W176),1,"."),".")</f>
        <v>0</v>
      </c>
      <c r="X176" s="7">
        <f>IFERROR(_xlfn.NUMBERVALUE(REPLACE(Input!X176,FIND(",",Input!X176),1,"."),"."),0)</f>
        <v>0.80497780028790999</v>
      </c>
      <c r="Y176" s="7">
        <f>IFERROR(_xlfn.NUMBERVALUE(REPLACE(Input!Y176,FIND(",",Input!Y176),1,"."),"."),0)</f>
        <v>0.52070114491930697</v>
      </c>
      <c r="Z176" s="8" t="str">
        <f>LEFT(LEFT(Input!Z176,IFERROR(FIND("_",Input!Z176)-1,LEN(Input!Z176))),IFERROR(FIND("-",Input!Z176)-1,LEN(Input!Z176)))</f>
        <v>Travel</v>
      </c>
      <c r="AA176" s="8" t="str">
        <f>LEFT(LEFT(Input!AA176,IFERROR(FIND("_",Input!AA176)-1,LEN(Input!AA176))),IFERROR(FIND("-",Input!AA176)-1,LEN(Input!AA176)))</f>
        <v>Travel</v>
      </c>
      <c r="AB176" s="4"/>
      <c r="AC176" s="4"/>
    </row>
    <row r="177" spans="1:29">
      <c r="A177" s="11">
        <v>176</v>
      </c>
      <c r="B177" s="7">
        <f>IFERROR(_xlfn.NUMBERVALUE(REPLACE(Input!B177,FIND(",",Input!B177),1,"."),"."),0)</f>
        <v>8.5259999999999998</v>
      </c>
      <c r="C177" s="10">
        <v>27</v>
      </c>
      <c r="D177" s="12"/>
      <c r="E177" s="8" cm="1">
        <f t="array" ref="E177">_xlfn.NUMBERVALUE(_xlfn.TEXTJOIN("",TRUE,IFERROR(MID(Input!E177,_xlfn.SEQUENCE(20),1)+0,"")))</f>
        <v>60</v>
      </c>
      <c r="F177" s="8" t="b">
        <f>Input!F177="Yes"</f>
        <v>1</v>
      </c>
      <c r="G177" s="8" t="b">
        <f>Input!G177="Yes"</f>
        <v>1</v>
      </c>
      <c r="H177" s="10">
        <v>2</v>
      </c>
      <c r="I177" s="7">
        <f>IFERROR(_xlfn.NUMBERVALUE(REPLACE(Input!I177,FIND(",",Input!I177),1,"."),"."),0)</f>
        <v>0.60785</v>
      </c>
      <c r="J177" s="7">
        <f>IFERROR(_xlfn.NUMBERVALUE(REPLACE(Input!J177,FIND(",",Input!J177),1,"."),"."),0)</f>
        <v>0.77241000000000004</v>
      </c>
      <c r="K177" s="7">
        <f>IFERROR(_xlfn.NUMBERVALUE(REPLACE(Input!K177,FIND(",",Input!K177),1,"."),"."),0)</f>
        <v>0</v>
      </c>
      <c r="L177" s="7">
        <f>IFERROR(_xlfn.NUMBERVALUE(REPLACE(Input!L177,FIND(",",Input!L177),1,"."),"."),0)</f>
        <v>0.18385000000000001</v>
      </c>
      <c r="M177" s="7">
        <f>IFERROR(_xlfn.NUMBERVALUE(REPLACE(Input!M177,FIND(",",Input!M177),1,"."),"."),0)</f>
        <v>1.38026</v>
      </c>
      <c r="N177" s="10" t="str">
        <f>IF(LEFT(Input!N177,LEN("boa-,Users,"))="boa-,Users,","Win.Win",LEFT(Input!N177,FIND("@",Input!N177)-1))</f>
        <v>IAMhaggler2011</v>
      </c>
      <c r="O177" s="10" t="str">
        <f>IF(LEFT(Input!O177,LEN("boa-,Users,"))="boa-,Users,","Win.Win",LEFT(Input!O177,FIND("@",Input!O177)-1))</f>
        <v>Win.Win</v>
      </c>
      <c r="P177" s="7">
        <f>IFERROR(_xlfn.NUMBERVALUE(REPLACE(Input!P177,FIND(",",Input!P177),1,"."),"."),0)</f>
        <v>0.68714334932438503</v>
      </c>
      <c r="Q177" s="7">
        <f>IFERROR(_xlfn.NUMBERVALUE(REPLACE(Input!Q177,FIND(",",Input!Q177),1,"."),"."),0)</f>
        <v>0.87317632771237697</v>
      </c>
      <c r="R177" s="7">
        <f>IFERROR(_xlfn.NUMBERVALUE(REPLACE(Input!R177,FIND(",",Input!R177),1,"."),"."),0)</f>
        <v>0.60784769081675705</v>
      </c>
      <c r="S177" s="7">
        <f>IFERROR(_xlfn.NUMBERVALUE(REPLACE(Input!S177,FIND(",",Input!S177),1,"."),"."),0)</f>
        <v>0.77241264868193504</v>
      </c>
      <c r="T177" s="7">
        <f>IFERROR(_xlfn.NUMBERVALUE(REPLACE(Input!T177,FIND(",",Input!T177),1,"."),"."),0)</f>
        <v>0</v>
      </c>
      <c r="U177" s="7">
        <f>IFERROR(_xlfn.NUMBERVALUE(REPLACE(Input!U177,FIND(",",Input!U177),1,"."),"."),0)</f>
        <v>0.77241264868193504</v>
      </c>
      <c r="V177" s="7">
        <f>_xlfn.NUMBERVALUE(REPLACE(Input!V177,FIND(",",Input!V177),1,"."),".")</f>
        <v>0</v>
      </c>
      <c r="W177" s="7">
        <f>_xlfn.NUMBERVALUE(REPLACE(Input!W177,FIND(",",Input!W177),1,"."),".")</f>
        <v>0</v>
      </c>
      <c r="X177" s="7">
        <f>IFERROR(_xlfn.NUMBERVALUE(REPLACE(Input!X177,FIND(",",Input!X177),1,"."),"."),0)</f>
        <v>0.60784769081675705</v>
      </c>
      <c r="Y177" s="7">
        <f>IFERROR(_xlfn.NUMBERVALUE(REPLACE(Input!Y177,FIND(",",Input!Y177),1,"."),"."),0)</f>
        <v>0.77241264868193504</v>
      </c>
      <c r="Z177" s="8" t="str">
        <f>LEFT(LEFT(Input!Z177,IFERROR(FIND("_",Input!Z177)-1,LEN(Input!Z177))),IFERROR(FIND("-",Input!Z177)-1,LEN(Input!Z177)))</f>
        <v>Travel</v>
      </c>
      <c r="AA177" s="8" t="str">
        <f>LEFT(LEFT(Input!AA177,IFERROR(FIND("_",Input!AA177)-1,LEN(Input!AA177))),IFERROR(FIND("-",Input!AA177)-1,LEN(Input!AA177)))</f>
        <v>Travel</v>
      </c>
      <c r="AB177" s="4"/>
      <c r="AC177" s="4"/>
    </row>
    <row r="178" spans="1:29">
      <c r="A178" s="11">
        <v>177</v>
      </c>
      <c r="B178" s="7">
        <f>IFERROR(_xlfn.NUMBERVALUE(REPLACE(Input!B178,FIND(",",Input!B178),1,"."),"."),0)</f>
        <v>27.966000000000001</v>
      </c>
      <c r="C178" s="10">
        <v>31</v>
      </c>
      <c r="D178" s="12"/>
      <c r="E178" s="8" cm="1">
        <f t="array" ref="E178">_xlfn.NUMBERVALUE(_xlfn.TEXTJOIN("",TRUE,IFERROR(MID(Input!E178,_xlfn.SEQUENCE(20),1)+0,"")))</f>
        <v>60</v>
      </c>
      <c r="F178" s="8" t="b">
        <f>Input!F178="Yes"</f>
        <v>1</v>
      </c>
      <c r="G178" s="8" t="b">
        <f>Input!G178="Yes"</f>
        <v>1</v>
      </c>
      <c r="H178" s="10">
        <v>2</v>
      </c>
      <c r="I178" s="7">
        <f>IFERROR(_xlfn.NUMBERVALUE(REPLACE(Input!I178,FIND(",",Input!I178),1,"."),"."),0)</f>
        <v>0.63822000000000001</v>
      </c>
      <c r="J178" s="7">
        <f>IFERROR(_xlfn.NUMBERVALUE(REPLACE(Input!J178,FIND(",",Input!J178),1,"."),"."),0)</f>
        <v>0.69118999999999997</v>
      </c>
      <c r="K178" s="7">
        <f>IFERROR(_xlfn.NUMBERVALUE(REPLACE(Input!K178,FIND(",",Input!K178),1,"."),"."),0)</f>
        <v>3.9219999999999998E-2</v>
      </c>
      <c r="L178" s="7">
        <f>IFERROR(_xlfn.NUMBERVALUE(REPLACE(Input!L178,FIND(",",Input!L178),1,"."),"."),0)</f>
        <v>0.12787000000000001</v>
      </c>
      <c r="M178" s="7">
        <f>IFERROR(_xlfn.NUMBERVALUE(REPLACE(Input!M178,FIND(",",Input!M178),1,"."),"."),0)</f>
        <v>1.32941</v>
      </c>
      <c r="N178" s="10" t="str">
        <f>IF(LEFT(Input!N178,LEN("boa-,Users,"))="boa-,Users,","Win.Win",LEFT(Input!N178,FIND("@",Input!N178)-1))</f>
        <v>Win.Win</v>
      </c>
      <c r="O178" s="10" t="str">
        <f>IF(LEFT(Input!O178,LEN("boa-,Users,"))="boa-,Users,","Win.Win",LEFT(Input!O178,FIND("@",Input!O178)-1))</f>
        <v>Win.Win</v>
      </c>
      <c r="P178" s="7">
        <f>IFERROR(_xlfn.NUMBERVALUE(REPLACE(Input!P178,FIND(",",Input!P178),1,"."),"."),0)</f>
        <v>0.73521930602855401</v>
      </c>
      <c r="Q178" s="7">
        <f>IFERROR(_xlfn.NUMBERVALUE(REPLACE(Input!Q178,FIND(",",Input!Q178),1,"."),"."),0)</f>
        <v>0.79623437411643105</v>
      </c>
      <c r="R178" s="7">
        <f>IFERROR(_xlfn.NUMBERVALUE(REPLACE(Input!R178,FIND(",",Input!R178),1,"."),"."),0)</f>
        <v>0.63822178211276803</v>
      </c>
      <c r="S178" s="7">
        <f>IFERROR(_xlfn.NUMBERVALUE(REPLACE(Input!S178,FIND(",",Input!S178),1,"."),"."),0)</f>
        <v>0.69118712887593403</v>
      </c>
      <c r="T178" s="7">
        <f>IFERROR(_xlfn.NUMBERVALUE(REPLACE(Input!T178,FIND(",",Input!T178),1,"."),"."),0)</f>
        <v>0.63822178211276803</v>
      </c>
      <c r="U178" s="7">
        <f>IFERROR(_xlfn.NUMBERVALUE(REPLACE(Input!U178,FIND(",",Input!U178),1,"."),"."),0)</f>
        <v>0.69118712887593403</v>
      </c>
      <c r="V178" s="7">
        <f>_xlfn.NUMBERVALUE(REPLACE(Input!V178,FIND(",",Input!V178),1,"."),".")</f>
        <v>0</v>
      </c>
      <c r="W178" s="7">
        <f>_xlfn.NUMBERVALUE(REPLACE(Input!W178,FIND(",",Input!W178),1,"."),".")</f>
        <v>0</v>
      </c>
      <c r="X178" s="7">
        <f>IFERROR(_xlfn.NUMBERVALUE(REPLACE(Input!X178,FIND(",",Input!X178),1,"."),"."),0)</f>
        <v>0.63822178211276803</v>
      </c>
      <c r="Y178" s="7">
        <f>IFERROR(_xlfn.NUMBERVALUE(REPLACE(Input!Y178,FIND(",",Input!Y178),1,"."),"."),0)</f>
        <v>0.69118712887593403</v>
      </c>
      <c r="Z178" s="8" t="str">
        <f>LEFT(LEFT(Input!Z178,IFERROR(FIND("_",Input!Z178)-1,LEN(Input!Z178))),IFERROR(FIND("-",Input!Z178)-1,LEN(Input!Z178)))</f>
        <v>Travel</v>
      </c>
      <c r="AA178" s="8" t="str">
        <f>LEFT(LEFT(Input!AA178,IFERROR(FIND("_",Input!AA178)-1,LEN(Input!AA178))),IFERROR(FIND("-",Input!AA178)-1,LEN(Input!AA178)))</f>
        <v>Travel</v>
      </c>
      <c r="AB178" s="4"/>
      <c r="AC178" s="4"/>
    </row>
    <row r="179" spans="1:29">
      <c r="A179" s="11">
        <v>178</v>
      </c>
      <c r="B179" s="7">
        <f>IFERROR(_xlfn.NUMBERVALUE(REPLACE(Input!B179,FIND(",",Input!B179),1,"."),"."),0)</f>
        <v>17.48</v>
      </c>
      <c r="C179" s="10">
        <v>42</v>
      </c>
      <c r="D179" s="12"/>
      <c r="E179" s="8" cm="1">
        <f t="array" ref="E179">_xlfn.NUMBERVALUE(_xlfn.TEXTJOIN("",TRUE,IFERROR(MID(Input!E179,_xlfn.SEQUENCE(20),1)+0,"")))</f>
        <v>60</v>
      </c>
      <c r="F179" s="8" t="b">
        <f>Input!F179="Yes"</f>
        <v>1</v>
      </c>
      <c r="G179" s="8" t="b">
        <f>Input!G179="Yes"</f>
        <v>1</v>
      </c>
      <c r="H179" s="10">
        <v>2</v>
      </c>
      <c r="I179" s="7">
        <f>IFERROR(_xlfn.NUMBERVALUE(REPLACE(Input!I179,FIND(",",Input!I179),1,"."),"."),0)</f>
        <v>0.56762000000000001</v>
      </c>
      <c r="J179" s="7">
        <f>IFERROR(_xlfn.NUMBERVALUE(REPLACE(Input!J179,FIND(",",Input!J179),1,"."),"."),0)</f>
        <v>0.80784999999999996</v>
      </c>
      <c r="K179" s="7">
        <f>IFERROR(_xlfn.NUMBERVALUE(REPLACE(Input!K179,FIND(",",Input!K179),1,"."),"."),0)</f>
        <v>0</v>
      </c>
      <c r="L179" s="7">
        <f>IFERROR(_xlfn.NUMBERVALUE(REPLACE(Input!L179,FIND(",",Input!L179),1,"."),"."),0)</f>
        <v>0.12335</v>
      </c>
      <c r="M179" s="7">
        <f>IFERROR(_xlfn.NUMBERVALUE(REPLACE(Input!M179,FIND(",",Input!M179),1,"."),"."),0)</f>
        <v>1.37547</v>
      </c>
      <c r="N179" s="10" t="str">
        <f>IF(LEFT(Input!N179,LEN("boa-,Users,"))="boa-,Users,","Win.Win",LEFT(Input!N179,FIND("@",Input!N179)-1))</f>
        <v>Gahboninho</v>
      </c>
      <c r="O179" s="10" t="str">
        <f>IF(LEFT(Input!O179,LEN("boa-,Users,"))="boa-,Users,","Win.Win",LEFT(Input!O179,FIND("@",Input!O179)-1))</f>
        <v>Win.Win</v>
      </c>
      <c r="P179" s="7">
        <f>IFERROR(_xlfn.NUMBERVALUE(REPLACE(Input!P179,FIND(",",Input!P179),1,"."),"."),0)</f>
        <v>0.980185349512249</v>
      </c>
      <c r="Q179" s="7">
        <f>IFERROR(_xlfn.NUMBERVALUE(REPLACE(Input!Q179,FIND(",",Input!Q179),1,"."),"."),0)</f>
        <v>0.68870016687305302</v>
      </c>
      <c r="R179" s="7">
        <f>IFERROR(_xlfn.NUMBERVALUE(REPLACE(Input!R179,FIND(",",Input!R179),1,"."),"."),0)</f>
        <v>0.80785420626771498</v>
      </c>
      <c r="S179" s="7">
        <f>IFERROR(_xlfn.NUMBERVALUE(REPLACE(Input!S179,FIND(",",Input!S179),1,"."),"."),0)</f>
        <v>0.56761644819781099</v>
      </c>
      <c r="T179" s="7">
        <f>IFERROR(_xlfn.NUMBERVALUE(REPLACE(Input!T179,FIND(",",Input!T179),1,"."),"."),0)</f>
        <v>0</v>
      </c>
      <c r="U179" s="7">
        <f>IFERROR(_xlfn.NUMBERVALUE(REPLACE(Input!U179,FIND(",",Input!U179),1,"."),"."),0)</f>
        <v>0.56761644819781099</v>
      </c>
      <c r="V179" s="7">
        <f>_xlfn.NUMBERVALUE(REPLACE(Input!V179,FIND(",",Input!V179),1,"."),".")</f>
        <v>0</v>
      </c>
      <c r="W179" s="7">
        <f>_xlfn.NUMBERVALUE(REPLACE(Input!W179,FIND(",",Input!W179),1,"."),".")</f>
        <v>0</v>
      </c>
      <c r="X179" s="7">
        <f>IFERROR(_xlfn.NUMBERVALUE(REPLACE(Input!X179,FIND(",",Input!X179),1,"."),"."),0)</f>
        <v>0.80785420626771498</v>
      </c>
      <c r="Y179" s="7">
        <f>IFERROR(_xlfn.NUMBERVALUE(REPLACE(Input!Y179,FIND(",",Input!Y179),1,"."),"."),0)</f>
        <v>0.56761644819781099</v>
      </c>
      <c r="Z179" s="8" t="str">
        <f>LEFT(LEFT(Input!Z179,IFERROR(FIND("_",Input!Z179)-1,LEN(Input!Z179))),IFERROR(FIND("-",Input!Z179)-1,LEN(Input!Z179)))</f>
        <v>Travel</v>
      </c>
      <c r="AA179" s="8" t="str">
        <f>LEFT(LEFT(Input!AA179,IFERROR(FIND("_",Input!AA179)-1,LEN(Input!AA179))),IFERROR(FIND("-",Input!AA179)-1,LEN(Input!AA179)))</f>
        <v>Travel</v>
      </c>
      <c r="AB179" s="4"/>
      <c r="AC179" s="4"/>
    </row>
    <row r="180" spans="1:29">
      <c r="A180" s="11">
        <v>179</v>
      </c>
      <c r="B180" s="7">
        <f>IFERROR(_xlfn.NUMBERVALUE(REPLACE(Input!B180,FIND(",",Input!B180),1,"."),"."),0)</f>
        <v>20.856000000000002</v>
      </c>
      <c r="C180" s="10">
        <v>47</v>
      </c>
      <c r="D180" s="12"/>
      <c r="E180" s="8" cm="1">
        <f t="array" ref="E180">_xlfn.NUMBERVALUE(_xlfn.TEXTJOIN("",TRUE,IFERROR(MID(Input!E180,_xlfn.SEQUENCE(20),1)+0,"")))</f>
        <v>60</v>
      </c>
      <c r="F180" s="8" t="b">
        <f>Input!F180="Yes"</f>
        <v>1</v>
      </c>
      <c r="G180" s="8" t="b">
        <f>Input!G180="Yes"</f>
        <v>1</v>
      </c>
      <c r="H180" s="10">
        <v>2</v>
      </c>
      <c r="I180" s="7">
        <f>IFERROR(_xlfn.NUMBERVALUE(REPLACE(Input!I180,FIND(",",Input!I180),1,"."),"."),0)</f>
        <v>0.52070000000000005</v>
      </c>
      <c r="J180" s="7">
        <f>IFERROR(_xlfn.NUMBERVALUE(REPLACE(Input!J180,FIND(",",Input!J180),1,"."),"."),0)</f>
        <v>0.80498000000000003</v>
      </c>
      <c r="K180" s="7">
        <f>IFERROR(_xlfn.NUMBERVALUE(REPLACE(Input!K180,FIND(",",Input!K180),1,"."),"."),0)</f>
        <v>0</v>
      </c>
      <c r="L180" s="7">
        <f>IFERROR(_xlfn.NUMBERVALUE(REPLACE(Input!L180,FIND(",",Input!L180),1,"."),"."),0)</f>
        <v>0.15672</v>
      </c>
      <c r="M180" s="7">
        <f>IFERROR(_xlfn.NUMBERVALUE(REPLACE(Input!M180,FIND(",",Input!M180),1,"."),"."),0)</f>
        <v>1.32568</v>
      </c>
      <c r="N180" s="10" t="str">
        <f>IF(LEFT(Input!N180,LEN("boa-,Users,"))="boa-,Users,","Win.Win",LEFT(Input!N180,FIND("@",Input!N180)-1))</f>
        <v>KLH</v>
      </c>
      <c r="O180" s="10" t="str">
        <f>IF(LEFT(Input!O180,LEN("boa-,Users,"))="boa-,Users,","Win.Win",LEFT(Input!O180,FIND("@",Input!O180)-1))</f>
        <v>Win.Win</v>
      </c>
      <c r="P180" s="7">
        <f>IFERROR(_xlfn.NUMBERVALUE(REPLACE(Input!P180,FIND(",",Input!P180),1,"."),"."),0)</f>
        <v>1</v>
      </c>
      <c r="Q180" s="7">
        <f>IFERROR(_xlfn.NUMBERVALUE(REPLACE(Input!Q180,FIND(",",Input!Q180),1,"."),"."),0)</f>
        <v>0.64685155880456802</v>
      </c>
      <c r="R180" s="7">
        <f>IFERROR(_xlfn.NUMBERVALUE(REPLACE(Input!R180,FIND(",",Input!R180),1,"."),"."),0)</f>
        <v>0.80497780028790999</v>
      </c>
      <c r="S180" s="7">
        <f>IFERROR(_xlfn.NUMBERVALUE(REPLACE(Input!S180,FIND(",",Input!S180),1,"."),"."),0)</f>
        <v>0.52070114491930697</v>
      </c>
      <c r="T180" s="7">
        <f>IFERROR(_xlfn.NUMBERVALUE(REPLACE(Input!T180,FIND(",",Input!T180),1,"."),"."),0)</f>
        <v>0</v>
      </c>
      <c r="U180" s="7">
        <f>IFERROR(_xlfn.NUMBERVALUE(REPLACE(Input!U180,FIND(",",Input!U180),1,"."),"."),0)</f>
        <v>0.52070114491930697</v>
      </c>
      <c r="V180" s="7">
        <f>_xlfn.NUMBERVALUE(REPLACE(Input!V180,FIND(",",Input!V180),1,"."),".")</f>
        <v>0</v>
      </c>
      <c r="W180" s="7">
        <f>_xlfn.NUMBERVALUE(REPLACE(Input!W180,FIND(",",Input!W180),1,"."),".")</f>
        <v>0</v>
      </c>
      <c r="X180" s="7">
        <f>IFERROR(_xlfn.NUMBERVALUE(REPLACE(Input!X180,FIND(",",Input!X180),1,"."),"."),0)</f>
        <v>0.80497780028790999</v>
      </c>
      <c r="Y180" s="7">
        <f>IFERROR(_xlfn.NUMBERVALUE(REPLACE(Input!Y180,FIND(",",Input!Y180),1,"."),"."),0)</f>
        <v>0.52070114491930697</v>
      </c>
      <c r="Z180" s="8" t="str">
        <f>LEFT(LEFT(Input!Z180,IFERROR(FIND("_",Input!Z180)-1,LEN(Input!Z180))),IFERROR(FIND("-",Input!Z180)-1,LEN(Input!Z180)))</f>
        <v>Travel</v>
      </c>
      <c r="AA180" s="8" t="str">
        <f>LEFT(LEFT(Input!AA180,IFERROR(FIND("_",Input!AA180)-1,LEN(Input!AA180))),IFERROR(FIND("-",Input!AA180)-1,LEN(Input!AA180)))</f>
        <v>Travel</v>
      </c>
      <c r="AB180" s="4"/>
      <c r="AC180" s="4"/>
    </row>
    <row r="181" spans="1:29" ht="15.75" thickBot="1">
      <c r="A181" s="13">
        <v>180</v>
      </c>
      <c r="B181" s="7">
        <f>IFERROR(_xlfn.NUMBERVALUE(REPLACE(Input!B181,FIND(",",Input!B181),1,"."),"."),0)</f>
        <v>8.1289999999999996</v>
      </c>
      <c r="C181" s="14">
        <v>27</v>
      </c>
      <c r="D181" s="15"/>
      <c r="E181" s="8" cm="1">
        <f t="array" ref="E181">_xlfn.NUMBERVALUE(_xlfn.TEXTJOIN("",TRUE,IFERROR(MID(Input!E181,_xlfn.SEQUENCE(20),1)+0,"")))</f>
        <v>60</v>
      </c>
      <c r="F181" s="8" t="b">
        <f>Input!F181="Yes"</f>
        <v>1</v>
      </c>
      <c r="G181" s="8" t="b">
        <f>Input!G181="Yes"</f>
        <v>1</v>
      </c>
      <c r="H181" s="14">
        <v>2</v>
      </c>
      <c r="I181" s="7">
        <f>IFERROR(_xlfn.NUMBERVALUE(REPLACE(Input!I181,FIND(",",Input!I181),1,"."),"."),0)</f>
        <v>0.60785</v>
      </c>
      <c r="J181" s="7">
        <f>IFERROR(_xlfn.NUMBERVALUE(REPLACE(Input!J181,FIND(",",Input!J181),1,"."),"."),0)</f>
        <v>0.77241000000000004</v>
      </c>
      <c r="K181" s="7">
        <f>IFERROR(_xlfn.NUMBERVALUE(REPLACE(Input!K181,FIND(",",Input!K181),1,"."),"."),0)</f>
        <v>0</v>
      </c>
      <c r="L181" s="7">
        <f>IFERROR(_xlfn.NUMBERVALUE(REPLACE(Input!L181,FIND(",",Input!L181),1,"."),"."),0)</f>
        <v>0.18385000000000001</v>
      </c>
      <c r="M181" s="7">
        <f>IFERROR(_xlfn.NUMBERVALUE(REPLACE(Input!M181,FIND(",",Input!M181),1,"."),"."),0)</f>
        <v>1.38026</v>
      </c>
      <c r="N181" s="10" t="str">
        <f>IF(LEFT(Input!N181,LEN("boa-,Users,"))="boa-,Users,","Win.Win",LEFT(Input!N181,FIND("@",Input!N181)-1))</f>
        <v>IAMhaggler2011</v>
      </c>
      <c r="O181" s="10" t="str">
        <f>IF(LEFT(Input!O181,LEN("boa-,Users,"))="boa-,Users,","Win.Win",LEFT(Input!O181,FIND("@",Input!O181)-1))</f>
        <v>Win.Win</v>
      </c>
      <c r="P181" s="7">
        <f>IFERROR(_xlfn.NUMBERVALUE(REPLACE(Input!P181,FIND(",",Input!P181),1,"."),"."),0)</f>
        <v>0.68714334932438503</v>
      </c>
      <c r="Q181" s="7">
        <f>IFERROR(_xlfn.NUMBERVALUE(REPLACE(Input!Q181,FIND(",",Input!Q181),1,"."),"."),0)</f>
        <v>0.87317632771237697</v>
      </c>
      <c r="R181" s="7">
        <f>IFERROR(_xlfn.NUMBERVALUE(REPLACE(Input!R181,FIND(",",Input!R181),1,"."),"."),0)</f>
        <v>0.60784769081675705</v>
      </c>
      <c r="S181" s="7">
        <f>IFERROR(_xlfn.NUMBERVALUE(REPLACE(Input!S181,FIND(",",Input!S181),1,"."),"."),0)</f>
        <v>0.77241264868193504</v>
      </c>
      <c r="T181" s="7">
        <f>IFERROR(_xlfn.NUMBERVALUE(REPLACE(Input!T181,FIND(",",Input!T181),1,"."),"."),0)</f>
        <v>0</v>
      </c>
      <c r="U181" s="7">
        <f>IFERROR(_xlfn.NUMBERVALUE(REPLACE(Input!U181,FIND(",",Input!U181),1,"."),"."),0)</f>
        <v>0.77241264868193504</v>
      </c>
      <c r="V181" s="7">
        <f>_xlfn.NUMBERVALUE(REPLACE(Input!V181,FIND(",",Input!V181),1,"."),".")</f>
        <v>0</v>
      </c>
      <c r="W181" s="7">
        <f>_xlfn.NUMBERVALUE(REPLACE(Input!W181,FIND(",",Input!W181),1,"."),".")</f>
        <v>0</v>
      </c>
      <c r="X181" s="7">
        <f>IFERROR(_xlfn.NUMBERVALUE(REPLACE(Input!X181,FIND(",",Input!X181),1,"."),"."),0)</f>
        <v>0.60784769081675705</v>
      </c>
      <c r="Y181" s="7">
        <f>IFERROR(_xlfn.NUMBERVALUE(REPLACE(Input!Y181,FIND(",",Input!Y181),1,"."),"."),0)</f>
        <v>0.77241264868193504</v>
      </c>
      <c r="Z181" s="8" t="str">
        <f>LEFT(LEFT(Input!Z181,IFERROR(FIND("_",Input!Z181)-1,LEN(Input!Z181))),IFERROR(FIND("-",Input!Z181)-1,LEN(Input!Z181)))</f>
        <v>Travel</v>
      </c>
      <c r="AA181" s="8" t="str">
        <f>LEFT(LEFT(Input!AA181,IFERROR(FIND("_",Input!AA181)-1,LEN(Input!AA181))),IFERROR(FIND("-",Input!AA181)-1,LEN(Input!AA181)))</f>
        <v>Travel</v>
      </c>
      <c r="AB181" s="4"/>
      <c r="AC181" s="4"/>
    </row>
    <row r="182" spans="1:29">
      <c r="A182" s="16">
        <v>181</v>
      </c>
      <c r="B182" s="7">
        <f>IFERROR(_xlfn.NUMBERVALUE(REPLACE(Input!B182,FIND(",",Input!B182),1,"."),"."),0)</f>
        <v>3.0000000000000001E-3</v>
      </c>
      <c r="C182" s="17">
        <v>4</v>
      </c>
      <c r="D182" s="18"/>
      <c r="E182" s="8" cm="1">
        <f t="array" ref="E182">_xlfn.NUMBERVALUE(_xlfn.TEXTJOIN("",TRUE,IFERROR(MID(Input!E182,_xlfn.SEQUENCE(20),1)+0,"")))</f>
        <v>60</v>
      </c>
      <c r="F182" s="8" t="b">
        <f>Input!F182="Yes"</f>
        <v>1</v>
      </c>
      <c r="G182" s="8" t="b">
        <f>Input!G182="Yes"</f>
        <v>1</v>
      </c>
      <c r="H182" s="17">
        <v>2</v>
      </c>
      <c r="I182" s="7">
        <f>IFERROR(_xlfn.NUMBERVALUE(REPLACE(Input!I182,FIND(",",Input!I182),1,"."),"."),0)</f>
        <v>0.67296999999999996</v>
      </c>
      <c r="J182" s="7">
        <f>IFERROR(_xlfn.NUMBERVALUE(REPLACE(Input!J182,FIND(",",Input!J182),1,"."),"."),0)</f>
        <v>0.81796999999999997</v>
      </c>
      <c r="K182" s="7">
        <f>IFERROR(_xlfn.NUMBERVALUE(REPLACE(Input!K182,FIND(",",Input!K182),1,"."),"."),0)</f>
        <v>0.11969</v>
      </c>
      <c r="L182" s="7">
        <f>IFERROR(_xlfn.NUMBERVALUE(REPLACE(Input!L182,FIND(",",Input!L182),1,"."),"."),0)</f>
        <v>0.12877</v>
      </c>
      <c r="M182" s="7">
        <f>IFERROR(_xlfn.NUMBERVALUE(REPLACE(Input!M182,FIND(",",Input!M182),1,"."),"."),0)</f>
        <v>1.4909300000000001</v>
      </c>
      <c r="N182" s="10" t="str">
        <f>IF(LEFT(Input!N182,LEN("boa-,Users,"))="boa-,Users,","Win.Win",LEFT(Input!N182,FIND("@",Input!N182)-1))</f>
        <v>Win.Win</v>
      </c>
      <c r="O182" s="10" t="str">
        <f>IF(LEFT(Input!O182,LEN("boa-,Users,"))="boa-,Users,","Win.Win",LEFT(Input!O182,FIND("@",Input!O182)-1))</f>
        <v>Win.Win</v>
      </c>
      <c r="P182" s="7">
        <f>IFERROR(_xlfn.NUMBERVALUE(REPLACE(Input!P182,FIND(",",Input!P182),1,"."),"."),0)</f>
        <v>0.68255417499902205</v>
      </c>
      <c r="Q182" s="7">
        <f>IFERROR(_xlfn.NUMBERVALUE(REPLACE(Input!Q182,FIND(",",Input!Q182),1,"."),"."),0)</f>
        <v>0.82962440388291603</v>
      </c>
      <c r="R182" s="7">
        <f>IFERROR(_xlfn.NUMBERVALUE(REPLACE(Input!R182,FIND(",",Input!R182),1,"."),"."),0)</f>
        <v>0.67296518856673304</v>
      </c>
      <c r="S182" s="7">
        <f>IFERROR(_xlfn.NUMBERVALUE(REPLACE(Input!S182,FIND(",",Input!S182),1,"."),"."),0)</f>
        <v>0.81796927459923596</v>
      </c>
      <c r="T182" s="7">
        <f>IFERROR(_xlfn.NUMBERVALUE(REPLACE(Input!T182,FIND(",",Input!T182),1,"."),"."),0)</f>
        <v>0.67296518856673304</v>
      </c>
      <c r="U182" s="7">
        <f>IFERROR(_xlfn.NUMBERVALUE(REPLACE(Input!U182,FIND(",",Input!U182),1,"."),"."),0)</f>
        <v>0.81796927459923596</v>
      </c>
      <c r="V182" s="7">
        <f>_xlfn.NUMBERVALUE(REPLACE(Input!V182,FIND(",",Input!V182),1,"."),".")</f>
        <v>0</v>
      </c>
      <c r="W182" s="7">
        <f>_xlfn.NUMBERVALUE(REPLACE(Input!W182,FIND(",",Input!W182),1,"."),".")</f>
        <v>0</v>
      </c>
      <c r="X182" s="7">
        <f>IFERROR(_xlfn.NUMBERVALUE(REPLACE(Input!X182,FIND(",",Input!X182),1,"."),"."),0)</f>
        <v>0.67296518856673304</v>
      </c>
      <c r="Y182" s="7">
        <f>IFERROR(_xlfn.NUMBERVALUE(REPLACE(Input!Y182,FIND(",",Input!Y182),1,"."),"."),0)</f>
        <v>0.81796927459923596</v>
      </c>
      <c r="Z182" s="8" t="str">
        <f>LEFT(LEFT(Input!Z182,IFERROR(FIND("_",Input!Z182)-1,LEN(Input!Z182))),IFERROR(FIND("-",Input!Z182)-1,LEN(Input!Z182)))</f>
        <v>Travel</v>
      </c>
      <c r="AA182" s="8" t="str">
        <f>LEFT(LEFT(Input!AA182,IFERROR(FIND("_",Input!AA182)-1,LEN(Input!AA182))),IFERROR(FIND("-",Input!AA182)-1,LEN(Input!AA182)))</f>
        <v>Travel</v>
      </c>
      <c r="AB182" s="4"/>
      <c r="AC182" s="4"/>
    </row>
    <row r="183" spans="1:29">
      <c r="A183" s="11">
        <v>182</v>
      </c>
      <c r="B183" s="7">
        <f>IFERROR(_xlfn.NUMBERVALUE(REPLACE(Input!B183,FIND(",",Input!B183),1,"."),"."),0)</f>
        <v>22.113</v>
      </c>
      <c r="C183" s="10">
        <v>45</v>
      </c>
      <c r="D183" s="12"/>
      <c r="E183" s="8" cm="1">
        <f t="array" ref="E183">_xlfn.NUMBERVALUE(_xlfn.TEXTJOIN("",TRUE,IFERROR(MID(Input!E183,_xlfn.SEQUENCE(20),1)+0,"")))</f>
        <v>60</v>
      </c>
      <c r="F183" s="8" t="b">
        <f>Input!F183="Yes"</f>
        <v>1</v>
      </c>
      <c r="G183" s="8" t="b">
        <f>Input!G183="Yes"</f>
        <v>1</v>
      </c>
      <c r="H183" s="10">
        <v>2</v>
      </c>
      <c r="I183" s="7">
        <f>IFERROR(_xlfn.NUMBERVALUE(REPLACE(Input!I183,FIND(",",Input!I183),1,"."),"."),0)</f>
        <v>0.55837999999999999</v>
      </c>
      <c r="J183" s="7">
        <f>IFERROR(_xlfn.NUMBERVALUE(REPLACE(Input!J183,FIND(",",Input!J183),1,"."),"."),0)</f>
        <v>0.70955000000000001</v>
      </c>
      <c r="K183" s="7">
        <f>IFERROR(_xlfn.NUMBERVALUE(REPLACE(Input!K183,FIND(",",Input!K183),1,"."),"."),0)</f>
        <v>0</v>
      </c>
      <c r="L183" s="7">
        <f>IFERROR(_xlfn.NUMBERVALUE(REPLACE(Input!L183,FIND(",",Input!L183),1,"."),"."),0)</f>
        <v>0.16888</v>
      </c>
      <c r="M183" s="7">
        <f>IFERROR(_xlfn.NUMBERVALUE(REPLACE(Input!M183,FIND(",",Input!M183),1,"."),"."),0)</f>
        <v>1.26793</v>
      </c>
      <c r="N183" s="10" t="str">
        <f>IF(LEFT(Input!N183,LEN("boa-,Users,"))="boa-,Users,","Win.Win",LEFT(Input!N183,FIND("@",Input!N183)-1))</f>
        <v>Gahboninho</v>
      </c>
      <c r="O183" s="10" t="str">
        <f>IF(LEFT(Input!O183,LEN("boa-,Users,"))="boa-,Users,","Win.Win",LEFT(Input!O183,FIND("@",Input!O183)-1))</f>
        <v>Win.Win</v>
      </c>
      <c r="P183" s="7">
        <f>IFERROR(_xlfn.NUMBERVALUE(REPLACE(Input!P183,FIND(",",Input!P183),1,"."),"."),0)</f>
        <v>0.87317632771237697</v>
      </c>
      <c r="Q183" s="7">
        <f>IFERROR(_xlfn.NUMBERVALUE(REPLACE(Input!Q183,FIND(",",Input!Q183),1,"."),"."),0)</f>
        <v>0.68714334932438503</v>
      </c>
      <c r="R183" s="7">
        <f>IFERROR(_xlfn.NUMBERVALUE(REPLACE(Input!R183,FIND(",",Input!R183),1,"."),"."),0)</f>
        <v>0.70954870016722005</v>
      </c>
      <c r="S183" s="7">
        <f>IFERROR(_xlfn.NUMBERVALUE(REPLACE(Input!S183,FIND(",",Input!S183),1,"."),"."),0)</f>
        <v>0.55837710536544705</v>
      </c>
      <c r="T183" s="7">
        <f>IFERROR(_xlfn.NUMBERVALUE(REPLACE(Input!T183,FIND(",",Input!T183),1,"."),"."),0)</f>
        <v>0</v>
      </c>
      <c r="U183" s="7">
        <f>IFERROR(_xlfn.NUMBERVALUE(REPLACE(Input!U183,FIND(",",Input!U183),1,"."),"."),0)</f>
        <v>0.55837710536544705</v>
      </c>
      <c r="V183" s="7">
        <f>_xlfn.NUMBERVALUE(REPLACE(Input!V183,FIND(",",Input!V183),1,"."),".")</f>
        <v>0</v>
      </c>
      <c r="W183" s="7">
        <f>_xlfn.NUMBERVALUE(REPLACE(Input!W183,FIND(",",Input!W183),1,"."),".")</f>
        <v>0</v>
      </c>
      <c r="X183" s="7">
        <f>IFERROR(_xlfn.NUMBERVALUE(REPLACE(Input!X183,FIND(",",Input!X183),1,"."),"."),0)</f>
        <v>0.70954870016722005</v>
      </c>
      <c r="Y183" s="7">
        <f>IFERROR(_xlfn.NUMBERVALUE(REPLACE(Input!Y183,FIND(",",Input!Y183),1,"."),"."),0)</f>
        <v>0.55837710536544705</v>
      </c>
      <c r="Z183" s="8" t="str">
        <f>LEFT(LEFT(Input!Z183,IFERROR(FIND("_",Input!Z183)-1,LEN(Input!Z183))),IFERROR(FIND("-",Input!Z183)-1,LEN(Input!Z183)))</f>
        <v>Travel</v>
      </c>
      <c r="AA183" s="8" t="str">
        <f>LEFT(LEFT(Input!AA183,IFERROR(FIND("_",Input!AA183)-1,LEN(Input!AA183))),IFERROR(FIND("-",Input!AA183)-1,LEN(Input!AA183)))</f>
        <v>Travel</v>
      </c>
      <c r="AB183" s="4"/>
      <c r="AC183" s="4"/>
    </row>
    <row r="184" spans="1:29">
      <c r="A184" s="11">
        <v>183</v>
      </c>
      <c r="B184" s="7">
        <f>IFERROR(_xlfn.NUMBERVALUE(REPLACE(Input!B184,FIND(",",Input!B184),1,"."),"."),0)</f>
        <v>31.440999999999999</v>
      </c>
      <c r="C184" s="10">
        <v>61</v>
      </c>
      <c r="D184" s="12"/>
      <c r="E184" s="8" cm="1">
        <f t="array" ref="E184">_xlfn.NUMBERVALUE(_xlfn.TEXTJOIN("",TRUE,IFERROR(MID(Input!E184,_xlfn.SEQUENCE(20),1)+0,"")))</f>
        <v>60</v>
      </c>
      <c r="F184" s="8" t="b">
        <f>Input!F184="Yes"</f>
        <v>0</v>
      </c>
      <c r="G184" s="8" t="b">
        <f>Input!G184="Yes"</f>
        <v>1</v>
      </c>
      <c r="H184" s="10">
        <v>1</v>
      </c>
      <c r="I184" s="7">
        <f>IFERROR(_xlfn.NUMBERVALUE(REPLACE(Input!I184,FIND(",",Input!I184),1,"."),"."),0)</f>
        <v>0.37676999999999999</v>
      </c>
      <c r="J184" s="7">
        <f>IFERROR(_xlfn.NUMBERVALUE(REPLACE(Input!J184,FIND(",",Input!J184),1,"."),"."),0)</f>
        <v>0.37676999999999999</v>
      </c>
      <c r="K184" s="7">
        <f>IFERROR(_xlfn.NUMBERVALUE(REPLACE(Input!K184,FIND(",",Input!K184),1,"."),"."),0)</f>
        <v>0.75194000000000005</v>
      </c>
      <c r="L184" s="7">
        <f>IFERROR(_xlfn.NUMBERVALUE(REPLACE(Input!L184,FIND(",",Input!L184),1,"."),"."),0)</f>
        <v>0.89854999999999996</v>
      </c>
      <c r="M184" s="7">
        <f>IFERROR(_xlfn.NUMBERVALUE(REPLACE(Input!M184,FIND(",",Input!M184),1,"."),"."),0)</f>
        <v>0</v>
      </c>
      <c r="N184" s="10" t="str">
        <f>IF(LEFT(Input!N184,LEN("boa-,Users,"))="boa-,Users,","Win.Win",LEFT(Input!N184,FIND("@",Input!N184)-1))</f>
        <v>KLH</v>
      </c>
      <c r="O184" s="10" t="str">
        <f>IF(LEFT(Input!O184,LEN("boa-,Users,"))="boa-,Users,","Win.Win",LEFT(Input!O184,FIND("@",Input!O184)-1))</f>
        <v>Win.Win</v>
      </c>
      <c r="P184" s="7">
        <f>IFERROR(_xlfn.NUMBERVALUE(REPLACE(Input!P184,FIND(",",Input!P184),1,"."),"."),0)</f>
        <v>0.5</v>
      </c>
      <c r="Q184" s="7">
        <f>IFERROR(_xlfn.NUMBERVALUE(REPLACE(Input!Q184,FIND(",",Input!Q184),1,"."),"."),0)</f>
        <v>0.5</v>
      </c>
      <c r="R184" s="7">
        <f>IFERROR(_xlfn.NUMBERVALUE(REPLACE(Input!R184,FIND(",",Input!R184),1,"."),"."),0)</f>
        <v>0.37677271419328401</v>
      </c>
      <c r="S184" s="7">
        <f>IFERROR(_xlfn.NUMBERVALUE(REPLACE(Input!S184,FIND(",",Input!S184),1,"."),"."),0)</f>
        <v>0.37677271419328401</v>
      </c>
      <c r="T184" s="7">
        <f>IFERROR(_xlfn.NUMBERVALUE(REPLACE(Input!T184,FIND(",",Input!T184),1,"."),"."),0)</f>
        <v>0</v>
      </c>
      <c r="U184" s="7">
        <f>IFERROR(_xlfn.NUMBERVALUE(REPLACE(Input!U184,FIND(",",Input!U184),1,"."),"."),0)</f>
        <v>0</v>
      </c>
      <c r="V184" s="7">
        <f>_xlfn.NUMBERVALUE(REPLACE(Input!V184,FIND(",",Input!V184),1,"."),".")</f>
        <v>0</v>
      </c>
      <c r="W184" s="7">
        <f>_xlfn.NUMBERVALUE(REPLACE(Input!W184,FIND(",",Input!W184),1,"."),".")</f>
        <v>0</v>
      </c>
      <c r="X184" s="7">
        <f>IFERROR(_xlfn.NUMBERVALUE(REPLACE(Input!X184,FIND(",",Input!X184),1,"."),"."),0)</f>
        <v>0.37677271419328401</v>
      </c>
      <c r="Y184" s="7">
        <f>IFERROR(_xlfn.NUMBERVALUE(REPLACE(Input!Y184,FIND(",",Input!Y184),1,"."),"."),0)</f>
        <v>0.37677271419328401</v>
      </c>
      <c r="Z184" s="8" t="str">
        <f>LEFT(LEFT(Input!Z184,IFERROR(FIND("_",Input!Z184)-1,LEN(Input!Z184))),IFERROR(FIND("-",Input!Z184)-1,LEN(Input!Z184)))</f>
        <v>Travel</v>
      </c>
      <c r="AA184" s="8" t="str">
        <f>LEFT(LEFT(Input!AA184,IFERROR(FIND("_",Input!AA184)-1,LEN(Input!AA184))),IFERROR(FIND("-",Input!AA184)-1,LEN(Input!AA184)))</f>
        <v>Travel</v>
      </c>
      <c r="AB184" s="4"/>
      <c r="AC184" s="4"/>
    </row>
    <row r="185" spans="1:29">
      <c r="A185" s="11">
        <v>184</v>
      </c>
      <c r="B185" s="7">
        <f>IFERROR(_xlfn.NUMBERVALUE(REPLACE(Input!B185,FIND(",",Input!B185),1,"."),"."),0)</f>
        <v>4.4550000000000001</v>
      </c>
      <c r="C185" s="10">
        <v>16</v>
      </c>
      <c r="D185" s="12"/>
      <c r="E185" s="8" cm="1">
        <f t="array" ref="E185">_xlfn.NUMBERVALUE(_xlfn.TEXTJOIN("",TRUE,IFERROR(MID(Input!E185,_xlfn.SEQUENCE(20),1)+0,"")))</f>
        <v>60</v>
      </c>
      <c r="F185" s="8" t="b">
        <f>Input!F185="Yes"</f>
        <v>1</v>
      </c>
      <c r="G185" s="8" t="b">
        <f>Input!G185="Yes"</f>
        <v>1</v>
      </c>
      <c r="H185" s="10">
        <v>2</v>
      </c>
      <c r="I185" s="7">
        <f>IFERROR(_xlfn.NUMBERVALUE(REPLACE(Input!I185,FIND(",",Input!I185),1,"."),"."),0)</f>
        <v>0.64166000000000001</v>
      </c>
      <c r="J185" s="7">
        <f>IFERROR(_xlfn.NUMBERVALUE(REPLACE(Input!J185,FIND(",",Input!J185),1,"."),"."),0)</f>
        <v>0.91324000000000005</v>
      </c>
      <c r="K185" s="7">
        <f>IFERROR(_xlfn.NUMBERVALUE(REPLACE(Input!K185,FIND(",",Input!K185),1,"."),"."),0)</f>
        <v>0</v>
      </c>
      <c r="L185" s="7">
        <f>IFERROR(_xlfn.NUMBERVALUE(REPLACE(Input!L185,FIND(",",Input!L185),1,"."),"."),0)</f>
        <v>0.13944000000000001</v>
      </c>
      <c r="M185" s="7">
        <f>IFERROR(_xlfn.NUMBERVALUE(REPLACE(Input!M185,FIND(",",Input!M185),1,"."),"."),0)</f>
        <v>1.55491</v>
      </c>
      <c r="N185" s="10" t="str">
        <f>IF(LEFT(Input!N185,LEN("boa-,Users,"))="boa-,Users,","Win.Win",LEFT(Input!N185,FIND("@",Input!N185)-1))</f>
        <v>IAMhaggler2011</v>
      </c>
      <c r="O185" s="10" t="str">
        <f>IF(LEFT(Input!O185,LEN("boa-,Users,"))="boa-,Users,","Win.Win",LEFT(Input!O185,FIND("@",Input!O185)-1))</f>
        <v>Win.Win</v>
      </c>
      <c r="P185" s="7">
        <f>IFERROR(_xlfn.NUMBERVALUE(REPLACE(Input!P185,FIND(",",Input!P185),1,"."),"."),0)</f>
        <v>0.68870016687305302</v>
      </c>
      <c r="Q185" s="7">
        <f>IFERROR(_xlfn.NUMBERVALUE(REPLACE(Input!Q185,FIND(",",Input!Q185),1,"."),"."),0)</f>
        <v>0.980185349512249</v>
      </c>
      <c r="R185" s="7">
        <f>IFERROR(_xlfn.NUMBERVALUE(REPLACE(Input!R185,FIND(",",Input!R185),1,"."),"."),0)</f>
        <v>0.64166381354870605</v>
      </c>
      <c r="S185" s="7">
        <f>IFERROR(_xlfn.NUMBERVALUE(REPLACE(Input!S185,FIND(",",Input!S185),1,"."),"."),0)</f>
        <v>0.91324134885614905</v>
      </c>
      <c r="T185" s="7">
        <f>IFERROR(_xlfn.NUMBERVALUE(REPLACE(Input!T185,FIND(",",Input!T185),1,"."),"."),0)</f>
        <v>0</v>
      </c>
      <c r="U185" s="7">
        <f>IFERROR(_xlfn.NUMBERVALUE(REPLACE(Input!U185,FIND(",",Input!U185),1,"."),"."),0)</f>
        <v>0.91324134885614905</v>
      </c>
      <c r="V185" s="7">
        <f>_xlfn.NUMBERVALUE(REPLACE(Input!V185,FIND(",",Input!V185),1,"."),".")</f>
        <v>0</v>
      </c>
      <c r="W185" s="7">
        <f>_xlfn.NUMBERVALUE(REPLACE(Input!W185,FIND(",",Input!W185),1,"."),".")</f>
        <v>0</v>
      </c>
      <c r="X185" s="7">
        <f>IFERROR(_xlfn.NUMBERVALUE(REPLACE(Input!X185,FIND(",",Input!X185),1,"."),"."),0)</f>
        <v>0.64166381354870605</v>
      </c>
      <c r="Y185" s="7">
        <f>IFERROR(_xlfn.NUMBERVALUE(REPLACE(Input!Y185,FIND(",",Input!Y185),1,"."),"."),0)</f>
        <v>0.91324134885614905</v>
      </c>
      <c r="Z185" s="8" t="str">
        <f>LEFT(LEFT(Input!Z185,IFERROR(FIND("_",Input!Z185)-1,LEN(Input!Z185))),IFERROR(FIND("-",Input!Z185)-1,LEN(Input!Z185)))</f>
        <v>Travel</v>
      </c>
      <c r="AA185" s="8" t="str">
        <f>LEFT(LEFT(Input!AA185,IFERROR(FIND("_",Input!AA185)-1,LEN(Input!AA185))),IFERROR(FIND("-",Input!AA185)-1,LEN(Input!AA185)))</f>
        <v>Travel</v>
      </c>
      <c r="AB185" s="4"/>
      <c r="AC185" s="4"/>
    </row>
    <row r="186" spans="1:29">
      <c r="A186" s="11">
        <v>185</v>
      </c>
      <c r="B186" s="7">
        <f>IFERROR(_xlfn.NUMBERVALUE(REPLACE(Input!B186,FIND(",",Input!B186),1,"."),"."),0)</f>
        <v>26.86</v>
      </c>
      <c r="C186" s="10">
        <v>31</v>
      </c>
      <c r="D186" s="12"/>
      <c r="E186" s="8" cm="1">
        <f t="array" ref="E186">_xlfn.NUMBERVALUE(_xlfn.TEXTJOIN("",TRUE,IFERROR(MID(Input!E186,_xlfn.SEQUENCE(20),1)+0,"")))</f>
        <v>60</v>
      </c>
      <c r="F186" s="8" t="b">
        <f>Input!F186="Yes"</f>
        <v>1</v>
      </c>
      <c r="G186" s="8" t="b">
        <f>Input!G186="Yes"</f>
        <v>1</v>
      </c>
      <c r="H186" s="10">
        <v>2</v>
      </c>
      <c r="I186" s="7">
        <f>IFERROR(_xlfn.NUMBERVALUE(REPLACE(Input!I186,FIND(",",Input!I186),1,"."),"."),0)</f>
        <v>0.69621</v>
      </c>
      <c r="J186" s="7">
        <f>IFERROR(_xlfn.NUMBERVALUE(REPLACE(Input!J186,FIND(",",Input!J186),1,"."),"."),0)</f>
        <v>0.76600000000000001</v>
      </c>
      <c r="K186" s="7">
        <f>IFERROR(_xlfn.NUMBERVALUE(REPLACE(Input!K186,FIND(",",Input!K186),1,"."),"."),0)</f>
        <v>0</v>
      </c>
      <c r="L186" s="7">
        <f>IFERROR(_xlfn.NUMBERVALUE(REPLACE(Input!L186,FIND(",",Input!L186),1,"."),"."),0)</f>
        <v>0</v>
      </c>
      <c r="M186" s="7">
        <f>IFERROR(_xlfn.NUMBERVALUE(REPLACE(Input!M186,FIND(",",Input!M186),1,"."),"."),0)</f>
        <v>1.4621999999999999</v>
      </c>
      <c r="N186" s="10" t="str">
        <f>IF(LEFT(Input!N186,LEN("boa-,Users,"))="boa-,Users,","Win.Win",LEFT(Input!N186,FIND("@",Input!N186)-1))</f>
        <v>Win.Win</v>
      </c>
      <c r="O186" s="10" t="str">
        <f>IF(LEFT(Input!O186,LEN("boa-,Users,"))="boa-,Users,","Win.Win",LEFT(Input!O186,FIND("@",Input!O186)-1))</f>
        <v>Win.Win</v>
      </c>
      <c r="P186" s="7">
        <f>IFERROR(_xlfn.NUMBERVALUE(REPLACE(Input!P186,FIND(",",Input!P186),1,"."),"."),0)</f>
        <v>0.802015468102525</v>
      </c>
      <c r="Q186" s="7">
        <f>IFERROR(_xlfn.NUMBERVALUE(REPLACE(Input!Q186,FIND(",",Input!Q186),1,"."),"."),0)</f>
        <v>0.88241216251105403</v>
      </c>
      <c r="R186" s="7">
        <f>IFERROR(_xlfn.NUMBERVALUE(REPLACE(Input!R186,FIND(",",Input!R186),1,"."),"."),0)</f>
        <v>0.69620552281106696</v>
      </c>
      <c r="S186" s="7">
        <f>IFERROR(_xlfn.NUMBERVALUE(REPLACE(Input!S186,FIND(",",Input!S186),1,"."),"."),0)</f>
        <v>0.76599547685696101</v>
      </c>
      <c r="T186" s="7">
        <f>IFERROR(_xlfn.NUMBERVALUE(REPLACE(Input!T186,FIND(",",Input!T186),1,"."),"."),0)</f>
        <v>0.69620552281106696</v>
      </c>
      <c r="U186" s="7">
        <f>IFERROR(_xlfn.NUMBERVALUE(REPLACE(Input!U186,FIND(",",Input!U186),1,"."),"."),0)</f>
        <v>0.76599547685696101</v>
      </c>
      <c r="V186" s="7">
        <f>_xlfn.NUMBERVALUE(REPLACE(Input!V186,FIND(",",Input!V186),1,"."),".")</f>
        <v>0</v>
      </c>
      <c r="W186" s="7">
        <f>_xlfn.NUMBERVALUE(REPLACE(Input!W186,FIND(",",Input!W186),1,"."),".")</f>
        <v>0</v>
      </c>
      <c r="X186" s="7">
        <f>IFERROR(_xlfn.NUMBERVALUE(REPLACE(Input!X186,FIND(",",Input!X186),1,"."),"."),0)</f>
        <v>0.69620552281106696</v>
      </c>
      <c r="Y186" s="7">
        <f>IFERROR(_xlfn.NUMBERVALUE(REPLACE(Input!Y186,FIND(",",Input!Y186),1,"."),"."),0)</f>
        <v>0.76599547685696101</v>
      </c>
      <c r="Z186" s="8" t="str">
        <f>LEFT(LEFT(Input!Z186,IFERROR(FIND("_",Input!Z186)-1,LEN(Input!Z186))),IFERROR(FIND("-",Input!Z186)-1,LEN(Input!Z186)))</f>
        <v>Travel</v>
      </c>
      <c r="AA186" s="8" t="str">
        <f>LEFT(LEFT(Input!AA186,IFERROR(FIND("_",Input!AA186)-1,LEN(Input!AA186))),IFERROR(FIND("-",Input!AA186)-1,LEN(Input!AA186)))</f>
        <v>Travel</v>
      </c>
      <c r="AB186" s="4"/>
      <c r="AC186" s="4"/>
    </row>
    <row r="187" spans="1:29">
      <c r="A187" s="11">
        <v>186</v>
      </c>
      <c r="B187" s="7">
        <f>IFERROR(_xlfn.NUMBERVALUE(REPLACE(Input!B187,FIND(",",Input!B187),1,"."),"."),0)</f>
        <v>21.856999999999999</v>
      </c>
      <c r="C187" s="10">
        <v>45</v>
      </c>
      <c r="D187" s="12"/>
      <c r="E187" s="8" cm="1">
        <f t="array" ref="E187">_xlfn.NUMBERVALUE(_xlfn.TEXTJOIN("",TRUE,IFERROR(MID(Input!E187,_xlfn.SEQUENCE(20),1)+0,"")))</f>
        <v>60</v>
      </c>
      <c r="F187" s="8" t="b">
        <f>Input!F187="Yes"</f>
        <v>1</v>
      </c>
      <c r="G187" s="8" t="b">
        <f>Input!G187="Yes"</f>
        <v>1</v>
      </c>
      <c r="H187" s="10">
        <v>2</v>
      </c>
      <c r="I187" s="7">
        <f>IFERROR(_xlfn.NUMBERVALUE(REPLACE(Input!I187,FIND(",",Input!I187),1,"."),"."),0)</f>
        <v>0.57745999999999997</v>
      </c>
      <c r="J187" s="7">
        <f>IFERROR(_xlfn.NUMBERVALUE(REPLACE(Input!J187,FIND(",",Input!J187),1,"."),"."),0)</f>
        <v>0.67781999999999998</v>
      </c>
      <c r="K187" s="7">
        <f>IFERROR(_xlfn.NUMBERVALUE(REPLACE(Input!K187,FIND(",",Input!K187),1,"."),"."),0)</f>
        <v>0</v>
      </c>
      <c r="L187" s="7">
        <f>IFERROR(_xlfn.NUMBERVALUE(REPLACE(Input!L187,FIND(",",Input!L187),1,"."),"."),0)</f>
        <v>0.14201</v>
      </c>
      <c r="M187" s="7">
        <f>IFERROR(_xlfn.NUMBERVALUE(REPLACE(Input!M187,FIND(",",Input!M187),1,"."),"."),0)</f>
        <v>1.25528</v>
      </c>
      <c r="N187" s="10" t="str">
        <f>IF(LEFT(Input!N187,LEN("boa-,Users,"))="boa-,Users,","Win.Win",LEFT(Input!N187,FIND("@",Input!N187)-1))</f>
        <v>Gahboninho</v>
      </c>
      <c r="O187" s="10" t="str">
        <f>IF(LEFT(Input!O187,LEN("boa-,Users,"))="boa-,Users,","Win.Win",LEFT(Input!O187,FIND("@",Input!O187)-1))</f>
        <v>Win.Win</v>
      </c>
      <c r="P187" s="7">
        <f>IFERROR(_xlfn.NUMBERVALUE(REPLACE(Input!P187,FIND(",",Input!P187),1,"."),"."),0)</f>
        <v>0.83413387619612001</v>
      </c>
      <c r="Q187" s="7">
        <f>IFERROR(_xlfn.NUMBERVALUE(REPLACE(Input!Q187,FIND(",",Input!Q187),1,"."),"."),0)</f>
        <v>0.71062511356074198</v>
      </c>
      <c r="R187" s="7">
        <f>IFERROR(_xlfn.NUMBERVALUE(REPLACE(Input!R187,FIND(",",Input!R187),1,"."),"."),0)</f>
        <v>0.67782255294415095</v>
      </c>
      <c r="S187" s="7">
        <f>IFERROR(_xlfn.NUMBERVALUE(REPLACE(Input!S187,FIND(",",Input!S187),1,"."),"."),0)</f>
        <v>0.57745853801856395</v>
      </c>
      <c r="T187" s="7">
        <f>IFERROR(_xlfn.NUMBERVALUE(REPLACE(Input!T187,FIND(",",Input!T187),1,"."),"."),0)</f>
        <v>0</v>
      </c>
      <c r="U187" s="7">
        <f>IFERROR(_xlfn.NUMBERVALUE(REPLACE(Input!U187,FIND(",",Input!U187),1,"."),"."),0)</f>
        <v>0.57745853801856395</v>
      </c>
      <c r="V187" s="7">
        <f>_xlfn.NUMBERVALUE(REPLACE(Input!V187,FIND(",",Input!V187),1,"."),".")</f>
        <v>0</v>
      </c>
      <c r="W187" s="7">
        <f>_xlfn.NUMBERVALUE(REPLACE(Input!W187,FIND(",",Input!W187),1,"."),".")</f>
        <v>0</v>
      </c>
      <c r="X187" s="7">
        <f>IFERROR(_xlfn.NUMBERVALUE(REPLACE(Input!X187,FIND(",",Input!X187),1,"."),"."),0)</f>
        <v>0.67782255294415095</v>
      </c>
      <c r="Y187" s="7">
        <f>IFERROR(_xlfn.NUMBERVALUE(REPLACE(Input!Y187,FIND(",",Input!Y187),1,"."),"."),0)</f>
        <v>0.57745853801856395</v>
      </c>
      <c r="Z187" s="8" t="str">
        <f>LEFT(LEFT(Input!Z187,IFERROR(FIND("_",Input!Z187)-1,LEN(Input!Z187))),IFERROR(FIND("-",Input!Z187)-1,LEN(Input!Z187)))</f>
        <v>Travel</v>
      </c>
      <c r="AA187" s="8" t="str">
        <f>LEFT(LEFT(Input!AA187,IFERROR(FIND("_",Input!AA187)-1,LEN(Input!AA187))),IFERROR(FIND("-",Input!AA187)-1,LEN(Input!AA187)))</f>
        <v>Travel</v>
      </c>
      <c r="AB187" s="4"/>
      <c r="AC187" s="4"/>
    </row>
    <row r="188" spans="1:29">
      <c r="A188" s="11">
        <v>187</v>
      </c>
      <c r="B188" s="7">
        <f>IFERROR(_xlfn.NUMBERVALUE(REPLACE(Input!B188,FIND(",",Input!B188),1,"."),"."),0)</f>
        <v>27.995999999999999</v>
      </c>
      <c r="C188" s="10">
        <v>61</v>
      </c>
      <c r="D188" s="12"/>
      <c r="E188" s="8" cm="1">
        <f t="array" ref="E188">_xlfn.NUMBERVALUE(_xlfn.TEXTJOIN("",TRUE,IFERROR(MID(Input!E188,_xlfn.SEQUENCE(20),1)+0,"")))</f>
        <v>60</v>
      </c>
      <c r="F188" s="8" t="b">
        <f>Input!F188="Yes"</f>
        <v>0</v>
      </c>
      <c r="G188" s="8" t="b">
        <f>Input!G188="Yes"</f>
        <v>1</v>
      </c>
      <c r="H188" s="10">
        <v>1</v>
      </c>
      <c r="I188" s="7">
        <f>IFERROR(_xlfn.NUMBERVALUE(REPLACE(Input!I188,FIND(",",Input!I188),1,"."),"."),0)</f>
        <v>0.37676999999999999</v>
      </c>
      <c r="J188" s="7">
        <f>IFERROR(_xlfn.NUMBERVALUE(REPLACE(Input!J188,FIND(",",Input!J188),1,"."),"."),0)</f>
        <v>0.37676999999999999</v>
      </c>
      <c r="K188" s="7">
        <f>IFERROR(_xlfn.NUMBERVALUE(REPLACE(Input!K188,FIND(",",Input!K188),1,"."),"."),0)</f>
        <v>0.75194000000000005</v>
      </c>
      <c r="L188" s="7">
        <f>IFERROR(_xlfn.NUMBERVALUE(REPLACE(Input!L188,FIND(",",Input!L188),1,"."),"."),0)</f>
        <v>0.89854999999999996</v>
      </c>
      <c r="M188" s="7">
        <f>IFERROR(_xlfn.NUMBERVALUE(REPLACE(Input!M188,FIND(",",Input!M188),1,"."),"."),0)</f>
        <v>0</v>
      </c>
      <c r="N188" s="10" t="str">
        <f>IF(LEFT(Input!N188,LEN("boa-,Users,"))="boa-,Users,","Win.Win",LEFT(Input!N188,FIND("@",Input!N188)-1))</f>
        <v>KLH</v>
      </c>
      <c r="O188" s="10" t="str">
        <f>IF(LEFT(Input!O188,LEN("boa-,Users,"))="boa-,Users,","Win.Win",LEFT(Input!O188,FIND("@",Input!O188)-1))</f>
        <v>Win.Win</v>
      </c>
      <c r="P188" s="7">
        <f>IFERROR(_xlfn.NUMBERVALUE(REPLACE(Input!P188,FIND(",",Input!P188),1,"."),"."),0)</f>
        <v>0.5</v>
      </c>
      <c r="Q188" s="7">
        <f>IFERROR(_xlfn.NUMBERVALUE(REPLACE(Input!Q188,FIND(",",Input!Q188),1,"."),"."),0)</f>
        <v>0.5</v>
      </c>
      <c r="R188" s="7">
        <f>IFERROR(_xlfn.NUMBERVALUE(REPLACE(Input!R188,FIND(",",Input!R188),1,"."),"."),0)</f>
        <v>0.37677271419328401</v>
      </c>
      <c r="S188" s="7">
        <f>IFERROR(_xlfn.NUMBERVALUE(REPLACE(Input!S188,FIND(",",Input!S188),1,"."),"."),0)</f>
        <v>0.37677271419328401</v>
      </c>
      <c r="T188" s="7">
        <f>IFERROR(_xlfn.NUMBERVALUE(REPLACE(Input!T188,FIND(",",Input!T188),1,"."),"."),0)</f>
        <v>0</v>
      </c>
      <c r="U188" s="7">
        <f>IFERROR(_xlfn.NUMBERVALUE(REPLACE(Input!U188,FIND(",",Input!U188),1,"."),"."),0)</f>
        <v>0</v>
      </c>
      <c r="V188" s="7">
        <f>_xlfn.NUMBERVALUE(REPLACE(Input!V188,FIND(",",Input!V188),1,"."),".")</f>
        <v>0</v>
      </c>
      <c r="W188" s="7">
        <f>_xlfn.NUMBERVALUE(REPLACE(Input!W188,FIND(",",Input!W188),1,"."),".")</f>
        <v>0</v>
      </c>
      <c r="X188" s="7">
        <f>IFERROR(_xlfn.NUMBERVALUE(REPLACE(Input!X188,FIND(",",Input!X188),1,"."),"."),0)</f>
        <v>0.37677271419328401</v>
      </c>
      <c r="Y188" s="7">
        <f>IFERROR(_xlfn.NUMBERVALUE(REPLACE(Input!Y188,FIND(",",Input!Y188),1,"."),"."),0)</f>
        <v>0.37677271419328401</v>
      </c>
      <c r="Z188" s="8" t="str">
        <f>LEFT(LEFT(Input!Z188,IFERROR(FIND("_",Input!Z188)-1,LEN(Input!Z188))),IFERROR(FIND("-",Input!Z188)-1,LEN(Input!Z188)))</f>
        <v>Travel</v>
      </c>
      <c r="AA188" s="8" t="str">
        <f>LEFT(LEFT(Input!AA188,IFERROR(FIND("_",Input!AA188)-1,LEN(Input!AA188))),IFERROR(FIND("-",Input!AA188)-1,LEN(Input!AA188)))</f>
        <v>Travel</v>
      </c>
      <c r="AB188" s="4"/>
      <c r="AC188" s="4"/>
    </row>
    <row r="189" spans="1:29">
      <c r="A189" s="11">
        <v>188</v>
      </c>
      <c r="B189" s="7">
        <f>IFERROR(_xlfn.NUMBERVALUE(REPLACE(Input!B189,FIND(",",Input!B189),1,"."),"."),0)</f>
        <v>3.3769999999999998</v>
      </c>
      <c r="C189" s="10">
        <v>19</v>
      </c>
      <c r="D189" s="12"/>
      <c r="E189" s="8" cm="1">
        <f t="array" ref="E189">_xlfn.NUMBERVALUE(_xlfn.TEXTJOIN("",TRUE,IFERROR(MID(Input!E189,_xlfn.SEQUENCE(20),1)+0,"")))</f>
        <v>60</v>
      </c>
      <c r="F189" s="8" t="b">
        <f>Input!F189="Yes"</f>
        <v>1</v>
      </c>
      <c r="G189" s="8" t="b">
        <f>Input!G189="Yes"</f>
        <v>1</v>
      </c>
      <c r="H189" s="10">
        <v>2</v>
      </c>
      <c r="I189" s="7">
        <f>IFERROR(_xlfn.NUMBERVALUE(REPLACE(Input!I189,FIND(",",Input!I189),1,"."),"."),0)</f>
        <v>0.66676000000000002</v>
      </c>
      <c r="J189" s="7">
        <f>IFERROR(_xlfn.NUMBERVALUE(REPLACE(Input!J189,FIND(",",Input!J189),1,"."),"."),0)</f>
        <v>0.86629</v>
      </c>
      <c r="K189" s="7">
        <f>IFERROR(_xlfn.NUMBERVALUE(REPLACE(Input!K189,FIND(",",Input!K189),1,"."),"."),0)</f>
        <v>0</v>
      </c>
      <c r="L189" s="7">
        <f>IFERROR(_xlfn.NUMBERVALUE(REPLACE(Input!L189,FIND(",",Input!L189),1,"."),"."),0)</f>
        <v>8.9440000000000006E-2</v>
      </c>
      <c r="M189" s="7">
        <f>IFERROR(_xlfn.NUMBERVALUE(REPLACE(Input!M189,FIND(",",Input!M189),1,"."),"."),0)</f>
        <v>1.53305</v>
      </c>
      <c r="N189" s="10" t="str">
        <f>IF(LEFT(Input!N189,LEN("boa-,Users,"))="boa-,Users,","Win.Win",LEFT(Input!N189,FIND("@",Input!N189)-1))</f>
        <v>IAMhaggler2011</v>
      </c>
      <c r="O189" s="10" t="str">
        <f>IF(LEFT(Input!O189,LEN("boa-,Users,"))="boa-,Users,","Win.Win",LEFT(Input!O189,FIND("@",Input!O189)-1))</f>
        <v>Win.Win</v>
      </c>
      <c r="P189" s="7">
        <f>IFERROR(_xlfn.NUMBERVALUE(REPLACE(Input!P189,FIND(",",Input!P189),1,"."),"."),0)</f>
        <v>0.72583659172965997</v>
      </c>
      <c r="Q189" s="7">
        <f>IFERROR(_xlfn.NUMBERVALUE(REPLACE(Input!Q189,FIND(",",Input!Q189),1,"."),"."),0)</f>
        <v>0.94303963812983005</v>
      </c>
      <c r="R189" s="7">
        <f>IFERROR(_xlfn.NUMBERVALUE(REPLACE(Input!R189,FIND(",",Input!R189),1,"."),"."),0)</f>
        <v>0.66676330465901001</v>
      </c>
      <c r="S189" s="7">
        <f>IFERROR(_xlfn.NUMBERVALUE(REPLACE(Input!S189,FIND(",",Input!S189),1,"."),"."),0)</f>
        <v>0.86628895912438997</v>
      </c>
      <c r="T189" s="7">
        <f>IFERROR(_xlfn.NUMBERVALUE(REPLACE(Input!T189,FIND(",",Input!T189),1,"."),"."),0)</f>
        <v>0</v>
      </c>
      <c r="U189" s="7">
        <f>IFERROR(_xlfn.NUMBERVALUE(REPLACE(Input!U189,FIND(",",Input!U189),1,"."),"."),0)</f>
        <v>0.86628895912438997</v>
      </c>
      <c r="V189" s="7">
        <f>_xlfn.NUMBERVALUE(REPLACE(Input!V189,FIND(",",Input!V189),1,"."),".")</f>
        <v>0</v>
      </c>
      <c r="W189" s="7">
        <f>_xlfn.NUMBERVALUE(REPLACE(Input!W189,FIND(",",Input!W189),1,"."),".")</f>
        <v>0</v>
      </c>
      <c r="X189" s="7">
        <f>IFERROR(_xlfn.NUMBERVALUE(REPLACE(Input!X189,FIND(",",Input!X189),1,"."),"."),0)</f>
        <v>0.66676330465901001</v>
      </c>
      <c r="Y189" s="7">
        <f>IFERROR(_xlfn.NUMBERVALUE(REPLACE(Input!Y189,FIND(",",Input!Y189),1,"."),"."),0)</f>
        <v>0.86628895912438997</v>
      </c>
      <c r="Z189" s="8" t="str">
        <f>LEFT(LEFT(Input!Z189,IFERROR(FIND("_",Input!Z189)-1,LEN(Input!Z189))),IFERROR(FIND("-",Input!Z189)-1,LEN(Input!Z189)))</f>
        <v>Travel</v>
      </c>
      <c r="AA189" s="8" t="str">
        <f>LEFT(LEFT(Input!AA189,IFERROR(FIND("_",Input!AA189)-1,LEN(Input!AA189))),IFERROR(FIND("-",Input!AA189)-1,LEN(Input!AA189)))</f>
        <v>Travel</v>
      </c>
      <c r="AB189" s="4"/>
      <c r="AC189" s="4"/>
    </row>
    <row r="190" spans="1:29">
      <c r="A190" s="11">
        <v>189</v>
      </c>
      <c r="B190" s="7">
        <f>IFERROR(_xlfn.NUMBERVALUE(REPLACE(Input!B190,FIND(",",Input!B190),1,"."),"."),0)</f>
        <v>18.385999999999999</v>
      </c>
      <c r="C190" s="10">
        <v>32</v>
      </c>
      <c r="D190" s="12"/>
      <c r="E190" s="8" cm="1">
        <f t="array" ref="E190">_xlfn.NUMBERVALUE(_xlfn.TEXTJOIN("",TRUE,IFERROR(MID(Input!E190,_xlfn.SEQUENCE(20),1)+0,"")))</f>
        <v>60</v>
      </c>
      <c r="F190" s="8" t="b">
        <f>Input!F190="Yes"</f>
        <v>1</v>
      </c>
      <c r="G190" s="8" t="b">
        <f>Input!G190="Yes"</f>
        <v>1</v>
      </c>
      <c r="H190" s="10">
        <v>2</v>
      </c>
      <c r="I190" s="7">
        <f>IFERROR(_xlfn.NUMBERVALUE(REPLACE(Input!I190,FIND(",",Input!I190),1,"."),"."),0)</f>
        <v>0.69293000000000005</v>
      </c>
      <c r="J190" s="7">
        <f>IFERROR(_xlfn.NUMBERVALUE(REPLACE(Input!J190,FIND(",",Input!J190),1,"."),"."),0)</f>
        <v>0.76239000000000001</v>
      </c>
      <c r="K190" s="7">
        <f>IFERROR(_xlfn.NUMBERVALUE(REPLACE(Input!K190,FIND(",",Input!K190),1,"."),"."),0)</f>
        <v>0</v>
      </c>
      <c r="L190" s="7">
        <f>IFERROR(_xlfn.NUMBERVALUE(REPLACE(Input!L190,FIND(",",Input!L190),1,"."),"."),0)</f>
        <v>0</v>
      </c>
      <c r="M190" s="7">
        <f>IFERROR(_xlfn.NUMBERVALUE(REPLACE(Input!M190,FIND(",",Input!M190),1,"."),"."),0)</f>
        <v>1.4553199999999999</v>
      </c>
      <c r="N190" s="10" t="str">
        <f>IF(LEFT(Input!N190,LEN("boa-,Users,"))="boa-,Users,","Win.Win",LEFT(Input!N190,FIND("@",Input!N190)-1))</f>
        <v>Win.Win</v>
      </c>
      <c r="O190" s="10" t="str">
        <f>IF(LEFT(Input!O190,LEN("boa-,Users,"))="boa-,Users,","Win.Win",LEFT(Input!O190,FIND("@",Input!O190)-1))</f>
        <v>Win.Win</v>
      </c>
      <c r="P190" s="7">
        <f>IFERROR(_xlfn.NUMBERVALUE(REPLACE(Input!P190,FIND(",",Input!P190),1,"."),"."),0)</f>
        <v>0.802015468102525</v>
      </c>
      <c r="Q190" s="7">
        <f>IFERROR(_xlfn.NUMBERVALUE(REPLACE(Input!Q190,FIND(",",Input!Q190),1,"."),"."),0)</f>
        <v>0.88241216251105403</v>
      </c>
      <c r="R190" s="7">
        <f>IFERROR(_xlfn.NUMBERVALUE(REPLACE(Input!R190,FIND(",",Input!R190),1,"."),"."),0)</f>
        <v>0.69292987846306098</v>
      </c>
      <c r="S190" s="7">
        <f>IFERROR(_xlfn.NUMBERVALUE(REPLACE(Input!S190,FIND(",",Input!S190),1,"."),"."),0)</f>
        <v>0.76239147103949201</v>
      </c>
      <c r="T190" s="7">
        <f>IFERROR(_xlfn.NUMBERVALUE(REPLACE(Input!T190,FIND(",",Input!T190),1,"."),"."),0)</f>
        <v>0.69292987846306098</v>
      </c>
      <c r="U190" s="7">
        <f>IFERROR(_xlfn.NUMBERVALUE(REPLACE(Input!U190,FIND(",",Input!U190),1,"."),"."),0)</f>
        <v>0.76239147103949201</v>
      </c>
      <c r="V190" s="7">
        <f>_xlfn.NUMBERVALUE(REPLACE(Input!V190,FIND(",",Input!V190),1,"."),".")</f>
        <v>0</v>
      </c>
      <c r="W190" s="7">
        <f>_xlfn.NUMBERVALUE(REPLACE(Input!W190,FIND(",",Input!W190),1,"."),".")</f>
        <v>0</v>
      </c>
      <c r="X190" s="7">
        <f>IFERROR(_xlfn.NUMBERVALUE(REPLACE(Input!X190,FIND(",",Input!X190),1,"."),"."),0)</f>
        <v>0.69292987846306098</v>
      </c>
      <c r="Y190" s="7">
        <f>IFERROR(_xlfn.NUMBERVALUE(REPLACE(Input!Y190,FIND(",",Input!Y190),1,"."),"."),0)</f>
        <v>0.76239147103949201</v>
      </c>
      <c r="Z190" s="8" t="str">
        <f>LEFT(LEFT(Input!Z190,IFERROR(FIND("_",Input!Z190)-1,LEN(Input!Z190))),IFERROR(FIND("-",Input!Z190)-1,LEN(Input!Z190)))</f>
        <v>Travel</v>
      </c>
      <c r="AA190" s="8" t="str">
        <f>LEFT(LEFT(Input!AA190,IFERROR(FIND("_",Input!AA190)-1,LEN(Input!AA190))),IFERROR(FIND("-",Input!AA190)-1,LEN(Input!AA190)))</f>
        <v>Travel</v>
      </c>
      <c r="AB190" s="4"/>
      <c r="AC190" s="4"/>
    </row>
    <row r="191" spans="1:29">
      <c r="A191" s="11">
        <v>190</v>
      </c>
      <c r="B191" s="7">
        <f>IFERROR(_xlfn.NUMBERVALUE(REPLACE(Input!B191,FIND(",",Input!B191),1,"."),"."),0)</f>
        <v>14.755000000000001</v>
      </c>
      <c r="C191" s="10">
        <v>45</v>
      </c>
      <c r="D191" s="12"/>
      <c r="E191" s="8" cm="1">
        <f t="array" ref="E191">_xlfn.NUMBERVALUE(_xlfn.TEXTJOIN("",TRUE,IFERROR(MID(Input!E191,_xlfn.SEQUENCE(20),1)+0,"")))</f>
        <v>60</v>
      </c>
      <c r="F191" s="8" t="b">
        <f>Input!F191="Yes"</f>
        <v>1</v>
      </c>
      <c r="G191" s="8" t="b">
        <f>Input!G191="Yes"</f>
        <v>1</v>
      </c>
      <c r="H191" s="10">
        <v>2</v>
      </c>
      <c r="I191" s="7">
        <f>IFERROR(_xlfn.NUMBERVALUE(REPLACE(Input!I191,FIND(",",Input!I191),1,"."),"."),0)</f>
        <v>0.55837999999999999</v>
      </c>
      <c r="J191" s="7">
        <f>IFERROR(_xlfn.NUMBERVALUE(REPLACE(Input!J191,FIND(",",Input!J191),1,"."),"."),0)</f>
        <v>0.70955000000000001</v>
      </c>
      <c r="K191" s="7">
        <f>IFERROR(_xlfn.NUMBERVALUE(REPLACE(Input!K191,FIND(",",Input!K191),1,"."),"."),0)</f>
        <v>0</v>
      </c>
      <c r="L191" s="7">
        <f>IFERROR(_xlfn.NUMBERVALUE(REPLACE(Input!L191,FIND(",",Input!L191),1,"."),"."),0)</f>
        <v>0.16888</v>
      </c>
      <c r="M191" s="7">
        <f>IFERROR(_xlfn.NUMBERVALUE(REPLACE(Input!M191,FIND(",",Input!M191),1,"."),"."),0)</f>
        <v>1.26793</v>
      </c>
      <c r="N191" s="10" t="str">
        <f>IF(LEFT(Input!N191,LEN("boa-,Users,"))="boa-,Users,","Win.Win",LEFT(Input!N191,FIND("@",Input!N191)-1))</f>
        <v>Gahboninho</v>
      </c>
      <c r="O191" s="10" t="str">
        <f>IF(LEFT(Input!O191,LEN("boa-,Users,"))="boa-,Users,","Win.Win",LEFT(Input!O191,FIND("@",Input!O191)-1))</f>
        <v>Win.Win</v>
      </c>
      <c r="P191" s="7">
        <f>IFERROR(_xlfn.NUMBERVALUE(REPLACE(Input!P191,FIND(",",Input!P191),1,"."),"."),0)</f>
        <v>0.87317632771237697</v>
      </c>
      <c r="Q191" s="7">
        <f>IFERROR(_xlfn.NUMBERVALUE(REPLACE(Input!Q191,FIND(",",Input!Q191),1,"."),"."),0)</f>
        <v>0.68714334932438503</v>
      </c>
      <c r="R191" s="7">
        <f>IFERROR(_xlfn.NUMBERVALUE(REPLACE(Input!R191,FIND(",",Input!R191),1,"."),"."),0)</f>
        <v>0.70954870016722005</v>
      </c>
      <c r="S191" s="7">
        <f>IFERROR(_xlfn.NUMBERVALUE(REPLACE(Input!S191,FIND(",",Input!S191),1,"."),"."),0)</f>
        <v>0.55837710536544705</v>
      </c>
      <c r="T191" s="7">
        <f>IFERROR(_xlfn.NUMBERVALUE(REPLACE(Input!T191,FIND(",",Input!T191),1,"."),"."),0)</f>
        <v>0</v>
      </c>
      <c r="U191" s="7">
        <f>IFERROR(_xlfn.NUMBERVALUE(REPLACE(Input!U191,FIND(",",Input!U191),1,"."),"."),0)</f>
        <v>0.55837710536544705</v>
      </c>
      <c r="V191" s="7">
        <f>_xlfn.NUMBERVALUE(REPLACE(Input!V191,FIND(",",Input!V191),1,"."),".")</f>
        <v>0</v>
      </c>
      <c r="W191" s="7">
        <f>_xlfn.NUMBERVALUE(REPLACE(Input!W191,FIND(",",Input!W191),1,"."),".")</f>
        <v>0</v>
      </c>
      <c r="X191" s="7">
        <f>IFERROR(_xlfn.NUMBERVALUE(REPLACE(Input!X191,FIND(",",Input!X191),1,"."),"."),0)</f>
        <v>0.70954870016722005</v>
      </c>
      <c r="Y191" s="7">
        <f>IFERROR(_xlfn.NUMBERVALUE(REPLACE(Input!Y191,FIND(",",Input!Y191),1,"."),"."),0)</f>
        <v>0.55837710536544705</v>
      </c>
      <c r="Z191" s="8" t="str">
        <f>LEFT(LEFT(Input!Z191,IFERROR(FIND("_",Input!Z191)-1,LEN(Input!Z191))),IFERROR(FIND("-",Input!Z191)-1,LEN(Input!Z191)))</f>
        <v>Travel</v>
      </c>
      <c r="AA191" s="8" t="str">
        <f>LEFT(LEFT(Input!AA191,IFERROR(FIND("_",Input!AA191)-1,LEN(Input!AA191))),IFERROR(FIND("-",Input!AA191)-1,LEN(Input!AA191)))</f>
        <v>Travel</v>
      </c>
      <c r="AB191" s="4"/>
      <c r="AC191" s="4"/>
    </row>
    <row r="192" spans="1:29">
      <c r="A192" s="11">
        <v>191</v>
      </c>
      <c r="B192" s="7">
        <f>IFERROR(_xlfn.NUMBERVALUE(REPLACE(Input!B192,FIND(",",Input!B192),1,"."),"."),0)</f>
        <v>23.053000000000001</v>
      </c>
      <c r="C192" s="10">
        <v>61</v>
      </c>
      <c r="D192" s="12"/>
      <c r="E192" s="8" cm="1">
        <f t="array" ref="E192">_xlfn.NUMBERVALUE(_xlfn.TEXTJOIN("",TRUE,IFERROR(MID(Input!E192,_xlfn.SEQUENCE(20),1)+0,"")))</f>
        <v>60</v>
      </c>
      <c r="F192" s="8" t="b">
        <f>Input!F192="Yes"</f>
        <v>0</v>
      </c>
      <c r="G192" s="8" t="b">
        <f>Input!G192="Yes"</f>
        <v>1</v>
      </c>
      <c r="H192" s="10">
        <v>1</v>
      </c>
      <c r="I192" s="7">
        <f>IFERROR(_xlfn.NUMBERVALUE(REPLACE(Input!I192,FIND(",",Input!I192),1,"."),"."),0)</f>
        <v>0.37676999999999999</v>
      </c>
      <c r="J192" s="7">
        <f>IFERROR(_xlfn.NUMBERVALUE(REPLACE(Input!J192,FIND(",",Input!J192),1,"."),"."),0)</f>
        <v>0.37676999999999999</v>
      </c>
      <c r="K192" s="7">
        <f>IFERROR(_xlfn.NUMBERVALUE(REPLACE(Input!K192,FIND(",",Input!K192),1,"."),"."),0)</f>
        <v>0.75194000000000005</v>
      </c>
      <c r="L192" s="7">
        <f>IFERROR(_xlfn.NUMBERVALUE(REPLACE(Input!L192,FIND(",",Input!L192),1,"."),"."),0)</f>
        <v>0.89854999999999996</v>
      </c>
      <c r="M192" s="7">
        <f>IFERROR(_xlfn.NUMBERVALUE(REPLACE(Input!M192,FIND(",",Input!M192),1,"."),"."),0)</f>
        <v>0</v>
      </c>
      <c r="N192" s="10" t="str">
        <f>IF(LEFT(Input!N192,LEN("boa-,Users,"))="boa-,Users,","Win.Win",LEFT(Input!N192,FIND("@",Input!N192)-1))</f>
        <v>KLH</v>
      </c>
      <c r="O192" s="10" t="str">
        <f>IF(LEFT(Input!O192,LEN("boa-,Users,"))="boa-,Users,","Win.Win",LEFT(Input!O192,FIND("@",Input!O192)-1))</f>
        <v>Win.Win</v>
      </c>
      <c r="P192" s="7">
        <f>IFERROR(_xlfn.NUMBERVALUE(REPLACE(Input!P192,FIND(",",Input!P192),1,"."),"."),0)</f>
        <v>0.5</v>
      </c>
      <c r="Q192" s="7">
        <f>IFERROR(_xlfn.NUMBERVALUE(REPLACE(Input!Q192,FIND(",",Input!Q192),1,"."),"."),0)</f>
        <v>0.5</v>
      </c>
      <c r="R192" s="7">
        <f>IFERROR(_xlfn.NUMBERVALUE(REPLACE(Input!R192,FIND(",",Input!R192),1,"."),"."),0)</f>
        <v>0.37677271419328401</v>
      </c>
      <c r="S192" s="7">
        <f>IFERROR(_xlfn.NUMBERVALUE(REPLACE(Input!S192,FIND(",",Input!S192),1,"."),"."),0)</f>
        <v>0.37677271419328401</v>
      </c>
      <c r="T192" s="7">
        <f>IFERROR(_xlfn.NUMBERVALUE(REPLACE(Input!T192,FIND(",",Input!T192),1,"."),"."),0)</f>
        <v>0</v>
      </c>
      <c r="U192" s="7">
        <f>IFERROR(_xlfn.NUMBERVALUE(REPLACE(Input!U192,FIND(",",Input!U192),1,"."),"."),0)</f>
        <v>0</v>
      </c>
      <c r="V192" s="7">
        <f>_xlfn.NUMBERVALUE(REPLACE(Input!V192,FIND(",",Input!V192),1,"."),".")</f>
        <v>0</v>
      </c>
      <c r="W192" s="7">
        <f>_xlfn.NUMBERVALUE(REPLACE(Input!W192,FIND(",",Input!W192),1,"."),".")</f>
        <v>0</v>
      </c>
      <c r="X192" s="7">
        <f>IFERROR(_xlfn.NUMBERVALUE(REPLACE(Input!X192,FIND(",",Input!X192),1,"."),"."),0)</f>
        <v>0.37677271419328401</v>
      </c>
      <c r="Y192" s="7">
        <f>IFERROR(_xlfn.NUMBERVALUE(REPLACE(Input!Y192,FIND(",",Input!Y192),1,"."),"."),0)</f>
        <v>0.37677271419328401</v>
      </c>
      <c r="Z192" s="8" t="str">
        <f>LEFT(LEFT(Input!Z192,IFERROR(FIND("_",Input!Z192)-1,LEN(Input!Z192))),IFERROR(FIND("-",Input!Z192)-1,LEN(Input!Z192)))</f>
        <v>Travel</v>
      </c>
      <c r="AA192" s="8" t="str">
        <f>LEFT(LEFT(Input!AA192,IFERROR(FIND("_",Input!AA192)-1,LEN(Input!AA192))),IFERROR(FIND("-",Input!AA192)-1,LEN(Input!AA192)))</f>
        <v>Travel</v>
      </c>
      <c r="AB192" s="4"/>
      <c r="AC192" s="4"/>
    </row>
    <row r="193" spans="1:29">
      <c r="A193" s="11">
        <v>192</v>
      </c>
      <c r="B193" s="7">
        <f>IFERROR(_xlfn.NUMBERVALUE(REPLACE(Input!B193,FIND(",",Input!B193),1,"."),"."),0)</f>
        <v>0.48399999999999999</v>
      </c>
      <c r="C193" s="10">
        <v>13</v>
      </c>
      <c r="D193" s="12"/>
      <c r="E193" s="8" cm="1">
        <f t="array" ref="E193">_xlfn.NUMBERVALUE(_xlfn.TEXTJOIN("",TRUE,IFERROR(MID(Input!E193,_xlfn.SEQUENCE(20),1)+0,"")))</f>
        <v>60</v>
      </c>
      <c r="F193" s="8" t="b">
        <f>Input!F193="Yes"</f>
        <v>1</v>
      </c>
      <c r="G193" s="8" t="b">
        <f>Input!G193="Yes"</f>
        <v>1</v>
      </c>
      <c r="H193" s="10">
        <v>2</v>
      </c>
      <c r="I193" s="7">
        <f>IFERROR(_xlfn.NUMBERVALUE(REPLACE(Input!I193,FIND(",",Input!I193),1,"."),"."),0)</f>
        <v>0.66830000000000001</v>
      </c>
      <c r="J193" s="7">
        <f>IFERROR(_xlfn.NUMBERVALUE(REPLACE(Input!J193,FIND(",",Input!J193),1,"."),"."),0)</f>
        <v>0.85150999999999999</v>
      </c>
      <c r="K193" s="7">
        <f>IFERROR(_xlfn.NUMBERVALUE(REPLACE(Input!K193,FIND(",",Input!K193),1,"."),"."),0)</f>
        <v>4.3369999999999999E-2</v>
      </c>
      <c r="L193" s="7">
        <f>IFERROR(_xlfn.NUMBERVALUE(REPLACE(Input!L193,FIND(",",Input!L193),1,"."),"."),0)</f>
        <v>9.1310000000000002E-2</v>
      </c>
      <c r="M193" s="7">
        <f>IFERROR(_xlfn.NUMBERVALUE(REPLACE(Input!M193,FIND(",",Input!M193),1,"."),"."),0)</f>
        <v>1.5198199999999999</v>
      </c>
      <c r="N193" s="10" t="str">
        <f>IF(LEFT(Input!N193,LEN("boa-,Users,"))="boa-,Users,","Win.Win",LEFT(Input!N193,FIND("@",Input!N193)-1))</f>
        <v>IAMhaggler2011</v>
      </c>
      <c r="O193" s="10" t="str">
        <f>IF(LEFT(Input!O193,LEN("boa-,Users,"))="boa-,Users,","Win.Win",LEFT(Input!O193,FIND("@",Input!O193)-1))</f>
        <v>Win.Win</v>
      </c>
      <c r="P193" s="7">
        <f>IFERROR(_xlfn.NUMBERVALUE(REPLACE(Input!P193,FIND(",",Input!P193),1,"."),"."),0)</f>
        <v>0.70721675745850798</v>
      </c>
      <c r="Q193" s="7">
        <f>IFERROR(_xlfn.NUMBERVALUE(REPLACE(Input!Q193,FIND(",",Input!Q193),1,"."),"."),0)</f>
        <v>0.90109388037459504</v>
      </c>
      <c r="R193" s="7">
        <f>IFERROR(_xlfn.NUMBERVALUE(REPLACE(Input!R193,FIND(",",Input!R193),1,"."),"."),0)</f>
        <v>0.66830456948097094</v>
      </c>
      <c r="S193" s="7">
        <f>IFERROR(_xlfn.NUMBERVALUE(REPLACE(Input!S193,FIND(",",Input!S193),1,"."),"."),0)</f>
        <v>0.85151426551288001</v>
      </c>
      <c r="T193" s="7">
        <f>IFERROR(_xlfn.NUMBERVALUE(REPLACE(Input!T193,FIND(",",Input!T193),1,"."),"."),0)</f>
        <v>0</v>
      </c>
      <c r="U193" s="7">
        <f>IFERROR(_xlfn.NUMBERVALUE(REPLACE(Input!U193,FIND(",",Input!U193),1,"."),"."),0)</f>
        <v>0.85151426551288001</v>
      </c>
      <c r="V193" s="7">
        <f>_xlfn.NUMBERVALUE(REPLACE(Input!V193,FIND(",",Input!V193),1,"."),".")</f>
        <v>0</v>
      </c>
      <c r="W193" s="7">
        <f>_xlfn.NUMBERVALUE(REPLACE(Input!W193,FIND(",",Input!W193),1,"."),".")</f>
        <v>0</v>
      </c>
      <c r="X193" s="7">
        <f>IFERROR(_xlfn.NUMBERVALUE(REPLACE(Input!X193,FIND(",",Input!X193),1,"."),"."),0)</f>
        <v>0.66830456948097094</v>
      </c>
      <c r="Y193" s="7">
        <f>IFERROR(_xlfn.NUMBERVALUE(REPLACE(Input!Y193,FIND(",",Input!Y193),1,"."),"."),0)</f>
        <v>0.85151426551288001</v>
      </c>
      <c r="Z193" s="8" t="str">
        <f>LEFT(LEFT(Input!Z193,IFERROR(FIND("_",Input!Z193)-1,LEN(Input!Z193))),IFERROR(FIND("-",Input!Z193)-1,LEN(Input!Z193)))</f>
        <v>Travel</v>
      </c>
      <c r="AA193" s="8" t="str">
        <f>LEFT(LEFT(Input!AA193,IFERROR(FIND("_",Input!AA193)-1,LEN(Input!AA193))),IFERROR(FIND("-",Input!AA193)-1,LEN(Input!AA193)))</f>
        <v>Travel</v>
      </c>
      <c r="AB193" s="4"/>
      <c r="AC193" s="4"/>
    </row>
    <row r="194" spans="1:29">
      <c r="A194" s="11">
        <v>193</v>
      </c>
      <c r="B194" s="7">
        <f>IFERROR(_xlfn.NUMBERVALUE(REPLACE(Input!B194,FIND(",",Input!B194),1,"."),"."),0)</f>
        <v>15.371</v>
      </c>
      <c r="C194" s="10">
        <v>31</v>
      </c>
      <c r="D194" s="12"/>
      <c r="E194" s="8" cm="1">
        <f t="array" ref="E194">_xlfn.NUMBERVALUE(_xlfn.TEXTJOIN("",TRUE,IFERROR(MID(Input!E194,_xlfn.SEQUENCE(20),1)+0,"")))</f>
        <v>60</v>
      </c>
      <c r="F194" s="8" t="b">
        <f>Input!F194="Yes"</f>
        <v>1</v>
      </c>
      <c r="G194" s="8" t="b">
        <f>Input!G194="Yes"</f>
        <v>1</v>
      </c>
      <c r="H194" s="10">
        <v>2</v>
      </c>
      <c r="I194" s="7">
        <f>IFERROR(_xlfn.NUMBERVALUE(REPLACE(Input!I194,FIND(",",Input!I194),1,"."),"."),0)</f>
        <v>0.69621</v>
      </c>
      <c r="J194" s="7">
        <f>IFERROR(_xlfn.NUMBERVALUE(REPLACE(Input!J194,FIND(",",Input!J194),1,"."),"."),0)</f>
        <v>0.76600000000000001</v>
      </c>
      <c r="K194" s="7">
        <f>IFERROR(_xlfn.NUMBERVALUE(REPLACE(Input!K194,FIND(",",Input!K194),1,"."),"."),0)</f>
        <v>0</v>
      </c>
      <c r="L194" s="7">
        <f>IFERROR(_xlfn.NUMBERVALUE(REPLACE(Input!L194,FIND(",",Input!L194),1,"."),"."),0)</f>
        <v>0</v>
      </c>
      <c r="M194" s="7">
        <f>IFERROR(_xlfn.NUMBERVALUE(REPLACE(Input!M194,FIND(",",Input!M194),1,"."),"."),0)</f>
        <v>1.4621999999999999</v>
      </c>
      <c r="N194" s="10" t="str">
        <f>IF(LEFT(Input!N194,LEN("boa-,Users,"))="boa-,Users,","Win.Win",LEFT(Input!N194,FIND("@",Input!N194)-1))</f>
        <v>Win.Win</v>
      </c>
      <c r="O194" s="10" t="str">
        <f>IF(LEFT(Input!O194,LEN("boa-,Users,"))="boa-,Users,","Win.Win",LEFT(Input!O194,FIND("@",Input!O194)-1))</f>
        <v>Win.Win</v>
      </c>
      <c r="P194" s="7">
        <f>IFERROR(_xlfn.NUMBERVALUE(REPLACE(Input!P194,FIND(",",Input!P194),1,"."),"."),0)</f>
        <v>0.802015468102525</v>
      </c>
      <c r="Q194" s="7">
        <f>IFERROR(_xlfn.NUMBERVALUE(REPLACE(Input!Q194,FIND(",",Input!Q194),1,"."),"."),0)</f>
        <v>0.88241216251105403</v>
      </c>
      <c r="R194" s="7">
        <f>IFERROR(_xlfn.NUMBERVALUE(REPLACE(Input!R194,FIND(",",Input!R194),1,"."),"."),0)</f>
        <v>0.69620552281106696</v>
      </c>
      <c r="S194" s="7">
        <f>IFERROR(_xlfn.NUMBERVALUE(REPLACE(Input!S194,FIND(",",Input!S194),1,"."),"."),0)</f>
        <v>0.76599547685696101</v>
      </c>
      <c r="T194" s="7">
        <f>IFERROR(_xlfn.NUMBERVALUE(REPLACE(Input!T194,FIND(",",Input!T194),1,"."),"."),0)</f>
        <v>0.69620552281106696</v>
      </c>
      <c r="U194" s="7">
        <f>IFERROR(_xlfn.NUMBERVALUE(REPLACE(Input!U194,FIND(",",Input!U194),1,"."),"."),0)</f>
        <v>0.76599547685696101</v>
      </c>
      <c r="V194" s="7">
        <f>_xlfn.NUMBERVALUE(REPLACE(Input!V194,FIND(",",Input!V194),1,"."),".")</f>
        <v>0</v>
      </c>
      <c r="W194" s="7">
        <f>_xlfn.NUMBERVALUE(REPLACE(Input!W194,FIND(",",Input!W194),1,"."),".")</f>
        <v>0</v>
      </c>
      <c r="X194" s="7">
        <f>IFERROR(_xlfn.NUMBERVALUE(REPLACE(Input!X194,FIND(",",Input!X194),1,"."),"."),0)</f>
        <v>0.69620552281106696</v>
      </c>
      <c r="Y194" s="7">
        <f>IFERROR(_xlfn.NUMBERVALUE(REPLACE(Input!Y194,FIND(",",Input!Y194),1,"."),"."),0)</f>
        <v>0.76599547685696101</v>
      </c>
      <c r="Z194" s="8" t="str">
        <f>LEFT(LEFT(Input!Z194,IFERROR(FIND("_",Input!Z194)-1,LEN(Input!Z194))),IFERROR(FIND("-",Input!Z194)-1,LEN(Input!Z194)))</f>
        <v>Travel</v>
      </c>
      <c r="AA194" s="8" t="str">
        <f>LEFT(LEFT(Input!AA194,IFERROR(FIND("_",Input!AA194)-1,LEN(Input!AA194))),IFERROR(FIND("-",Input!AA194)-1,LEN(Input!AA194)))</f>
        <v>Travel</v>
      </c>
      <c r="AB194" s="4"/>
      <c r="AC194" s="4"/>
    </row>
    <row r="195" spans="1:29">
      <c r="A195" s="11">
        <v>194</v>
      </c>
      <c r="B195" s="7">
        <f>IFERROR(_xlfn.NUMBERVALUE(REPLACE(Input!B195,FIND(",",Input!B195),1,"."),"."),0)</f>
        <v>13.904999999999999</v>
      </c>
      <c r="C195" s="10">
        <v>45</v>
      </c>
      <c r="D195" s="12"/>
      <c r="E195" s="8" cm="1">
        <f t="array" ref="E195">_xlfn.NUMBERVALUE(_xlfn.TEXTJOIN("",TRUE,IFERROR(MID(Input!E195,_xlfn.SEQUENCE(20),1)+0,"")))</f>
        <v>60</v>
      </c>
      <c r="F195" s="8" t="b">
        <f>Input!F195="Yes"</f>
        <v>1</v>
      </c>
      <c r="G195" s="8" t="b">
        <f>Input!G195="Yes"</f>
        <v>1</v>
      </c>
      <c r="H195" s="10">
        <v>2</v>
      </c>
      <c r="I195" s="7">
        <f>IFERROR(_xlfn.NUMBERVALUE(REPLACE(Input!I195,FIND(",",Input!I195),1,"."),"."),0)</f>
        <v>0.55837999999999999</v>
      </c>
      <c r="J195" s="7">
        <f>IFERROR(_xlfn.NUMBERVALUE(REPLACE(Input!J195,FIND(",",Input!J195),1,"."),"."),0)</f>
        <v>0.70955000000000001</v>
      </c>
      <c r="K195" s="7">
        <f>IFERROR(_xlfn.NUMBERVALUE(REPLACE(Input!K195,FIND(",",Input!K195),1,"."),"."),0)</f>
        <v>0</v>
      </c>
      <c r="L195" s="7">
        <f>IFERROR(_xlfn.NUMBERVALUE(REPLACE(Input!L195,FIND(",",Input!L195),1,"."),"."),0)</f>
        <v>0.16888</v>
      </c>
      <c r="M195" s="7">
        <f>IFERROR(_xlfn.NUMBERVALUE(REPLACE(Input!M195,FIND(",",Input!M195),1,"."),"."),0)</f>
        <v>1.26793</v>
      </c>
      <c r="N195" s="10" t="str">
        <f>IF(LEFT(Input!N195,LEN("boa-,Users,"))="boa-,Users,","Win.Win",LEFT(Input!N195,FIND("@",Input!N195)-1))</f>
        <v>Gahboninho</v>
      </c>
      <c r="O195" s="10" t="str">
        <f>IF(LEFT(Input!O195,LEN("boa-,Users,"))="boa-,Users,","Win.Win",LEFT(Input!O195,FIND("@",Input!O195)-1))</f>
        <v>Win.Win</v>
      </c>
      <c r="P195" s="7">
        <f>IFERROR(_xlfn.NUMBERVALUE(REPLACE(Input!P195,FIND(",",Input!P195),1,"."),"."),0)</f>
        <v>0.87317632771237697</v>
      </c>
      <c r="Q195" s="7">
        <f>IFERROR(_xlfn.NUMBERVALUE(REPLACE(Input!Q195,FIND(",",Input!Q195),1,"."),"."),0)</f>
        <v>0.68714334932438503</v>
      </c>
      <c r="R195" s="7">
        <f>IFERROR(_xlfn.NUMBERVALUE(REPLACE(Input!R195,FIND(",",Input!R195),1,"."),"."),0)</f>
        <v>0.70954870016722005</v>
      </c>
      <c r="S195" s="7">
        <f>IFERROR(_xlfn.NUMBERVALUE(REPLACE(Input!S195,FIND(",",Input!S195),1,"."),"."),0)</f>
        <v>0.55837710536544705</v>
      </c>
      <c r="T195" s="7">
        <f>IFERROR(_xlfn.NUMBERVALUE(REPLACE(Input!T195,FIND(",",Input!T195),1,"."),"."),0)</f>
        <v>0</v>
      </c>
      <c r="U195" s="7">
        <f>IFERROR(_xlfn.NUMBERVALUE(REPLACE(Input!U195,FIND(",",Input!U195),1,"."),"."),0)</f>
        <v>0.55837710536544705</v>
      </c>
      <c r="V195" s="7">
        <f>_xlfn.NUMBERVALUE(REPLACE(Input!V195,FIND(",",Input!V195),1,"."),".")</f>
        <v>0</v>
      </c>
      <c r="W195" s="7">
        <f>_xlfn.NUMBERVALUE(REPLACE(Input!W195,FIND(",",Input!W195),1,"."),".")</f>
        <v>0</v>
      </c>
      <c r="X195" s="7">
        <f>IFERROR(_xlfn.NUMBERVALUE(REPLACE(Input!X195,FIND(",",Input!X195),1,"."),"."),0)</f>
        <v>0.70954870016722005</v>
      </c>
      <c r="Y195" s="7">
        <f>IFERROR(_xlfn.NUMBERVALUE(REPLACE(Input!Y195,FIND(",",Input!Y195),1,"."),"."),0)</f>
        <v>0.55837710536544705</v>
      </c>
      <c r="Z195" s="8" t="str">
        <f>LEFT(LEFT(Input!Z195,IFERROR(FIND("_",Input!Z195)-1,LEN(Input!Z195))),IFERROR(FIND("-",Input!Z195)-1,LEN(Input!Z195)))</f>
        <v>Travel</v>
      </c>
      <c r="AA195" s="8" t="str">
        <f>LEFT(LEFT(Input!AA195,IFERROR(FIND("_",Input!AA195)-1,LEN(Input!AA195))),IFERROR(FIND("-",Input!AA195)-1,LEN(Input!AA195)))</f>
        <v>Travel</v>
      </c>
      <c r="AB195" s="4"/>
      <c r="AC195" s="4"/>
    </row>
    <row r="196" spans="1:29">
      <c r="A196" s="11">
        <v>195</v>
      </c>
      <c r="B196" s="7">
        <f>IFERROR(_xlfn.NUMBERVALUE(REPLACE(Input!B196,FIND(",",Input!B196),1,"."),"."),0)</f>
        <v>22.988</v>
      </c>
      <c r="C196" s="10">
        <v>61</v>
      </c>
      <c r="D196" s="12"/>
      <c r="E196" s="8" cm="1">
        <f t="array" ref="E196">_xlfn.NUMBERVALUE(_xlfn.TEXTJOIN("",TRUE,IFERROR(MID(Input!E196,_xlfn.SEQUENCE(20),1)+0,"")))</f>
        <v>60</v>
      </c>
      <c r="F196" s="8" t="b">
        <f>Input!F196="Yes"</f>
        <v>0</v>
      </c>
      <c r="G196" s="8" t="b">
        <f>Input!G196="Yes"</f>
        <v>1</v>
      </c>
      <c r="H196" s="10">
        <v>1</v>
      </c>
      <c r="I196" s="7">
        <f>IFERROR(_xlfn.NUMBERVALUE(REPLACE(Input!I196,FIND(",",Input!I196),1,"."),"."),0)</f>
        <v>0.37676999999999999</v>
      </c>
      <c r="J196" s="7">
        <f>IFERROR(_xlfn.NUMBERVALUE(REPLACE(Input!J196,FIND(",",Input!J196),1,"."),"."),0)</f>
        <v>0.37676999999999999</v>
      </c>
      <c r="K196" s="7">
        <f>IFERROR(_xlfn.NUMBERVALUE(REPLACE(Input!K196,FIND(",",Input!K196),1,"."),"."),0)</f>
        <v>0.75194000000000005</v>
      </c>
      <c r="L196" s="7">
        <f>IFERROR(_xlfn.NUMBERVALUE(REPLACE(Input!L196,FIND(",",Input!L196),1,"."),"."),0)</f>
        <v>0.89854999999999996</v>
      </c>
      <c r="M196" s="7">
        <f>IFERROR(_xlfn.NUMBERVALUE(REPLACE(Input!M196,FIND(",",Input!M196),1,"."),"."),0)</f>
        <v>0</v>
      </c>
      <c r="N196" s="10" t="str">
        <f>IF(LEFT(Input!N196,LEN("boa-,Users,"))="boa-,Users,","Win.Win",LEFT(Input!N196,FIND("@",Input!N196)-1))</f>
        <v>KLH</v>
      </c>
      <c r="O196" s="10" t="str">
        <f>IF(LEFT(Input!O196,LEN("boa-,Users,"))="boa-,Users,","Win.Win",LEFT(Input!O196,FIND("@",Input!O196)-1))</f>
        <v>Win.Win</v>
      </c>
      <c r="P196" s="7">
        <f>IFERROR(_xlfn.NUMBERVALUE(REPLACE(Input!P196,FIND(",",Input!P196),1,"."),"."),0)</f>
        <v>0.5</v>
      </c>
      <c r="Q196" s="7">
        <f>IFERROR(_xlfn.NUMBERVALUE(REPLACE(Input!Q196,FIND(",",Input!Q196),1,"."),"."),0)</f>
        <v>0.5</v>
      </c>
      <c r="R196" s="7">
        <f>IFERROR(_xlfn.NUMBERVALUE(REPLACE(Input!R196,FIND(",",Input!R196),1,"."),"."),0)</f>
        <v>0.37677271419328401</v>
      </c>
      <c r="S196" s="7">
        <f>IFERROR(_xlfn.NUMBERVALUE(REPLACE(Input!S196,FIND(",",Input!S196),1,"."),"."),0)</f>
        <v>0.37677271419328401</v>
      </c>
      <c r="T196" s="7">
        <f>IFERROR(_xlfn.NUMBERVALUE(REPLACE(Input!T196,FIND(",",Input!T196),1,"."),"."),0)</f>
        <v>0</v>
      </c>
      <c r="U196" s="7">
        <f>IFERROR(_xlfn.NUMBERVALUE(REPLACE(Input!U196,FIND(",",Input!U196),1,"."),"."),0)</f>
        <v>0</v>
      </c>
      <c r="V196" s="7">
        <f>_xlfn.NUMBERVALUE(REPLACE(Input!V196,FIND(",",Input!V196),1,"."),".")</f>
        <v>0</v>
      </c>
      <c r="W196" s="7">
        <f>_xlfn.NUMBERVALUE(REPLACE(Input!W196,FIND(",",Input!W196),1,"."),".")</f>
        <v>0</v>
      </c>
      <c r="X196" s="7">
        <f>IFERROR(_xlfn.NUMBERVALUE(REPLACE(Input!X196,FIND(",",Input!X196),1,"."),"."),0)</f>
        <v>0.37677271419328401</v>
      </c>
      <c r="Y196" s="7">
        <f>IFERROR(_xlfn.NUMBERVALUE(REPLACE(Input!Y196,FIND(",",Input!Y196),1,"."),"."),0)</f>
        <v>0.37677271419328401</v>
      </c>
      <c r="Z196" s="8" t="str">
        <f>LEFT(LEFT(Input!Z196,IFERROR(FIND("_",Input!Z196)-1,LEN(Input!Z196))),IFERROR(FIND("-",Input!Z196)-1,LEN(Input!Z196)))</f>
        <v>Travel</v>
      </c>
      <c r="AA196" s="8" t="str">
        <f>LEFT(LEFT(Input!AA196,IFERROR(FIND("_",Input!AA196)-1,LEN(Input!AA196))),IFERROR(FIND("-",Input!AA196)-1,LEN(Input!AA196)))</f>
        <v>Travel</v>
      </c>
      <c r="AB196" s="4"/>
      <c r="AC196" s="4"/>
    </row>
    <row r="197" spans="1:29">
      <c r="A197" s="11">
        <v>196</v>
      </c>
      <c r="B197" s="7">
        <f>IFERROR(_xlfn.NUMBERVALUE(REPLACE(Input!B197,FIND(",",Input!B197),1,"."),"."),0)</f>
        <v>3.76</v>
      </c>
      <c r="C197" s="10">
        <v>21</v>
      </c>
      <c r="D197" s="12"/>
      <c r="E197" s="8" cm="1">
        <f t="array" ref="E197">_xlfn.NUMBERVALUE(_xlfn.TEXTJOIN("",TRUE,IFERROR(MID(Input!E197,_xlfn.SEQUENCE(20),1)+0,"")))</f>
        <v>60</v>
      </c>
      <c r="F197" s="8" t="b">
        <f>Input!F197="Yes"</f>
        <v>1</v>
      </c>
      <c r="G197" s="8" t="b">
        <f>Input!G197="Yes"</f>
        <v>1</v>
      </c>
      <c r="H197" s="10">
        <v>2</v>
      </c>
      <c r="I197" s="7">
        <f>IFERROR(_xlfn.NUMBERVALUE(REPLACE(Input!I197,FIND(",",Input!I197),1,"."),"."),0)</f>
        <v>0.69603000000000004</v>
      </c>
      <c r="J197" s="7">
        <f>IFERROR(_xlfn.NUMBERVALUE(REPLACE(Input!J197,FIND(",",Input!J197),1,"."),"."),0)</f>
        <v>0.83679000000000003</v>
      </c>
      <c r="K197" s="7">
        <f>IFERROR(_xlfn.NUMBERVALUE(REPLACE(Input!K197,FIND(",",Input!K197),1,"."),"."),0)</f>
        <v>0</v>
      </c>
      <c r="L197" s="7">
        <f>IFERROR(_xlfn.NUMBERVALUE(REPLACE(Input!L197,FIND(",",Input!L197),1,"."),"."),0)</f>
        <v>4.7800000000000002E-2</v>
      </c>
      <c r="M197" s="7">
        <f>IFERROR(_xlfn.NUMBERVALUE(REPLACE(Input!M197,FIND(",",Input!M197),1,"."),"."),0)</f>
        <v>1.5328200000000001</v>
      </c>
      <c r="N197" s="10" t="str">
        <f>IF(LEFT(Input!N197,LEN("boa-,Users,"))="boa-,Users,","Win.Win",LEFT(Input!N197,FIND("@",Input!N197)-1))</f>
        <v>IAMhaggler2011</v>
      </c>
      <c r="O197" s="10" t="str">
        <f>IF(LEFT(Input!O197,LEN("boa-,Users,"))="boa-,Users,","Win.Win",LEFT(Input!O197,FIND("@",Input!O197)-1))</f>
        <v>Win.Win</v>
      </c>
      <c r="P197" s="7">
        <f>IFERROR(_xlfn.NUMBERVALUE(REPLACE(Input!P197,FIND(",",Input!P197),1,"."),"."),0)</f>
        <v>0.76487904324591705</v>
      </c>
      <c r="Q197" s="7">
        <f>IFERROR(_xlfn.NUMBERVALUE(REPLACE(Input!Q197,FIND(",",Input!Q197),1,"."),"."),0)</f>
        <v>0.91955787389347299</v>
      </c>
      <c r="R197" s="7">
        <f>IFERROR(_xlfn.NUMBERVALUE(REPLACE(Input!R197,FIND(",",Input!R197),1,"."),"."),0)</f>
        <v>0.69603205614505004</v>
      </c>
      <c r="S197" s="7">
        <f>IFERROR(_xlfn.NUMBERVALUE(REPLACE(Input!S197,FIND(",",Input!S197),1,"."),"."),0)</f>
        <v>0.83678819986268604</v>
      </c>
      <c r="T197" s="7">
        <f>IFERROR(_xlfn.NUMBERVALUE(REPLACE(Input!T197,FIND(",",Input!T197),1,"."),"."),0)</f>
        <v>0</v>
      </c>
      <c r="U197" s="7">
        <f>IFERROR(_xlfn.NUMBERVALUE(REPLACE(Input!U197,FIND(",",Input!U197),1,"."),"."),0)</f>
        <v>0.83678819986268604</v>
      </c>
      <c r="V197" s="7">
        <f>_xlfn.NUMBERVALUE(REPLACE(Input!V197,FIND(",",Input!V197),1,"."),".")</f>
        <v>0</v>
      </c>
      <c r="W197" s="7">
        <f>_xlfn.NUMBERVALUE(REPLACE(Input!W197,FIND(",",Input!W197),1,"."),".")</f>
        <v>0</v>
      </c>
      <c r="X197" s="7">
        <f>IFERROR(_xlfn.NUMBERVALUE(REPLACE(Input!X197,FIND(",",Input!X197),1,"."),"."),0)</f>
        <v>0.69603205614505004</v>
      </c>
      <c r="Y197" s="7">
        <f>IFERROR(_xlfn.NUMBERVALUE(REPLACE(Input!Y197,FIND(",",Input!Y197),1,"."),"."),0)</f>
        <v>0.83678819986268604</v>
      </c>
      <c r="Z197" s="8" t="str">
        <f>LEFT(LEFT(Input!Z197,IFERROR(FIND("_",Input!Z197)-1,LEN(Input!Z197))),IFERROR(FIND("-",Input!Z197)-1,LEN(Input!Z197)))</f>
        <v>Travel</v>
      </c>
      <c r="AA197" s="8" t="str">
        <f>LEFT(LEFT(Input!AA197,IFERROR(FIND("_",Input!AA197)-1,LEN(Input!AA197))),IFERROR(FIND("-",Input!AA197)-1,LEN(Input!AA197)))</f>
        <v>Travel</v>
      </c>
      <c r="AB197" s="4"/>
      <c r="AC197" s="4"/>
    </row>
    <row r="198" spans="1:29">
      <c r="A198" s="11">
        <v>197</v>
      </c>
      <c r="B198" s="7">
        <f>IFERROR(_xlfn.NUMBERVALUE(REPLACE(Input!B198,FIND(",",Input!B198),1,"."),"."),0)</f>
        <v>15.090999999999999</v>
      </c>
      <c r="C198" s="10">
        <v>31</v>
      </c>
      <c r="D198" s="12"/>
      <c r="E198" s="8" cm="1">
        <f t="array" ref="E198">_xlfn.NUMBERVALUE(_xlfn.TEXTJOIN("",TRUE,IFERROR(MID(Input!E198,_xlfn.SEQUENCE(20),1)+0,"")))</f>
        <v>60</v>
      </c>
      <c r="F198" s="8" t="b">
        <f>Input!F198="Yes"</f>
        <v>1</v>
      </c>
      <c r="G198" s="8" t="b">
        <f>Input!G198="Yes"</f>
        <v>1</v>
      </c>
      <c r="H198" s="10">
        <v>2</v>
      </c>
      <c r="I198" s="7">
        <f>IFERROR(_xlfn.NUMBERVALUE(REPLACE(Input!I198,FIND(",",Input!I198),1,"."),"."),0)</f>
        <v>0.69621</v>
      </c>
      <c r="J198" s="7">
        <f>IFERROR(_xlfn.NUMBERVALUE(REPLACE(Input!J198,FIND(",",Input!J198),1,"."),"."),0)</f>
        <v>0.76600000000000001</v>
      </c>
      <c r="K198" s="7">
        <f>IFERROR(_xlfn.NUMBERVALUE(REPLACE(Input!K198,FIND(",",Input!K198),1,"."),"."),0)</f>
        <v>0</v>
      </c>
      <c r="L198" s="7">
        <f>IFERROR(_xlfn.NUMBERVALUE(REPLACE(Input!L198,FIND(",",Input!L198),1,"."),"."),0)</f>
        <v>0</v>
      </c>
      <c r="M198" s="7">
        <f>IFERROR(_xlfn.NUMBERVALUE(REPLACE(Input!M198,FIND(",",Input!M198),1,"."),"."),0)</f>
        <v>1.4621999999999999</v>
      </c>
      <c r="N198" s="10" t="str">
        <f>IF(LEFT(Input!N198,LEN("boa-,Users,"))="boa-,Users,","Win.Win",LEFT(Input!N198,FIND("@",Input!N198)-1))</f>
        <v>Win.Win</v>
      </c>
      <c r="O198" s="10" t="str">
        <f>IF(LEFT(Input!O198,LEN("boa-,Users,"))="boa-,Users,","Win.Win",LEFT(Input!O198,FIND("@",Input!O198)-1))</f>
        <v>Win.Win</v>
      </c>
      <c r="P198" s="7">
        <f>IFERROR(_xlfn.NUMBERVALUE(REPLACE(Input!P198,FIND(",",Input!P198),1,"."),"."),0)</f>
        <v>0.802015468102525</v>
      </c>
      <c r="Q198" s="7">
        <f>IFERROR(_xlfn.NUMBERVALUE(REPLACE(Input!Q198,FIND(",",Input!Q198),1,"."),"."),0)</f>
        <v>0.88241216251105403</v>
      </c>
      <c r="R198" s="7">
        <f>IFERROR(_xlfn.NUMBERVALUE(REPLACE(Input!R198,FIND(",",Input!R198),1,"."),"."),0)</f>
        <v>0.69620552281106696</v>
      </c>
      <c r="S198" s="7">
        <f>IFERROR(_xlfn.NUMBERVALUE(REPLACE(Input!S198,FIND(",",Input!S198),1,"."),"."),0)</f>
        <v>0.76599547685696101</v>
      </c>
      <c r="T198" s="7">
        <f>IFERROR(_xlfn.NUMBERVALUE(REPLACE(Input!T198,FIND(",",Input!T198),1,"."),"."),0)</f>
        <v>0.69620552281106696</v>
      </c>
      <c r="U198" s="7">
        <f>IFERROR(_xlfn.NUMBERVALUE(REPLACE(Input!U198,FIND(",",Input!U198),1,"."),"."),0)</f>
        <v>0.76599547685696101</v>
      </c>
      <c r="V198" s="7">
        <f>_xlfn.NUMBERVALUE(REPLACE(Input!V198,FIND(",",Input!V198),1,"."),".")</f>
        <v>0</v>
      </c>
      <c r="W198" s="7">
        <f>_xlfn.NUMBERVALUE(REPLACE(Input!W198,FIND(",",Input!W198),1,"."),".")</f>
        <v>0</v>
      </c>
      <c r="X198" s="7">
        <f>IFERROR(_xlfn.NUMBERVALUE(REPLACE(Input!X198,FIND(",",Input!X198),1,"."),"."),0)</f>
        <v>0.69620552281106696</v>
      </c>
      <c r="Y198" s="7">
        <f>IFERROR(_xlfn.NUMBERVALUE(REPLACE(Input!Y198,FIND(",",Input!Y198),1,"."),"."),0)</f>
        <v>0.76599547685696101</v>
      </c>
      <c r="Z198" s="8" t="str">
        <f>LEFT(LEFT(Input!Z198,IFERROR(FIND("_",Input!Z198)-1,LEN(Input!Z198))),IFERROR(FIND("-",Input!Z198)-1,LEN(Input!Z198)))</f>
        <v>Travel</v>
      </c>
      <c r="AA198" s="8" t="str">
        <f>LEFT(LEFT(Input!AA198,IFERROR(FIND("_",Input!AA198)-1,LEN(Input!AA198))),IFERROR(FIND("-",Input!AA198)-1,LEN(Input!AA198)))</f>
        <v>Travel</v>
      </c>
      <c r="AB198" s="4"/>
      <c r="AC198" s="4"/>
    </row>
    <row r="199" spans="1:29">
      <c r="A199" s="11">
        <v>198</v>
      </c>
      <c r="B199" s="7">
        <f>IFERROR(_xlfn.NUMBERVALUE(REPLACE(Input!B199,FIND(",",Input!B199),1,"."),"."),0)</f>
        <v>13.521000000000001</v>
      </c>
      <c r="C199" s="10">
        <v>45</v>
      </c>
      <c r="D199" s="12"/>
      <c r="E199" s="8" cm="1">
        <f t="array" ref="E199">_xlfn.NUMBERVALUE(_xlfn.TEXTJOIN("",TRUE,IFERROR(MID(Input!E199,_xlfn.SEQUENCE(20),1)+0,"")))</f>
        <v>60</v>
      </c>
      <c r="F199" s="8" t="b">
        <f>Input!F199="Yes"</f>
        <v>1</v>
      </c>
      <c r="G199" s="8" t="b">
        <f>Input!G199="Yes"</f>
        <v>1</v>
      </c>
      <c r="H199" s="10">
        <v>2</v>
      </c>
      <c r="I199" s="7">
        <f>IFERROR(_xlfn.NUMBERVALUE(REPLACE(Input!I199,FIND(",",Input!I199),1,"."),"."),0)</f>
        <v>0.57745999999999997</v>
      </c>
      <c r="J199" s="7">
        <f>IFERROR(_xlfn.NUMBERVALUE(REPLACE(Input!J199,FIND(",",Input!J199),1,"."),"."),0)</f>
        <v>0.67781999999999998</v>
      </c>
      <c r="K199" s="7">
        <f>IFERROR(_xlfn.NUMBERVALUE(REPLACE(Input!K199,FIND(",",Input!K199),1,"."),"."),0)</f>
        <v>0</v>
      </c>
      <c r="L199" s="7">
        <f>IFERROR(_xlfn.NUMBERVALUE(REPLACE(Input!L199,FIND(",",Input!L199),1,"."),"."),0)</f>
        <v>0.14201</v>
      </c>
      <c r="M199" s="7">
        <f>IFERROR(_xlfn.NUMBERVALUE(REPLACE(Input!M199,FIND(",",Input!M199),1,"."),"."),0)</f>
        <v>1.25528</v>
      </c>
      <c r="N199" s="10" t="str">
        <f>IF(LEFT(Input!N199,LEN("boa-,Users,"))="boa-,Users,","Win.Win",LEFT(Input!N199,FIND("@",Input!N199)-1))</f>
        <v>Gahboninho</v>
      </c>
      <c r="O199" s="10" t="str">
        <f>IF(LEFT(Input!O199,LEN("boa-,Users,"))="boa-,Users,","Win.Win",LEFT(Input!O199,FIND("@",Input!O199)-1))</f>
        <v>Win.Win</v>
      </c>
      <c r="P199" s="7">
        <f>IFERROR(_xlfn.NUMBERVALUE(REPLACE(Input!P199,FIND(",",Input!P199),1,"."),"."),0)</f>
        <v>0.83413387619612001</v>
      </c>
      <c r="Q199" s="7">
        <f>IFERROR(_xlfn.NUMBERVALUE(REPLACE(Input!Q199,FIND(",",Input!Q199),1,"."),"."),0)</f>
        <v>0.71062511356074198</v>
      </c>
      <c r="R199" s="7">
        <f>IFERROR(_xlfn.NUMBERVALUE(REPLACE(Input!R199,FIND(",",Input!R199),1,"."),"."),0)</f>
        <v>0.67782255294415095</v>
      </c>
      <c r="S199" s="7">
        <f>IFERROR(_xlfn.NUMBERVALUE(REPLACE(Input!S199,FIND(",",Input!S199),1,"."),"."),0)</f>
        <v>0.57745853801856395</v>
      </c>
      <c r="T199" s="7">
        <f>IFERROR(_xlfn.NUMBERVALUE(REPLACE(Input!T199,FIND(",",Input!T199),1,"."),"."),0)</f>
        <v>0</v>
      </c>
      <c r="U199" s="7">
        <f>IFERROR(_xlfn.NUMBERVALUE(REPLACE(Input!U199,FIND(",",Input!U199),1,"."),"."),0)</f>
        <v>0.57745853801856395</v>
      </c>
      <c r="V199" s="7">
        <f>_xlfn.NUMBERVALUE(REPLACE(Input!V199,FIND(",",Input!V199),1,"."),".")</f>
        <v>0</v>
      </c>
      <c r="W199" s="7">
        <f>_xlfn.NUMBERVALUE(REPLACE(Input!W199,FIND(",",Input!W199),1,"."),".")</f>
        <v>0</v>
      </c>
      <c r="X199" s="7">
        <f>IFERROR(_xlfn.NUMBERVALUE(REPLACE(Input!X199,FIND(",",Input!X199),1,"."),"."),0)</f>
        <v>0.67782255294415095</v>
      </c>
      <c r="Y199" s="7">
        <f>IFERROR(_xlfn.NUMBERVALUE(REPLACE(Input!Y199,FIND(",",Input!Y199),1,"."),"."),0)</f>
        <v>0.57745853801856395</v>
      </c>
      <c r="Z199" s="8" t="str">
        <f>LEFT(LEFT(Input!Z199,IFERROR(FIND("_",Input!Z199)-1,LEN(Input!Z199))),IFERROR(FIND("-",Input!Z199)-1,LEN(Input!Z199)))</f>
        <v>Travel</v>
      </c>
      <c r="AA199" s="8" t="str">
        <f>LEFT(LEFT(Input!AA199,IFERROR(FIND("_",Input!AA199)-1,LEN(Input!AA199))),IFERROR(FIND("-",Input!AA199)-1,LEN(Input!AA199)))</f>
        <v>Travel</v>
      </c>
      <c r="AB199" s="4"/>
      <c r="AC199" s="4"/>
    </row>
    <row r="200" spans="1:29">
      <c r="A200" s="11">
        <v>199</v>
      </c>
      <c r="B200" s="7">
        <f>IFERROR(_xlfn.NUMBERVALUE(REPLACE(Input!B200,FIND(",",Input!B200),1,"."),"."),0)</f>
        <v>20.762</v>
      </c>
      <c r="C200" s="10">
        <v>61</v>
      </c>
      <c r="D200" s="12"/>
      <c r="E200" s="8" cm="1">
        <f t="array" ref="E200">_xlfn.NUMBERVALUE(_xlfn.TEXTJOIN("",TRUE,IFERROR(MID(Input!E200,_xlfn.SEQUENCE(20),1)+0,"")))</f>
        <v>60</v>
      </c>
      <c r="F200" s="8" t="b">
        <f>Input!F200="Yes"</f>
        <v>0</v>
      </c>
      <c r="G200" s="8" t="b">
        <f>Input!G200="Yes"</f>
        <v>1</v>
      </c>
      <c r="H200" s="10">
        <v>1</v>
      </c>
      <c r="I200" s="7">
        <f>IFERROR(_xlfn.NUMBERVALUE(REPLACE(Input!I200,FIND(",",Input!I200),1,"."),"."),0)</f>
        <v>0.37676999999999999</v>
      </c>
      <c r="J200" s="7">
        <f>IFERROR(_xlfn.NUMBERVALUE(REPLACE(Input!J200,FIND(",",Input!J200),1,"."),"."),0)</f>
        <v>0.37676999999999999</v>
      </c>
      <c r="K200" s="7">
        <f>IFERROR(_xlfn.NUMBERVALUE(REPLACE(Input!K200,FIND(",",Input!K200),1,"."),"."),0)</f>
        <v>0.75194000000000005</v>
      </c>
      <c r="L200" s="7">
        <f>IFERROR(_xlfn.NUMBERVALUE(REPLACE(Input!L200,FIND(",",Input!L200),1,"."),"."),0)</f>
        <v>0.89854999999999996</v>
      </c>
      <c r="M200" s="7">
        <f>IFERROR(_xlfn.NUMBERVALUE(REPLACE(Input!M200,FIND(",",Input!M200),1,"."),"."),0)</f>
        <v>0</v>
      </c>
      <c r="N200" s="10" t="str">
        <f>IF(LEFT(Input!N200,LEN("boa-,Users,"))="boa-,Users,","Win.Win",LEFT(Input!N200,FIND("@",Input!N200)-1))</f>
        <v>KLH</v>
      </c>
      <c r="O200" s="10" t="str">
        <f>IF(LEFT(Input!O200,LEN("boa-,Users,"))="boa-,Users,","Win.Win",LEFT(Input!O200,FIND("@",Input!O200)-1))</f>
        <v>Win.Win</v>
      </c>
      <c r="P200" s="7">
        <f>IFERROR(_xlfn.NUMBERVALUE(REPLACE(Input!P200,FIND(",",Input!P200),1,"."),"."),0)</f>
        <v>0.5</v>
      </c>
      <c r="Q200" s="7">
        <f>IFERROR(_xlfn.NUMBERVALUE(REPLACE(Input!Q200,FIND(",",Input!Q200),1,"."),"."),0)</f>
        <v>0.5</v>
      </c>
      <c r="R200" s="7">
        <f>IFERROR(_xlfn.NUMBERVALUE(REPLACE(Input!R200,FIND(",",Input!R200),1,"."),"."),0)</f>
        <v>0.37677271419328401</v>
      </c>
      <c r="S200" s="7">
        <f>IFERROR(_xlfn.NUMBERVALUE(REPLACE(Input!S200,FIND(",",Input!S200),1,"."),"."),0)</f>
        <v>0.37677271419328401</v>
      </c>
      <c r="T200" s="7">
        <f>IFERROR(_xlfn.NUMBERVALUE(REPLACE(Input!T200,FIND(",",Input!T200),1,"."),"."),0)</f>
        <v>0</v>
      </c>
      <c r="U200" s="7">
        <f>IFERROR(_xlfn.NUMBERVALUE(REPLACE(Input!U200,FIND(",",Input!U200),1,"."),"."),0)</f>
        <v>0</v>
      </c>
      <c r="V200" s="7">
        <f>_xlfn.NUMBERVALUE(REPLACE(Input!V200,FIND(",",Input!V200),1,"."),".")</f>
        <v>0</v>
      </c>
      <c r="W200" s="7">
        <f>_xlfn.NUMBERVALUE(REPLACE(Input!W200,FIND(",",Input!W200),1,"."),".")</f>
        <v>0</v>
      </c>
      <c r="X200" s="7">
        <f>IFERROR(_xlfn.NUMBERVALUE(REPLACE(Input!X200,FIND(",",Input!X200),1,"."),"."),0)</f>
        <v>0.37677271419328401</v>
      </c>
      <c r="Y200" s="7">
        <f>IFERROR(_xlfn.NUMBERVALUE(REPLACE(Input!Y200,FIND(",",Input!Y200),1,"."),"."),0)</f>
        <v>0.37677271419328401</v>
      </c>
      <c r="Z200" s="8" t="str">
        <f>LEFT(LEFT(Input!Z200,IFERROR(FIND("_",Input!Z200)-1,LEN(Input!Z200))),IFERROR(FIND("-",Input!Z200)-1,LEN(Input!Z200)))</f>
        <v>Travel</v>
      </c>
      <c r="AA200" s="8" t="str">
        <f>LEFT(LEFT(Input!AA200,IFERROR(FIND("_",Input!AA200)-1,LEN(Input!AA200))),IFERROR(FIND("-",Input!AA200)-1,LEN(Input!AA200)))</f>
        <v>Travel</v>
      </c>
      <c r="AB200" s="4"/>
      <c r="AC200" s="4"/>
    </row>
    <row r="201" spans="1:29">
      <c r="A201" s="11">
        <v>200</v>
      </c>
      <c r="B201" s="7">
        <f>IFERROR(_xlfn.NUMBERVALUE(REPLACE(Input!B201,FIND(",",Input!B201),1,"."),"."),0)</f>
        <v>2.3450000000000002</v>
      </c>
      <c r="C201" s="10">
        <v>18</v>
      </c>
      <c r="D201" s="12"/>
      <c r="E201" s="8" cm="1">
        <f t="array" ref="E201">_xlfn.NUMBERVALUE(_xlfn.TEXTJOIN("",TRUE,IFERROR(MID(Input!E201,_xlfn.SEQUENCE(20),1)+0,"")))</f>
        <v>60</v>
      </c>
      <c r="F201" s="8" t="b">
        <f>Input!F201="Yes"</f>
        <v>1</v>
      </c>
      <c r="G201" s="8" t="b">
        <f>Input!G201="Yes"</f>
        <v>1</v>
      </c>
      <c r="H201" s="10">
        <v>2</v>
      </c>
      <c r="I201" s="7">
        <f>IFERROR(_xlfn.NUMBERVALUE(REPLACE(Input!I201,FIND(",",Input!I201),1,"."),"."),0)</f>
        <v>0.66991999999999996</v>
      </c>
      <c r="J201" s="7">
        <f>IFERROR(_xlfn.NUMBERVALUE(REPLACE(Input!J201,FIND(",",Input!J201),1,"."),"."),0)</f>
        <v>0.87038000000000004</v>
      </c>
      <c r="K201" s="7">
        <f>IFERROR(_xlfn.NUMBERVALUE(REPLACE(Input!K201,FIND(",",Input!K201),1,"."),"."),0)</f>
        <v>0</v>
      </c>
      <c r="L201" s="7">
        <f>IFERROR(_xlfn.NUMBERVALUE(REPLACE(Input!L201,FIND(",",Input!L201),1,"."),"."),0)</f>
        <v>8.9859999999999995E-2</v>
      </c>
      <c r="M201" s="7">
        <f>IFERROR(_xlfn.NUMBERVALUE(REPLACE(Input!M201,FIND(",",Input!M201),1,"."),"."),0)</f>
        <v>1.5403</v>
      </c>
      <c r="N201" s="10" t="str">
        <f>IF(LEFT(Input!N201,LEN("boa-,Users,"))="boa-,Users,","Win.Win",LEFT(Input!N201,FIND("@",Input!N201)-1))</f>
        <v>IAMhaggler2011</v>
      </c>
      <c r="O201" s="10" t="str">
        <f>IF(LEFT(Input!O201,LEN("boa-,Users,"))="boa-,Users,","Win.Win",LEFT(Input!O201,FIND("@",Input!O201)-1))</f>
        <v>Win.Win</v>
      </c>
      <c r="P201" s="7">
        <f>IFERROR(_xlfn.NUMBERVALUE(REPLACE(Input!P201,FIND(",",Input!P201),1,"."),"."),0)</f>
        <v>0.72583659172965997</v>
      </c>
      <c r="Q201" s="7">
        <f>IFERROR(_xlfn.NUMBERVALUE(REPLACE(Input!Q201,FIND(",",Input!Q201),1,"."),"."),0)</f>
        <v>0.94303963812983005</v>
      </c>
      <c r="R201" s="7">
        <f>IFERROR(_xlfn.NUMBERVALUE(REPLACE(Input!R201,FIND(",",Input!R201),1,"."),"."),0)</f>
        <v>0.66991525338895797</v>
      </c>
      <c r="S201" s="7">
        <f>IFERROR(_xlfn.NUMBERVALUE(REPLACE(Input!S201,FIND(",",Input!S201),1,"."),"."),0)</f>
        <v>0.87038411307992503</v>
      </c>
      <c r="T201" s="7">
        <f>IFERROR(_xlfn.NUMBERVALUE(REPLACE(Input!T201,FIND(",",Input!T201),1,"."),"."),0)</f>
        <v>0</v>
      </c>
      <c r="U201" s="7">
        <f>IFERROR(_xlfn.NUMBERVALUE(REPLACE(Input!U201,FIND(",",Input!U201),1,"."),"."),0)</f>
        <v>0.87038411307992503</v>
      </c>
      <c r="V201" s="7">
        <f>_xlfn.NUMBERVALUE(REPLACE(Input!V201,FIND(",",Input!V201),1,"."),".")</f>
        <v>0</v>
      </c>
      <c r="W201" s="7">
        <f>_xlfn.NUMBERVALUE(REPLACE(Input!W201,FIND(",",Input!W201),1,"."),".")</f>
        <v>0</v>
      </c>
      <c r="X201" s="7">
        <f>IFERROR(_xlfn.NUMBERVALUE(REPLACE(Input!X201,FIND(",",Input!X201),1,"."),"."),0)</f>
        <v>0.66991525338895797</v>
      </c>
      <c r="Y201" s="7">
        <f>IFERROR(_xlfn.NUMBERVALUE(REPLACE(Input!Y201,FIND(",",Input!Y201),1,"."),"."),0)</f>
        <v>0.87038411307992503</v>
      </c>
      <c r="Z201" s="8" t="str">
        <f>LEFT(LEFT(Input!Z201,IFERROR(FIND("_",Input!Z201)-1,LEN(Input!Z201))),IFERROR(FIND("-",Input!Z201)-1,LEN(Input!Z201)))</f>
        <v>Travel</v>
      </c>
      <c r="AA201" s="8" t="str">
        <f>LEFT(LEFT(Input!AA201,IFERROR(FIND("_",Input!AA201)-1,LEN(Input!AA201))),IFERROR(FIND("-",Input!AA201)-1,LEN(Input!AA201)))</f>
        <v>Travel</v>
      </c>
      <c r="AB201" s="4"/>
      <c r="AC2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39"/>
  <sheetViews>
    <sheetView tabSelected="1" workbookViewId="0">
      <selection activeCell="K23" sqref="K23"/>
    </sheetView>
  </sheetViews>
  <sheetFormatPr defaultRowHeight="15"/>
  <cols>
    <col min="1" max="1" width="15.28515625" style="1" bestFit="1" customWidth="1"/>
    <col min="2" max="3" width="18.28515625" style="1" bestFit="1" customWidth="1"/>
    <col min="4" max="5" width="21.140625" style="1" bestFit="1" customWidth="1"/>
    <col min="6" max="6" width="15.28515625" style="1" bestFit="1" customWidth="1"/>
    <col min="7" max="7" width="22.140625" style="1" bestFit="1" customWidth="1"/>
    <col min="8" max="8" width="15.42578125" style="1" bestFit="1" customWidth="1"/>
    <col min="9" max="9" width="24.285156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25" t="s">
        <v>25</v>
      </c>
      <c r="B1" t="s">
        <v>1236</v>
      </c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/>
      <c r="B3" t="s">
        <v>1237</v>
      </c>
      <c r="C3"/>
      <c r="D3" t="s">
        <v>1238</v>
      </c>
      <c r="E3"/>
      <c r="F3"/>
      <c r="G3"/>
      <c r="H3"/>
      <c r="I3"/>
      <c r="J3"/>
      <c r="K3"/>
    </row>
    <row r="4" spans="1:11">
      <c r="A4"/>
      <c r="B4"/>
      <c r="C4"/>
      <c r="D4"/>
      <c r="E4"/>
      <c r="F4"/>
      <c r="G4"/>
      <c r="H4"/>
      <c r="I4"/>
      <c r="J4"/>
      <c r="K4"/>
    </row>
    <row r="5" spans="1:11">
      <c r="A5"/>
      <c r="B5" t="s">
        <v>1253</v>
      </c>
      <c r="C5" t="s">
        <v>1254</v>
      </c>
      <c r="D5" t="s">
        <v>1253</v>
      </c>
      <c r="E5" t="s">
        <v>1254</v>
      </c>
      <c r="F5"/>
      <c r="G5"/>
      <c r="H5"/>
      <c r="I5"/>
      <c r="J5"/>
      <c r="K5"/>
    </row>
    <row r="6" spans="1:11">
      <c r="A6" t="s">
        <v>1232</v>
      </c>
      <c r="B6" s="5">
        <v>40</v>
      </c>
      <c r="C6" s="5"/>
      <c r="D6" s="5">
        <v>10</v>
      </c>
      <c r="E6" s="5"/>
      <c r="F6"/>
      <c r="G6"/>
      <c r="H6"/>
      <c r="I6"/>
      <c r="J6"/>
      <c r="K6"/>
    </row>
    <row r="7" spans="1:11">
      <c r="A7" t="s">
        <v>1234</v>
      </c>
      <c r="B7" s="5">
        <v>40</v>
      </c>
      <c r="C7" s="5"/>
      <c r="D7" s="5">
        <v>10</v>
      </c>
      <c r="E7" s="5"/>
      <c r="F7"/>
      <c r="G7"/>
      <c r="H7"/>
      <c r="I7"/>
      <c r="J7"/>
      <c r="K7"/>
    </row>
    <row r="8" spans="1:11">
      <c r="A8" t="s">
        <v>1233</v>
      </c>
      <c r="B8" s="5">
        <v>44</v>
      </c>
      <c r="C8" s="5"/>
      <c r="D8" s="5">
        <v>6</v>
      </c>
      <c r="E8" s="5"/>
      <c r="F8"/>
      <c r="G8"/>
      <c r="H8"/>
      <c r="I8"/>
      <c r="J8"/>
      <c r="K8"/>
    </row>
    <row r="9" spans="1:11">
      <c r="A9" t="s">
        <v>1231</v>
      </c>
      <c r="B9" s="5">
        <v>50</v>
      </c>
      <c r="C9" s="5"/>
      <c r="D9" s="5"/>
      <c r="E9" s="5"/>
      <c r="F9"/>
      <c r="G9"/>
      <c r="H9"/>
      <c r="I9"/>
      <c r="J9"/>
      <c r="K9"/>
    </row>
    <row r="10" spans="1:11">
      <c r="A10" t="s">
        <v>1235</v>
      </c>
      <c r="B10" s="5">
        <v>174</v>
      </c>
      <c r="C10" s="5"/>
      <c r="D10" s="5">
        <v>26</v>
      </c>
      <c r="E10" s="5"/>
      <c r="F10"/>
      <c r="G10"/>
      <c r="H10"/>
      <c r="I10"/>
      <c r="J10"/>
      <c r="K10"/>
    </row>
    <row r="12" spans="1:11">
      <c r="A12" s="25" t="s">
        <v>25</v>
      </c>
      <c r="B12" t="s">
        <v>1236</v>
      </c>
    </row>
    <row r="14" spans="1:11">
      <c r="A14" s="25" t="s">
        <v>1227</v>
      </c>
      <c r="B14" t="s">
        <v>1244</v>
      </c>
      <c r="C14" t="s">
        <v>1245</v>
      </c>
      <c r="D14" t="s">
        <v>1246</v>
      </c>
      <c r="E14" t="s">
        <v>1247</v>
      </c>
      <c r="F14" t="s">
        <v>1248</v>
      </c>
      <c r="G14" t="s">
        <v>1249</v>
      </c>
      <c r="H14" t="s">
        <v>1250</v>
      </c>
      <c r="I14" t="s">
        <v>1251</v>
      </c>
      <c r="J14" t="s">
        <v>1239</v>
      </c>
      <c r="K14" t="s">
        <v>1240</v>
      </c>
    </row>
    <row r="15" spans="1:11">
      <c r="A15" t="s">
        <v>1232</v>
      </c>
      <c r="B15" s="5">
        <v>0.79331397145146909</v>
      </c>
      <c r="C15" s="5">
        <v>0.63984507750582331</v>
      </c>
      <c r="D15" s="5">
        <v>0.55614045634108822</v>
      </c>
      <c r="E15" s="5">
        <v>0.41177117743294395</v>
      </c>
      <c r="F15" s="5">
        <v>0</v>
      </c>
      <c r="G15" s="5">
        <v>0.38619651885440726</v>
      </c>
      <c r="H15" s="5">
        <v>0</v>
      </c>
      <c r="I15" s="5">
        <v>0</v>
      </c>
      <c r="J15" s="5">
        <v>0.55614045634108822</v>
      </c>
      <c r="K15" s="5">
        <v>0.41177117743294395</v>
      </c>
    </row>
    <row r="16" spans="1:11">
      <c r="A16" t="s">
        <v>1234</v>
      </c>
      <c r="B16" s="5">
        <v>0.65538415339970457</v>
      </c>
      <c r="C16" s="5">
        <v>0.56998629156611291</v>
      </c>
      <c r="D16" s="5">
        <v>0.51585426633251219</v>
      </c>
      <c r="E16" s="5">
        <v>0.49635714501608258</v>
      </c>
      <c r="F16" s="5">
        <v>0</v>
      </c>
      <c r="G16" s="5">
        <v>0.49530680875122984</v>
      </c>
      <c r="H16" s="5">
        <v>0</v>
      </c>
      <c r="I16" s="5">
        <v>0</v>
      </c>
      <c r="J16" s="5">
        <v>0.51585426633251219</v>
      </c>
      <c r="K16" s="5">
        <v>0.49635714501608258</v>
      </c>
    </row>
    <row r="17" spans="1:74">
      <c r="A17" t="s">
        <v>1233</v>
      </c>
      <c r="B17" s="5">
        <v>0.767389941822191</v>
      </c>
      <c r="C17" s="5">
        <v>0.55981737113009811</v>
      </c>
      <c r="D17" s="5">
        <v>0.54313586881449427</v>
      </c>
      <c r="E17" s="5">
        <v>0.37423903254419422</v>
      </c>
      <c r="F17" s="5">
        <v>0</v>
      </c>
      <c r="G17" s="5">
        <v>0.33656176112486591</v>
      </c>
      <c r="H17" s="5">
        <v>0</v>
      </c>
      <c r="I17" s="5">
        <v>0</v>
      </c>
      <c r="J17" s="5">
        <v>0.54313586881449427</v>
      </c>
      <c r="K17" s="5">
        <v>0.37423903254419422</v>
      </c>
    </row>
    <row r="18" spans="1:74">
      <c r="A18" t="s">
        <v>1231</v>
      </c>
      <c r="B18" s="5">
        <v>0.6303102900808929</v>
      </c>
      <c r="C18" s="5">
        <v>0.7664740377171938</v>
      </c>
      <c r="D18" s="5">
        <v>0.48452890659632553</v>
      </c>
      <c r="E18" s="5">
        <v>0.53508963559588074</v>
      </c>
      <c r="F18" s="5">
        <v>0.48452890659632553</v>
      </c>
      <c r="G18" s="5">
        <v>0.53508963559588074</v>
      </c>
      <c r="H18" s="5">
        <v>0</v>
      </c>
      <c r="I18" s="5">
        <v>0</v>
      </c>
      <c r="J18" s="5">
        <v>0.48452890659632553</v>
      </c>
      <c r="K18" s="5">
        <v>0.53508963559588074</v>
      </c>
    </row>
    <row r="19" spans="1:74">
      <c r="A19" t="s">
        <v>1235</v>
      </c>
      <c r="B19" s="5">
        <v>0.71159958918856403</v>
      </c>
      <c r="C19" s="5">
        <v>0.63403069447980676</v>
      </c>
      <c r="D19" s="5">
        <v>0.5249148745211043</v>
      </c>
      <c r="E19" s="5">
        <v>0.45436424764727545</v>
      </c>
      <c r="F19" s="5">
        <v>0.12113222664908138</v>
      </c>
      <c r="G19" s="5">
        <v>0.43828868108159597</v>
      </c>
      <c r="H19" s="5">
        <v>0</v>
      </c>
      <c r="I19" s="5">
        <v>0</v>
      </c>
      <c r="J19" s="5">
        <v>0.5249148745211043</v>
      </c>
      <c r="K19" s="5">
        <v>0.45436424764727545</v>
      </c>
    </row>
    <row r="21" spans="1:74">
      <c r="A21" s="25" t="s">
        <v>25</v>
      </c>
      <c r="B21" t="s">
        <v>1236</v>
      </c>
      <c r="F21" s="25" t="s">
        <v>25</v>
      </c>
      <c r="G21" t="s">
        <v>1236</v>
      </c>
    </row>
    <row r="23" spans="1:74">
      <c r="A23"/>
      <c r="B23" t="s">
        <v>1241</v>
      </c>
      <c r="C23" t="s">
        <v>1242</v>
      </c>
      <c r="D23" t="s">
        <v>1243</v>
      </c>
      <c r="F23"/>
      <c r="G23" t="s">
        <v>1252</v>
      </c>
      <c r="H23" t="s">
        <v>1255</v>
      </c>
      <c r="I23" t="s">
        <v>1256</v>
      </c>
      <c r="J23" s="26" t="s">
        <v>1257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>
      <c r="A24" t="s">
        <v>1232</v>
      </c>
      <c r="B24" s="5">
        <v>3.6167999999999999E-2</v>
      </c>
      <c r="C24" s="5">
        <v>0.14758659999999996</v>
      </c>
      <c r="D24" s="5">
        <v>0.91676340000000023</v>
      </c>
      <c r="F24" t="s">
        <v>1232</v>
      </c>
      <c r="G24" s="5">
        <v>3.3078999999999996</v>
      </c>
      <c r="H24" s="5">
        <v>46.74</v>
      </c>
      <c r="I24" s="5">
        <v>1.8</v>
      </c>
      <c r="J24" s="5" cm="1">
        <f t="array" ref="J24">IF(ISNUMBER(SEARCH("rounds",Input!E2)),GETPIVOTDATA("Average Rounds",$F$23,"Agent 1 clean",F24)/_xlfn.TEXTJOIN("",TRUE,IFERROR(MID(Input!E2,_xlfn.SEQUENCE(20),1)+0,"")),GETPIVOTDATA("Average of Run time (s)",$F$23,"Agent 1 clean",F24)/_xlfn.TEXTJOIN("",TRUE,IFERROR(MID(Input!E2,_xlfn.SEQUENCE(20),1)+0,"")))</f>
        <v>0.77900000000000003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 spans="1:74">
      <c r="A25" t="s">
        <v>1234</v>
      </c>
      <c r="B25" s="5">
        <v>1.6146199999999999E-2</v>
      </c>
      <c r="C25" s="5">
        <v>8.9707999999999982E-2</v>
      </c>
      <c r="D25" s="5">
        <v>1.0101112000000001</v>
      </c>
      <c r="F25" t="s">
        <v>1234</v>
      </c>
      <c r="G25" s="5">
        <v>1.9377399999999994</v>
      </c>
      <c r="H25" s="5">
        <v>35.159999999999997</v>
      </c>
      <c r="I25" s="5">
        <v>1.8</v>
      </c>
      <c r="J25" s="5">
        <f t="shared" ref="J25:J27" si="0">GETPIVOTDATA("Average Rounds",$F$23,"Agent 1 clean",F25)/60</f>
        <v>0.58599999999999997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 spans="1:74">
      <c r="A26" t="s">
        <v>1233</v>
      </c>
      <c r="B26" s="5">
        <v>9.6397200000000016E-2</v>
      </c>
      <c r="C26" s="5">
        <v>0.23148399999999991</v>
      </c>
      <c r="D26" s="5">
        <v>0.84202019999999989</v>
      </c>
      <c r="F26" t="s">
        <v>1233</v>
      </c>
      <c r="G26" s="5">
        <v>4.4450200000000004</v>
      </c>
      <c r="H26" s="5">
        <v>41.96</v>
      </c>
      <c r="I26" s="5">
        <v>1.88</v>
      </c>
      <c r="J26" s="5">
        <f t="shared" si="0"/>
        <v>0.69933333333333336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t="s">
        <v>1231</v>
      </c>
      <c r="B27" s="5">
        <v>4.0193199999999998E-2</v>
      </c>
      <c r="C27" s="5">
        <v>8.9741200000000007E-2</v>
      </c>
      <c r="D27" s="5">
        <v>1.0196190000000001</v>
      </c>
      <c r="F27" t="s">
        <v>1231</v>
      </c>
      <c r="G27" s="5">
        <v>3.2704200000000001</v>
      </c>
      <c r="H27" s="5">
        <v>24.88</v>
      </c>
      <c r="I27" s="5">
        <v>2</v>
      </c>
      <c r="J27" s="5">
        <f t="shared" si="0"/>
        <v>0.41466666666666663</v>
      </c>
    </row>
    <row r="28" spans="1:74">
      <c r="A28" t="s">
        <v>1235</v>
      </c>
      <c r="B28" s="5">
        <v>4.7226149999999995E-2</v>
      </c>
      <c r="C28" s="5">
        <v>0.13962995000000003</v>
      </c>
      <c r="D28" s="5">
        <v>0.94712844999999957</v>
      </c>
      <c r="F28" t="s">
        <v>1235</v>
      </c>
      <c r="G28" s="5">
        <v>3.2402700000000006</v>
      </c>
      <c r="H28" s="5">
        <v>37.185000000000002</v>
      </c>
      <c r="I28" s="5">
        <v>1.87</v>
      </c>
      <c r="J28" s="27">
        <f>AVERAGE(J24:J27)</f>
        <v>0.61975000000000002</v>
      </c>
    </row>
    <row r="38" spans="1:3">
      <c r="A38"/>
      <c r="B38"/>
      <c r="C38"/>
    </row>
    <row r="39" spans="1:3">
      <c r="A39"/>
      <c r="B39"/>
      <c r="C39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2021-04-07T23:28:09Z</dcterms:modified>
</cp:coreProperties>
</file>