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Load Cell\"/>
    </mc:Choice>
  </mc:AlternateContent>
  <xr:revisionPtr revIDLastSave="0" documentId="13_ncr:1_{C6E34520-2B34-4762-B2AC-79BA7F19FBD2}" xr6:coauthVersionLast="47" xr6:coauthVersionMax="47" xr10:uidLastSave="{00000000-0000-0000-0000-000000000000}"/>
  <bookViews>
    <workbookView xWindow="0" yWindow="0" windowWidth="11520" windowHeight="12504" xr2:uid="{5EAE9CC5-F806-4FB5-92CE-9C00E86095AF}"/>
  </bookViews>
  <sheets>
    <sheet name="Sheet1" sheetId="1" r:id="rId1"/>
  </sheets>
  <definedNames>
    <definedName name="_xlchart.v1.0" hidden="1">Sheet1!$L$29:$L$48</definedName>
    <definedName name="_xlchart.v1.1" hidden="1">Sheet1!$M$28</definedName>
    <definedName name="_xlchart.v1.2" hidden="1">Sheet1!$M$29:$M$48</definedName>
    <definedName name="_xlchart.v1.3" hidden="1">Sheet1!$N$28</definedName>
    <definedName name="_xlchart.v1.4" hidden="1">Sheet1!$N$29:$N$48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I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<sst xmlns="http://schemas.openxmlformats.org/spreadsheetml/2006/main" count="14" uniqueCount="9">
  <si>
    <t>Gout</t>
  </si>
  <si>
    <t>Gcompare</t>
  </si>
  <si>
    <t>ADC_before</t>
  </si>
  <si>
    <t>ADC_after</t>
  </si>
  <si>
    <t>Vout_before</t>
  </si>
  <si>
    <t>Vout_after</t>
  </si>
  <si>
    <t>Gain</t>
  </si>
  <si>
    <t>Rg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</si>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</sst>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vs Output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Gout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Sheet1!$L$5:$L$24</c:f>
              <c:numCache>
                <c:formatCode>General</c:formatCode>
                <c:ptCount val="20"/>
                <c:pt idx="0">
                  <c:v>0.15959999999999999</c:v>
                </c:pt>
                <c:pt idx="1">
                  <c:v>0.2797</c:v>
                </c:pt>
                <c:pt idx="2">
                  <c:v>0.40460000000000002</c:v>
                </c:pt>
                <c:pt idx="3">
                  <c:v>0.52949999999999997</c:v>
                </c:pt>
                <c:pt idx="4">
                  <c:v>0.65359999999999996</c:v>
                </c:pt>
                <c:pt idx="5">
                  <c:v>0.78420000000000001</c:v>
                </c:pt>
                <c:pt idx="6">
                  <c:v>0.90510000000000002</c:v>
                </c:pt>
                <c:pt idx="7">
                  <c:v>1.04</c:v>
                </c:pt>
                <c:pt idx="8">
                  <c:v>1.163</c:v>
                </c:pt>
                <c:pt idx="9">
                  <c:v>1.29</c:v>
                </c:pt>
                <c:pt idx="10">
                  <c:v>1.42</c:v>
                </c:pt>
                <c:pt idx="11">
                  <c:v>1.554</c:v>
                </c:pt>
                <c:pt idx="12">
                  <c:v>1.6839999999999999</c:v>
                </c:pt>
                <c:pt idx="13">
                  <c:v>1.8129999999999999</c:v>
                </c:pt>
                <c:pt idx="14">
                  <c:v>1.921</c:v>
                </c:pt>
                <c:pt idx="15">
                  <c:v>2.089</c:v>
                </c:pt>
                <c:pt idx="16">
                  <c:v>2.198</c:v>
                </c:pt>
                <c:pt idx="17">
                  <c:v>2.3279999999999998</c:v>
                </c:pt>
                <c:pt idx="18">
                  <c:v>2.4489999999999998</c:v>
                </c:pt>
                <c:pt idx="19">
                  <c:v>2.5179999999999998</c:v>
                </c:pt>
              </c:numCache>
            </c:numRef>
          </c:xVal>
          <c:yVal>
            <c:numRef>
              <c:f>Sheet1!$M$5:$M$24</c:f>
              <c:numCache>
                <c:formatCode>General</c:formatCode>
                <c:ptCount val="20"/>
                <c:pt idx="0">
                  <c:v>619</c:v>
                </c:pt>
                <c:pt idx="1">
                  <c:v>1119</c:v>
                </c:pt>
                <c:pt idx="2">
                  <c:v>1618</c:v>
                </c:pt>
                <c:pt idx="3">
                  <c:v>2118</c:v>
                </c:pt>
                <c:pt idx="4">
                  <c:v>2616</c:v>
                </c:pt>
                <c:pt idx="5">
                  <c:v>3127</c:v>
                </c:pt>
                <c:pt idx="6">
                  <c:v>3620</c:v>
                </c:pt>
                <c:pt idx="7">
                  <c:v>4159</c:v>
                </c:pt>
                <c:pt idx="8">
                  <c:v>4652</c:v>
                </c:pt>
                <c:pt idx="9">
                  <c:v>5161</c:v>
                </c:pt>
                <c:pt idx="10">
                  <c:v>5680</c:v>
                </c:pt>
                <c:pt idx="11">
                  <c:v>6215</c:v>
                </c:pt>
                <c:pt idx="12">
                  <c:v>6734</c:v>
                </c:pt>
                <c:pt idx="13">
                  <c:v>7253</c:v>
                </c:pt>
                <c:pt idx="14">
                  <c:v>7682</c:v>
                </c:pt>
                <c:pt idx="15">
                  <c:v>8356</c:v>
                </c:pt>
                <c:pt idx="16">
                  <c:v>8791</c:v>
                </c:pt>
                <c:pt idx="17">
                  <c:v>9310</c:v>
                </c:pt>
                <c:pt idx="18">
                  <c:v>9797</c:v>
                </c:pt>
                <c:pt idx="19">
                  <c:v>10071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E-4CA2-BEAA-D4B35733D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2240"/>
        <c:axId val="858889360"/>
      </c:scatterChart>
      <c:valAx>
        <c:axId val="8588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8889360"/>
        <c:crosses val="autoZero"/>
        <c:crossBetween val="midCat"/>
      </c:valAx>
      <c:valAx>
        <c:axId val="8588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(g)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88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vs</a:t>
            </a:r>
            <a:r>
              <a:rPr lang="en-US" baseline="0"/>
              <a:t> Output Voltage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6820413366517142"/>
          <c:y val="0.12122393799556638"/>
          <c:w val="0.79529915741369694"/>
          <c:h val="0.65706252282630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Gout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Sheet1!$L$29:$L$48</c:f>
              <c:numCache>
                <c:formatCode>General</c:formatCode>
                <c:ptCount val="20"/>
                <c:pt idx="0">
                  <c:v>0.15959999999999999</c:v>
                </c:pt>
                <c:pt idx="1">
                  <c:v>0.2797</c:v>
                </c:pt>
                <c:pt idx="2">
                  <c:v>0.40460000000000002</c:v>
                </c:pt>
                <c:pt idx="3">
                  <c:v>0.52949999999999997</c:v>
                </c:pt>
                <c:pt idx="4">
                  <c:v>0.65359999999999996</c:v>
                </c:pt>
                <c:pt idx="5">
                  <c:v>0.78420000000000001</c:v>
                </c:pt>
                <c:pt idx="6">
                  <c:v>0.90510000000000002</c:v>
                </c:pt>
                <c:pt idx="7">
                  <c:v>1.04</c:v>
                </c:pt>
                <c:pt idx="8">
                  <c:v>1.163</c:v>
                </c:pt>
                <c:pt idx="9">
                  <c:v>1.29</c:v>
                </c:pt>
                <c:pt idx="10">
                  <c:v>1.42</c:v>
                </c:pt>
                <c:pt idx="11">
                  <c:v>1.554</c:v>
                </c:pt>
                <c:pt idx="12">
                  <c:v>1.6839999999999999</c:v>
                </c:pt>
                <c:pt idx="13">
                  <c:v>1.8129999999999999</c:v>
                </c:pt>
                <c:pt idx="14">
                  <c:v>1.921</c:v>
                </c:pt>
                <c:pt idx="15">
                  <c:v>2.089</c:v>
                </c:pt>
                <c:pt idx="16">
                  <c:v>2.198</c:v>
                </c:pt>
                <c:pt idx="17">
                  <c:v>2.3279999999999998</c:v>
                </c:pt>
                <c:pt idx="18">
                  <c:v>2.4489999999999998</c:v>
                </c:pt>
                <c:pt idx="19">
                  <c:v>2.5179999999999998</c:v>
                </c:pt>
              </c:numCache>
            </c:numRef>
          </c:xVal>
          <c:yVal>
            <c:numRef>
              <c:f>Sheet1!$M$29:$M$48</c:f>
              <c:numCache>
                <c:formatCode>General</c:formatCode>
                <c:ptCount val="20"/>
                <c:pt idx="0">
                  <c:v>619</c:v>
                </c:pt>
                <c:pt idx="1">
                  <c:v>1119</c:v>
                </c:pt>
                <c:pt idx="2">
                  <c:v>1618</c:v>
                </c:pt>
                <c:pt idx="3">
                  <c:v>2118</c:v>
                </c:pt>
                <c:pt idx="4">
                  <c:v>2616</c:v>
                </c:pt>
                <c:pt idx="5">
                  <c:v>3127</c:v>
                </c:pt>
                <c:pt idx="6">
                  <c:v>3620</c:v>
                </c:pt>
                <c:pt idx="7">
                  <c:v>4159</c:v>
                </c:pt>
                <c:pt idx="8">
                  <c:v>4652</c:v>
                </c:pt>
                <c:pt idx="9">
                  <c:v>5161</c:v>
                </c:pt>
                <c:pt idx="10">
                  <c:v>5680</c:v>
                </c:pt>
                <c:pt idx="11">
                  <c:v>6215</c:v>
                </c:pt>
                <c:pt idx="12">
                  <c:v>6734</c:v>
                </c:pt>
                <c:pt idx="13">
                  <c:v>7253</c:v>
                </c:pt>
                <c:pt idx="14">
                  <c:v>7682</c:v>
                </c:pt>
                <c:pt idx="15">
                  <c:v>8356</c:v>
                </c:pt>
                <c:pt idx="16">
                  <c:v>8791</c:v>
                </c:pt>
                <c:pt idx="17">
                  <c:v>9310</c:v>
                </c:pt>
                <c:pt idx="18">
                  <c:v>9797</c:v>
                </c:pt>
                <c:pt idx="19">
                  <c:v>10071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8-409E-B205-C6778FB4B630}"/>
            </c:ext>
          </c:extLst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Gcompare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Sheet1!$L$29:$L$48</c:f>
              <c:numCache>
                <c:formatCode>General</c:formatCode>
                <c:ptCount val="20"/>
                <c:pt idx="0">
                  <c:v>0.15959999999999999</c:v>
                </c:pt>
                <c:pt idx="1">
                  <c:v>0.2797</c:v>
                </c:pt>
                <c:pt idx="2">
                  <c:v>0.40460000000000002</c:v>
                </c:pt>
                <c:pt idx="3">
                  <c:v>0.52949999999999997</c:v>
                </c:pt>
                <c:pt idx="4">
                  <c:v>0.65359999999999996</c:v>
                </c:pt>
                <c:pt idx="5">
                  <c:v>0.78420000000000001</c:v>
                </c:pt>
                <c:pt idx="6">
                  <c:v>0.90510000000000002</c:v>
                </c:pt>
                <c:pt idx="7">
                  <c:v>1.04</c:v>
                </c:pt>
                <c:pt idx="8">
                  <c:v>1.163</c:v>
                </c:pt>
                <c:pt idx="9">
                  <c:v>1.29</c:v>
                </c:pt>
                <c:pt idx="10">
                  <c:v>1.42</c:v>
                </c:pt>
                <c:pt idx="11">
                  <c:v>1.554</c:v>
                </c:pt>
                <c:pt idx="12">
                  <c:v>1.6839999999999999</c:v>
                </c:pt>
                <c:pt idx="13">
                  <c:v>1.8129999999999999</c:v>
                </c:pt>
                <c:pt idx="14">
                  <c:v>1.921</c:v>
                </c:pt>
                <c:pt idx="15">
                  <c:v>2.089</c:v>
                </c:pt>
                <c:pt idx="16">
                  <c:v>2.198</c:v>
                </c:pt>
                <c:pt idx="17">
                  <c:v>2.3279999999999998</c:v>
                </c:pt>
                <c:pt idx="18">
                  <c:v>2.4489999999999998</c:v>
                </c:pt>
                <c:pt idx="19">
                  <c:v>2.5179999999999998</c:v>
                </c:pt>
              </c:numCache>
            </c:numRef>
          </c:xVal>
          <c:yVal>
            <c:numRef>
              <c:f>Sheet1!$N$29:$N$48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1499.8</c:v>
                </c:pt>
                <c:pt idx="3">
                  <c:v>1999.7</c:v>
                </c:pt>
                <c:pt idx="4">
                  <c:v>2500.6</c:v>
                </c:pt>
                <c:pt idx="5">
                  <c:v>3000.7</c:v>
                </c:pt>
                <c:pt idx="6">
                  <c:v>3500.2</c:v>
                </c:pt>
                <c:pt idx="7">
                  <c:v>4000</c:v>
                </c:pt>
                <c:pt idx="8">
                  <c:v>4500</c:v>
                </c:pt>
                <c:pt idx="9">
                  <c:v>5000.3</c:v>
                </c:pt>
                <c:pt idx="10">
                  <c:v>5500.3</c:v>
                </c:pt>
                <c:pt idx="11">
                  <c:v>6001.3</c:v>
                </c:pt>
                <c:pt idx="12">
                  <c:v>6500.3</c:v>
                </c:pt>
                <c:pt idx="13">
                  <c:v>7000.3</c:v>
                </c:pt>
                <c:pt idx="14">
                  <c:v>7498.7</c:v>
                </c:pt>
                <c:pt idx="15">
                  <c:v>8002.3</c:v>
                </c:pt>
                <c:pt idx="16">
                  <c:v>8504.2999999999993</c:v>
                </c:pt>
                <c:pt idx="17">
                  <c:v>9000.2999999999993</c:v>
                </c:pt>
                <c:pt idx="18">
                  <c:v>9495.2999999999993</c:v>
                </c:pt>
                <c:pt idx="19">
                  <c:v>9995.2999999999993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8-409E-B205-C6778FB4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21792"/>
        <c:axId val="572222152"/>
      </c:scatterChart>
      <c:valAx>
        <c:axId val="5722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r>
                  <a:rPr lang="en-US" baseline="0"/>
                  <a:t> (V)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2222152"/>
        <c:crosses val="autoZero"/>
        <c:crossBetween val="midCat"/>
      </c:valAx>
      <c:valAx>
        <c:axId val="57222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22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3</xdr:row>
      <xdr:rowOff>165100</xdr:rowOff>
    </xdr:from>
    <xdr:to>
      <xdr:col>20</xdr:col>
      <xdr:colOff>93133</xdr:colOff>
      <xdr:row>19</xdr:row>
      <xdr:rowOff>63500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D48B2A5-BD00-C3EE-6F54-E2319028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660011</xdr:colOff>
      <xdr:row>28</xdr:row>
      <xdr:rowOff>154736</xdr:rowOff>
    </xdr:from>
    <xdr:to>
      <xdr:col>22</xdr:col>
      <xdr:colOff>564761</xdr:colOff>
      <xdr:row>47</xdr:row>
      <xdr:rowOff>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44250F0-9E66-8908-F3A5-D3E1E2078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2739-4946-43A9-8CEA-D21C1BFDADD7}">
  <dimension ref="A1:O48"/>
  <sheetViews>
    <sheetView tabSelected="1" topLeftCell="J1" zoomScaleNormal="100" workbookViewId="0">
      <selection activeCell="Q28" sqref="Q28"/>
    </sheetView>
  </sheetViews>
  <sheetFormatPr defaultRowHeight="13.8" x14ac:dyDescent="0.25"/>
  <cols>
    <col min="1" max="1" width="11" customWidth="1"/>
    <col min="2" max="2" width="10.59765625" customWidth="1"/>
    <col min="3" max="3" width="11.796875" customWidth="1"/>
    <col min="4" max="4" width="11.29687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</row>
    <row r="2" spans="1:13" x14ac:dyDescent="0.25">
      <c r="A2">
        <f>B2/$I$3</f>
        <v>0.34092136941448387</v>
      </c>
      <c r="B2">
        <f>(D2/3.3)*4095</f>
        <v>198.04909090909092</v>
      </c>
      <c r="C2">
        <f>D2/$I$3</f>
        <v>2.7473516949152543E-4</v>
      </c>
      <c r="D2">
        <v>0.15959999999999999</v>
      </c>
      <c r="E2">
        <v>619</v>
      </c>
      <c r="F2">
        <v>500</v>
      </c>
    </row>
    <row r="3" spans="1:13" x14ac:dyDescent="0.25">
      <c r="A3">
        <f t="shared" ref="A3:A21" si="0">B3/$I$3</f>
        <v>0.59746683599768879</v>
      </c>
      <c r="B3">
        <f t="shared" ref="B3:B21" si="1">(D3/3.3)*4095</f>
        <v>347.08227272727277</v>
      </c>
      <c r="C3">
        <f t="shared" ref="C3:C21" si="2">D3/$I$3</f>
        <v>4.8147510593220342E-4</v>
      </c>
      <c r="D3">
        <v>0.2797</v>
      </c>
      <c r="E3">
        <v>1119</v>
      </c>
      <c r="F3">
        <v>1000</v>
      </c>
      <c r="H3" t="s">
        <v>6</v>
      </c>
      <c r="I3">
        <f>4+(60000/104)</f>
        <v>580.92307692307691</v>
      </c>
    </row>
    <row r="4" spans="1:13" x14ac:dyDescent="0.25">
      <c r="A4">
        <f t="shared" si="0"/>
        <v>0.86426557684899852</v>
      </c>
      <c r="B4">
        <f t="shared" si="1"/>
        <v>502.07181818181823</v>
      </c>
      <c r="C4">
        <f t="shared" si="2"/>
        <v>6.9647775423728822E-4</v>
      </c>
      <c r="D4">
        <v>0.40460000000000002</v>
      </c>
      <c r="E4">
        <v>1618</v>
      </c>
      <c r="F4">
        <v>1499.8</v>
      </c>
      <c r="H4" t="s">
        <v>7</v>
      </c>
      <c r="I4">
        <v>104</v>
      </c>
      <c r="L4" t="s">
        <v>5</v>
      </c>
      <c r="M4" t="s">
        <v>0</v>
      </c>
    </row>
    <row r="5" spans="1:13" x14ac:dyDescent="0.25">
      <c r="A5">
        <f t="shared" si="0"/>
        <v>1.1310643177003084</v>
      </c>
      <c r="B5">
        <f t="shared" si="1"/>
        <v>657.06136363636369</v>
      </c>
      <c r="C5">
        <f t="shared" si="2"/>
        <v>9.1148040254237291E-4</v>
      </c>
      <c r="D5">
        <v>0.52949999999999997</v>
      </c>
      <c r="E5">
        <v>2118</v>
      </c>
      <c r="F5">
        <v>1999.7</v>
      </c>
      <c r="L5">
        <v>0.15959999999999999</v>
      </c>
      <c r="M5">
        <v>619</v>
      </c>
    </row>
    <row r="6" spans="1:13" x14ac:dyDescent="0.25">
      <c r="A6">
        <f t="shared" si="0"/>
        <v>1.3961541795069337</v>
      </c>
      <c r="B6">
        <f t="shared" si="1"/>
        <v>811.05818181818177</v>
      </c>
      <c r="C6">
        <f t="shared" si="2"/>
        <v>1.1251059322033897E-3</v>
      </c>
      <c r="D6">
        <v>0.65359999999999996</v>
      </c>
      <c r="E6">
        <v>2616</v>
      </c>
      <c r="F6">
        <v>2500.6</v>
      </c>
      <c r="L6">
        <v>0.2797</v>
      </c>
      <c r="M6">
        <v>1119</v>
      </c>
    </row>
    <row r="7" spans="1:13" x14ac:dyDescent="0.25">
      <c r="A7">
        <f t="shared" si="0"/>
        <v>1.6751286835516179</v>
      </c>
      <c r="B7">
        <f t="shared" si="1"/>
        <v>973.12090909090909</v>
      </c>
      <c r="C7">
        <f t="shared" si="2"/>
        <v>1.3499205508474576E-3</v>
      </c>
      <c r="D7">
        <v>0.78420000000000001</v>
      </c>
      <c r="E7">
        <v>3127</v>
      </c>
      <c r="F7">
        <v>3000.7</v>
      </c>
      <c r="L7">
        <v>0.40460000000000002</v>
      </c>
      <c r="M7">
        <v>1618</v>
      </c>
    </row>
    <row r="8" spans="1:13" x14ac:dyDescent="0.25">
      <c r="A8">
        <f t="shared" si="0"/>
        <v>1.9333830291795069</v>
      </c>
      <c r="B8">
        <f t="shared" si="1"/>
        <v>1123.1468181818182</v>
      </c>
      <c r="C8">
        <f t="shared" si="2"/>
        <v>1.5580376059322035E-3</v>
      </c>
      <c r="D8">
        <v>0.90510000000000002</v>
      </c>
      <c r="E8">
        <v>3620</v>
      </c>
      <c r="F8">
        <v>3500.2</v>
      </c>
      <c r="L8">
        <v>0.52949999999999997</v>
      </c>
      <c r="M8">
        <v>2118</v>
      </c>
    </row>
    <row r="9" spans="1:13" x14ac:dyDescent="0.25">
      <c r="A9">
        <f t="shared" si="0"/>
        <v>2.2215427580893685</v>
      </c>
      <c r="B9">
        <f t="shared" si="1"/>
        <v>1290.5454545454547</v>
      </c>
      <c r="C9">
        <f t="shared" si="2"/>
        <v>1.7902542372881358E-3</v>
      </c>
      <c r="D9">
        <v>1.04</v>
      </c>
      <c r="E9">
        <v>4159</v>
      </c>
      <c r="F9">
        <v>4000</v>
      </c>
      <c r="L9">
        <v>0.65359999999999996</v>
      </c>
      <c r="M9">
        <v>2616</v>
      </c>
    </row>
    <row r="10" spans="1:13" x14ac:dyDescent="0.25">
      <c r="A10">
        <f t="shared" si="0"/>
        <v>2.4842829112095539</v>
      </c>
      <c r="B10">
        <f t="shared" si="1"/>
        <v>1443.177272727273</v>
      </c>
      <c r="C10">
        <f t="shared" si="2"/>
        <v>2.0019862288135595E-3</v>
      </c>
      <c r="D10">
        <v>1.163</v>
      </c>
      <c r="E10">
        <v>4652</v>
      </c>
      <c r="F10">
        <v>4500</v>
      </c>
      <c r="L10">
        <v>0.78420000000000001</v>
      </c>
      <c r="M10">
        <v>3127</v>
      </c>
    </row>
    <row r="11" spans="1:13" x14ac:dyDescent="0.25">
      <c r="A11">
        <f t="shared" si="0"/>
        <v>2.7555674595531587</v>
      </c>
      <c r="B11">
        <f t="shared" si="1"/>
        <v>1600.7727272727273</v>
      </c>
      <c r="C11">
        <f t="shared" si="2"/>
        <v>2.2206038135593222E-3</v>
      </c>
      <c r="D11">
        <v>1.29</v>
      </c>
      <c r="E11">
        <v>5161</v>
      </c>
      <c r="F11">
        <v>5000.3</v>
      </c>
      <c r="L11">
        <v>0.90510000000000002</v>
      </c>
      <c r="M11">
        <v>3620</v>
      </c>
    </row>
    <row r="12" spans="1:13" x14ac:dyDescent="0.25">
      <c r="A12">
        <f t="shared" si="0"/>
        <v>3.0332603043143296</v>
      </c>
      <c r="B12">
        <f t="shared" si="1"/>
        <v>1762.090909090909</v>
      </c>
      <c r="C12">
        <f t="shared" si="2"/>
        <v>2.444385593220339E-3</v>
      </c>
      <c r="D12">
        <v>1.42</v>
      </c>
      <c r="E12">
        <v>5680</v>
      </c>
      <c r="F12">
        <v>5500.3</v>
      </c>
      <c r="L12">
        <v>1.04</v>
      </c>
      <c r="M12">
        <v>4159</v>
      </c>
    </row>
    <row r="13" spans="1:13" x14ac:dyDescent="0.25">
      <c r="A13">
        <f t="shared" si="0"/>
        <v>3.3194975442989216</v>
      </c>
      <c r="B13">
        <f t="shared" si="1"/>
        <v>1928.3727272727274</v>
      </c>
      <c r="C13">
        <f t="shared" si="2"/>
        <v>2.675052966101695E-3</v>
      </c>
      <c r="D13">
        <v>1.554</v>
      </c>
      <c r="E13">
        <v>6215</v>
      </c>
      <c r="F13">
        <v>6001.3</v>
      </c>
      <c r="L13">
        <v>1.163</v>
      </c>
      <c r="M13">
        <v>4652</v>
      </c>
    </row>
    <row r="14" spans="1:13" x14ac:dyDescent="0.25">
      <c r="A14">
        <f t="shared" si="0"/>
        <v>3.5971903890600925</v>
      </c>
      <c r="B14">
        <f t="shared" si="1"/>
        <v>2089.6909090909089</v>
      </c>
      <c r="C14">
        <f t="shared" si="2"/>
        <v>2.8988347457627119E-3</v>
      </c>
      <c r="D14">
        <v>1.6839999999999999</v>
      </c>
      <c r="E14">
        <v>6734</v>
      </c>
      <c r="F14">
        <v>6500.3</v>
      </c>
      <c r="L14">
        <v>1.29</v>
      </c>
      <c r="M14">
        <v>5161</v>
      </c>
    </row>
    <row r="15" spans="1:13" x14ac:dyDescent="0.25">
      <c r="A15">
        <f t="shared" si="0"/>
        <v>3.8727471350154086</v>
      </c>
      <c r="B15">
        <f t="shared" si="1"/>
        <v>2249.7681818181818</v>
      </c>
      <c r="C15">
        <f t="shared" si="2"/>
        <v>3.120895127118644E-3</v>
      </c>
      <c r="D15">
        <v>1.8129999999999999</v>
      </c>
      <c r="E15">
        <v>7253</v>
      </c>
      <c r="F15">
        <v>7000.3</v>
      </c>
      <c r="L15">
        <v>1.42</v>
      </c>
      <c r="M15">
        <v>5680</v>
      </c>
    </row>
    <row r="16" spans="1:13" x14ac:dyDescent="0.25">
      <c r="A16">
        <f t="shared" si="0"/>
        <v>4.1034458060477661</v>
      </c>
      <c r="B16">
        <f t="shared" si="1"/>
        <v>2383.7863636363636</v>
      </c>
      <c r="C16">
        <f t="shared" si="2"/>
        <v>3.306806144067797E-3</v>
      </c>
      <c r="D16">
        <v>1.921</v>
      </c>
      <c r="E16">
        <v>7682</v>
      </c>
      <c r="F16">
        <v>7498.7</v>
      </c>
      <c r="L16">
        <v>1.554</v>
      </c>
      <c r="M16">
        <v>6215</v>
      </c>
    </row>
    <row r="17" spans="1:15" x14ac:dyDescent="0.25">
      <c r="A17">
        <f t="shared" si="0"/>
        <v>4.4623104054314329</v>
      </c>
      <c r="B17">
        <f t="shared" si="1"/>
        <v>2592.2590909090909</v>
      </c>
      <c r="C17">
        <f t="shared" si="2"/>
        <v>3.596001059322034E-3</v>
      </c>
      <c r="D17">
        <v>2.089</v>
      </c>
      <c r="E17">
        <v>8356</v>
      </c>
      <c r="F17">
        <v>8002.3</v>
      </c>
      <c r="L17">
        <v>1.6839999999999999</v>
      </c>
      <c r="M17">
        <v>6734</v>
      </c>
    </row>
    <row r="18" spans="1:15" x14ac:dyDescent="0.25">
      <c r="A18">
        <f t="shared" si="0"/>
        <v>4.6951451752696469</v>
      </c>
      <c r="B18">
        <f t="shared" si="1"/>
        <v>2727.5181818181823</v>
      </c>
      <c r="C18">
        <f t="shared" si="2"/>
        <v>3.7836334745762713E-3</v>
      </c>
      <c r="D18">
        <v>2.198</v>
      </c>
      <c r="E18">
        <v>8791</v>
      </c>
      <c r="F18">
        <v>8504.2999999999993</v>
      </c>
      <c r="L18">
        <v>1.8129999999999999</v>
      </c>
      <c r="M18">
        <v>7253</v>
      </c>
    </row>
    <row r="19" spans="1:15" x14ac:dyDescent="0.25">
      <c r="A19">
        <f t="shared" si="0"/>
        <v>4.9728380200308173</v>
      </c>
      <c r="B19">
        <f t="shared" si="1"/>
        <v>2888.8363636363638</v>
      </c>
      <c r="C19">
        <f t="shared" si="2"/>
        <v>4.0074152542372878E-3</v>
      </c>
      <c r="D19">
        <v>2.3279999999999998</v>
      </c>
      <c r="E19">
        <v>9310</v>
      </c>
      <c r="F19">
        <v>9000.2999999999993</v>
      </c>
      <c r="L19">
        <v>1.921</v>
      </c>
      <c r="M19">
        <v>7682</v>
      </c>
    </row>
    <row r="20" spans="1:15" x14ac:dyDescent="0.25">
      <c r="A20">
        <f t="shared" si="0"/>
        <v>5.231305975539291</v>
      </c>
      <c r="B20">
        <f t="shared" si="1"/>
        <v>3038.9863636363634</v>
      </c>
      <c r="C20">
        <f t="shared" si="2"/>
        <v>4.2157044491525422E-3</v>
      </c>
      <c r="D20">
        <v>2.4489999999999998</v>
      </c>
      <c r="E20">
        <v>9797</v>
      </c>
      <c r="F20">
        <v>9495.2999999999993</v>
      </c>
      <c r="L20">
        <v>2.089</v>
      </c>
      <c r="M20">
        <v>8356</v>
      </c>
    </row>
    <row r="21" spans="1:15" x14ac:dyDescent="0.25">
      <c r="A21">
        <f t="shared" si="0"/>
        <v>5.3786967931432974</v>
      </c>
      <c r="B21">
        <f t="shared" si="1"/>
        <v>3124.6090909090908</v>
      </c>
      <c r="C21">
        <f t="shared" si="2"/>
        <v>4.3344809322033899E-3</v>
      </c>
      <c r="D21">
        <v>2.5179999999999998</v>
      </c>
      <c r="E21">
        <v>10071</v>
      </c>
      <c r="F21">
        <v>9995.2999999999993</v>
      </c>
      <c r="L21">
        <v>2.198</v>
      </c>
      <c r="M21">
        <v>8791</v>
      </c>
    </row>
    <row r="22" spans="1:15" x14ac:dyDescent="0.25">
      <c r="L22">
        <v>2.3279999999999998</v>
      </c>
      <c r="M22">
        <v>9310</v>
      </c>
    </row>
    <row r="23" spans="1:15" x14ac:dyDescent="0.25">
      <c r="L23">
        <v>2.4489999999999998</v>
      </c>
      <c r="M23">
        <v>9797</v>
      </c>
    </row>
    <row r="24" spans="1:15" x14ac:dyDescent="0.25">
      <c r="L24">
        <v>2.5179999999999998</v>
      </c>
      <c r="M24">
        <v>10071</v>
      </c>
    </row>
    <row r="28" spans="1:15" x14ac:dyDescent="0.25">
      <c r="L28" t="s">
        <v>5</v>
      </c>
      <c r="M28" t="s">
        <v>0</v>
      </c>
      <c r="N28" t="s">
        <v>1</v>
      </c>
      <c r="O28" t="s">
        <v>8</v>
      </c>
    </row>
    <row r="29" spans="1:15" x14ac:dyDescent="0.25">
      <c r="L29">
        <v>0.15959999999999999</v>
      </c>
      <c r="M29">
        <v>619</v>
      </c>
      <c r="N29">
        <v>500</v>
      </c>
      <c r="O29">
        <f>((M29-N29)/N29)*100</f>
        <v>23.799999999999997</v>
      </c>
    </row>
    <row r="30" spans="1:15" x14ac:dyDescent="0.25">
      <c r="L30">
        <v>0.2797</v>
      </c>
      <c r="M30">
        <v>1119</v>
      </c>
      <c r="N30">
        <v>1000</v>
      </c>
      <c r="O30">
        <f t="shared" ref="O30:O48" si="3">((M30-N30)/N30)*100</f>
        <v>11.899999999999999</v>
      </c>
    </row>
    <row r="31" spans="1:15" x14ac:dyDescent="0.25">
      <c r="L31">
        <v>0.40460000000000002</v>
      </c>
      <c r="M31">
        <v>1618</v>
      </c>
      <c r="N31">
        <v>1499.8</v>
      </c>
      <c r="O31">
        <f t="shared" si="3"/>
        <v>7.8810508067742395</v>
      </c>
    </row>
    <row r="32" spans="1:15" x14ac:dyDescent="0.25">
      <c r="L32">
        <v>0.52949999999999997</v>
      </c>
      <c r="M32">
        <v>2118</v>
      </c>
      <c r="N32">
        <v>1999.7</v>
      </c>
      <c r="O32">
        <f t="shared" si="3"/>
        <v>5.9158873831074636</v>
      </c>
    </row>
    <row r="33" spans="12:15" x14ac:dyDescent="0.25">
      <c r="L33">
        <v>0.65359999999999996</v>
      </c>
      <c r="M33">
        <v>2616</v>
      </c>
      <c r="N33">
        <v>2500.6</v>
      </c>
      <c r="O33">
        <f t="shared" si="3"/>
        <v>4.6148924258178079</v>
      </c>
    </row>
    <row r="34" spans="12:15" x14ac:dyDescent="0.25">
      <c r="L34">
        <v>0.78420000000000001</v>
      </c>
      <c r="M34">
        <v>3127</v>
      </c>
      <c r="N34">
        <v>3000.7</v>
      </c>
      <c r="O34">
        <f t="shared" si="3"/>
        <v>4.2090178958243136</v>
      </c>
    </row>
    <row r="35" spans="12:15" x14ac:dyDescent="0.25">
      <c r="L35">
        <v>0.90510000000000002</v>
      </c>
      <c r="M35">
        <v>3620</v>
      </c>
      <c r="N35">
        <v>3500.2</v>
      </c>
      <c r="O35">
        <f t="shared" si="3"/>
        <v>3.4226615621964509</v>
      </c>
    </row>
    <row r="36" spans="12:15" x14ac:dyDescent="0.25">
      <c r="L36">
        <v>1.04</v>
      </c>
      <c r="M36">
        <v>4159</v>
      </c>
      <c r="N36">
        <v>4000</v>
      </c>
      <c r="O36">
        <f t="shared" si="3"/>
        <v>3.9750000000000001</v>
      </c>
    </row>
    <row r="37" spans="12:15" x14ac:dyDescent="0.25">
      <c r="L37">
        <v>1.163</v>
      </c>
      <c r="M37">
        <v>4652</v>
      </c>
      <c r="N37">
        <v>4500</v>
      </c>
      <c r="O37">
        <f t="shared" si="3"/>
        <v>3.3777777777777773</v>
      </c>
    </row>
    <row r="38" spans="12:15" x14ac:dyDescent="0.25">
      <c r="L38">
        <v>1.29</v>
      </c>
      <c r="M38">
        <v>5161</v>
      </c>
      <c r="N38">
        <v>5000.3</v>
      </c>
      <c r="O38">
        <f t="shared" si="3"/>
        <v>3.2138071715697021</v>
      </c>
    </row>
    <row r="39" spans="12:15" x14ac:dyDescent="0.25">
      <c r="L39">
        <v>1.42</v>
      </c>
      <c r="M39">
        <v>5680</v>
      </c>
      <c r="N39">
        <v>5500.3</v>
      </c>
      <c r="O39">
        <f t="shared" si="3"/>
        <v>3.267094522116972</v>
      </c>
    </row>
    <row r="40" spans="12:15" x14ac:dyDescent="0.25">
      <c r="L40">
        <v>1.554</v>
      </c>
      <c r="M40">
        <v>6215</v>
      </c>
      <c r="N40">
        <v>6001.3</v>
      </c>
      <c r="O40">
        <f t="shared" si="3"/>
        <v>3.5608951393864627</v>
      </c>
    </row>
    <row r="41" spans="12:15" x14ac:dyDescent="0.25">
      <c r="L41">
        <v>1.6839999999999999</v>
      </c>
      <c r="M41">
        <v>6734</v>
      </c>
      <c r="N41">
        <v>6500.3</v>
      </c>
      <c r="O41">
        <f t="shared" si="3"/>
        <v>3.5952186822146639</v>
      </c>
    </row>
    <row r="42" spans="12:15" x14ac:dyDescent="0.25">
      <c r="L42">
        <v>1.8129999999999999</v>
      </c>
      <c r="M42">
        <v>7253</v>
      </c>
      <c r="N42">
        <v>7000.3</v>
      </c>
      <c r="O42">
        <f t="shared" si="3"/>
        <v>3.6098452923446116</v>
      </c>
    </row>
    <row r="43" spans="12:15" x14ac:dyDescent="0.25">
      <c r="L43">
        <v>1.921</v>
      </c>
      <c r="M43">
        <v>7682</v>
      </c>
      <c r="N43">
        <v>7498.7</v>
      </c>
      <c r="O43">
        <f t="shared" si="3"/>
        <v>2.4444237001080213</v>
      </c>
    </row>
    <row r="44" spans="12:15" x14ac:dyDescent="0.25">
      <c r="L44">
        <v>2.089</v>
      </c>
      <c r="M44">
        <v>8356</v>
      </c>
      <c r="N44">
        <v>8002.3</v>
      </c>
      <c r="O44">
        <f t="shared" si="3"/>
        <v>4.4199792559639084</v>
      </c>
    </row>
    <row r="45" spans="12:15" x14ac:dyDescent="0.25">
      <c r="L45">
        <v>2.198</v>
      </c>
      <c r="M45">
        <v>8791</v>
      </c>
      <c r="N45">
        <v>8504.2999999999993</v>
      </c>
      <c r="O45">
        <f t="shared" si="3"/>
        <v>3.3712357278082945</v>
      </c>
    </row>
    <row r="46" spans="12:15" x14ac:dyDescent="0.25">
      <c r="L46">
        <v>2.3279999999999998</v>
      </c>
      <c r="M46">
        <v>9310</v>
      </c>
      <c r="N46">
        <v>9000.2999999999993</v>
      </c>
      <c r="O46">
        <f t="shared" si="3"/>
        <v>3.4409964112307447</v>
      </c>
    </row>
    <row r="47" spans="12:15" x14ac:dyDescent="0.25">
      <c r="L47">
        <v>2.4489999999999998</v>
      </c>
      <c r="M47">
        <v>9797</v>
      </c>
      <c r="N47">
        <v>9495.2999999999993</v>
      </c>
      <c r="O47">
        <f t="shared" si="3"/>
        <v>3.1773614314450387</v>
      </c>
    </row>
    <row r="48" spans="12:15" x14ac:dyDescent="0.25">
      <c r="L48">
        <v>2.5179999999999998</v>
      </c>
      <c r="M48">
        <v>10071</v>
      </c>
      <c r="N48">
        <v>9995.2999999999993</v>
      </c>
      <c r="O48">
        <f t="shared" si="3"/>
        <v>0.75735595729993832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SUVUN</dc:creator>
  <cp:lastModifiedBy>ARIN SUVUN</cp:lastModifiedBy>
  <dcterms:created xsi:type="dcterms:W3CDTF">2024-10-31T05:11:04Z</dcterms:created>
  <dcterms:modified xsi:type="dcterms:W3CDTF">2024-10-31T13:11:22Z</dcterms:modified>
</cp:coreProperties>
</file>