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60" windowWidth="10200" windowHeight="6525"/>
  </bookViews>
  <sheets>
    <sheet name="manhours" sheetId="21" r:id="rId1"/>
    <sheet name="CHART" sheetId="22" r:id="rId2"/>
  </sheets>
  <definedNames>
    <definedName name="_xlnm.Print_Area" localSheetId="0">manhours!$A$1:$BE$130</definedName>
    <definedName name="_xlnm.Print_Titles" localSheetId="0">manhours!$1:$3</definedName>
  </definedNames>
  <calcPr calcId="145621"/>
</workbook>
</file>

<file path=xl/calcChain.xml><?xml version="1.0" encoding="utf-8"?>
<calcChain xmlns="http://schemas.openxmlformats.org/spreadsheetml/2006/main">
  <c r="BC122" i="21" l="1"/>
  <c r="BC121" i="21"/>
  <c r="BC120" i="21" l="1"/>
  <c r="BC129" i="21" l="1"/>
  <c r="BC128" i="21"/>
  <c r="BC127" i="21"/>
  <c r="BC126" i="21"/>
  <c r="BC125" i="21"/>
  <c r="BC124" i="21"/>
  <c r="BC123" i="21"/>
  <c r="BC119" i="21"/>
  <c r="BC118" i="21"/>
  <c r="BC117" i="21"/>
  <c r="BC116" i="21"/>
  <c r="BC115" i="21"/>
  <c r="BC114" i="21"/>
  <c r="BC113" i="21"/>
  <c r="BC112" i="21"/>
  <c r="BC111" i="21"/>
  <c r="BC110" i="21"/>
  <c r="BC109" i="21"/>
  <c r="BC108" i="21"/>
  <c r="BC107" i="21"/>
  <c r="BC106" i="21"/>
  <c r="BC105" i="21"/>
  <c r="AN40" i="21" l="1"/>
  <c r="AR40" i="21" s="1"/>
  <c r="AN39" i="21"/>
  <c r="AN38" i="21"/>
  <c r="AN37" i="21"/>
  <c r="AN36" i="21"/>
  <c r="AN35" i="21"/>
  <c r="AR35" i="21" s="1"/>
  <c r="AN34" i="21"/>
  <c r="AR34" i="21" s="1"/>
  <c r="AN33" i="21"/>
  <c r="AN32" i="21"/>
  <c r="AR32" i="21" s="1"/>
  <c r="AN31" i="21"/>
  <c r="AN30" i="21"/>
  <c r="AN29" i="21"/>
  <c r="AN28" i="21"/>
  <c r="AN27" i="21"/>
  <c r="AR27" i="21" s="1"/>
  <c r="AN26" i="21"/>
  <c r="AR26" i="21" s="1"/>
  <c r="AN25" i="21"/>
  <c r="AN24" i="21"/>
  <c r="AR24" i="21" s="1"/>
  <c r="AR129" i="21"/>
  <c r="AR128" i="21"/>
  <c r="AR127" i="21"/>
  <c r="AR126" i="21"/>
  <c r="AR125" i="21"/>
  <c r="AR124" i="21"/>
  <c r="AR123" i="21"/>
  <c r="AR122" i="21"/>
  <c r="AR121" i="21"/>
  <c r="AR120" i="21"/>
  <c r="AR119" i="21"/>
  <c r="AR118" i="21"/>
  <c r="AR117" i="21"/>
  <c r="AR116" i="21"/>
  <c r="AR115" i="21"/>
  <c r="AR114" i="21"/>
  <c r="AR113" i="21"/>
  <c r="AR112" i="21"/>
  <c r="AR111" i="21"/>
  <c r="AR110" i="21"/>
  <c r="AR109" i="21"/>
  <c r="AR108" i="21"/>
  <c r="AR107" i="21"/>
  <c r="AR106" i="21"/>
  <c r="AR105" i="21"/>
  <c r="AR104" i="21"/>
  <c r="AR103" i="21"/>
  <c r="AR102" i="21"/>
  <c r="AR101" i="21"/>
  <c r="AR100" i="21"/>
  <c r="AR99" i="21"/>
  <c r="AR98" i="21"/>
  <c r="AR97" i="21"/>
  <c r="AR96" i="21"/>
  <c r="AR95" i="21"/>
  <c r="AR94" i="21"/>
  <c r="AR93" i="21"/>
  <c r="AR92" i="21"/>
  <c r="AR91" i="21"/>
  <c r="AR90" i="21"/>
  <c r="AR89" i="21"/>
  <c r="AR88" i="21"/>
  <c r="AR87" i="21"/>
  <c r="AR86" i="21"/>
  <c r="AR85" i="21"/>
  <c r="AR84" i="21"/>
  <c r="AR83" i="21"/>
  <c r="AR82" i="21"/>
  <c r="AR81" i="21"/>
  <c r="AR80" i="21"/>
  <c r="AR79" i="21"/>
  <c r="AR78" i="21"/>
  <c r="AR77" i="21"/>
  <c r="AR76" i="21"/>
  <c r="AR75" i="21"/>
  <c r="AR74" i="21"/>
  <c r="AR73" i="21"/>
  <c r="AR72" i="21"/>
  <c r="AR71" i="21"/>
  <c r="AR70" i="21"/>
  <c r="AR69" i="21"/>
  <c r="AR68" i="21"/>
  <c r="AR67" i="21"/>
  <c r="AR66" i="21"/>
  <c r="AR65" i="21"/>
  <c r="AR64" i="21"/>
  <c r="AR63" i="21"/>
  <c r="AR62" i="21"/>
  <c r="AR61" i="21"/>
  <c r="AR60" i="21"/>
  <c r="AR59" i="21"/>
  <c r="AR58" i="21"/>
  <c r="AR57" i="21"/>
  <c r="AR56" i="21"/>
  <c r="AR55" i="21"/>
  <c r="AR54" i="21"/>
  <c r="AR53" i="21"/>
  <c r="AR52" i="21"/>
  <c r="AR51" i="21"/>
  <c r="AR50" i="21"/>
  <c r="AR49" i="21"/>
  <c r="AR48" i="21"/>
  <c r="AR47" i="21"/>
  <c r="AR46" i="21"/>
  <c r="AR45" i="21"/>
  <c r="AR44" i="21"/>
  <c r="AR43" i="21"/>
  <c r="AR42" i="21"/>
  <c r="AR41" i="21"/>
  <c r="AR39" i="21"/>
  <c r="AR38" i="21"/>
  <c r="AR37" i="21"/>
  <c r="AR36" i="21"/>
  <c r="AR33" i="21"/>
  <c r="AR31" i="21"/>
  <c r="AR30" i="21"/>
  <c r="AR29" i="21"/>
  <c r="AR28" i="21"/>
  <c r="AR25" i="21"/>
  <c r="AS24" i="21" l="1"/>
  <c r="AN23" i="21"/>
  <c r="AR23" i="21" s="1"/>
  <c r="AN22" i="21"/>
  <c r="AR22" i="21" s="1"/>
  <c r="AN21" i="21"/>
  <c r="AR21" i="21" s="1"/>
  <c r="BC95" i="21"/>
  <c r="AS25" i="21" l="1"/>
  <c r="AS26" i="21" s="1"/>
  <c r="AS27" i="21" s="1"/>
  <c r="AS28" i="21" s="1"/>
  <c r="AS29" i="21" s="1"/>
  <c r="AS30" i="21" s="1"/>
  <c r="AS31" i="21" s="1"/>
  <c r="AS32" i="21" s="1"/>
  <c r="AS33" i="21" s="1"/>
  <c r="AS34" i="21" s="1"/>
  <c r="AS35" i="21" s="1"/>
  <c r="AS36" i="21" s="1"/>
  <c r="AS37" i="21" s="1"/>
  <c r="AS38" i="21" s="1"/>
  <c r="AS39" i="21" s="1"/>
  <c r="AS40" i="21" s="1"/>
  <c r="AS41" i="21" s="1"/>
  <c r="AS42" i="21" s="1"/>
  <c r="AS43" i="21" s="1"/>
  <c r="AS44" i="21" s="1"/>
  <c r="AS45" i="21" s="1"/>
  <c r="AS46" i="21" s="1"/>
  <c r="AS47" i="21" s="1"/>
  <c r="AS48" i="21" s="1"/>
  <c r="AS49" i="21" s="1"/>
  <c r="AS50" i="21" s="1"/>
  <c r="AS51" i="21" s="1"/>
  <c r="AS52" i="21" s="1"/>
  <c r="AS53" i="21" s="1"/>
  <c r="AS54" i="21" s="1"/>
  <c r="AS55" i="21" s="1"/>
  <c r="AS56" i="21" s="1"/>
  <c r="AS57" i="21" s="1"/>
  <c r="AS58" i="21" s="1"/>
  <c r="AS59" i="21" s="1"/>
  <c r="AS60" i="21" s="1"/>
  <c r="AS61" i="21" s="1"/>
  <c r="AS62" i="21" s="1"/>
  <c r="AS63" i="21" s="1"/>
  <c r="AS64" i="21" s="1"/>
  <c r="AS65" i="21" s="1"/>
  <c r="AS66" i="21" s="1"/>
  <c r="AS67" i="21" s="1"/>
  <c r="AS68" i="21" s="1"/>
  <c r="AS69" i="21" s="1"/>
  <c r="AS70" i="21" s="1"/>
  <c r="AS71" i="21" s="1"/>
  <c r="AS72" i="21" s="1"/>
  <c r="AS73" i="21" s="1"/>
  <c r="AS74" i="21" s="1"/>
  <c r="AS75" i="21" s="1"/>
  <c r="AS76" i="21" s="1"/>
  <c r="AS77" i="21" s="1"/>
  <c r="AS78" i="21" s="1"/>
  <c r="AS79" i="21" s="1"/>
  <c r="AS80" i="21" s="1"/>
  <c r="AS81" i="21" s="1"/>
  <c r="AS82" i="21" s="1"/>
  <c r="AS83" i="21" s="1"/>
  <c r="AS84" i="21" s="1"/>
  <c r="AS85" i="21" s="1"/>
  <c r="AS86" i="21" s="1"/>
  <c r="AS87" i="21" s="1"/>
  <c r="AS88" i="21" s="1"/>
  <c r="AS89" i="21" s="1"/>
  <c r="AS90" i="21" s="1"/>
  <c r="AS91" i="21" s="1"/>
  <c r="AS92" i="21" s="1"/>
  <c r="AS93" i="21" s="1"/>
  <c r="AS94" i="21" s="1"/>
  <c r="AS95" i="21" s="1"/>
  <c r="AS96" i="21" s="1"/>
  <c r="AS97" i="21" s="1"/>
  <c r="AS98" i="21" s="1"/>
  <c r="AS99" i="21" s="1"/>
  <c r="AS100" i="21" s="1"/>
  <c r="AS101" i="21" s="1"/>
  <c r="AS102" i="21" s="1"/>
  <c r="AS103" i="21" s="1"/>
  <c r="AS104" i="21" s="1"/>
  <c r="AS105" i="21" s="1"/>
  <c r="AS106" i="21" s="1"/>
  <c r="AS107" i="21" s="1"/>
  <c r="AS108" i="21" s="1"/>
  <c r="AS109" i="21" s="1"/>
  <c r="AS110" i="21" s="1"/>
  <c r="AS111" i="21" s="1"/>
  <c r="AS112" i="21" s="1"/>
  <c r="AS113" i="21" s="1"/>
  <c r="AS114" i="21" s="1"/>
  <c r="AS115" i="21" s="1"/>
  <c r="AS116" i="21" s="1"/>
  <c r="AS117" i="21" s="1"/>
  <c r="AS118" i="21" s="1"/>
  <c r="AS119" i="21" s="1"/>
  <c r="AS120" i="21" s="1"/>
  <c r="AS121" i="21" s="1"/>
  <c r="AS122" i="21" s="1"/>
  <c r="AS123" i="21" s="1"/>
  <c r="AS124" i="21" s="1"/>
  <c r="AS125" i="21" s="1"/>
  <c r="AS126" i="21" s="1"/>
  <c r="AS127" i="21" s="1"/>
  <c r="AS128" i="21" s="1"/>
  <c r="AS129" i="21" s="1"/>
  <c r="BC83" i="21"/>
  <c r="BC81" i="21"/>
  <c r="BC79" i="21"/>
  <c r="BC78" i="21"/>
  <c r="BC76" i="21"/>
  <c r="BC68" i="21"/>
  <c r="AG120" i="21"/>
  <c r="AG121" i="21"/>
  <c r="AG122" i="21"/>
  <c r="AG129" i="21"/>
  <c r="AG70" i="21"/>
  <c r="AG69" i="21"/>
  <c r="AG68" i="21"/>
  <c r="AG67" i="21"/>
  <c r="AG66" i="21"/>
  <c r="AG65" i="21"/>
  <c r="AG64" i="21"/>
  <c r="AG63" i="21"/>
  <c r="AG62" i="21"/>
  <c r="AG61" i="21"/>
  <c r="AG60" i="21"/>
  <c r="AG59" i="21"/>
  <c r="AG58" i="21"/>
  <c r="AG57" i="21"/>
  <c r="AG56" i="21"/>
  <c r="AG55" i="21"/>
  <c r="AG54" i="21"/>
  <c r="AG53" i="21"/>
  <c r="AG52" i="21"/>
  <c r="AG51" i="21"/>
  <c r="AG50" i="21"/>
  <c r="AG49" i="21"/>
  <c r="AG48" i="21"/>
  <c r="AG47" i="21"/>
  <c r="AG46" i="21"/>
  <c r="AG45" i="21"/>
  <c r="AG44" i="21"/>
  <c r="AG43" i="21"/>
  <c r="AG42" i="21"/>
  <c r="AG41" i="21"/>
  <c r="AC40" i="21"/>
  <c r="AG40" i="21" s="1"/>
  <c r="AC39" i="21"/>
  <c r="AG39" i="21" s="1"/>
  <c r="AC38" i="21"/>
  <c r="AG38" i="21" s="1"/>
  <c r="AC37" i="21"/>
  <c r="AG37" i="21" s="1"/>
  <c r="AC36" i="21"/>
  <c r="AG36" i="21" s="1"/>
  <c r="AC35" i="21"/>
  <c r="AG35" i="21" s="1"/>
  <c r="AC34" i="21"/>
  <c r="AG34" i="21" s="1"/>
  <c r="AC33" i="21"/>
  <c r="AG33" i="21" s="1"/>
  <c r="AC32" i="21"/>
  <c r="AG32" i="21" s="1"/>
  <c r="AC31" i="21"/>
  <c r="AG31" i="21" s="1"/>
  <c r="AC30" i="21"/>
  <c r="AG30" i="21" s="1"/>
  <c r="AC29" i="21"/>
  <c r="AG29" i="21" s="1"/>
  <c r="AC28" i="21"/>
  <c r="AG28" i="21" s="1"/>
  <c r="AC27" i="21"/>
  <c r="AG27" i="21" s="1"/>
  <c r="AC26" i="21"/>
  <c r="AG26" i="21" s="1"/>
  <c r="AC25" i="21"/>
  <c r="AG25" i="21" s="1"/>
  <c r="AC24" i="21"/>
  <c r="AG24" i="21"/>
  <c r="AH24" i="21" s="1"/>
  <c r="AG71" i="21"/>
  <c r="AG72" i="21"/>
  <c r="AG73" i="21"/>
  <c r="AG74" i="21"/>
  <c r="AG75" i="21"/>
  <c r="AG76" i="21"/>
  <c r="AG77" i="21"/>
  <c r="AG78" i="21"/>
  <c r="AG79" i="21"/>
  <c r="AG80" i="21"/>
  <c r="AG81" i="21"/>
  <c r="AG82" i="21"/>
  <c r="AG83" i="21"/>
  <c r="AG84" i="21"/>
  <c r="AG85" i="21"/>
  <c r="AG86" i="21"/>
  <c r="AG87" i="21"/>
  <c r="AG88" i="21"/>
  <c r="AG89" i="21"/>
  <c r="AG90" i="21"/>
  <c r="AG91" i="21"/>
  <c r="AG92" i="21"/>
  <c r="AG93" i="21"/>
  <c r="AG94" i="21"/>
  <c r="AG95" i="21"/>
  <c r="AG96" i="21"/>
  <c r="AG97" i="21"/>
  <c r="AG98" i="21"/>
  <c r="AG99" i="21"/>
  <c r="AG100" i="21"/>
  <c r="AG101" i="21"/>
  <c r="AG102" i="21"/>
  <c r="AG103" i="21"/>
  <c r="AG104" i="21"/>
  <c r="AG105" i="21"/>
  <c r="AG106" i="21"/>
  <c r="AG107" i="21"/>
  <c r="AG108" i="21"/>
  <c r="AG109" i="21"/>
  <c r="AG110" i="21"/>
  <c r="AG111" i="21"/>
  <c r="AG112" i="21"/>
  <c r="AG113" i="21"/>
  <c r="AG114" i="21"/>
  <c r="AG115" i="21"/>
  <c r="AG116" i="21"/>
  <c r="AG117" i="21"/>
  <c r="AG118" i="21"/>
  <c r="AG119" i="21"/>
  <c r="AG130" i="21"/>
  <c r="AC23" i="21"/>
  <c r="AG23" i="21" s="1"/>
  <c r="AC22" i="21"/>
  <c r="AG22" i="21" s="1"/>
  <c r="AC21" i="21"/>
  <c r="AG21" i="21" s="1"/>
  <c r="BC67" i="21"/>
  <c r="BC66" i="21"/>
  <c r="BC65" i="21"/>
  <c r="BC64" i="21"/>
  <c r="BC63" i="21"/>
  <c r="BC62" i="21"/>
  <c r="BC61" i="21"/>
  <c r="BC60" i="21"/>
  <c r="BC59" i="21"/>
  <c r="BC58" i="21"/>
  <c r="BC57" i="21"/>
  <c r="BC56" i="21"/>
  <c r="BC55" i="21"/>
  <c r="BC54" i="21"/>
  <c r="BC53" i="21"/>
  <c r="BC52" i="21"/>
  <c r="BC51" i="21"/>
  <c r="BC50" i="21"/>
  <c r="BC49" i="21"/>
  <c r="BC42" i="21"/>
  <c r="BC41" i="21"/>
  <c r="AY40" i="21"/>
  <c r="BC40" i="21"/>
  <c r="AY39" i="21"/>
  <c r="BC39" i="21"/>
  <c r="AY38" i="21"/>
  <c r="BC38" i="21"/>
  <c r="AY37" i="21"/>
  <c r="BC37" i="21"/>
  <c r="AY36" i="21"/>
  <c r="BC36" i="21"/>
  <c r="AY35" i="21"/>
  <c r="BC35" i="21"/>
  <c r="AY34" i="21"/>
  <c r="BC34" i="21"/>
  <c r="AY33" i="21"/>
  <c r="BC33" i="21"/>
  <c r="AY32" i="21"/>
  <c r="BC32" i="21"/>
  <c r="AY31" i="21"/>
  <c r="BC31" i="21"/>
  <c r="AY30" i="21"/>
  <c r="BC30" i="21"/>
  <c r="AY29" i="21"/>
  <c r="BC29" i="21"/>
  <c r="AY28" i="21"/>
  <c r="BC28" i="21"/>
  <c r="AY27" i="21"/>
  <c r="BC27" i="21"/>
  <c r="AY26" i="21"/>
  <c r="BC26" i="21"/>
  <c r="AY25" i="21"/>
  <c r="BC25" i="21"/>
  <c r="AY24" i="21"/>
  <c r="BC24" i="21" s="1"/>
  <c r="BD24" i="21" s="1"/>
  <c r="BC43" i="21"/>
  <c r="BC44" i="21"/>
  <c r="BC45" i="21"/>
  <c r="BC46" i="21"/>
  <c r="BC47" i="21"/>
  <c r="BC48" i="21"/>
  <c r="R25" i="21"/>
  <c r="V25" i="21" s="1"/>
  <c r="R26" i="21"/>
  <c r="R27" i="21"/>
  <c r="V27" i="21" s="1"/>
  <c r="R28" i="21"/>
  <c r="R29" i="21"/>
  <c r="V29" i="21" s="1"/>
  <c r="R30" i="21"/>
  <c r="R31" i="21"/>
  <c r="V31" i="21" s="1"/>
  <c r="R32" i="21"/>
  <c r="R33" i="21"/>
  <c r="V33" i="21" s="1"/>
  <c r="R34" i="21"/>
  <c r="V34" i="21" s="1"/>
  <c r="R35" i="21"/>
  <c r="V35" i="21" s="1"/>
  <c r="R36" i="21"/>
  <c r="V36" i="21" s="1"/>
  <c r="R37" i="21"/>
  <c r="V37" i="21" s="1"/>
  <c r="R38" i="21"/>
  <c r="R39" i="21"/>
  <c r="V39" i="21" s="1"/>
  <c r="R40" i="21"/>
  <c r="R24" i="21"/>
  <c r="V24" i="21" s="1"/>
  <c r="W24" i="21" s="1"/>
  <c r="V129" i="21"/>
  <c r="V122" i="21"/>
  <c r="V121" i="21"/>
  <c r="V120" i="21"/>
  <c r="V119" i="21"/>
  <c r="V118" i="21"/>
  <c r="V117" i="21"/>
  <c r="V116" i="21"/>
  <c r="V115" i="21"/>
  <c r="V114" i="21"/>
  <c r="V113" i="21"/>
  <c r="V112" i="21"/>
  <c r="V111" i="21"/>
  <c r="V110" i="21"/>
  <c r="V109" i="21"/>
  <c r="V108" i="21"/>
  <c r="V107" i="21"/>
  <c r="V106" i="21"/>
  <c r="V105" i="21"/>
  <c r="V104" i="21"/>
  <c r="V103" i="21"/>
  <c r="V102" i="21"/>
  <c r="V101" i="21"/>
  <c r="V100" i="21"/>
  <c r="V99" i="21"/>
  <c r="V98" i="21"/>
  <c r="V97" i="21"/>
  <c r="V96" i="21"/>
  <c r="V95" i="21"/>
  <c r="V94" i="21"/>
  <c r="V93" i="21"/>
  <c r="V92" i="21"/>
  <c r="V91" i="21"/>
  <c r="V90" i="21"/>
  <c r="V89" i="21"/>
  <c r="V88" i="21"/>
  <c r="V87" i="21"/>
  <c r="V86" i="21"/>
  <c r="V85" i="21"/>
  <c r="V84" i="21"/>
  <c r="V83" i="21"/>
  <c r="V82" i="21"/>
  <c r="V81" i="21"/>
  <c r="V80" i="21"/>
  <c r="V79" i="21"/>
  <c r="V78" i="21"/>
  <c r="V77" i="21"/>
  <c r="V76" i="21"/>
  <c r="V75" i="21"/>
  <c r="V74" i="21"/>
  <c r="V73" i="21"/>
  <c r="V72" i="21"/>
  <c r="V71" i="21"/>
  <c r="V70" i="21"/>
  <c r="V69" i="21"/>
  <c r="V68" i="21"/>
  <c r="V67" i="21"/>
  <c r="V66" i="21"/>
  <c r="V65" i="21"/>
  <c r="V64" i="21"/>
  <c r="V63" i="21"/>
  <c r="V62" i="21"/>
  <c r="V61" i="21"/>
  <c r="V60" i="21"/>
  <c r="V59" i="21"/>
  <c r="V58" i="21"/>
  <c r="V57" i="21"/>
  <c r="V56" i="21"/>
  <c r="V55" i="21"/>
  <c r="V54" i="21"/>
  <c r="V53" i="21"/>
  <c r="V52" i="21"/>
  <c r="V51" i="21"/>
  <c r="V50" i="21"/>
  <c r="V49" i="21"/>
  <c r="V48" i="21"/>
  <c r="V47" i="21"/>
  <c r="V46" i="21"/>
  <c r="V45" i="21"/>
  <c r="V44" i="21"/>
  <c r="V43" i="21"/>
  <c r="V42" i="21"/>
  <c r="V41" i="21"/>
  <c r="V40" i="21"/>
  <c r="V38" i="21"/>
  <c r="V32" i="21"/>
  <c r="V30" i="21"/>
  <c r="V28" i="21"/>
  <c r="V26" i="21"/>
  <c r="K26" i="21"/>
  <c r="K25" i="21"/>
  <c r="K24" i="21"/>
  <c r="L24" i="21" s="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K66" i="21"/>
  <c r="K67" i="21"/>
  <c r="K68" i="21"/>
  <c r="K69" i="21"/>
  <c r="K70" i="21"/>
  <c r="K71" i="21"/>
  <c r="K72" i="21"/>
  <c r="K73" i="21"/>
  <c r="K74" i="21"/>
  <c r="K75" i="21"/>
  <c r="K76" i="21"/>
  <c r="K77" i="21"/>
  <c r="K78" i="21"/>
  <c r="K79" i="21"/>
  <c r="K80" i="21"/>
  <c r="K81" i="21"/>
  <c r="K82" i="21"/>
  <c r="K83" i="21"/>
  <c r="K84" i="21"/>
  <c r="K85" i="21"/>
  <c r="K86" i="21"/>
  <c r="K87" i="21"/>
  <c r="K88" i="21"/>
  <c r="K89" i="21"/>
  <c r="K90" i="21"/>
  <c r="K91" i="21"/>
  <c r="K92" i="21"/>
  <c r="K93" i="21"/>
  <c r="K94" i="21"/>
  <c r="K95" i="21"/>
  <c r="K96" i="21"/>
  <c r="K97" i="21"/>
  <c r="K98" i="21"/>
  <c r="K99" i="21"/>
  <c r="K100" i="21"/>
  <c r="K101" i="21"/>
  <c r="K102" i="21"/>
  <c r="K103" i="21"/>
  <c r="K104" i="21"/>
  <c r="K105" i="21"/>
  <c r="K106" i="21"/>
  <c r="K107" i="21"/>
  <c r="K108" i="21"/>
  <c r="K109" i="21"/>
  <c r="K110" i="21"/>
  <c r="K111" i="21"/>
  <c r="K112" i="21"/>
  <c r="K113" i="21"/>
  <c r="K114" i="21"/>
  <c r="K115" i="21"/>
  <c r="K116" i="21"/>
  <c r="K117" i="21"/>
  <c r="K118" i="21"/>
  <c r="K119" i="21"/>
  <c r="K120" i="21"/>
  <c r="K121" i="21"/>
  <c r="K122" i="21"/>
  <c r="K129" i="21"/>
  <c r="AY23" i="21"/>
  <c r="BC23" i="21" s="1"/>
  <c r="AY22" i="21"/>
  <c r="BC22" i="21" s="1"/>
  <c r="AY21" i="21"/>
  <c r="BC21" i="21" s="1"/>
  <c r="BC69" i="21"/>
  <c r="BC70" i="21"/>
  <c r="BC71" i="21"/>
  <c r="BC72" i="21"/>
  <c r="BC73" i="21"/>
  <c r="BC74" i="21"/>
  <c r="BC75" i="21"/>
  <c r="BC77" i="21"/>
  <c r="BC80" i="21"/>
  <c r="BC82" i="21"/>
  <c r="BC84" i="21"/>
  <c r="BC85" i="21"/>
  <c r="BC86" i="21"/>
  <c r="BC87" i="21"/>
  <c r="BC88" i="21"/>
  <c r="BC89" i="21"/>
  <c r="BC90" i="21"/>
  <c r="BC91" i="21"/>
  <c r="BC92" i="21"/>
  <c r="BC93" i="21"/>
  <c r="BC94" i="21"/>
  <c r="BC96" i="21"/>
  <c r="BC97" i="21"/>
  <c r="BC98" i="21"/>
  <c r="BC99" i="21"/>
  <c r="BC100" i="21"/>
  <c r="BC101" i="21"/>
  <c r="BC102" i="21"/>
  <c r="BC103" i="21"/>
  <c r="BC104" i="21"/>
  <c r="BC130" i="21"/>
  <c r="K130" i="21"/>
  <c r="W25" i="21" l="1"/>
  <c r="W26" i="21" s="1"/>
  <c r="L25" i="21"/>
  <c r="L26" i="21" s="1"/>
  <c r="L27" i="21" s="1"/>
  <c r="L28" i="21" s="1"/>
  <c r="L29" i="21" s="1"/>
  <c r="L30" i="21" s="1"/>
  <c r="L31" i="21" s="1"/>
  <c r="L32" i="21" s="1"/>
  <c r="L33" i="21" s="1"/>
  <c r="L34" i="21" s="1"/>
  <c r="L35" i="21" s="1"/>
  <c r="L36" i="21" s="1"/>
  <c r="L37" i="21" s="1"/>
  <c r="L38" i="21" s="1"/>
  <c r="L39" i="21" s="1"/>
  <c r="L40" i="21" s="1"/>
  <c r="L41" i="21" s="1"/>
  <c r="L42" i="21" s="1"/>
  <c r="L43" i="21" s="1"/>
  <c r="L44" i="21" s="1"/>
  <c r="L45" i="21" s="1"/>
  <c r="L46" i="21" s="1"/>
  <c r="L47" i="21" s="1"/>
  <c r="L48" i="21" s="1"/>
  <c r="L49" i="21" s="1"/>
  <c r="L50" i="21" s="1"/>
  <c r="L51" i="21" s="1"/>
  <c r="L52" i="21" s="1"/>
  <c r="L53" i="21" s="1"/>
  <c r="L54" i="21" s="1"/>
  <c r="L55" i="21" s="1"/>
  <c r="L56" i="21" s="1"/>
  <c r="L57" i="21" s="1"/>
  <c r="L58" i="21" s="1"/>
  <c r="L59" i="21" s="1"/>
  <c r="L60" i="21" s="1"/>
  <c r="L61" i="21" s="1"/>
  <c r="L62" i="21" s="1"/>
  <c r="L63" i="21" s="1"/>
  <c r="L64" i="21" s="1"/>
  <c r="L65" i="21" s="1"/>
  <c r="L66" i="21" s="1"/>
  <c r="L67" i="21" s="1"/>
  <c r="L68" i="21" s="1"/>
  <c r="L69" i="21" s="1"/>
  <c r="L70" i="21" s="1"/>
  <c r="L71" i="21" s="1"/>
  <c r="L72" i="21" s="1"/>
  <c r="L73" i="21" s="1"/>
  <c r="L74" i="21" s="1"/>
  <c r="L75" i="21" s="1"/>
  <c r="L76" i="21" s="1"/>
  <c r="L77" i="21" s="1"/>
  <c r="L78" i="21" s="1"/>
  <c r="L79" i="21" s="1"/>
  <c r="L80" i="21" s="1"/>
  <c r="L81" i="21" s="1"/>
  <c r="L82" i="21" s="1"/>
  <c r="L83" i="21" s="1"/>
  <c r="L84" i="21" s="1"/>
  <c r="L85" i="21" s="1"/>
  <c r="L86" i="21" s="1"/>
  <c r="L87" i="21" s="1"/>
  <c r="L88" i="21" s="1"/>
  <c r="L89" i="21" s="1"/>
  <c r="L90" i="21" s="1"/>
  <c r="L91" i="21" s="1"/>
  <c r="L92" i="21" s="1"/>
  <c r="L93" i="21" s="1"/>
  <c r="L94" i="21" s="1"/>
  <c r="L95" i="21" s="1"/>
  <c r="L96" i="21" s="1"/>
  <c r="L97" i="21" s="1"/>
  <c r="L98" i="21" s="1"/>
  <c r="L99" i="21" s="1"/>
  <c r="L100" i="21" s="1"/>
  <c r="L101" i="21" s="1"/>
  <c r="L102" i="21" s="1"/>
  <c r="L103" i="21" s="1"/>
  <c r="L104" i="21" s="1"/>
  <c r="L105" i="21" s="1"/>
  <c r="L106" i="21" s="1"/>
  <c r="L107" i="21" s="1"/>
  <c r="L108" i="21" s="1"/>
  <c r="L109" i="21" s="1"/>
  <c r="L110" i="21" s="1"/>
  <c r="L111" i="21" s="1"/>
  <c r="L112" i="21" s="1"/>
  <c r="L113" i="21" s="1"/>
  <c r="L114" i="21" s="1"/>
  <c r="L115" i="21" s="1"/>
  <c r="L116" i="21" s="1"/>
  <c r="L117" i="21" s="1"/>
  <c r="L118" i="21" s="1"/>
  <c r="L119" i="21" s="1"/>
  <c r="L120" i="21" s="1"/>
  <c r="L121" i="21" s="1"/>
  <c r="L122" i="21" s="1"/>
  <c r="L129" i="21" s="1"/>
  <c r="W27" i="21"/>
  <c r="W28" i="21" s="1"/>
  <c r="W29" i="21" s="1"/>
  <c r="W30" i="21" s="1"/>
  <c r="W31" i="21" s="1"/>
  <c r="W32" i="21" s="1"/>
  <c r="W33" i="21" s="1"/>
  <c r="W34" i="21" s="1"/>
  <c r="W35" i="21" s="1"/>
  <c r="W36" i="21" s="1"/>
  <c r="W37" i="21" s="1"/>
  <c r="W38" i="21" s="1"/>
  <c r="W39" i="21" s="1"/>
  <c r="W40" i="21" s="1"/>
  <c r="W41" i="21" s="1"/>
  <c r="W42" i="21" s="1"/>
  <c r="W43" i="21" s="1"/>
  <c r="W44" i="21" s="1"/>
  <c r="W45" i="21" s="1"/>
  <c r="W46" i="21" s="1"/>
  <c r="W47" i="21" s="1"/>
  <c r="W48" i="21" s="1"/>
  <c r="W49" i="21" s="1"/>
  <c r="W50" i="21" s="1"/>
  <c r="W51" i="21" s="1"/>
  <c r="W52" i="21" s="1"/>
  <c r="W53" i="21" s="1"/>
  <c r="W54" i="21" s="1"/>
  <c r="W55" i="21" s="1"/>
  <c r="W56" i="21" s="1"/>
  <c r="W57" i="21" s="1"/>
  <c r="W58" i="21" s="1"/>
  <c r="W59" i="21" s="1"/>
  <c r="W60" i="21" s="1"/>
  <c r="W61" i="21" s="1"/>
  <c r="W62" i="21" s="1"/>
  <c r="W63" i="21" s="1"/>
  <c r="W64" i="21" s="1"/>
  <c r="W65" i="21" s="1"/>
  <c r="W66" i="21" s="1"/>
  <c r="W67" i="21" s="1"/>
  <c r="W68" i="21" s="1"/>
  <c r="W69" i="21" s="1"/>
  <c r="W70" i="21" s="1"/>
  <c r="W71" i="21" s="1"/>
  <c r="W72" i="21" s="1"/>
  <c r="W73" i="21" s="1"/>
  <c r="W74" i="21" s="1"/>
  <c r="W75" i="21" s="1"/>
  <c r="W76" i="21" s="1"/>
  <c r="W77" i="21" s="1"/>
  <c r="W78" i="21" s="1"/>
  <c r="W79" i="21" s="1"/>
  <c r="W80" i="21" s="1"/>
  <c r="W81" i="21" s="1"/>
  <c r="W82" i="21" s="1"/>
  <c r="W83" i="21" s="1"/>
  <c r="W84" i="21" s="1"/>
  <c r="W85" i="21" s="1"/>
  <c r="W86" i="21" s="1"/>
  <c r="W87" i="21" s="1"/>
  <c r="W88" i="21" s="1"/>
  <c r="W89" i="21" s="1"/>
  <c r="W90" i="21" s="1"/>
  <c r="W91" i="21" s="1"/>
  <c r="W92" i="21" s="1"/>
  <c r="W93" i="21" s="1"/>
  <c r="W94" i="21" s="1"/>
  <c r="W95" i="21" s="1"/>
  <c r="W96" i="21" s="1"/>
  <c r="W97" i="21" s="1"/>
  <c r="W98" i="21" s="1"/>
  <c r="W99" i="21" s="1"/>
  <c r="W100" i="21" s="1"/>
  <c r="W101" i="21" s="1"/>
  <c r="W102" i="21" s="1"/>
  <c r="W103" i="21" s="1"/>
  <c r="W104" i="21" s="1"/>
  <c r="W105" i="21" s="1"/>
  <c r="W106" i="21" s="1"/>
  <c r="W107" i="21" s="1"/>
  <c r="W108" i="21" s="1"/>
  <c r="W109" i="21" s="1"/>
  <c r="W110" i="21" s="1"/>
  <c r="W111" i="21" s="1"/>
  <c r="W112" i="21" s="1"/>
  <c r="W113" i="21" s="1"/>
  <c r="W114" i="21" s="1"/>
  <c r="W115" i="21" s="1"/>
  <c r="W116" i="21" s="1"/>
  <c r="W117" i="21" s="1"/>
  <c r="W118" i="21" s="1"/>
  <c r="W119" i="21" s="1"/>
  <c r="W120" i="21" s="1"/>
  <c r="W121" i="21" s="1"/>
  <c r="W122" i="21" s="1"/>
  <c r="W129" i="21" s="1"/>
  <c r="BD25" i="21"/>
  <c r="BD26" i="21" s="1"/>
  <c r="BD27" i="21" s="1"/>
  <c r="BD28" i="21" s="1"/>
  <c r="BD29" i="21" s="1"/>
  <c r="BD30" i="21" s="1"/>
  <c r="BD31" i="21" s="1"/>
  <c r="BD32" i="21" s="1"/>
  <c r="BD33" i="21" s="1"/>
  <c r="BD34" i="21" s="1"/>
  <c r="BD35" i="21" s="1"/>
  <c r="BD36" i="21" s="1"/>
  <c r="BD37" i="21" s="1"/>
  <c r="BD38" i="21" s="1"/>
  <c r="BD39" i="21" s="1"/>
  <c r="BD40" i="21" s="1"/>
  <c r="BD41" i="21" s="1"/>
  <c r="BD42" i="21" s="1"/>
  <c r="BD43" i="21" s="1"/>
  <c r="BD44" i="21" s="1"/>
  <c r="BD45" i="21" s="1"/>
  <c r="BD46" i="21" s="1"/>
  <c r="BD47" i="21" s="1"/>
  <c r="BD48" i="21" s="1"/>
  <c r="BD49" i="21" s="1"/>
  <c r="BD50" i="21" s="1"/>
  <c r="BD51" i="21" s="1"/>
  <c r="BD52" i="21" s="1"/>
  <c r="BD53" i="21" s="1"/>
  <c r="BD54" i="21" s="1"/>
  <c r="BD55" i="21" s="1"/>
  <c r="BD56" i="21" s="1"/>
  <c r="BD57" i="21" s="1"/>
  <c r="BD58" i="21" s="1"/>
  <c r="BD59" i="21" s="1"/>
  <c r="BD60" i="21" s="1"/>
  <c r="BD61" i="21" s="1"/>
  <c r="BD62" i="21" s="1"/>
  <c r="BD63" i="21" s="1"/>
  <c r="BD64" i="21" s="1"/>
  <c r="BD65" i="21" s="1"/>
  <c r="BD66" i="21" s="1"/>
  <c r="BD67" i="21" s="1"/>
  <c r="BD68" i="21" s="1"/>
  <c r="BD69" i="21" s="1"/>
  <c r="BD70" i="21" s="1"/>
  <c r="BD71" i="21" s="1"/>
  <c r="BD72" i="21" s="1"/>
  <c r="BD73" i="21" s="1"/>
  <c r="BD74" i="21" s="1"/>
  <c r="BD75" i="21" s="1"/>
  <c r="BD76" i="21" s="1"/>
  <c r="BD77" i="21" s="1"/>
  <c r="BD78" i="21" s="1"/>
  <c r="BD79" i="21" s="1"/>
  <c r="BD80" i="21" s="1"/>
  <c r="BD81" i="21" s="1"/>
  <c r="BD82" i="21" s="1"/>
  <c r="BD83" i="21" s="1"/>
  <c r="BD84" i="21" s="1"/>
  <c r="BD85" i="21" s="1"/>
  <c r="BD86" i="21" s="1"/>
  <c r="BD87" i="21" s="1"/>
  <c r="BD88" i="21" s="1"/>
  <c r="BD89" i="21" s="1"/>
  <c r="BD90" i="21" s="1"/>
  <c r="BD91" i="21" s="1"/>
  <c r="BD92" i="21" s="1"/>
  <c r="BD93" i="21" s="1"/>
  <c r="BD94" i="21" s="1"/>
  <c r="BD95" i="21" s="1"/>
  <c r="BD96" i="21" s="1"/>
  <c r="BD97" i="21" s="1"/>
  <c r="BD98" i="21" s="1"/>
  <c r="BD99" i="21" s="1"/>
  <c r="BD100" i="21" s="1"/>
  <c r="BD101" i="21" s="1"/>
  <c r="BD102" i="21" s="1"/>
  <c r="BD103" i="21" s="1"/>
  <c r="BD104" i="21" s="1"/>
  <c r="BD105" i="21" s="1"/>
  <c r="BD106" i="21" s="1"/>
  <c r="BD107" i="21" s="1"/>
  <c r="BD108" i="21" s="1"/>
  <c r="BD109" i="21" s="1"/>
  <c r="BD110" i="21" s="1"/>
  <c r="BD111" i="21" s="1"/>
  <c r="BD112" i="21" s="1"/>
  <c r="BD113" i="21" s="1"/>
  <c r="BD114" i="21" s="1"/>
  <c r="BD115" i="21" s="1"/>
  <c r="BD116" i="21" s="1"/>
  <c r="BD117" i="21" s="1"/>
  <c r="BD118" i="21" s="1"/>
  <c r="BD119" i="21" s="1"/>
  <c r="BD120" i="21" s="1"/>
  <c r="BD121" i="21" s="1"/>
  <c r="BD122" i="21" s="1"/>
  <c r="BD123" i="21" s="1"/>
  <c r="AH25" i="21"/>
  <c r="AH26" i="21" s="1"/>
  <c r="AH27" i="21" s="1"/>
  <c r="AH28" i="21" s="1"/>
  <c r="AH29" i="21" s="1"/>
  <c r="AH30" i="21" s="1"/>
  <c r="AH31" i="21" s="1"/>
  <c r="AH32" i="21" s="1"/>
  <c r="AH33" i="21" s="1"/>
  <c r="AH34" i="21" s="1"/>
  <c r="AH35" i="21" s="1"/>
  <c r="AH36" i="21" s="1"/>
  <c r="AH37" i="21" s="1"/>
  <c r="AH38" i="21" s="1"/>
  <c r="AH39" i="21" s="1"/>
  <c r="AH40" i="21" s="1"/>
  <c r="AH41" i="21" s="1"/>
  <c r="AH42" i="21" s="1"/>
  <c r="AH43" i="21" s="1"/>
  <c r="AH44" i="21" s="1"/>
  <c r="AH45" i="21" s="1"/>
  <c r="AH46" i="21" s="1"/>
  <c r="AH47" i="21" s="1"/>
  <c r="AH48" i="21" s="1"/>
  <c r="AH49" i="21" s="1"/>
  <c r="AH50" i="21" s="1"/>
  <c r="AH51" i="21" s="1"/>
  <c r="AH52" i="21" s="1"/>
  <c r="AH53" i="21" s="1"/>
  <c r="AH54" i="21" s="1"/>
  <c r="AH55" i="21" s="1"/>
  <c r="AH56" i="21" s="1"/>
  <c r="AH57" i="21" s="1"/>
  <c r="AH58" i="21" s="1"/>
  <c r="AH59" i="21" s="1"/>
  <c r="AH60" i="21" s="1"/>
  <c r="AH61" i="21" s="1"/>
  <c r="AH62" i="21" s="1"/>
  <c r="AH63" i="21" s="1"/>
  <c r="AH64" i="21" s="1"/>
  <c r="AH65" i="21" s="1"/>
  <c r="AH66" i="21" s="1"/>
  <c r="AH67" i="21" s="1"/>
  <c r="AH68" i="21" s="1"/>
  <c r="AH69" i="21" s="1"/>
  <c r="AH70" i="21" s="1"/>
  <c r="AH71" i="21" s="1"/>
  <c r="AH72" i="21" s="1"/>
  <c r="AH73" i="21" s="1"/>
  <c r="AH74" i="21" s="1"/>
  <c r="AH75" i="21" s="1"/>
  <c r="AH76" i="21" s="1"/>
  <c r="AH77" i="21" s="1"/>
  <c r="AH78" i="21" s="1"/>
  <c r="AH79" i="21" s="1"/>
  <c r="AH80" i="21" s="1"/>
  <c r="AH81" i="21" s="1"/>
  <c r="AH82" i="21" s="1"/>
  <c r="AH83" i="21" s="1"/>
  <c r="AH84" i="21" s="1"/>
  <c r="AH85" i="21" s="1"/>
  <c r="AH86" i="21" s="1"/>
  <c r="AH87" i="21" s="1"/>
  <c r="AH88" i="21" s="1"/>
  <c r="AH89" i="21" s="1"/>
  <c r="AH90" i="21" s="1"/>
  <c r="AH91" i="21" s="1"/>
  <c r="AH92" i="21" s="1"/>
  <c r="AH93" i="21" s="1"/>
  <c r="AH94" i="21" s="1"/>
  <c r="AH95" i="21" s="1"/>
  <c r="AH96" i="21" s="1"/>
  <c r="AH97" i="21" s="1"/>
  <c r="AH98" i="21" s="1"/>
  <c r="AH99" i="21" s="1"/>
  <c r="AH100" i="21" s="1"/>
  <c r="AH101" i="21" s="1"/>
  <c r="AH102" i="21" s="1"/>
  <c r="AH103" i="21" s="1"/>
  <c r="AH104" i="21" s="1"/>
  <c r="AH105" i="21" s="1"/>
  <c r="AH106" i="21" s="1"/>
  <c r="AH107" i="21" s="1"/>
  <c r="AH108" i="21" s="1"/>
  <c r="AH109" i="21" s="1"/>
  <c r="AH110" i="21" s="1"/>
  <c r="AH111" i="21" s="1"/>
  <c r="AH112" i="21" s="1"/>
  <c r="AH113" i="21" s="1"/>
  <c r="AH114" i="21" s="1"/>
  <c r="AH115" i="21" s="1"/>
  <c r="AH116" i="21" s="1"/>
  <c r="AH117" i="21" s="1"/>
  <c r="AH118" i="21" s="1"/>
  <c r="AH119" i="21" s="1"/>
  <c r="AH120" i="21" s="1"/>
  <c r="AH121" i="21" s="1"/>
  <c r="AH122" i="21" s="1"/>
</calcChain>
</file>

<file path=xl/sharedStrings.xml><?xml version="1.0" encoding="utf-8"?>
<sst xmlns="http://schemas.openxmlformats.org/spreadsheetml/2006/main" count="72" uniqueCount="27">
  <si>
    <t>CALENDAR
WEEK</t>
  </si>
  <si>
    <t>HULL</t>
  </si>
  <si>
    <t>MACHINERY</t>
  </si>
  <si>
    <t>ELECTRICAL</t>
  </si>
  <si>
    <t>PIPING</t>
  </si>
  <si>
    <t>SHIPWRIGHT</t>
  </si>
  <si>
    <t>DATE
(WEEK ENDING)</t>
  </si>
  <si>
    <t>REMARK</t>
  </si>
  <si>
    <t>OTHERS</t>
  </si>
  <si>
    <t>WEEKLY
TOTAL MANHOURS</t>
  </si>
  <si>
    <t>CUMULATIVE MANHOURS</t>
  </si>
  <si>
    <t>ACTUAL TOTAL WEEKLY MANHOURS</t>
  </si>
  <si>
    <t>E</t>
  </si>
  <si>
    <t>C</t>
  </si>
  <si>
    <t>FPSO PEREGRINO - MANPOWER LOADING</t>
  </si>
  <si>
    <t>PLANNED TOTAL WEEKLY MANHOURS (Rev.0(B))</t>
  </si>
  <si>
    <t>VESSEL ARRIVED 15/10/08</t>
  </si>
  <si>
    <t>PLANNED TOTAL WEEKLY MANHOURS (Rev.0(B3))</t>
  </si>
  <si>
    <t>CARPENTER</t>
  </si>
  <si>
    <t>Rev.0(B)</t>
  </si>
  <si>
    <t>Rev.0(B3)</t>
  </si>
  <si>
    <t>PLANNED TOTAL WEEKLY MANHOURS (Rev.1)</t>
  </si>
  <si>
    <t>Rev.1</t>
  </si>
  <si>
    <t>PLANNED TOTAL WEEKLY MANHOURS (Rev.2C)</t>
  </si>
  <si>
    <t>Rev. 2C</t>
  </si>
  <si>
    <t>ACTUAL</t>
  </si>
  <si>
    <t>Rev.2C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</si>
</sst>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-* #,##0.00_-;\-* #,##0.00_-;_-* &quot;-&quot;??_-;_-@_-"/>
    <numFmt numFmtId="165" formatCode="0.0"/>
    <numFmt numFmtId="166" formatCode="_(* #,##0_);_(* \(#,##0\);_(* &quot;-&quot;??_);_(@_)"/>
    <numFmt numFmtId="167" formatCode="[$-409]d\-mmm\-yy;@"/>
    <numFmt numFmtId="168" formatCode="_-* #,##0.000000_-;\-* #,##0.000000_-;_-* &quot;-&quot;??_-;_-@_-"/>
    <numFmt numFmtId="169" formatCode="0.000000"/>
    <numFmt numFmtId="170" formatCode="0.000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8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thin">
        <color indexed="8"/>
      </left>
      <right style="thin">
        <color indexed="8"/>
      </right>
      <top style="medium">
        <color indexed="9"/>
      </top>
      <bottom style="medium">
        <color indexed="9"/>
      </bottom>
      <diagonal/>
    </border>
    <border>
      <left style="thin">
        <color indexed="8"/>
      </left>
      <right style="thin">
        <color indexed="8"/>
      </right>
      <top style="medium">
        <color indexed="9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9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9"/>
      </top>
      <bottom style="medium">
        <color indexed="9"/>
      </bottom>
      <diagonal/>
    </border>
    <border>
      <left style="thin">
        <color indexed="8"/>
      </left>
      <right/>
      <top style="medium">
        <color indexed="9"/>
      </top>
      <bottom/>
      <diagonal/>
    </border>
    <border>
      <left style="thin">
        <color indexed="8"/>
      </left>
      <right/>
      <top/>
      <bottom style="medium">
        <color indexed="9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9"/>
      </top>
      <bottom style="medium">
        <color indexed="9"/>
      </bottom>
      <diagonal/>
    </border>
    <border>
      <left/>
      <right style="thin">
        <color indexed="8"/>
      </right>
      <top style="medium">
        <color indexed="9"/>
      </top>
      <bottom/>
      <diagonal/>
    </border>
    <border>
      <left/>
      <right style="thin">
        <color indexed="8"/>
      </right>
      <top/>
      <bottom style="medium">
        <color indexed="9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9"/>
      </top>
      <bottom style="medium">
        <color indexed="9"/>
      </bottom>
      <diagonal/>
    </border>
    <border>
      <left style="thin">
        <color indexed="8"/>
      </left>
      <right style="medium">
        <color indexed="64"/>
      </right>
      <top style="medium">
        <color indexed="9"/>
      </top>
      <bottom style="medium">
        <color indexed="9"/>
      </bottom>
      <diagonal/>
    </border>
    <border>
      <left style="medium">
        <color indexed="64"/>
      </left>
      <right style="thin">
        <color indexed="8"/>
      </right>
      <top style="medium">
        <color indexed="9"/>
      </top>
      <bottom/>
      <diagonal/>
    </border>
    <border>
      <left style="thin">
        <color indexed="8"/>
      </left>
      <right style="medium">
        <color indexed="64"/>
      </right>
      <top style="medium">
        <color indexed="9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9"/>
      </bottom>
      <diagonal/>
    </border>
    <border>
      <left style="thin">
        <color indexed="8"/>
      </left>
      <right style="medium">
        <color indexed="64"/>
      </right>
      <top/>
      <bottom style="medium">
        <color indexed="9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9"/>
      </top>
      <bottom style="medium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9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9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9"/>
      </right>
      <top/>
      <bottom style="medium">
        <color indexed="9"/>
      </bottom>
      <diagonal/>
    </border>
    <border>
      <left style="medium">
        <color indexed="9"/>
      </left>
      <right style="medium">
        <color indexed="9"/>
      </right>
      <top/>
      <bottom style="medium">
        <color indexed="9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9">
    <xf numFmtId="0" fontId="0" fillId="0" borderId="0" xfId="0"/>
    <xf numFmtId="0" fontId="4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1" fontId="3" fillId="0" borderId="3" xfId="0" applyNumberFormat="1" applyFont="1" applyFill="1" applyBorder="1" applyAlignment="1">
      <alignment horizontal="right" vertical="center" wrapText="1"/>
    </xf>
    <xf numFmtId="1" fontId="3" fillId="0" borderId="4" xfId="0" applyNumberFormat="1" applyFont="1" applyFill="1" applyBorder="1" applyAlignment="1">
      <alignment horizontal="right" vertical="center" wrapText="1"/>
    </xf>
    <xf numFmtId="166" fontId="3" fillId="0" borderId="4" xfId="1" applyNumberFormat="1" applyFont="1" applyFill="1" applyBorder="1" applyAlignment="1">
      <alignment horizontal="right" vertical="center" wrapText="1"/>
    </xf>
    <xf numFmtId="0" fontId="3" fillId="0" borderId="5" xfId="0" applyFont="1" applyFill="1" applyBorder="1" applyAlignment="1">
      <alignment horizontal="right" vertical="center"/>
    </xf>
    <xf numFmtId="0" fontId="3" fillId="0" borderId="6" xfId="0" applyFont="1" applyFill="1" applyBorder="1" applyAlignment="1">
      <alignment horizontal="right" vertical="center"/>
    </xf>
    <xf numFmtId="0" fontId="3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1" fontId="3" fillId="0" borderId="8" xfId="0" applyNumberFormat="1" applyFont="1" applyFill="1" applyBorder="1" applyAlignment="1">
      <alignment horizontal="right" vertical="center" wrapText="1"/>
    </xf>
    <xf numFmtId="1" fontId="3" fillId="0" borderId="9" xfId="0" applyNumberFormat="1" applyFont="1" applyFill="1" applyBorder="1" applyAlignment="1">
      <alignment horizontal="right" vertical="center" wrapText="1"/>
    </xf>
    <xf numFmtId="166" fontId="3" fillId="0" borderId="9" xfId="1" applyNumberFormat="1" applyFont="1" applyFill="1" applyBorder="1" applyAlignment="1">
      <alignment horizontal="right" vertical="center" wrapText="1"/>
    </xf>
    <xf numFmtId="0" fontId="5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7" fillId="0" borderId="6" xfId="0" applyFont="1" applyFill="1" applyBorder="1" applyAlignment="1">
      <alignment horizontal="right" vertical="center"/>
    </xf>
    <xf numFmtId="166" fontId="3" fillId="0" borderId="6" xfId="1" applyNumberFormat="1" applyFont="1" applyFill="1" applyBorder="1" applyAlignment="1">
      <alignment horizontal="right" vertical="center" wrapText="1"/>
    </xf>
    <xf numFmtId="1" fontId="3" fillId="0" borderId="4" xfId="1" applyNumberFormat="1" applyFont="1" applyFill="1" applyBorder="1" applyAlignment="1">
      <alignment horizontal="right" vertical="center" wrapText="1"/>
    </xf>
    <xf numFmtId="0" fontId="6" fillId="0" borderId="6" xfId="0" applyFont="1" applyFill="1" applyBorder="1" applyAlignment="1">
      <alignment horizontal="right" vertical="center"/>
    </xf>
    <xf numFmtId="0" fontId="3" fillId="0" borderId="10" xfId="0" applyFont="1" applyFill="1" applyBorder="1" applyAlignment="1">
      <alignment horizontal="right" vertical="center"/>
    </xf>
    <xf numFmtId="0" fontId="3" fillId="0" borderId="11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3" fillId="0" borderId="12" xfId="0" applyFont="1" applyFill="1" applyBorder="1" applyAlignment="1">
      <alignment horizontal="right" vertical="center"/>
    </xf>
    <xf numFmtId="0" fontId="5" fillId="0" borderId="8" xfId="0" applyFont="1" applyFill="1" applyBorder="1" applyAlignment="1">
      <alignment horizontal="right" vertical="center"/>
    </xf>
    <xf numFmtId="0" fontId="5" fillId="0" borderId="9" xfId="0" applyFont="1" applyFill="1" applyBorder="1" applyAlignment="1">
      <alignment horizontal="right" vertical="center"/>
    </xf>
    <xf numFmtId="0" fontId="3" fillId="0" borderId="13" xfId="0" applyFont="1" applyFill="1" applyBorder="1" applyAlignment="1">
      <alignment horizontal="right" vertical="center"/>
    </xf>
    <xf numFmtId="1" fontId="3" fillId="0" borderId="9" xfId="1" applyNumberFormat="1" applyFont="1" applyFill="1" applyBorder="1" applyAlignment="1">
      <alignment horizontal="right" vertical="center" wrapText="1"/>
    </xf>
    <xf numFmtId="1" fontId="3" fillId="0" borderId="15" xfId="0" applyNumberFormat="1" applyFont="1" applyFill="1" applyBorder="1" applyAlignment="1">
      <alignment horizontal="right" vertical="center" wrapText="1"/>
    </xf>
    <xf numFmtId="1" fontId="3" fillId="0" borderId="16" xfId="0" applyNumberFormat="1" applyFont="1" applyFill="1" applyBorder="1" applyAlignment="1">
      <alignment horizontal="right" vertical="center" wrapText="1"/>
    </xf>
    <xf numFmtId="166" fontId="3" fillId="0" borderId="16" xfId="1" applyNumberFormat="1" applyFont="1" applyFill="1" applyBorder="1" applyAlignment="1">
      <alignment horizontal="right" vertical="center" wrapText="1"/>
    </xf>
    <xf numFmtId="0" fontId="3" fillId="0" borderId="13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right" vertical="center"/>
    </xf>
    <xf numFmtId="1" fontId="3" fillId="0" borderId="4" xfId="0" applyNumberFormat="1" applyFont="1" applyFill="1" applyBorder="1" applyAlignment="1">
      <alignment horizontal="right" vertical="center"/>
    </xf>
    <xf numFmtId="1" fontId="5" fillId="0" borderId="4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vertical="center"/>
    </xf>
    <xf numFmtId="0" fontId="3" fillId="0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166" fontId="3" fillId="0" borderId="6" xfId="1" applyNumberFormat="1" applyFont="1" applyFill="1" applyBorder="1" applyAlignment="1">
      <alignment vertical="center" wrapText="1"/>
    </xf>
    <xf numFmtId="0" fontId="3" fillId="0" borderId="13" xfId="0" applyFont="1" applyFill="1" applyBorder="1" applyAlignment="1">
      <alignment vertical="center"/>
    </xf>
    <xf numFmtId="0" fontId="3" fillId="0" borderId="17" xfId="0" applyFont="1" applyFill="1" applyBorder="1" applyAlignment="1">
      <alignment vertical="center"/>
    </xf>
    <xf numFmtId="0" fontId="6" fillId="0" borderId="6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0" xfId="0" applyFont="1" applyFill="1" applyAlignment="1"/>
    <xf numFmtId="0" fontId="8" fillId="2" borderId="18" xfId="0" applyFont="1" applyFill="1" applyBorder="1" applyAlignment="1">
      <alignment horizontal="right" vertical="center"/>
    </xf>
    <xf numFmtId="0" fontId="8" fillId="2" borderId="19" xfId="0" applyFont="1" applyFill="1" applyBorder="1" applyAlignment="1">
      <alignment horizontal="right" vertical="center"/>
    </xf>
    <xf numFmtId="1" fontId="8" fillId="2" borderId="20" xfId="0" applyNumberFormat="1" applyFont="1" applyFill="1" applyBorder="1" applyAlignment="1">
      <alignment horizontal="right" vertical="center" wrapText="1"/>
    </xf>
    <xf numFmtId="166" fontId="8" fillId="2" borderId="20" xfId="1" applyNumberFormat="1" applyFont="1" applyFill="1" applyBorder="1" applyAlignment="1">
      <alignment horizontal="right" vertical="center" wrapText="1"/>
    </xf>
    <xf numFmtId="1" fontId="8" fillId="2" borderId="21" xfId="0" applyNumberFormat="1" applyFont="1" applyFill="1" applyBorder="1" applyAlignment="1">
      <alignment horizontal="right" vertical="center" wrapText="1"/>
    </xf>
    <xf numFmtId="166" fontId="8" fillId="2" borderId="21" xfId="1" applyNumberFormat="1" applyFont="1" applyFill="1" applyBorder="1" applyAlignment="1">
      <alignment horizontal="right" vertical="center" wrapText="1"/>
    </xf>
    <xf numFmtId="1" fontId="8" fillId="2" borderId="22" xfId="0" applyNumberFormat="1" applyFont="1" applyFill="1" applyBorder="1" applyAlignment="1">
      <alignment horizontal="right" vertical="center" wrapText="1"/>
    </xf>
    <xf numFmtId="166" fontId="8" fillId="2" borderId="22" xfId="1" applyNumberFormat="1" applyFont="1" applyFill="1" applyBorder="1" applyAlignment="1">
      <alignment horizontal="right" vertical="center" wrapText="1"/>
    </xf>
    <xf numFmtId="1" fontId="3" fillId="0" borderId="24" xfId="0" applyNumberFormat="1" applyFont="1" applyFill="1" applyBorder="1" applyAlignment="1">
      <alignment horizontal="right" vertical="center" wrapText="1"/>
    </xf>
    <xf numFmtId="166" fontId="3" fillId="0" borderId="24" xfId="1" applyNumberFormat="1" applyFont="1" applyFill="1" applyBorder="1" applyAlignment="1">
      <alignment horizontal="right" vertical="center" wrapText="1"/>
    </xf>
    <xf numFmtId="1" fontId="3" fillId="0" borderId="3" xfId="0" applyNumberFormat="1" applyFont="1" applyFill="1" applyBorder="1" applyAlignment="1">
      <alignment horizontal="right" vertical="center"/>
    </xf>
    <xf numFmtId="0" fontId="3" fillId="0" borderId="6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right" vertical="center"/>
    </xf>
    <xf numFmtId="0" fontId="8" fillId="2" borderId="26" xfId="0" applyFont="1" applyFill="1" applyBorder="1" applyAlignment="1">
      <alignment horizontal="right" vertical="center"/>
    </xf>
    <xf numFmtId="0" fontId="8" fillId="2" borderId="27" xfId="0" applyFont="1" applyFill="1" applyBorder="1" applyAlignment="1">
      <alignment horizontal="right" vertical="center"/>
    </xf>
    <xf numFmtId="0" fontId="3" fillId="0" borderId="28" xfId="0" applyFont="1" applyFill="1" applyBorder="1" applyAlignment="1">
      <alignment horizontal="right" vertical="center"/>
    </xf>
    <xf numFmtId="0" fontId="3" fillId="0" borderId="29" xfId="0" applyFont="1" applyFill="1" applyBorder="1" applyAlignment="1">
      <alignment horizontal="center" vertical="center"/>
    </xf>
    <xf numFmtId="1" fontId="8" fillId="2" borderId="30" xfId="0" applyNumberFormat="1" applyFont="1" applyFill="1" applyBorder="1" applyAlignment="1">
      <alignment horizontal="right" vertical="center" wrapText="1"/>
    </xf>
    <xf numFmtId="1" fontId="8" fillId="2" borderId="31" xfId="0" applyNumberFormat="1" applyFont="1" applyFill="1" applyBorder="1" applyAlignment="1">
      <alignment horizontal="right" vertical="center" wrapText="1"/>
    </xf>
    <xf numFmtId="1" fontId="8" fillId="2" borderId="32" xfId="0" applyNumberFormat="1" applyFont="1" applyFill="1" applyBorder="1" applyAlignment="1">
      <alignment horizontal="right" vertical="center" wrapText="1"/>
    </xf>
    <xf numFmtId="1" fontId="3" fillId="0" borderId="33" xfId="0" applyNumberFormat="1" applyFont="1" applyFill="1" applyBorder="1" applyAlignment="1">
      <alignment horizontal="right" vertical="center" wrapText="1"/>
    </xf>
    <xf numFmtId="1" fontId="3" fillId="0" borderId="34" xfId="0" applyNumberFormat="1" applyFont="1" applyFill="1" applyBorder="1" applyAlignment="1">
      <alignment horizontal="right" vertical="center" wrapText="1"/>
    </xf>
    <xf numFmtId="1" fontId="3" fillId="0" borderId="35" xfId="0" applyNumberFormat="1" applyFont="1" applyFill="1" applyBorder="1" applyAlignment="1">
      <alignment horizontal="right" vertical="center" wrapText="1"/>
    </xf>
    <xf numFmtId="1" fontId="3" fillId="0" borderId="36" xfId="0" applyNumberFormat="1" applyFont="1" applyFill="1" applyBorder="1" applyAlignment="1">
      <alignment horizontal="right" vertical="center" wrapText="1"/>
    </xf>
    <xf numFmtId="1" fontId="8" fillId="2" borderId="37" xfId="0" applyNumberFormat="1" applyFont="1" applyFill="1" applyBorder="1" applyAlignment="1">
      <alignment horizontal="right" vertical="center" wrapText="1"/>
    </xf>
    <xf numFmtId="0" fontId="8" fillId="2" borderId="38" xfId="0" applyFont="1" applyFill="1" applyBorder="1" applyAlignment="1">
      <alignment vertical="center"/>
    </xf>
    <xf numFmtId="1" fontId="8" fillId="2" borderId="39" xfId="0" applyNumberFormat="1" applyFont="1" applyFill="1" applyBorder="1" applyAlignment="1">
      <alignment horizontal="right" vertical="center" wrapText="1"/>
    </xf>
    <xf numFmtId="0" fontId="8" fillId="2" borderId="40" xfId="0" applyFont="1" applyFill="1" applyBorder="1" applyAlignment="1">
      <alignment vertical="center"/>
    </xf>
    <xf numFmtId="1" fontId="8" fillId="2" borderId="41" xfId="0" applyNumberFormat="1" applyFont="1" applyFill="1" applyBorder="1" applyAlignment="1">
      <alignment horizontal="right" vertical="center" wrapText="1"/>
    </xf>
    <xf numFmtId="0" fontId="8" fillId="2" borderId="42" xfId="0" applyFont="1" applyFill="1" applyBorder="1" applyAlignment="1">
      <alignment vertical="center"/>
    </xf>
    <xf numFmtId="1" fontId="3" fillId="0" borderId="43" xfId="0" applyNumberFormat="1" applyFont="1" applyFill="1" applyBorder="1" applyAlignment="1">
      <alignment horizontal="right" vertical="center" wrapText="1"/>
    </xf>
    <xf numFmtId="0" fontId="3" fillId="0" borderId="44" xfId="0" applyFont="1" applyFill="1" applyBorder="1" applyAlignment="1">
      <alignment vertical="center"/>
    </xf>
    <xf numFmtId="0" fontId="8" fillId="2" borderId="38" xfId="0" applyFont="1" applyFill="1" applyBorder="1" applyAlignment="1">
      <alignment horizontal="right" vertical="center"/>
    </xf>
    <xf numFmtId="0" fontId="8" fillId="2" borderId="40" xfId="0" applyFont="1" applyFill="1" applyBorder="1" applyAlignment="1">
      <alignment horizontal="right" vertical="center"/>
    </xf>
    <xf numFmtId="0" fontId="8" fillId="2" borderId="42" xfId="0" applyFont="1" applyFill="1" applyBorder="1" applyAlignment="1">
      <alignment horizontal="right" vertical="center"/>
    </xf>
    <xf numFmtId="0" fontId="3" fillId="0" borderId="44" xfId="0" applyFont="1" applyFill="1" applyBorder="1" applyAlignment="1">
      <alignment horizontal="right" vertical="center"/>
    </xf>
    <xf numFmtId="1" fontId="3" fillId="0" borderId="6" xfId="0" applyNumberFormat="1" applyFont="1" applyFill="1" applyBorder="1" applyAlignment="1">
      <alignment horizontal="right" vertical="center"/>
    </xf>
    <xf numFmtId="1" fontId="3" fillId="0" borderId="50" xfId="0" applyNumberFormat="1" applyFont="1" applyFill="1" applyBorder="1" applyAlignment="1">
      <alignment horizontal="right" vertical="center" wrapText="1"/>
    </xf>
    <xf numFmtId="1" fontId="3" fillId="0" borderId="51" xfId="0" applyNumberFormat="1" applyFont="1" applyFill="1" applyBorder="1" applyAlignment="1">
      <alignment horizontal="right" vertical="center" wrapText="1"/>
    </xf>
    <xf numFmtId="166" fontId="3" fillId="0" borderId="51" xfId="1" applyNumberFormat="1" applyFont="1" applyFill="1" applyBorder="1" applyAlignment="1">
      <alignment horizontal="right" vertical="center" wrapText="1"/>
    </xf>
    <xf numFmtId="1" fontId="3" fillId="0" borderId="52" xfId="0" applyNumberFormat="1" applyFont="1" applyFill="1" applyBorder="1" applyAlignment="1">
      <alignment horizontal="right" vertical="center" wrapText="1"/>
    </xf>
    <xf numFmtId="0" fontId="1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166" fontId="5" fillId="0" borderId="0" xfId="0" applyNumberFormat="1" applyFont="1" applyFill="1" applyAlignment="1">
      <alignment horizontal="right"/>
    </xf>
    <xf numFmtId="165" fontId="5" fillId="0" borderId="0" xfId="0" applyNumberFormat="1" applyFont="1" applyFill="1" applyAlignment="1">
      <alignment horizontal="left"/>
    </xf>
    <xf numFmtId="164" fontId="5" fillId="0" borderId="0" xfId="0" applyNumberFormat="1" applyFont="1" applyFill="1" applyAlignment="1">
      <alignment horizontal="right"/>
    </xf>
    <xf numFmtId="168" fontId="5" fillId="0" borderId="0" xfId="0" applyNumberFormat="1" applyFont="1" applyFill="1" applyAlignment="1">
      <alignment horizontal="right"/>
    </xf>
    <xf numFmtId="169" fontId="3" fillId="0" borderId="0" xfId="0" applyNumberFormat="1" applyFont="1" applyFill="1" applyAlignment="1"/>
    <xf numFmtId="0" fontId="3" fillId="0" borderId="23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/>
    </xf>
    <xf numFmtId="0" fontId="2" fillId="0" borderId="13" xfId="0" applyFont="1" applyFill="1" applyBorder="1" applyAlignment="1">
      <alignment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46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/>
    </xf>
    <xf numFmtId="0" fontId="3" fillId="0" borderId="49" xfId="0" applyFont="1" applyFill="1" applyBorder="1" applyAlignment="1">
      <alignment horizontal="center" vertical="center"/>
    </xf>
    <xf numFmtId="167" fontId="3" fillId="0" borderId="2" xfId="0" applyNumberFormat="1" applyFont="1" applyFill="1" applyBorder="1" applyAlignment="1">
      <alignment horizontal="right" vertical="center"/>
    </xf>
    <xf numFmtId="167" fontId="3" fillId="0" borderId="7" xfId="0" applyNumberFormat="1" applyFont="1" applyFill="1" applyBorder="1" applyAlignment="1">
      <alignment horizontal="right" vertical="center"/>
    </xf>
    <xf numFmtId="167" fontId="3" fillId="0" borderId="14" xfId="0" applyNumberFormat="1" applyFont="1" applyFill="1" applyBorder="1" applyAlignment="1">
      <alignment horizontal="right" vertical="center"/>
    </xf>
    <xf numFmtId="167" fontId="3" fillId="0" borderId="48" xfId="0" applyNumberFormat="1" applyFont="1" applyFill="1" applyBorder="1" applyAlignment="1">
      <alignment horizontal="right" vertical="center"/>
    </xf>
    <xf numFmtId="14" fontId="3" fillId="0" borderId="7" xfId="0" applyNumberFormat="1" applyFont="1" applyFill="1" applyBorder="1" applyAlignment="1">
      <alignment horizontal="right" vertical="center"/>
    </xf>
    <xf numFmtId="167" fontId="8" fillId="3" borderId="53" xfId="0" applyNumberFormat="1" applyFont="1" applyFill="1" applyBorder="1" applyAlignment="1">
      <alignment horizontal="right" vertical="center"/>
    </xf>
    <xf numFmtId="167" fontId="8" fillId="3" borderId="54" xfId="0" applyNumberFormat="1" applyFont="1" applyFill="1" applyBorder="1" applyAlignment="1">
      <alignment horizontal="right" vertical="center"/>
    </xf>
    <xf numFmtId="167" fontId="8" fillId="3" borderId="55" xfId="0" applyNumberFormat="1" applyFont="1" applyFill="1" applyBorder="1" applyAlignment="1">
      <alignment horizontal="right" vertical="center"/>
    </xf>
    <xf numFmtId="1" fontId="2" fillId="0" borderId="0" xfId="0" applyNumberFormat="1" applyFont="1" applyFill="1" applyAlignment="1">
      <alignment horizontal="right"/>
    </xf>
    <xf numFmtId="170" fontId="2" fillId="0" borderId="0" xfId="0" applyNumberFormat="1" applyFont="1" applyFill="1" applyAlignment="1">
      <alignment horizontal="right"/>
    </xf>
    <xf numFmtId="170" fontId="2" fillId="0" borderId="0" xfId="0" applyNumberFormat="1" applyFont="1" applyFill="1" applyAlignment="1">
      <alignment horizontal="left"/>
    </xf>
    <xf numFmtId="0" fontId="8" fillId="2" borderId="58" xfId="0" applyFont="1" applyFill="1" applyBorder="1" applyAlignment="1">
      <alignment horizontal="right" vertical="center"/>
    </xf>
    <xf numFmtId="0" fontId="8" fillId="2" borderId="59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textRotation="90" wrapText="1"/>
    </xf>
    <xf numFmtId="0" fontId="3" fillId="0" borderId="4" xfId="0" applyFont="1" applyFill="1" applyBorder="1" applyAlignment="1">
      <alignment horizontal="center" vertical="center" textRotation="90" wrapText="1"/>
    </xf>
    <xf numFmtId="0" fontId="3" fillId="0" borderId="34" xfId="0" applyFont="1" applyFill="1" applyBorder="1" applyAlignment="1">
      <alignment horizontal="center" vertical="center" textRotation="90" wrapText="1"/>
    </xf>
    <xf numFmtId="0" fontId="3" fillId="0" borderId="2" xfId="0" applyFont="1" applyFill="1" applyBorder="1" applyAlignment="1">
      <alignment horizontal="center" vertical="center" textRotation="90" wrapText="1"/>
    </xf>
    <xf numFmtId="0" fontId="8" fillId="3" borderId="55" xfId="0" applyFont="1" applyFill="1" applyBorder="1" applyAlignment="1">
      <alignment horizontal="center" vertical="center" wrapText="1"/>
    </xf>
    <xf numFmtId="0" fontId="8" fillId="3" borderId="53" xfId="0" applyFont="1" applyFill="1" applyBorder="1" applyAlignment="1">
      <alignment horizontal="center" vertical="center"/>
    </xf>
    <xf numFmtId="0" fontId="8" fillId="3" borderId="53" xfId="0" applyFont="1" applyFill="1" applyBorder="1" applyAlignment="1">
      <alignment horizontal="center" vertical="center" wrapText="1"/>
    </xf>
    <xf numFmtId="0" fontId="8" fillId="3" borderId="5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center" vertical="center" textRotation="90" wrapText="1"/>
    </xf>
    <xf numFmtId="0" fontId="3" fillId="0" borderId="6" xfId="0" applyFont="1" applyFill="1" applyBorder="1" applyAlignment="1">
      <alignment horizontal="center" vertical="center" textRotation="90" wrapText="1"/>
    </xf>
    <xf numFmtId="0" fontId="3" fillId="0" borderId="60" xfId="0" applyFont="1" applyFill="1" applyBorder="1" applyAlignment="1">
      <alignment horizontal="right" vertical="center"/>
    </xf>
    <xf numFmtId="0" fontId="3" fillId="0" borderId="61" xfId="0" applyFont="1" applyFill="1" applyBorder="1" applyAlignment="1">
      <alignment horizontal="right" vertical="center"/>
    </xf>
    <xf numFmtId="0" fontId="3" fillId="0" borderId="60" xfId="0" applyFont="1" applyFill="1" applyBorder="1" applyAlignment="1">
      <alignment horizontal="center" vertical="center"/>
    </xf>
    <xf numFmtId="0" fontId="3" fillId="0" borderId="62" xfId="0" applyFont="1" applyFill="1" applyBorder="1" applyAlignment="1">
      <alignment horizontal="center" vertical="center" wrapText="1"/>
    </xf>
    <xf numFmtId="167" fontId="3" fillId="0" borderId="63" xfId="0" applyNumberFormat="1" applyFont="1" applyFill="1" applyBorder="1" applyAlignment="1">
      <alignment horizontal="right" vertical="center"/>
    </xf>
    <xf numFmtId="1" fontId="3" fillId="0" borderId="64" xfId="0" applyNumberFormat="1" applyFont="1" applyFill="1" applyBorder="1" applyAlignment="1">
      <alignment horizontal="right" vertical="center" wrapText="1"/>
    </xf>
    <xf numFmtId="1" fontId="3" fillId="0" borderId="65" xfId="0" applyNumberFormat="1" applyFont="1" applyFill="1" applyBorder="1" applyAlignment="1">
      <alignment horizontal="right" vertical="center" wrapText="1"/>
    </xf>
    <xf numFmtId="166" fontId="3" fillId="0" borderId="65" xfId="1" applyNumberFormat="1" applyFont="1" applyFill="1" applyBorder="1" applyAlignment="1">
      <alignment horizontal="right" vertical="center" wrapText="1"/>
    </xf>
    <xf numFmtId="1" fontId="3" fillId="0" borderId="66" xfId="0" applyNumberFormat="1" applyFont="1" applyFill="1" applyBorder="1" applyAlignment="1">
      <alignment horizontal="right" vertical="center"/>
    </xf>
    <xf numFmtId="1" fontId="3" fillId="0" borderId="65" xfId="0" applyNumberFormat="1" applyFont="1" applyFill="1" applyBorder="1" applyAlignment="1">
      <alignment horizontal="right" vertical="center"/>
    </xf>
    <xf numFmtId="1" fontId="3" fillId="0" borderId="66" xfId="0" applyNumberFormat="1" applyFont="1" applyFill="1" applyBorder="1" applyAlignment="1">
      <alignment horizontal="right" vertical="center" wrapText="1"/>
    </xf>
    <xf numFmtId="0" fontId="3" fillId="0" borderId="67" xfId="0" applyFont="1" applyFill="1" applyBorder="1" applyAlignment="1">
      <alignment horizontal="right" vertical="center"/>
    </xf>
    <xf numFmtId="0" fontId="3" fillId="0" borderId="68" xfId="0" applyFont="1" applyFill="1" applyBorder="1" applyAlignment="1">
      <alignment horizontal="right" vertical="center"/>
    </xf>
    <xf numFmtId="1" fontId="3" fillId="0" borderId="15" xfId="0" applyNumberFormat="1" applyFont="1" applyFill="1" applyBorder="1" applyAlignment="1">
      <alignment horizontal="right" vertical="center"/>
    </xf>
    <xf numFmtId="1" fontId="3" fillId="0" borderId="16" xfId="0" applyNumberFormat="1" applyFont="1" applyFill="1" applyBorder="1" applyAlignment="1">
      <alignment horizontal="right" vertical="center"/>
    </xf>
    <xf numFmtId="0" fontId="3" fillId="0" borderId="67" xfId="0" applyFont="1" applyFill="1" applyBorder="1" applyAlignment="1">
      <alignment vertical="center"/>
    </xf>
    <xf numFmtId="0" fontId="2" fillId="0" borderId="67" xfId="0" applyFont="1" applyFill="1" applyBorder="1" applyAlignment="1">
      <alignment horizontal="left" vertical="center"/>
    </xf>
    <xf numFmtId="1" fontId="3" fillId="0" borderId="69" xfId="0" applyNumberFormat="1" applyFont="1" applyFill="1" applyBorder="1" applyAlignment="1">
      <alignment horizontal="right" vertical="center" wrapText="1"/>
    </xf>
    <xf numFmtId="0" fontId="2" fillId="0" borderId="11" xfId="0" applyFont="1" applyFill="1" applyBorder="1" applyAlignment="1">
      <alignment vertical="center"/>
    </xf>
    <xf numFmtId="0" fontId="2" fillId="0" borderId="17" xfId="0" applyFont="1" applyFill="1" applyBorder="1" applyAlignment="1">
      <alignment horizontal="left" vertical="center"/>
    </xf>
    <xf numFmtId="1" fontId="3" fillId="0" borderId="70" xfId="0" applyNumberFormat="1" applyFont="1" applyFill="1" applyBorder="1" applyAlignment="1">
      <alignment horizontal="right" vertical="center" wrapText="1"/>
    </xf>
    <xf numFmtId="166" fontId="3" fillId="0" borderId="71" xfId="1" applyNumberFormat="1" applyFont="1" applyFill="1" applyBorder="1" applyAlignment="1">
      <alignment horizontal="right" vertical="center" wrapText="1"/>
    </xf>
    <xf numFmtId="166" fontId="3" fillId="0" borderId="73" xfId="1" applyNumberFormat="1" applyFont="1" applyFill="1" applyBorder="1" applyAlignment="1">
      <alignment horizontal="right" vertical="center" wrapText="1"/>
    </xf>
    <xf numFmtId="166" fontId="3" fillId="0" borderId="72" xfId="1" applyNumberFormat="1" applyFont="1" applyFill="1" applyBorder="1" applyAlignment="1">
      <alignment horizontal="right" vertical="center" wrapText="1"/>
    </xf>
    <xf numFmtId="166" fontId="3" fillId="0" borderId="0" xfId="0" applyNumberFormat="1" applyFont="1" applyFill="1" applyAlignment="1">
      <alignment horizontal="right"/>
    </xf>
    <xf numFmtId="1" fontId="2" fillId="0" borderId="3" xfId="0" applyNumberFormat="1" applyFont="1" applyFill="1" applyBorder="1" applyAlignment="1">
      <alignment horizontal="right" vertical="center"/>
    </xf>
    <xf numFmtId="1" fontId="2" fillId="0" borderId="4" xfId="0" applyNumberFormat="1" applyFont="1" applyFill="1" applyBorder="1" applyAlignment="1">
      <alignment horizontal="right" vertical="center"/>
    </xf>
    <xf numFmtId="1" fontId="2" fillId="0" borderId="4" xfId="0" applyNumberFormat="1" applyFont="1" applyFill="1" applyBorder="1" applyAlignment="1">
      <alignment horizontal="right" vertical="center" wrapText="1"/>
    </xf>
    <xf numFmtId="1" fontId="2" fillId="0" borderId="24" xfId="0" applyNumberFormat="1" applyFont="1" applyFill="1" applyBorder="1" applyAlignment="1">
      <alignment horizontal="right" vertical="center" wrapText="1"/>
    </xf>
    <xf numFmtId="166" fontId="2" fillId="0" borderId="72" xfId="1" applyNumberFormat="1" applyFont="1" applyFill="1" applyBorder="1" applyAlignment="1">
      <alignment horizontal="right" vertical="center" wrapText="1"/>
    </xf>
    <xf numFmtId="166" fontId="2" fillId="0" borderId="4" xfId="1" applyNumberFormat="1" applyFont="1" applyFill="1" applyBorder="1" applyAlignment="1">
      <alignment horizontal="right" vertical="center" wrapText="1"/>
    </xf>
    <xf numFmtId="1" fontId="2" fillId="0" borderId="9" xfId="0" applyNumberFormat="1" applyFont="1" applyFill="1" applyBorder="1" applyAlignment="1">
      <alignment horizontal="right" vertical="center" wrapText="1"/>
    </xf>
    <xf numFmtId="166" fontId="2" fillId="0" borderId="9" xfId="1" applyNumberFormat="1" applyFont="1" applyFill="1" applyBorder="1" applyAlignment="1">
      <alignment horizontal="right" vertical="center" wrapText="1"/>
    </xf>
    <xf numFmtId="0" fontId="2" fillId="0" borderId="8" xfId="0" applyFont="1" applyFill="1" applyBorder="1" applyAlignment="1">
      <alignment horizontal="right" vertical="center"/>
    </xf>
    <xf numFmtId="0" fontId="2" fillId="0" borderId="9" xfId="0" applyFont="1" applyFill="1" applyBorder="1" applyAlignment="1">
      <alignment horizontal="right" vertical="center"/>
    </xf>
    <xf numFmtId="0" fontId="3" fillId="0" borderId="56" xfId="0" applyFont="1" applyFill="1" applyBorder="1" applyAlignment="1">
      <alignment horizontal="center" vertical="center"/>
    </xf>
    <xf numFmtId="0" fontId="3" fillId="0" borderId="57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7033"/>
      <color rgb="FF008E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CAPIXABA - REFURBISHMENT &amp; CONVERSION - DAILY AVERAGE MANPOWER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manhours!#REF!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manhours!#REF!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manhours!#REF!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594496"/>
        <c:axId val="89600384"/>
      </c:lineChart>
      <c:catAx>
        <c:axId val="8959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89600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600384"/>
        <c:scaling>
          <c:orientation val="minMax"/>
          <c:max val="16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594496"/>
        <c:crosses val="autoZero"/>
        <c:crossBetween val="between"/>
        <c:majorUnit val="100"/>
        <c:minorUnit val="5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4" l="0.41000000000000031" r="0.26" t="0.51" header="0.5" footer="0.42000000000000032"/>
    <c:pageSetup paperSize="9" orientation="landscape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CAPIXABA - REFURBISHMENT &amp; CONVERSION - DAILY AVERAGE MANPOWER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HULL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manhours!#REF!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manhours!#REF!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12672"/>
        <c:axId val="89614208"/>
      </c:lineChart>
      <c:catAx>
        <c:axId val="8961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89614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614208"/>
        <c:scaling>
          <c:orientation val="minMax"/>
          <c:max val="8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612672"/>
        <c:crosses val="autoZero"/>
        <c:crossBetween val="between"/>
        <c:majorUnit val="50"/>
        <c:minorUnit val="5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633" r="0.75000000000000633" t="1" header="0.5" footer="0.5"/>
    <c:pageSetup paperSize="9" orientation="landscape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CAPIXABA - REFURBISHMENT &amp; CONVERSION - DAILY AVERAGE MANPOWER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MACHINERY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manhours!#REF!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manhours!#REF!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51072"/>
        <c:axId val="89652608"/>
      </c:lineChart>
      <c:catAx>
        <c:axId val="8965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89652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652608"/>
        <c:scaling>
          <c:orientation val="minMax"/>
          <c:max val="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651072"/>
        <c:crosses val="autoZero"/>
        <c:crossBetween val="between"/>
        <c:majorUnit val="50"/>
        <c:min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633" r="0.75000000000000633" t="1" header="0.5" footer="0.5"/>
    <c:pageSetup paperSize="9" orientation="landscape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FPSO PEREGRINO CONVERSION
MANPOWER HISTOGRAM ( Manhours )</a:t>
            </a:r>
          </a:p>
        </c:rich>
      </c:tx>
      <c:layout>
        <c:manualLayout>
          <c:xMode val="edge"/>
          <c:yMode val="edge"/>
          <c:x val="0.36455072908470276"/>
          <c:y val="6.9541029207232504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6455070899011816E-2"/>
          <c:y val="7.3713490959667727E-2"/>
          <c:w val="0.91263384388560287"/>
          <c:h val="0.85813630041723921"/>
        </c:manualLayout>
      </c:layout>
      <c:barChart>
        <c:barDir val="col"/>
        <c:grouping val="clustered"/>
        <c:varyColors val="0"/>
        <c:ser>
          <c:idx val="6"/>
          <c:order val="3"/>
          <c:tx>
            <c:v>Planned Rev.1 Weekly Manhours</c:v>
          </c:tx>
          <c:spPr>
            <a:solidFill>
              <a:srgbClr val="0000FF"/>
            </a:solidFill>
            <a:ln w="12700">
              <a:solidFill>
                <a:srgbClr val="002060"/>
              </a:solidFill>
              <a:prstDash val="solid"/>
            </a:ln>
          </c:spPr>
          <c:invertIfNegative val="0"/>
          <c:cat>
            <c:numRef>
              <c:f>manhours!$B$4:$B$130</c:f>
              <c:numCache>
                <c:formatCode>[$-409]d\-mmm\-yy;@</c:formatCode>
                <c:ptCount val="127"/>
                <c:pt idx="0">
                  <c:v>39485</c:v>
                </c:pt>
                <c:pt idx="1">
                  <c:v>39492</c:v>
                </c:pt>
                <c:pt idx="2">
                  <c:v>39499</c:v>
                </c:pt>
                <c:pt idx="3">
                  <c:v>39506</c:v>
                </c:pt>
                <c:pt idx="4">
                  <c:v>39513</c:v>
                </c:pt>
                <c:pt idx="5">
                  <c:v>39520</c:v>
                </c:pt>
                <c:pt idx="6">
                  <c:v>39527</c:v>
                </c:pt>
                <c:pt idx="7">
                  <c:v>39534</c:v>
                </c:pt>
                <c:pt idx="8">
                  <c:v>39541</c:v>
                </c:pt>
                <c:pt idx="9">
                  <c:v>39548</c:v>
                </c:pt>
                <c:pt idx="10">
                  <c:v>39555</c:v>
                </c:pt>
                <c:pt idx="11">
                  <c:v>39562</c:v>
                </c:pt>
                <c:pt idx="12">
                  <c:v>39569</c:v>
                </c:pt>
                <c:pt idx="13">
                  <c:v>39576</c:v>
                </c:pt>
                <c:pt idx="14">
                  <c:v>39583</c:v>
                </c:pt>
                <c:pt idx="15">
                  <c:v>39590</c:v>
                </c:pt>
                <c:pt idx="16">
                  <c:v>39597</c:v>
                </c:pt>
                <c:pt idx="17">
                  <c:v>39604</c:v>
                </c:pt>
                <c:pt idx="18">
                  <c:v>39611</c:v>
                </c:pt>
                <c:pt idx="19">
                  <c:v>39618</c:v>
                </c:pt>
                <c:pt idx="20">
                  <c:v>39625</c:v>
                </c:pt>
                <c:pt idx="21">
                  <c:v>39632</c:v>
                </c:pt>
                <c:pt idx="22">
                  <c:v>39639</c:v>
                </c:pt>
                <c:pt idx="23">
                  <c:v>39646</c:v>
                </c:pt>
                <c:pt idx="24">
                  <c:v>39653</c:v>
                </c:pt>
                <c:pt idx="25">
                  <c:v>39660</c:v>
                </c:pt>
                <c:pt idx="26">
                  <c:v>39667</c:v>
                </c:pt>
                <c:pt idx="27">
                  <c:v>39674</c:v>
                </c:pt>
                <c:pt idx="28">
                  <c:v>39681</c:v>
                </c:pt>
                <c:pt idx="29">
                  <c:v>39688</c:v>
                </c:pt>
                <c:pt idx="30">
                  <c:v>39695</c:v>
                </c:pt>
                <c:pt idx="31">
                  <c:v>39702</c:v>
                </c:pt>
                <c:pt idx="32">
                  <c:v>39709</c:v>
                </c:pt>
                <c:pt idx="33">
                  <c:v>39716</c:v>
                </c:pt>
                <c:pt idx="34">
                  <c:v>39723</c:v>
                </c:pt>
                <c:pt idx="35">
                  <c:v>39730</c:v>
                </c:pt>
                <c:pt idx="36">
                  <c:v>39737</c:v>
                </c:pt>
                <c:pt idx="37">
                  <c:v>39744</c:v>
                </c:pt>
                <c:pt idx="38">
                  <c:v>39751</c:v>
                </c:pt>
                <c:pt idx="39">
                  <c:v>39758</c:v>
                </c:pt>
                <c:pt idx="40">
                  <c:v>39765</c:v>
                </c:pt>
                <c:pt idx="41">
                  <c:v>39772</c:v>
                </c:pt>
                <c:pt idx="42">
                  <c:v>39779</c:v>
                </c:pt>
                <c:pt idx="43">
                  <c:v>39786</c:v>
                </c:pt>
                <c:pt idx="44">
                  <c:v>39793</c:v>
                </c:pt>
                <c:pt idx="45">
                  <c:v>39800</c:v>
                </c:pt>
                <c:pt idx="46">
                  <c:v>39807</c:v>
                </c:pt>
                <c:pt idx="47">
                  <c:v>39814</c:v>
                </c:pt>
                <c:pt idx="48">
                  <c:v>39821</c:v>
                </c:pt>
                <c:pt idx="49">
                  <c:v>39828</c:v>
                </c:pt>
                <c:pt idx="50">
                  <c:v>39835</c:v>
                </c:pt>
                <c:pt idx="51">
                  <c:v>39842</c:v>
                </c:pt>
                <c:pt idx="52">
                  <c:v>39849</c:v>
                </c:pt>
                <c:pt idx="53">
                  <c:v>39856</c:v>
                </c:pt>
                <c:pt idx="54">
                  <c:v>39863</c:v>
                </c:pt>
                <c:pt idx="55">
                  <c:v>39870</c:v>
                </c:pt>
                <c:pt idx="56">
                  <c:v>39877</c:v>
                </c:pt>
                <c:pt idx="57">
                  <c:v>39884</c:v>
                </c:pt>
                <c:pt idx="58">
                  <c:v>39891</c:v>
                </c:pt>
                <c:pt idx="59">
                  <c:v>39898</c:v>
                </c:pt>
                <c:pt idx="60">
                  <c:v>39905</c:v>
                </c:pt>
                <c:pt idx="61">
                  <c:v>39912</c:v>
                </c:pt>
                <c:pt idx="62">
                  <c:v>39919</c:v>
                </c:pt>
                <c:pt idx="63">
                  <c:v>39926</c:v>
                </c:pt>
                <c:pt idx="64">
                  <c:v>39933</c:v>
                </c:pt>
                <c:pt idx="65">
                  <c:v>39940</c:v>
                </c:pt>
                <c:pt idx="66">
                  <c:v>39947</c:v>
                </c:pt>
                <c:pt idx="67">
                  <c:v>39954</c:v>
                </c:pt>
                <c:pt idx="68">
                  <c:v>39961</c:v>
                </c:pt>
                <c:pt idx="69">
                  <c:v>39968</c:v>
                </c:pt>
                <c:pt idx="70">
                  <c:v>39975</c:v>
                </c:pt>
                <c:pt idx="71">
                  <c:v>39982</c:v>
                </c:pt>
                <c:pt idx="72">
                  <c:v>39989</c:v>
                </c:pt>
                <c:pt idx="73">
                  <c:v>39996</c:v>
                </c:pt>
                <c:pt idx="74">
                  <c:v>40003</c:v>
                </c:pt>
                <c:pt idx="75">
                  <c:v>40010</c:v>
                </c:pt>
                <c:pt idx="76">
                  <c:v>40017</c:v>
                </c:pt>
                <c:pt idx="77">
                  <c:v>40024</c:v>
                </c:pt>
                <c:pt idx="78">
                  <c:v>40031</c:v>
                </c:pt>
                <c:pt idx="79">
                  <c:v>40038</c:v>
                </c:pt>
                <c:pt idx="80">
                  <c:v>40045</c:v>
                </c:pt>
                <c:pt idx="81">
                  <c:v>40052</c:v>
                </c:pt>
                <c:pt idx="82">
                  <c:v>40059</c:v>
                </c:pt>
                <c:pt idx="83">
                  <c:v>40066</c:v>
                </c:pt>
                <c:pt idx="84">
                  <c:v>40073</c:v>
                </c:pt>
                <c:pt idx="85">
                  <c:v>40080</c:v>
                </c:pt>
                <c:pt idx="86">
                  <c:v>40087</c:v>
                </c:pt>
                <c:pt idx="87">
                  <c:v>40094</c:v>
                </c:pt>
                <c:pt idx="88">
                  <c:v>40101</c:v>
                </c:pt>
                <c:pt idx="89">
                  <c:v>40108</c:v>
                </c:pt>
                <c:pt idx="90">
                  <c:v>40115</c:v>
                </c:pt>
                <c:pt idx="91">
                  <c:v>40122</c:v>
                </c:pt>
                <c:pt idx="92">
                  <c:v>40129</c:v>
                </c:pt>
                <c:pt idx="93">
                  <c:v>40136</c:v>
                </c:pt>
                <c:pt idx="94">
                  <c:v>40143</c:v>
                </c:pt>
                <c:pt idx="95">
                  <c:v>40150</c:v>
                </c:pt>
                <c:pt idx="96">
                  <c:v>40157</c:v>
                </c:pt>
                <c:pt idx="97">
                  <c:v>40164</c:v>
                </c:pt>
                <c:pt idx="98">
                  <c:v>40171</c:v>
                </c:pt>
                <c:pt idx="99">
                  <c:v>40178</c:v>
                </c:pt>
                <c:pt idx="100">
                  <c:v>40185</c:v>
                </c:pt>
                <c:pt idx="101">
                  <c:v>40192</c:v>
                </c:pt>
                <c:pt idx="102">
                  <c:v>40199</c:v>
                </c:pt>
                <c:pt idx="103">
                  <c:v>40206</c:v>
                </c:pt>
                <c:pt idx="104">
                  <c:v>40213</c:v>
                </c:pt>
                <c:pt idx="105">
                  <c:v>40220</c:v>
                </c:pt>
                <c:pt idx="106">
                  <c:v>40227</c:v>
                </c:pt>
                <c:pt idx="107">
                  <c:v>40234</c:v>
                </c:pt>
                <c:pt idx="108">
                  <c:v>40241</c:v>
                </c:pt>
                <c:pt idx="109">
                  <c:v>40248</c:v>
                </c:pt>
                <c:pt idx="110">
                  <c:v>40255</c:v>
                </c:pt>
                <c:pt idx="111">
                  <c:v>40262</c:v>
                </c:pt>
                <c:pt idx="112">
                  <c:v>40269</c:v>
                </c:pt>
                <c:pt idx="113">
                  <c:v>40276</c:v>
                </c:pt>
                <c:pt idx="114">
                  <c:v>40283</c:v>
                </c:pt>
                <c:pt idx="115">
                  <c:v>40290</c:v>
                </c:pt>
                <c:pt idx="116">
                  <c:v>40297</c:v>
                </c:pt>
                <c:pt idx="117">
                  <c:v>40304</c:v>
                </c:pt>
                <c:pt idx="118">
                  <c:v>40311</c:v>
                </c:pt>
                <c:pt idx="119">
                  <c:v>40318</c:v>
                </c:pt>
                <c:pt idx="120">
                  <c:v>40325</c:v>
                </c:pt>
                <c:pt idx="121">
                  <c:v>40332</c:v>
                </c:pt>
                <c:pt idx="122">
                  <c:v>40339</c:v>
                </c:pt>
                <c:pt idx="123">
                  <c:v>40346</c:v>
                </c:pt>
                <c:pt idx="124">
                  <c:v>40353</c:v>
                </c:pt>
                <c:pt idx="125">
                  <c:v>40360</c:v>
                </c:pt>
              </c:numCache>
            </c:numRef>
          </c:cat>
          <c:val>
            <c:numRef>
              <c:f>manhours!$AG$4:$AG$130</c:f>
              <c:numCache>
                <c:formatCode>0</c:formatCode>
                <c:ptCount val="127"/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40</c:v>
                </c:pt>
                <c:pt idx="21">
                  <c:v>60</c:v>
                </c:pt>
                <c:pt idx="22">
                  <c:v>80</c:v>
                </c:pt>
                <c:pt idx="23">
                  <c:v>120</c:v>
                </c:pt>
                <c:pt idx="24">
                  <c:v>120</c:v>
                </c:pt>
                <c:pt idx="25">
                  <c:v>156</c:v>
                </c:pt>
                <c:pt idx="26">
                  <c:v>224</c:v>
                </c:pt>
                <c:pt idx="27">
                  <c:v>1354</c:v>
                </c:pt>
                <c:pt idx="28">
                  <c:v>2401</c:v>
                </c:pt>
                <c:pt idx="29">
                  <c:v>2283</c:v>
                </c:pt>
                <c:pt idx="30">
                  <c:v>3708</c:v>
                </c:pt>
                <c:pt idx="31">
                  <c:v>4950</c:v>
                </c:pt>
                <c:pt idx="32">
                  <c:v>5139</c:v>
                </c:pt>
                <c:pt idx="33">
                  <c:v>4521</c:v>
                </c:pt>
                <c:pt idx="34">
                  <c:v>4323</c:v>
                </c:pt>
                <c:pt idx="35">
                  <c:v>6782</c:v>
                </c:pt>
                <c:pt idx="36">
                  <c:v>6202</c:v>
                </c:pt>
                <c:pt idx="37">
                  <c:v>6802</c:v>
                </c:pt>
                <c:pt idx="38">
                  <c:v>9576</c:v>
                </c:pt>
                <c:pt idx="39">
                  <c:v>9913</c:v>
                </c:pt>
                <c:pt idx="40">
                  <c:v>14508</c:v>
                </c:pt>
                <c:pt idx="41">
                  <c:v>17411</c:v>
                </c:pt>
                <c:pt idx="42">
                  <c:v>19864</c:v>
                </c:pt>
                <c:pt idx="43">
                  <c:v>20281</c:v>
                </c:pt>
                <c:pt idx="44">
                  <c:v>17675</c:v>
                </c:pt>
                <c:pt idx="45">
                  <c:v>27207</c:v>
                </c:pt>
                <c:pt idx="46">
                  <c:v>24012</c:v>
                </c:pt>
                <c:pt idx="47">
                  <c:v>26037</c:v>
                </c:pt>
                <c:pt idx="48">
                  <c:v>32557</c:v>
                </c:pt>
                <c:pt idx="49">
                  <c:v>33459</c:v>
                </c:pt>
                <c:pt idx="50">
                  <c:v>38068</c:v>
                </c:pt>
                <c:pt idx="51">
                  <c:v>26793</c:v>
                </c:pt>
                <c:pt idx="52">
                  <c:v>36306</c:v>
                </c:pt>
                <c:pt idx="53">
                  <c:v>34837</c:v>
                </c:pt>
                <c:pt idx="54">
                  <c:v>40630</c:v>
                </c:pt>
                <c:pt idx="55">
                  <c:v>39907</c:v>
                </c:pt>
                <c:pt idx="56">
                  <c:v>49432</c:v>
                </c:pt>
                <c:pt idx="57">
                  <c:v>41739.699999999997</c:v>
                </c:pt>
                <c:pt idx="58">
                  <c:v>37930.800000000003</c:v>
                </c:pt>
                <c:pt idx="59">
                  <c:v>40019.100000000006</c:v>
                </c:pt>
                <c:pt idx="60">
                  <c:v>46293.099999999991</c:v>
                </c:pt>
                <c:pt idx="61">
                  <c:v>49514.6</c:v>
                </c:pt>
                <c:pt idx="62">
                  <c:v>54947.3</c:v>
                </c:pt>
                <c:pt idx="63">
                  <c:v>67265.400000000009</c:v>
                </c:pt>
                <c:pt idx="64">
                  <c:v>73612.2</c:v>
                </c:pt>
                <c:pt idx="65">
                  <c:v>70003.8</c:v>
                </c:pt>
                <c:pt idx="66">
                  <c:v>84690.6</c:v>
                </c:pt>
                <c:pt idx="67">
                  <c:v>93421.400000000009</c:v>
                </c:pt>
                <c:pt idx="68">
                  <c:v>97941.8</c:v>
                </c:pt>
                <c:pt idx="69">
                  <c:v>99084.499999999985</c:v>
                </c:pt>
                <c:pt idx="70">
                  <c:v>99550.400000000009</c:v>
                </c:pt>
                <c:pt idx="71">
                  <c:v>100752.40000000001</c:v>
                </c:pt>
                <c:pt idx="72">
                  <c:v>99872.000000000015</c:v>
                </c:pt>
                <c:pt idx="73">
                  <c:v>89583.700000000012</c:v>
                </c:pt>
                <c:pt idx="74">
                  <c:v>94061.9</c:v>
                </c:pt>
                <c:pt idx="75">
                  <c:v>98261.4</c:v>
                </c:pt>
                <c:pt idx="76">
                  <c:v>103414</c:v>
                </c:pt>
                <c:pt idx="77">
                  <c:v>101017.2</c:v>
                </c:pt>
                <c:pt idx="78">
                  <c:v>93417.7</c:v>
                </c:pt>
                <c:pt idx="79">
                  <c:v>82167.8</c:v>
                </c:pt>
                <c:pt idx="80">
                  <c:v>67967.7</c:v>
                </c:pt>
                <c:pt idx="81">
                  <c:v>62229.1</c:v>
                </c:pt>
                <c:pt idx="82">
                  <c:v>61398.7</c:v>
                </c:pt>
                <c:pt idx="83">
                  <c:v>59394.799999999996</c:v>
                </c:pt>
                <c:pt idx="84">
                  <c:v>55889.600000000006</c:v>
                </c:pt>
                <c:pt idx="85">
                  <c:v>56200.200000000004</c:v>
                </c:pt>
                <c:pt idx="86">
                  <c:v>60815.199999999997</c:v>
                </c:pt>
                <c:pt idx="87">
                  <c:v>65867</c:v>
                </c:pt>
                <c:pt idx="88">
                  <c:v>63949.2</c:v>
                </c:pt>
                <c:pt idx="89">
                  <c:v>58037.2</c:v>
                </c:pt>
                <c:pt idx="90">
                  <c:v>54189.3</c:v>
                </c:pt>
                <c:pt idx="91">
                  <c:v>51805.599999999991</c:v>
                </c:pt>
                <c:pt idx="92">
                  <c:v>52361.799999999996</c:v>
                </c:pt>
                <c:pt idx="93">
                  <c:v>50187.700000000004</c:v>
                </c:pt>
                <c:pt idx="94">
                  <c:v>46521.399999999994</c:v>
                </c:pt>
                <c:pt idx="95">
                  <c:v>42103.5</c:v>
                </c:pt>
                <c:pt idx="96">
                  <c:v>39381.200000000004</c:v>
                </c:pt>
                <c:pt idx="97">
                  <c:v>39173.800000000003</c:v>
                </c:pt>
                <c:pt idx="98">
                  <c:v>36782.5</c:v>
                </c:pt>
                <c:pt idx="99">
                  <c:v>33867</c:v>
                </c:pt>
                <c:pt idx="100">
                  <c:v>34715.300000000003</c:v>
                </c:pt>
                <c:pt idx="101">
                  <c:v>34854.699999999997</c:v>
                </c:pt>
                <c:pt idx="102">
                  <c:v>30583.1</c:v>
                </c:pt>
                <c:pt idx="103">
                  <c:v>28024.7</c:v>
                </c:pt>
                <c:pt idx="104">
                  <c:v>31334.400000000001</c:v>
                </c:pt>
                <c:pt idx="105">
                  <c:v>30929.300000000003</c:v>
                </c:pt>
                <c:pt idx="106">
                  <c:v>27907.200000000001</c:v>
                </c:pt>
                <c:pt idx="107">
                  <c:v>23324.2</c:v>
                </c:pt>
                <c:pt idx="108">
                  <c:v>18885.100000000002</c:v>
                </c:pt>
                <c:pt idx="109">
                  <c:v>13601.7</c:v>
                </c:pt>
                <c:pt idx="110">
                  <c:v>7816.3000000000011</c:v>
                </c:pt>
                <c:pt idx="111">
                  <c:v>3967.4999999999995</c:v>
                </c:pt>
                <c:pt idx="112">
                  <c:v>3038.1</c:v>
                </c:pt>
                <c:pt idx="113">
                  <c:v>1520.6</c:v>
                </c:pt>
                <c:pt idx="114">
                  <c:v>695.2</c:v>
                </c:pt>
                <c:pt idx="115">
                  <c:v>695.2</c:v>
                </c:pt>
                <c:pt idx="116">
                  <c:v>695.2</c:v>
                </c:pt>
                <c:pt idx="117">
                  <c:v>98</c:v>
                </c:pt>
                <c:pt idx="118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</c:ser>
        <c:ser>
          <c:idx val="8"/>
          <c:order val="5"/>
          <c:tx>
            <c:v>Planned Rev.2C Weekly Manhours</c:v>
          </c:tx>
          <c:spPr>
            <a:solidFill>
              <a:srgbClr val="007033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manhours!$AR$4:$AR$129</c:f>
              <c:numCache>
                <c:formatCode>0</c:formatCode>
                <c:ptCount val="126"/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40</c:v>
                </c:pt>
                <c:pt idx="21">
                  <c:v>60</c:v>
                </c:pt>
                <c:pt idx="22">
                  <c:v>80</c:v>
                </c:pt>
                <c:pt idx="23">
                  <c:v>120</c:v>
                </c:pt>
                <c:pt idx="24">
                  <c:v>120</c:v>
                </c:pt>
                <c:pt idx="25">
                  <c:v>156</c:v>
                </c:pt>
                <c:pt idx="26">
                  <c:v>224</c:v>
                </c:pt>
                <c:pt idx="27">
                  <c:v>1354</c:v>
                </c:pt>
                <c:pt idx="28">
                  <c:v>2401</c:v>
                </c:pt>
                <c:pt idx="29">
                  <c:v>2283</c:v>
                </c:pt>
                <c:pt idx="30">
                  <c:v>3708</c:v>
                </c:pt>
                <c:pt idx="31">
                  <c:v>4950</c:v>
                </c:pt>
                <c:pt idx="32">
                  <c:v>5139</c:v>
                </c:pt>
                <c:pt idx="33">
                  <c:v>4521</c:v>
                </c:pt>
                <c:pt idx="34">
                  <c:v>4323</c:v>
                </c:pt>
                <c:pt idx="35">
                  <c:v>6782</c:v>
                </c:pt>
                <c:pt idx="36">
                  <c:v>6202</c:v>
                </c:pt>
                <c:pt idx="37">
                  <c:v>6802</c:v>
                </c:pt>
                <c:pt idx="38">
                  <c:v>9576</c:v>
                </c:pt>
                <c:pt idx="39">
                  <c:v>9913</c:v>
                </c:pt>
                <c:pt idx="40">
                  <c:v>14508</c:v>
                </c:pt>
                <c:pt idx="41">
                  <c:v>17411</c:v>
                </c:pt>
                <c:pt idx="42">
                  <c:v>19864</c:v>
                </c:pt>
                <c:pt idx="43">
                  <c:v>20281</c:v>
                </c:pt>
                <c:pt idx="44">
                  <c:v>17675</c:v>
                </c:pt>
                <c:pt idx="45">
                  <c:v>27207</c:v>
                </c:pt>
                <c:pt idx="46">
                  <c:v>24012</c:v>
                </c:pt>
                <c:pt idx="47">
                  <c:v>26037</c:v>
                </c:pt>
                <c:pt idx="48">
                  <c:v>32557</c:v>
                </c:pt>
                <c:pt idx="49">
                  <c:v>33459</c:v>
                </c:pt>
                <c:pt idx="50">
                  <c:v>38068</c:v>
                </c:pt>
                <c:pt idx="51">
                  <c:v>26793</c:v>
                </c:pt>
                <c:pt idx="52">
                  <c:v>36306</c:v>
                </c:pt>
                <c:pt idx="53">
                  <c:v>34837</c:v>
                </c:pt>
                <c:pt idx="54">
                  <c:v>40630</c:v>
                </c:pt>
                <c:pt idx="55">
                  <c:v>39907</c:v>
                </c:pt>
                <c:pt idx="56">
                  <c:v>49432</c:v>
                </c:pt>
                <c:pt idx="57">
                  <c:v>47950</c:v>
                </c:pt>
                <c:pt idx="58">
                  <c:v>55368</c:v>
                </c:pt>
                <c:pt idx="59">
                  <c:v>54705</c:v>
                </c:pt>
                <c:pt idx="60">
                  <c:v>59319</c:v>
                </c:pt>
                <c:pt idx="61">
                  <c:v>57077</c:v>
                </c:pt>
                <c:pt idx="62">
                  <c:v>59172</c:v>
                </c:pt>
                <c:pt idx="63">
                  <c:v>82920</c:v>
                </c:pt>
                <c:pt idx="64">
                  <c:v>92615</c:v>
                </c:pt>
                <c:pt idx="65">
                  <c:v>79301</c:v>
                </c:pt>
                <c:pt idx="66">
                  <c:v>82519</c:v>
                </c:pt>
                <c:pt idx="67">
                  <c:v>68594</c:v>
                </c:pt>
                <c:pt idx="68">
                  <c:v>80209</c:v>
                </c:pt>
                <c:pt idx="69">
                  <c:v>74859</c:v>
                </c:pt>
                <c:pt idx="70">
                  <c:v>76025</c:v>
                </c:pt>
                <c:pt idx="71">
                  <c:v>80002</c:v>
                </c:pt>
                <c:pt idx="72">
                  <c:v>78458</c:v>
                </c:pt>
                <c:pt idx="73">
                  <c:v>85471</c:v>
                </c:pt>
                <c:pt idx="74">
                  <c:v>99015</c:v>
                </c:pt>
                <c:pt idx="75">
                  <c:v>101151</c:v>
                </c:pt>
                <c:pt idx="76">
                  <c:v>96454</c:v>
                </c:pt>
                <c:pt idx="77">
                  <c:v>94040</c:v>
                </c:pt>
                <c:pt idx="78">
                  <c:v>100968</c:v>
                </c:pt>
                <c:pt idx="79">
                  <c:v>94292</c:v>
                </c:pt>
                <c:pt idx="80">
                  <c:v>95279</c:v>
                </c:pt>
                <c:pt idx="81">
                  <c:v>118814</c:v>
                </c:pt>
                <c:pt idx="82">
                  <c:v>135702</c:v>
                </c:pt>
                <c:pt idx="83">
                  <c:v>129715</c:v>
                </c:pt>
                <c:pt idx="84">
                  <c:v>119388</c:v>
                </c:pt>
                <c:pt idx="85">
                  <c:v>96898</c:v>
                </c:pt>
                <c:pt idx="86">
                  <c:v>92499</c:v>
                </c:pt>
                <c:pt idx="87">
                  <c:v>103328</c:v>
                </c:pt>
                <c:pt idx="88">
                  <c:v>97731</c:v>
                </c:pt>
                <c:pt idx="89">
                  <c:v>80652</c:v>
                </c:pt>
                <c:pt idx="90">
                  <c:v>112932</c:v>
                </c:pt>
                <c:pt idx="91">
                  <c:v>122672</c:v>
                </c:pt>
                <c:pt idx="92">
                  <c:v>121302</c:v>
                </c:pt>
                <c:pt idx="93">
                  <c:v>124071</c:v>
                </c:pt>
                <c:pt idx="94">
                  <c:v>104019</c:v>
                </c:pt>
                <c:pt idx="95">
                  <c:v>82316</c:v>
                </c:pt>
                <c:pt idx="96">
                  <c:v>94073</c:v>
                </c:pt>
                <c:pt idx="97">
                  <c:v>90554</c:v>
                </c:pt>
                <c:pt idx="98">
                  <c:v>102508</c:v>
                </c:pt>
                <c:pt idx="99">
                  <c:v>92015</c:v>
                </c:pt>
                <c:pt idx="100">
                  <c:v>96280</c:v>
                </c:pt>
                <c:pt idx="101">
                  <c:v>69210.738884799997</c:v>
                </c:pt>
                <c:pt idx="102">
                  <c:v>100127.08954832</c:v>
                </c:pt>
                <c:pt idx="103">
                  <c:v>104295.84211098</c:v>
                </c:pt>
                <c:pt idx="104">
                  <c:v>169675.21647253999</c:v>
                </c:pt>
                <c:pt idx="105">
                  <c:v>205350.13072173999</c:v>
                </c:pt>
                <c:pt idx="106">
                  <c:v>128769.42140545999</c:v>
                </c:pt>
                <c:pt idx="107">
                  <c:v>101304.10929555997</c:v>
                </c:pt>
                <c:pt idx="108">
                  <c:v>84102.914227560017</c:v>
                </c:pt>
                <c:pt idx="109">
                  <c:v>68514.103496039999</c:v>
                </c:pt>
                <c:pt idx="110">
                  <c:v>54490.315262839991</c:v>
                </c:pt>
                <c:pt idx="111">
                  <c:v>53496.497351119993</c:v>
                </c:pt>
                <c:pt idx="112">
                  <c:v>49955.939718779999</c:v>
                </c:pt>
                <c:pt idx="113">
                  <c:v>47179.677243999999</c:v>
                </c:pt>
                <c:pt idx="114">
                  <c:v>49041.491920460001</c:v>
                </c:pt>
                <c:pt idx="115">
                  <c:v>44527.544421979997</c:v>
                </c:pt>
                <c:pt idx="116">
                  <c:v>34639.069211859998</c:v>
                </c:pt>
                <c:pt idx="117">
                  <c:v>29025.650470380002</c:v>
                </c:pt>
                <c:pt idx="118">
                  <c:v>22888.519095399999</c:v>
                </c:pt>
                <c:pt idx="119">
                  <c:v>18871.61066772</c:v>
                </c:pt>
                <c:pt idx="120">
                  <c:v>15506.31785956</c:v>
                </c:pt>
                <c:pt idx="121">
                  <c:v>14447.702707719998</c:v>
                </c:pt>
                <c:pt idx="122">
                  <c:v>13629.670079939999</c:v>
                </c:pt>
                <c:pt idx="123">
                  <c:v>8457.4710999999988</c:v>
                </c:pt>
                <c:pt idx="124">
                  <c:v>0</c:v>
                </c:pt>
                <c:pt idx="125">
                  <c:v>0</c:v>
                </c:pt>
              </c:numCache>
            </c:numRef>
          </c:val>
        </c:ser>
        <c:ser>
          <c:idx val="1"/>
          <c:order val="7"/>
          <c:tx>
            <c:v>Actual Weekly Manhours</c:v>
          </c:tx>
          <c:spPr>
            <a:solidFill>
              <a:srgbClr val="FF000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numRef>
              <c:f>manhours!$B$4:$B$130</c:f>
              <c:numCache>
                <c:formatCode>[$-409]d\-mmm\-yy;@</c:formatCode>
                <c:ptCount val="127"/>
                <c:pt idx="0">
                  <c:v>39485</c:v>
                </c:pt>
                <c:pt idx="1">
                  <c:v>39492</c:v>
                </c:pt>
                <c:pt idx="2">
                  <c:v>39499</c:v>
                </c:pt>
                <c:pt idx="3">
                  <c:v>39506</c:v>
                </c:pt>
                <c:pt idx="4">
                  <c:v>39513</c:v>
                </c:pt>
                <c:pt idx="5">
                  <c:v>39520</c:v>
                </c:pt>
                <c:pt idx="6">
                  <c:v>39527</c:v>
                </c:pt>
                <c:pt idx="7">
                  <c:v>39534</c:v>
                </c:pt>
                <c:pt idx="8">
                  <c:v>39541</c:v>
                </c:pt>
                <c:pt idx="9">
                  <c:v>39548</c:v>
                </c:pt>
                <c:pt idx="10">
                  <c:v>39555</c:v>
                </c:pt>
                <c:pt idx="11">
                  <c:v>39562</c:v>
                </c:pt>
                <c:pt idx="12">
                  <c:v>39569</c:v>
                </c:pt>
                <c:pt idx="13">
                  <c:v>39576</c:v>
                </c:pt>
                <c:pt idx="14">
                  <c:v>39583</c:v>
                </c:pt>
                <c:pt idx="15">
                  <c:v>39590</c:v>
                </c:pt>
                <c:pt idx="16">
                  <c:v>39597</c:v>
                </c:pt>
                <c:pt idx="17">
                  <c:v>39604</c:v>
                </c:pt>
                <c:pt idx="18">
                  <c:v>39611</c:v>
                </c:pt>
                <c:pt idx="19">
                  <c:v>39618</c:v>
                </c:pt>
                <c:pt idx="20">
                  <c:v>39625</c:v>
                </c:pt>
                <c:pt idx="21">
                  <c:v>39632</c:v>
                </c:pt>
                <c:pt idx="22">
                  <c:v>39639</c:v>
                </c:pt>
                <c:pt idx="23">
                  <c:v>39646</c:v>
                </c:pt>
                <c:pt idx="24">
                  <c:v>39653</c:v>
                </c:pt>
                <c:pt idx="25">
                  <c:v>39660</c:v>
                </c:pt>
                <c:pt idx="26">
                  <c:v>39667</c:v>
                </c:pt>
                <c:pt idx="27">
                  <c:v>39674</c:v>
                </c:pt>
                <c:pt idx="28">
                  <c:v>39681</c:v>
                </c:pt>
                <c:pt idx="29">
                  <c:v>39688</c:v>
                </c:pt>
                <c:pt idx="30">
                  <c:v>39695</c:v>
                </c:pt>
                <c:pt idx="31">
                  <c:v>39702</c:v>
                </c:pt>
                <c:pt idx="32">
                  <c:v>39709</c:v>
                </c:pt>
                <c:pt idx="33">
                  <c:v>39716</c:v>
                </c:pt>
                <c:pt idx="34">
                  <c:v>39723</c:v>
                </c:pt>
                <c:pt idx="35">
                  <c:v>39730</c:v>
                </c:pt>
                <c:pt idx="36">
                  <c:v>39737</c:v>
                </c:pt>
                <c:pt idx="37">
                  <c:v>39744</c:v>
                </c:pt>
                <c:pt idx="38">
                  <c:v>39751</c:v>
                </c:pt>
                <c:pt idx="39">
                  <c:v>39758</c:v>
                </c:pt>
                <c:pt idx="40">
                  <c:v>39765</c:v>
                </c:pt>
                <c:pt idx="41">
                  <c:v>39772</c:v>
                </c:pt>
                <c:pt idx="42">
                  <c:v>39779</c:v>
                </c:pt>
                <c:pt idx="43">
                  <c:v>39786</c:v>
                </c:pt>
                <c:pt idx="44">
                  <c:v>39793</c:v>
                </c:pt>
                <c:pt idx="45">
                  <c:v>39800</c:v>
                </c:pt>
                <c:pt idx="46">
                  <c:v>39807</c:v>
                </c:pt>
                <c:pt idx="47">
                  <c:v>39814</c:v>
                </c:pt>
                <c:pt idx="48">
                  <c:v>39821</c:v>
                </c:pt>
                <c:pt idx="49">
                  <c:v>39828</c:v>
                </c:pt>
                <c:pt idx="50">
                  <c:v>39835</c:v>
                </c:pt>
                <c:pt idx="51">
                  <c:v>39842</c:v>
                </c:pt>
                <c:pt idx="52">
                  <c:v>39849</c:v>
                </c:pt>
                <c:pt idx="53">
                  <c:v>39856</c:v>
                </c:pt>
                <c:pt idx="54">
                  <c:v>39863</c:v>
                </c:pt>
                <c:pt idx="55">
                  <c:v>39870</c:v>
                </c:pt>
                <c:pt idx="56">
                  <c:v>39877</c:v>
                </c:pt>
                <c:pt idx="57">
                  <c:v>39884</c:v>
                </c:pt>
                <c:pt idx="58">
                  <c:v>39891</c:v>
                </c:pt>
                <c:pt idx="59">
                  <c:v>39898</c:v>
                </c:pt>
                <c:pt idx="60">
                  <c:v>39905</c:v>
                </c:pt>
                <c:pt idx="61">
                  <c:v>39912</c:v>
                </c:pt>
                <c:pt idx="62">
                  <c:v>39919</c:v>
                </c:pt>
                <c:pt idx="63">
                  <c:v>39926</c:v>
                </c:pt>
                <c:pt idx="64">
                  <c:v>39933</c:v>
                </c:pt>
                <c:pt idx="65">
                  <c:v>39940</c:v>
                </c:pt>
                <c:pt idx="66">
                  <c:v>39947</c:v>
                </c:pt>
                <c:pt idx="67">
                  <c:v>39954</c:v>
                </c:pt>
                <c:pt idx="68">
                  <c:v>39961</c:v>
                </c:pt>
                <c:pt idx="69">
                  <c:v>39968</c:v>
                </c:pt>
                <c:pt idx="70">
                  <c:v>39975</c:v>
                </c:pt>
                <c:pt idx="71">
                  <c:v>39982</c:v>
                </c:pt>
                <c:pt idx="72">
                  <c:v>39989</c:v>
                </c:pt>
                <c:pt idx="73">
                  <c:v>39996</c:v>
                </c:pt>
                <c:pt idx="74">
                  <c:v>40003</c:v>
                </c:pt>
                <c:pt idx="75">
                  <c:v>40010</c:v>
                </c:pt>
                <c:pt idx="76">
                  <c:v>40017</c:v>
                </c:pt>
                <c:pt idx="77">
                  <c:v>40024</c:v>
                </c:pt>
                <c:pt idx="78">
                  <c:v>40031</c:v>
                </c:pt>
                <c:pt idx="79">
                  <c:v>40038</c:v>
                </c:pt>
                <c:pt idx="80">
                  <c:v>40045</c:v>
                </c:pt>
                <c:pt idx="81">
                  <c:v>40052</c:v>
                </c:pt>
                <c:pt idx="82">
                  <c:v>40059</c:v>
                </c:pt>
                <c:pt idx="83">
                  <c:v>40066</c:v>
                </c:pt>
                <c:pt idx="84">
                  <c:v>40073</c:v>
                </c:pt>
                <c:pt idx="85">
                  <c:v>40080</c:v>
                </c:pt>
                <c:pt idx="86">
                  <c:v>40087</c:v>
                </c:pt>
                <c:pt idx="87">
                  <c:v>40094</c:v>
                </c:pt>
                <c:pt idx="88">
                  <c:v>40101</c:v>
                </c:pt>
                <c:pt idx="89">
                  <c:v>40108</c:v>
                </c:pt>
                <c:pt idx="90">
                  <c:v>40115</c:v>
                </c:pt>
                <c:pt idx="91">
                  <c:v>40122</c:v>
                </c:pt>
                <c:pt idx="92">
                  <c:v>40129</c:v>
                </c:pt>
                <c:pt idx="93">
                  <c:v>40136</c:v>
                </c:pt>
                <c:pt idx="94">
                  <c:v>40143</c:v>
                </c:pt>
                <c:pt idx="95">
                  <c:v>40150</c:v>
                </c:pt>
                <c:pt idx="96">
                  <c:v>40157</c:v>
                </c:pt>
                <c:pt idx="97">
                  <c:v>40164</c:v>
                </c:pt>
                <c:pt idx="98">
                  <c:v>40171</c:v>
                </c:pt>
                <c:pt idx="99">
                  <c:v>40178</c:v>
                </c:pt>
                <c:pt idx="100">
                  <c:v>40185</c:v>
                </c:pt>
                <c:pt idx="101">
                  <c:v>40192</c:v>
                </c:pt>
                <c:pt idx="102">
                  <c:v>40199</c:v>
                </c:pt>
                <c:pt idx="103">
                  <c:v>40206</c:v>
                </c:pt>
                <c:pt idx="104">
                  <c:v>40213</c:v>
                </c:pt>
                <c:pt idx="105">
                  <c:v>40220</c:v>
                </c:pt>
                <c:pt idx="106">
                  <c:v>40227</c:v>
                </c:pt>
                <c:pt idx="107">
                  <c:v>40234</c:v>
                </c:pt>
                <c:pt idx="108">
                  <c:v>40241</c:v>
                </c:pt>
                <c:pt idx="109">
                  <c:v>40248</c:v>
                </c:pt>
                <c:pt idx="110">
                  <c:v>40255</c:v>
                </c:pt>
                <c:pt idx="111">
                  <c:v>40262</c:v>
                </c:pt>
                <c:pt idx="112">
                  <c:v>40269</c:v>
                </c:pt>
                <c:pt idx="113">
                  <c:v>40276</c:v>
                </c:pt>
                <c:pt idx="114">
                  <c:v>40283</c:v>
                </c:pt>
                <c:pt idx="115">
                  <c:v>40290</c:v>
                </c:pt>
                <c:pt idx="116">
                  <c:v>40297</c:v>
                </c:pt>
                <c:pt idx="117">
                  <c:v>40304</c:v>
                </c:pt>
                <c:pt idx="118">
                  <c:v>40311</c:v>
                </c:pt>
                <c:pt idx="119">
                  <c:v>40318</c:v>
                </c:pt>
                <c:pt idx="120">
                  <c:v>40325</c:v>
                </c:pt>
                <c:pt idx="121">
                  <c:v>40332</c:v>
                </c:pt>
                <c:pt idx="122">
                  <c:v>40339</c:v>
                </c:pt>
                <c:pt idx="123">
                  <c:v>40346</c:v>
                </c:pt>
                <c:pt idx="124">
                  <c:v>40353</c:v>
                </c:pt>
                <c:pt idx="125">
                  <c:v>40360</c:v>
                </c:pt>
              </c:numCache>
            </c:numRef>
          </c:cat>
          <c:val>
            <c:numRef>
              <c:f>manhours!$BC$4:$BC$130</c:f>
              <c:numCache>
                <c:formatCode>0</c:formatCode>
                <c:ptCount val="127"/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40</c:v>
                </c:pt>
                <c:pt idx="21">
                  <c:v>60</c:v>
                </c:pt>
                <c:pt idx="22">
                  <c:v>80</c:v>
                </c:pt>
                <c:pt idx="23">
                  <c:v>120</c:v>
                </c:pt>
                <c:pt idx="24">
                  <c:v>120</c:v>
                </c:pt>
                <c:pt idx="25">
                  <c:v>156</c:v>
                </c:pt>
                <c:pt idx="26">
                  <c:v>224</c:v>
                </c:pt>
                <c:pt idx="27">
                  <c:v>1354</c:v>
                </c:pt>
                <c:pt idx="28">
                  <c:v>2401</c:v>
                </c:pt>
                <c:pt idx="29">
                  <c:v>2283</c:v>
                </c:pt>
                <c:pt idx="30">
                  <c:v>3708</c:v>
                </c:pt>
                <c:pt idx="31">
                  <c:v>4950</c:v>
                </c:pt>
                <c:pt idx="32">
                  <c:v>5139</c:v>
                </c:pt>
                <c:pt idx="33">
                  <c:v>4521</c:v>
                </c:pt>
                <c:pt idx="34">
                  <c:v>4323</c:v>
                </c:pt>
                <c:pt idx="35">
                  <c:v>6782</c:v>
                </c:pt>
                <c:pt idx="36">
                  <c:v>6202</c:v>
                </c:pt>
                <c:pt idx="37">
                  <c:v>6802</c:v>
                </c:pt>
                <c:pt idx="38">
                  <c:v>9576</c:v>
                </c:pt>
                <c:pt idx="39">
                  <c:v>9913</c:v>
                </c:pt>
                <c:pt idx="40">
                  <c:v>14508</c:v>
                </c:pt>
                <c:pt idx="41">
                  <c:v>17411</c:v>
                </c:pt>
                <c:pt idx="42">
                  <c:v>19864</c:v>
                </c:pt>
                <c:pt idx="43">
                  <c:v>20281</c:v>
                </c:pt>
                <c:pt idx="44">
                  <c:v>17675</c:v>
                </c:pt>
                <c:pt idx="45">
                  <c:v>27207</c:v>
                </c:pt>
                <c:pt idx="46">
                  <c:v>24012</c:v>
                </c:pt>
                <c:pt idx="47">
                  <c:v>26037</c:v>
                </c:pt>
                <c:pt idx="48">
                  <c:v>32557</c:v>
                </c:pt>
                <c:pt idx="49">
                  <c:v>33459</c:v>
                </c:pt>
                <c:pt idx="50">
                  <c:v>38068</c:v>
                </c:pt>
                <c:pt idx="51">
                  <c:v>26793</c:v>
                </c:pt>
                <c:pt idx="52">
                  <c:v>36306</c:v>
                </c:pt>
                <c:pt idx="53">
                  <c:v>34837</c:v>
                </c:pt>
                <c:pt idx="54">
                  <c:v>40630</c:v>
                </c:pt>
                <c:pt idx="55">
                  <c:v>39907</c:v>
                </c:pt>
                <c:pt idx="56">
                  <c:v>49432</c:v>
                </c:pt>
                <c:pt idx="57">
                  <c:v>47950</c:v>
                </c:pt>
                <c:pt idx="58">
                  <c:v>55368</c:v>
                </c:pt>
                <c:pt idx="59">
                  <c:v>54705</c:v>
                </c:pt>
                <c:pt idx="60">
                  <c:v>59319</c:v>
                </c:pt>
                <c:pt idx="61">
                  <c:v>57077</c:v>
                </c:pt>
                <c:pt idx="62">
                  <c:v>59172</c:v>
                </c:pt>
                <c:pt idx="63">
                  <c:v>82920</c:v>
                </c:pt>
                <c:pt idx="64">
                  <c:v>92615</c:v>
                </c:pt>
                <c:pt idx="65">
                  <c:v>79301</c:v>
                </c:pt>
                <c:pt idx="66">
                  <c:v>82519</c:v>
                </c:pt>
                <c:pt idx="67">
                  <c:v>68594</c:v>
                </c:pt>
                <c:pt idx="68">
                  <c:v>80209</c:v>
                </c:pt>
                <c:pt idx="69">
                  <c:v>74859</c:v>
                </c:pt>
                <c:pt idx="70">
                  <c:v>76025</c:v>
                </c:pt>
                <c:pt idx="71">
                  <c:v>80002</c:v>
                </c:pt>
                <c:pt idx="72">
                  <c:v>78458</c:v>
                </c:pt>
                <c:pt idx="73">
                  <c:v>85471</c:v>
                </c:pt>
                <c:pt idx="74">
                  <c:v>99015</c:v>
                </c:pt>
                <c:pt idx="75">
                  <c:v>101151</c:v>
                </c:pt>
                <c:pt idx="76">
                  <c:v>96454</c:v>
                </c:pt>
                <c:pt idx="77">
                  <c:v>94040</c:v>
                </c:pt>
                <c:pt idx="78">
                  <c:v>100968</c:v>
                </c:pt>
                <c:pt idx="79">
                  <c:v>94292</c:v>
                </c:pt>
                <c:pt idx="80">
                  <c:v>95279</c:v>
                </c:pt>
                <c:pt idx="81">
                  <c:v>118814</c:v>
                </c:pt>
                <c:pt idx="82">
                  <c:v>135702</c:v>
                </c:pt>
                <c:pt idx="83">
                  <c:v>129715</c:v>
                </c:pt>
                <c:pt idx="84">
                  <c:v>119388</c:v>
                </c:pt>
                <c:pt idx="85">
                  <c:v>96898</c:v>
                </c:pt>
                <c:pt idx="86">
                  <c:v>92499</c:v>
                </c:pt>
                <c:pt idx="87">
                  <c:v>103328</c:v>
                </c:pt>
                <c:pt idx="88">
                  <c:v>97731</c:v>
                </c:pt>
                <c:pt idx="89">
                  <c:v>80652</c:v>
                </c:pt>
                <c:pt idx="90">
                  <c:v>112932</c:v>
                </c:pt>
                <c:pt idx="91">
                  <c:v>122672</c:v>
                </c:pt>
                <c:pt idx="92">
                  <c:v>121302</c:v>
                </c:pt>
                <c:pt idx="93">
                  <c:v>124071</c:v>
                </c:pt>
                <c:pt idx="94">
                  <c:v>104019</c:v>
                </c:pt>
                <c:pt idx="95">
                  <c:v>82316</c:v>
                </c:pt>
                <c:pt idx="96">
                  <c:v>94073</c:v>
                </c:pt>
                <c:pt idx="97">
                  <c:v>90554</c:v>
                </c:pt>
                <c:pt idx="98">
                  <c:v>102508</c:v>
                </c:pt>
                <c:pt idx="99">
                  <c:v>92015</c:v>
                </c:pt>
                <c:pt idx="100">
                  <c:v>96280</c:v>
                </c:pt>
                <c:pt idx="101">
                  <c:v>89887</c:v>
                </c:pt>
                <c:pt idx="102">
                  <c:v>134617</c:v>
                </c:pt>
                <c:pt idx="103">
                  <c:v>129242</c:v>
                </c:pt>
                <c:pt idx="104">
                  <c:v>110728</c:v>
                </c:pt>
                <c:pt idx="105">
                  <c:v>114151</c:v>
                </c:pt>
                <c:pt idx="106">
                  <c:v>92215</c:v>
                </c:pt>
                <c:pt idx="107">
                  <c:v>96789</c:v>
                </c:pt>
                <c:pt idx="108">
                  <c:v>137880</c:v>
                </c:pt>
                <c:pt idx="109">
                  <c:v>149487</c:v>
                </c:pt>
                <c:pt idx="110">
                  <c:v>123540</c:v>
                </c:pt>
                <c:pt idx="111">
                  <c:v>134256</c:v>
                </c:pt>
                <c:pt idx="112">
                  <c:v>124028</c:v>
                </c:pt>
                <c:pt idx="113">
                  <c:v>117332</c:v>
                </c:pt>
                <c:pt idx="114">
                  <c:v>114293</c:v>
                </c:pt>
                <c:pt idx="115">
                  <c:v>121261</c:v>
                </c:pt>
                <c:pt idx="116">
                  <c:v>136335</c:v>
                </c:pt>
                <c:pt idx="117">
                  <c:v>131994</c:v>
                </c:pt>
                <c:pt idx="118">
                  <c:v>126785</c:v>
                </c:pt>
                <c:pt idx="119">
                  <c:v>123672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218880"/>
        <c:axId val="94233344"/>
      </c:barChart>
      <c:lineChart>
        <c:grouping val="standard"/>
        <c:varyColors val="0"/>
        <c:ser>
          <c:idx val="7"/>
          <c:order val="0"/>
          <c:tx>
            <c:v>PLANNED REV.1 Cumulative Manhours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00FF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val>
            <c:numRef>
              <c:f>manhours!$AH$4:$AH$130</c:f>
              <c:numCache>
                <c:formatCode>_(* #,##0_);_(* \(#,##0\);_(* "-"??_);_(@_)</c:formatCode>
                <c:ptCount val="127"/>
                <c:pt idx="20">
                  <c:v>40</c:v>
                </c:pt>
                <c:pt idx="21">
                  <c:v>100</c:v>
                </c:pt>
                <c:pt idx="22">
                  <c:v>180</c:v>
                </c:pt>
                <c:pt idx="23">
                  <c:v>300</c:v>
                </c:pt>
                <c:pt idx="24">
                  <c:v>420</c:v>
                </c:pt>
                <c:pt idx="25">
                  <c:v>576</c:v>
                </c:pt>
                <c:pt idx="26">
                  <c:v>800</c:v>
                </c:pt>
                <c:pt idx="27">
                  <c:v>2154</c:v>
                </c:pt>
                <c:pt idx="28">
                  <c:v>4555</c:v>
                </c:pt>
                <c:pt idx="29">
                  <c:v>6838</c:v>
                </c:pt>
                <c:pt idx="30">
                  <c:v>10546</c:v>
                </c:pt>
                <c:pt idx="31">
                  <c:v>15496</c:v>
                </c:pt>
                <c:pt idx="32">
                  <c:v>20635</c:v>
                </c:pt>
                <c:pt idx="33">
                  <c:v>25156</c:v>
                </c:pt>
                <c:pt idx="34">
                  <c:v>29479</c:v>
                </c:pt>
                <c:pt idx="35">
                  <c:v>36261</c:v>
                </c:pt>
                <c:pt idx="36">
                  <c:v>42463</c:v>
                </c:pt>
                <c:pt idx="37">
                  <c:v>49265</c:v>
                </c:pt>
                <c:pt idx="38">
                  <c:v>58841</c:v>
                </c:pt>
                <c:pt idx="39">
                  <c:v>68754</c:v>
                </c:pt>
                <c:pt idx="40">
                  <c:v>83262</c:v>
                </c:pt>
                <c:pt idx="41">
                  <c:v>100673</c:v>
                </c:pt>
                <c:pt idx="42">
                  <c:v>120537</c:v>
                </c:pt>
                <c:pt idx="43">
                  <c:v>140818</c:v>
                </c:pt>
                <c:pt idx="44">
                  <c:v>158493</c:v>
                </c:pt>
                <c:pt idx="45">
                  <c:v>185700</c:v>
                </c:pt>
                <c:pt idx="46">
                  <c:v>209712</c:v>
                </c:pt>
                <c:pt idx="47">
                  <c:v>235749</c:v>
                </c:pt>
                <c:pt idx="48">
                  <c:v>268306</c:v>
                </c:pt>
                <c:pt idx="49">
                  <c:v>301765</c:v>
                </c:pt>
                <c:pt idx="50">
                  <c:v>339833</c:v>
                </c:pt>
                <c:pt idx="51">
                  <c:v>366626</c:v>
                </c:pt>
                <c:pt idx="52">
                  <c:v>402932</c:v>
                </c:pt>
                <c:pt idx="53">
                  <c:v>437769</c:v>
                </c:pt>
                <c:pt idx="54">
                  <c:v>478399</c:v>
                </c:pt>
                <c:pt idx="55">
                  <c:v>518306</c:v>
                </c:pt>
                <c:pt idx="56">
                  <c:v>567738</c:v>
                </c:pt>
                <c:pt idx="57">
                  <c:v>609477.69999999995</c:v>
                </c:pt>
                <c:pt idx="58">
                  <c:v>647408.5</c:v>
                </c:pt>
                <c:pt idx="59">
                  <c:v>687427.6</c:v>
                </c:pt>
                <c:pt idx="60">
                  <c:v>733720.7</c:v>
                </c:pt>
                <c:pt idx="61">
                  <c:v>783235.29999999993</c:v>
                </c:pt>
                <c:pt idx="62">
                  <c:v>838182.6</c:v>
                </c:pt>
                <c:pt idx="63">
                  <c:v>905448</c:v>
                </c:pt>
                <c:pt idx="64">
                  <c:v>979060.2</c:v>
                </c:pt>
                <c:pt idx="65">
                  <c:v>1049064</c:v>
                </c:pt>
                <c:pt idx="66">
                  <c:v>1133754.6000000001</c:v>
                </c:pt>
                <c:pt idx="67">
                  <c:v>1227176</c:v>
                </c:pt>
                <c:pt idx="68">
                  <c:v>1325117.8</c:v>
                </c:pt>
                <c:pt idx="69">
                  <c:v>1424202.3</c:v>
                </c:pt>
                <c:pt idx="70">
                  <c:v>1523752.7</c:v>
                </c:pt>
                <c:pt idx="71">
                  <c:v>1624505.0999999999</c:v>
                </c:pt>
                <c:pt idx="72">
                  <c:v>1724377.0999999999</c:v>
                </c:pt>
                <c:pt idx="73">
                  <c:v>1813960.7999999998</c:v>
                </c:pt>
                <c:pt idx="74">
                  <c:v>1908022.6999999997</c:v>
                </c:pt>
                <c:pt idx="75">
                  <c:v>2006284.0999999996</c:v>
                </c:pt>
                <c:pt idx="76">
                  <c:v>2109698.0999999996</c:v>
                </c:pt>
                <c:pt idx="77">
                  <c:v>2210715.2999999998</c:v>
                </c:pt>
                <c:pt idx="78">
                  <c:v>2304133</c:v>
                </c:pt>
                <c:pt idx="79">
                  <c:v>2386300.7999999998</c:v>
                </c:pt>
                <c:pt idx="80">
                  <c:v>2454268.5</c:v>
                </c:pt>
                <c:pt idx="81">
                  <c:v>2516497.6</c:v>
                </c:pt>
                <c:pt idx="82">
                  <c:v>2577896.3000000003</c:v>
                </c:pt>
                <c:pt idx="83">
                  <c:v>2637291.1</c:v>
                </c:pt>
                <c:pt idx="84">
                  <c:v>2693180.7</c:v>
                </c:pt>
                <c:pt idx="85">
                  <c:v>2749380.9000000004</c:v>
                </c:pt>
                <c:pt idx="86">
                  <c:v>2810196.1000000006</c:v>
                </c:pt>
                <c:pt idx="87">
                  <c:v>2876063.1000000006</c:v>
                </c:pt>
                <c:pt idx="88">
                  <c:v>2940012.3000000007</c:v>
                </c:pt>
                <c:pt idx="89">
                  <c:v>2998049.5000000009</c:v>
                </c:pt>
                <c:pt idx="90">
                  <c:v>3052238.8000000007</c:v>
                </c:pt>
                <c:pt idx="91">
                  <c:v>3104044.4000000008</c:v>
                </c:pt>
                <c:pt idx="92">
                  <c:v>3156406.2000000007</c:v>
                </c:pt>
                <c:pt idx="93">
                  <c:v>3206593.9000000008</c:v>
                </c:pt>
                <c:pt idx="94">
                  <c:v>3253115.3000000007</c:v>
                </c:pt>
                <c:pt idx="95">
                  <c:v>3295218.8000000007</c:v>
                </c:pt>
                <c:pt idx="96">
                  <c:v>3334600.0000000009</c:v>
                </c:pt>
                <c:pt idx="97">
                  <c:v>3373773.8000000007</c:v>
                </c:pt>
                <c:pt idx="98">
                  <c:v>3410556.3000000007</c:v>
                </c:pt>
                <c:pt idx="99">
                  <c:v>3444423.3000000007</c:v>
                </c:pt>
                <c:pt idx="100">
                  <c:v>3479138.6000000006</c:v>
                </c:pt>
                <c:pt idx="101">
                  <c:v>3513993.3000000007</c:v>
                </c:pt>
                <c:pt idx="102">
                  <c:v>3544576.4000000008</c:v>
                </c:pt>
                <c:pt idx="103">
                  <c:v>3572601.100000001</c:v>
                </c:pt>
                <c:pt idx="104">
                  <c:v>3603935.5000000009</c:v>
                </c:pt>
                <c:pt idx="105">
                  <c:v>3634864.8000000007</c:v>
                </c:pt>
                <c:pt idx="106">
                  <c:v>3662772.0000000009</c:v>
                </c:pt>
                <c:pt idx="107">
                  <c:v>3686096.2000000011</c:v>
                </c:pt>
                <c:pt idx="108">
                  <c:v>3704981.3000000012</c:v>
                </c:pt>
                <c:pt idx="109">
                  <c:v>3718583.0000000014</c:v>
                </c:pt>
                <c:pt idx="110">
                  <c:v>3726399.3000000012</c:v>
                </c:pt>
                <c:pt idx="111">
                  <c:v>3730366.8000000012</c:v>
                </c:pt>
                <c:pt idx="112">
                  <c:v>3733404.9000000013</c:v>
                </c:pt>
                <c:pt idx="113">
                  <c:v>3734925.5000000014</c:v>
                </c:pt>
                <c:pt idx="114">
                  <c:v>3735620.7000000016</c:v>
                </c:pt>
                <c:pt idx="115">
                  <c:v>3736315.9000000018</c:v>
                </c:pt>
                <c:pt idx="116">
                  <c:v>3737011.100000002</c:v>
                </c:pt>
                <c:pt idx="117">
                  <c:v>3737109.100000002</c:v>
                </c:pt>
                <c:pt idx="118">
                  <c:v>3737109.100000002</c:v>
                </c:pt>
                <c:pt idx="119">
                  <c:v>3737109.100000002</c:v>
                </c:pt>
              </c:numCache>
            </c:numRef>
          </c:val>
          <c:smooth val="0"/>
        </c:ser>
        <c:ser>
          <c:idx val="9"/>
          <c:order val="1"/>
          <c:tx>
            <c:v>Planned Rev.2C Cumulative Manhours</c:v>
          </c:tx>
          <c:spPr>
            <a:ln>
              <a:solidFill>
                <a:srgbClr val="007033"/>
              </a:solidFill>
              <a:prstDash val="sysDash"/>
            </a:ln>
          </c:spPr>
          <c:marker>
            <c:symbol val="none"/>
          </c:marker>
          <c:val>
            <c:numRef>
              <c:f>manhours!$AS$4:$AS$129</c:f>
              <c:numCache>
                <c:formatCode>_(* #,##0_);_(* \(#,##0\);_(* "-"??_);_(@_)</c:formatCode>
                <c:ptCount val="126"/>
                <c:pt idx="20">
                  <c:v>40</c:v>
                </c:pt>
                <c:pt idx="21">
                  <c:v>100</c:v>
                </c:pt>
                <c:pt idx="22">
                  <c:v>180</c:v>
                </c:pt>
                <c:pt idx="23">
                  <c:v>300</c:v>
                </c:pt>
                <c:pt idx="24">
                  <c:v>420</c:v>
                </c:pt>
                <c:pt idx="25">
                  <c:v>576</c:v>
                </c:pt>
                <c:pt idx="26">
                  <c:v>800</c:v>
                </c:pt>
                <c:pt idx="27">
                  <c:v>2154</c:v>
                </c:pt>
                <c:pt idx="28">
                  <c:v>4555</c:v>
                </c:pt>
                <c:pt idx="29">
                  <c:v>6838</c:v>
                </c:pt>
                <c:pt idx="30">
                  <c:v>10546</c:v>
                </c:pt>
                <c:pt idx="31">
                  <c:v>15496</c:v>
                </c:pt>
                <c:pt idx="32">
                  <c:v>20635</c:v>
                </c:pt>
                <c:pt idx="33">
                  <c:v>25156</c:v>
                </c:pt>
                <c:pt idx="34">
                  <c:v>29479</c:v>
                </c:pt>
                <c:pt idx="35">
                  <c:v>36261</c:v>
                </c:pt>
                <c:pt idx="36">
                  <c:v>42463</c:v>
                </c:pt>
                <c:pt idx="37">
                  <c:v>49265</c:v>
                </c:pt>
                <c:pt idx="38">
                  <c:v>58841</c:v>
                </c:pt>
                <c:pt idx="39">
                  <c:v>68754</c:v>
                </c:pt>
                <c:pt idx="40">
                  <c:v>83262</c:v>
                </c:pt>
                <c:pt idx="41">
                  <c:v>100673</c:v>
                </c:pt>
                <c:pt idx="42">
                  <c:v>120537</c:v>
                </c:pt>
                <c:pt idx="43">
                  <c:v>140818</c:v>
                </c:pt>
                <c:pt idx="44">
                  <c:v>158493</c:v>
                </c:pt>
                <c:pt idx="45">
                  <c:v>185700</c:v>
                </c:pt>
                <c:pt idx="46">
                  <c:v>209712</c:v>
                </c:pt>
                <c:pt idx="47">
                  <c:v>235749</c:v>
                </c:pt>
                <c:pt idx="48">
                  <c:v>268306</c:v>
                </c:pt>
                <c:pt idx="49">
                  <c:v>301765</c:v>
                </c:pt>
                <c:pt idx="50">
                  <c:v>339833</c:v>
                </c:pt>
                <c:pt idx="51">
                  <c:v>366626</c:v>
                </c:pt>
                <c:pt idx="52">
                  <c:v>402932</c:v>
                </c:pt>
                <c:pt idx="53">
                  <c:v>437769</c:v>
                </c:pt>
                <c:pt idx="54">
                  <c:v>478399</c:v>
                </c:pt>
                <c:pt idx="55">
                  <c:v>518306</c:v>
                </c:pt>
                <c:pt idx="56">
                  <c:v>567738</c:v>
                </c:pt>
                <c:pt idx="57">
                  <c:v>615688</c:v>
                </c:pt>
                <c:pt idx="58">
                  <c:v>671056</c:v>
                </c:pt>
                <c:pt idx="59">
                  <c:v>725761</c:v>
                </c:pt>
                <c:pt idx="60">
                  <c:v>785080</c:v>
                </c:pt>
                <c:pt idx="61">
                  <c:v>842157</c:v>
                </c:pt>
                <c:pt idx="62">
                  <c:v>901329</c:v>
                </c:pt>
                <c:pt idx="63">
                  <c:v>984249</c:v>
                </c:pt>
                <c:pt idx="64">
                  <c:v>1076864</c:v>
                </c:pt>
                <c:pt idx="65">
                  <c:v>1156165</c:v>
                </c:pt>
                <c:pt idx="66">
                  <c:v>1238684</c:v>
                </c:pt>
                <c:pt idx="67">
                  <c:v>1307278</c:v>
                </c:pt>
                <c:pt idx="68">
                  <c:v>1387487</c:v>
                </c:pt>
                <c:pt idx="69">
                  <c:v>1462346</c:v>
                </c:pt>
                <c:pt idx="70">
                  <c:v>1538371</c:v>
                </c:pt>
                <c:pt idx="71">
                  <c:v>1618373</c:v>
                </c:pt>
                <c:pt idx="72">
                  <c:v>1696831</c:v>
                </c:pt>
                <c:pt idx="73">
                  <c:v>1782302</c:v>
                </c:pt>
                <c:pt idx="74">
                  <c:v>1881317</c:v>
                </c:pt>
                <c:pt idx="75">
                  <c:v>1982468</c:v>
                </c:pt>
                <c:pt idx="76">
                  <c:v>2078922</c:v>
                </c:pt>
                <c:pt idx="77">
                  <c:v>2172962</c:v>
                </c:pt>
                <c:pt idx="78">
                  <c:v>2273930</c:v>
                </c:pt>
                <c:pt idx="79">
                  <c:v>2368222</c:v>
                </c:pt>
                <c:pt idx="80">
                  <c:v>2463501</c:v>
                </c:pt>
                <c:pt idx="81">
                  <c:v>2582315</c:v>
                </c:pt>
                <c:pt idx="82">
                  <c:v>2718017</c:v>
                </c:pt>
                <c:pt idx="83">
                  <c:v>2847732</c:v>
                </c:pt>
                <c:pt idx="84">
                  <c:v>2967120</c:v>
                </c:pt>
                <c:pt idx="85">
                  <c:v>3064018</c:v>
                </c:pt>
                <c:pt idx="86">
                  <c:v>3156517</c:v>
                </c:pt>
                <c:pt idx="87">
                  <c:v>3259845</c:v>
                </c:pt>
                <c:pt idx="88">
                  <c:v>3357576</c:v>
                </c:pt>
                <c:pt idx="89">
                  <c:v>3438228</c:v>
                </c:pt>
                <c:pt idx="90">
                  <c:v>3551160</c:v>
                </c:pt>
                <c:pt idx="91">
                  <c:v>3673832</c:v>
                </c:pt>
                <c:pt idx="92">
                  <c:v>3795134</c:v>
                </c:pt>
                <c:pt idx="93">
                  <c:v>3919205</c:v>
                </c:pt>
                <c:pt idx="94">
                  <c:v>4023224</c:v>
                </c:pt>
                <c:pt idx="95">
                  <c:v>4105540</c:v>
                </c:pt>
                <c:pt idx="96">
                  <c:v>4199613</c:v>
                </c:pt>
                <c:pt idx="97">
                  <c:v>4290167</c:v>
                </c:pt>
                <c:pt idx="98">
                  <c:v>4392675</c:v>
                </c:pt>
                <c:pt idx="99">
                  <c:v>4484690</c:v>
                </c:pt>
                <c:pt idx="100">
                  <c:v>4580970</c:v>
                </c:pt>
                <c:pt idx="101">
                  <c:v>4650180.7388848001</c:v>
                </c:pt>
                <c:pt idx="102">
                  <c:v>4750307.8284331197</c:v>
                </c:pt>
                <c:pt idx="103">
                  <c:v>4854603.6705441</c:v>
                </c:pt>
                <c:pt idx="104">
                  <c:v>5024278.88701664</c:v>
                </c:pt>
                <c:pt idx="105">
                  <c:v>5229629.0177383805</c:v>
                </c:pt>
                <c:pt idx="106">
                  <c:v>5358398.4391438402</c:v>
                </c:pt>
                <c:pt idx="107">
                  <c:v>5459702.5484394003</c:v>
                </c:pt>
                <c:pt idx="108">
                  <c:v>5543805.4626669604</c:v>
                </c:pt>
                <c:pt idx="109">
                  <c:v>5612319.5661630007</c:v>
                </c:pt>
                <c:pt idx="110">
                  <c:v>5666809.8814258408</c:v>
                </c:pt>
                <c:pt idx="111">
                  <c:v>5720306.378776961</c:v>
                </c:pt>
                <c:pt idx="112">
                  <c:v>5770262.3184957411</c:v>
                </c:pt>
                <c:pt idx="113">
                  <c:v>5817441.9957397413</c:v>
                </c:pt>
                <c:pt idx="114">
                  <c:v>5866483.4876602013</c:v>
                </c:pt>
                <c:pt idx="115">
                  <c:v>5911011.0320821814</c:v>
                </c:pt>
                <c:pt idx="116">
                  <c:v>5945650.1012940416</c:v>
                </c:pt>
                <c:pt idx="117">
                  <c:v>5974675.7517644214</c:v>
                </c:pt>
                <c:pt idx="118">
                  <c:v>5997564.2708598217</c:v>
                </c:pt>
                <c:pt idx="119">
                  <c:v>6016435.8815275421</c:v>
                </c:pt>
                <c:pt idx="120">
                  <c:v>6031942.1993871024</c:v>
                </c:pt>
                <c:pt idx="121">
                  <c:v>6046389.9020948224</c:v>
                </c:pt>
                <c:pt idx="122">
                  <c:v>6060019.5721747624</c:v>
                </c:pt>
                <c:pt idx="123">
                  <c:v>6068477.0432747621</c:v>
                </c:pt>
                <c:pt idx="124">
                  <c:v>6068477.0432747621</c:v>
                </c:pt>
                <c:pt idx="125">
                  <c:v>6068477.0432747621</c:v>
                </c:pt>
              </c:numCache>
            </c:numRef>
          </c:val>
          <c:smooth val="0"/>
        </c:ser>
        <c:ser>
          <c:idx val="3"/>
          <c:order val="2"/>
          <c:tx>
            <c:v>Actual Cumulative Manhours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manhours!$B$4:$B$130</c:f>
              <c:numCache>
                <c:formatCode>[$-409]d\-mmm\-yy;@</c:formatCode>
                <c:ptCount val="127"/>
                <c:pt idx="0">
                  <c:v>39485</c:v>
                </c:pt>
                <c:pt idx="1">
                  <c:v>39492</c:v>
                </c:pt>
                <c:pt idx="2">
                  <c:v>39499</c:v>
                </c:pt>
                <c:pt idx="3">
                  <c:v>39506</c:v>
                </c:pt>
                <c:pt idx="4">
                  <c:v>39513</c:v>
                </c:pt>
                <c:pt idx="5">
                  <c:v>39520</c:v>
                </c:pt>
                <c:pt idx="6">
                  <c:v>39527</c:v>
                </c:pt>
                <c:pt idx="7">
                  <c:v>39534</c:v>
                </c:pt>
                <c:pt idx="8">
                  <c:v>39541</c:v>
                </c:pt>
                <c:pt idx="9">
                  <c:v>39548</c:v>
                </c:pt>
                <c:pt idx="10">
                  <c:v>39555</c:v>
                </c:pt>
                <c:pt idx="11">
                  <c:v>39562</c:v>
                </c:pt>
                <c:pt idx="12">
                  <c:v>39569</c:v>
                </c:pt>
                <c:pt idx="13">
                  <c:v>39576</c:v>
                </c:pt>
                <c:pt idx="14">
                  <c:v>39583</c:v>
                </c:pt>
                <c:pt idx="15">
                  <c:v>39590</c:v>
                </c:pt>
                <c:pt idx="16">
                  <c:v>39597</c:v>
                </c:pt>
                <c:pt idx="17">
                  <c:v>39604</c:v>
                </c:pt>
                <c:pt idx="18">
                  <c:v>39611</c:v>
                </c:pt>
                <c:pt idx="19">
                  <c:v>39618</c:v>
                </c:pt>
                <c:pt idx="20">
                  <c:v>39625</c:v>
                </c:pt>
                <c:pt idx="21">
                  <c:v>39632</c:v>
                </c:pt>
                <c:pt idx="22">
                  <c:v>39639</c:v>
                </c:pt>
                <c:pt idx="23">
                  <c:v>39646</c:v>
                </c:pt>
                <c:pt idx="24">
                  <c:v>39653</c:v>
                </c:pt>
                <c:pt idx="25">
                  <c:v>39660</c:v>
                </c:pt>
                <c:pt idx="26">
                  <c:v>39667</c:v>
                </c:pt>
                <c:pt idx="27">
                  <c:v>39674</c:v>
                </c:pt>
                <c:pt idx="28">
                  <c:v>39681</c:v>
                </c:pt>
                <c:pt idx="29">
                  <c:v>39688</c:v>
                </c:pt>
                <c:pt idx="30">
                  <c:v>39695</c:v>
                </c:pt>
                <c:pt idx="31">
                  <c:v>39702</c:v>
                </c:pt>
                <c:pt idx="32">
                  <c:v>39709</c:v>
                </c:pt>
                <c:pt idx="33">
                  <c:v>39716</c:v>
                </c:pt>
                <c:pt idx="34">
                  <c:v>39723</c:v>
                </c:pt>
                <c:pt idx="35">
                  <c:v>39730</c:v>
                </c:pt>
                <c:pt idx="36">
                  <c:v>39737</c:v>
                </c:pt>
                <c:pt idx="37">
                  <c:v>39744</c:v>
                </c:pt>
                <c:pt idx="38">
                  <c:v>39751</c:v>
                </c:pt>
                <c:pt idx="39">
                  <c:v>39758</c:v>
                </c:pt>
                <c:pt idx="40">
                  <c:v>39765</c:v>
                </c:pt>
                <c:pt idx="41">
                  <c:v>39772</c:v>
                </c:pt>
                <c:pt idx="42">
                  <c:v>39779</c:v>
                </c:pt>
                <c:pt idx="43">
                  <c:v>39786</c:v>
                </c:pt>
                <c:pt idx="44">
                  <c:v>39793</c:v>
                </c:pt>
                <c:pt idx="45">
                  <c:v>39800</c:v>
                </c:pt>
                <c:pt idx="46">
                  <c:v>39807</c:v>
                </c:pt>
                <c:pt idx="47">
                  <c:v>39814</c:v>
                </c:pt>
                <c:pt idx="48">
                  <c:v>39821</c:v>
                </c:pt>
                <c:pt idx="49">
                  <c:v>39828</c:v>
                </c:pt>
                <c:pt idx="50">
                  <c:v>39835</c:v>
                </c:pt>
                <c:pt idx="51">
                  <c:v>39842</c:v>
                </c:pt>
                <c:pt idx="52">
                  <c:v>39849</c:v>
                </c:pt>
                <c:pt idx="53">
                  <c:v>39856</c:v>
                </c:pt>
                <c:pt idx="54">
                  <c:v>39863</c:v>
                </c:pt>
                <c:pt idx="55">
                  <c:v>39870</c:v>
                </c:pt>
                <c:pt idx="56">
                  <c:v>39877</c:v>
                </c:pt>
                <c:pt idx="57">
                  <c:v>39884</c:v>
                </c:pt>
                <c:pt idx="58">
                  <c:v>39891</c:v>
                </c:pt>
                <c:pt idx="59">
                  <c:v>39898</c:v>
                </c:pt>
                <c:pt idx="60">
                  <c:v>39905</c:v>
                </c:pt>
                <c:pt idx="61">
                  <c:v>39912</c:v>
                </c:pt>
                <c:pt idx="62">
                  <c:v>39919</c:v>
                </c:pt>
                <c:pt idx="63">
                  <c:v>39926</c:v>
                </c:pt>
                <c:pt idx="64">
                  <c:v>39933</c:v>
                </c:pt>
                <c:pt idx="65">
                  <c:v>39940</c:v>
                </c:pt>
                <c:pt idx="66">
                  <c:v>39947</c:v>
                </c:pt>
                <c:pt idx="67">
                  <c:v>39954</c:v>
                </c:pt>
                <c:pt idx="68">
                  <c:v>39961</c:v>
                </c:pt>
                <c:pt idx="69">
                  <c:v>39968</c:v>
                </c:pt>
                <c:pt idx="70">
                  <c:v>39975</c:v>
                </c:pt>
                <c:pt idx="71">
                  <c:v>39982</c:v>
                </c:pt>
                <c:pt idx="72">
                  <c:v>39989</c:v>
                </c:pt>
                <c:pt idx="73">
                  <c:v>39996</c:v>
                </c:pt>
                <c:pt idx="74">
                  <c:v>40003</c:v>
                </c:pt>
                <c:pt idx="75">
                  <c:v>40010</c:v>
                </c:pt>
                <c:pt idx="76">
                  <c:v>40017</c:v>
                </c:pt>
                <c:pt idx="77">
                  <c:v>40024</c:v>
                </c:pt>
                <c:pt idx="78">
                  <c:v>40031</c:v>
                </c:pt>
                <c:pt idx="79">
                  <c:v>40038</c:v>
                </c:pt>
                <c:pt idx="80">
                  <c:v>40045</c:v>
                </c:pt>
                <c:pt idx="81">
                  <c:v>40052</c:v>
                </c:pt>
                <c:pt idx="82">
                  <c:v>40059</c:v>
                </c:pt>
                <c:pt idx="83">
                  <c:v>40066</c:v>
                </c:pt>
                <c:pt idx="84">
                  <c:v>40073</c:v>
                </c:pt>
                <c:pt idx="85">
                  <c:v>40080</c:v>
                </c:pt>
                <c:pt idx="86">
                  <c:v>40087</c:v>
                </c:pt>
                <c:pt idx="87">
                  <c:v>40094</c:v>
                </c:pt>
                <c:pt idx="88">
                  <c:v>40101</c:v>
                </c:pt>
                <c:pt idx="89">
                  <c:v>40108</c:v>
                </c:pt>
                <c:pt idx="90">
                  <c:v>40115</c:v>
                </c:pt>
                <c:pt idx="91">
                  <c:v>40122</c:v>
                </c:pt>
                <c:pt idx="92">
                  <c:v>40129</c:v>
                </c:pt>
                <c:pt idx="93">
                  <c:v>40136</c:v>
                </c:pt>
                <c:pt idx="94">
                  <c:v>40143</c:v>
                </c:pt>
                <c:pt idx="95">
                  <c:v>40150</c:v>
                </c:pt>
                <c:pt idx="96">
                  <c:v>40157</c:v>
                </c:pt>
                <c:pt idx="97">
                  <c:v>40164</c:v>
                </c:pt>
                <c:pt idx="98">
                  <c:v>40171</c:v>
                </c:pt>
                <c:pt idx="99">
                  <c:v>40178</c:v>
                </c:pt>
                <c:pt idx="100">
                  <c:v>40185</c:v>
                </c:pt>
                <c:pt idx="101">
                  <c:v>40192</c:v>
                </c:pt>
                <c:pt idx="102">
                  <c:v>40199</c:v>
                </c:pt>
                <c:pt idx="103">
                  <c:v>40206</c:v>
                </c:pt>
                <c:pt idx="104">
                  <c:v>40213</c:v>
                </c:pt>
                <c:pt idx="105">
                  <c:v>40220</c:v>
                </c:pt>
                <c:pt idx="106">
                  <c:v>40227</c:v>
                </c:pt>
                <c:pt idx="107">
                  <c:v>40234</c:v>
                </c:pt>
                <c:pt idx="108">
                  <c:v>40241</c:v>
                </c:pt>
                <c:pt idx="109">
                  <c:v>40248</c:v>
                </c:pt>
                <c:pt idx="110">
                  <c:v>40255</c:v>
                </c:pt>
                <c:pt idx="111">
                  <c:v>40262</c:v>
                </c:pt>
                <c:pt idx="112">
                  <c:v>40269</c:v>
                </c:pt>
                <c:pt idx="113">
                  <c:v>40276</c:v>
                </c:pt>
                <c:pt idx="114">
                  <c:v>40283</c:v>
                </c:pt>
                <c:pt idx="115">
                  <c:v>40290</c:v>
                </c:pt>
                <c:pt idx="116">
                  <c:v>40297</c:v>
                </c:pt>
                <c:pt idx="117">
                  <c:v>40304</c:v>
                </c:pt>
                <c:pt idx="118">
                  <c:v>40311</c:v>
                </c:pt>
                <c:pt idx="119">
                  <c:v>40318</c:v>
                </c:pt>
                <c:pt idx="120">
                  <c:v>40325</c:v>
                </c:pt>
                <c:pt idx="121">
                  <c:v>40332</c:v>
                </c:pt>
                <c:pt idx="122">
                  <c:v>40339</c:v>
                </c:pt>
                <c:pt idx="123">
                  <c:v>40346</c:v>
                </c:pt>
                <c:pt idx="124">
                  <c:v>40353</c:v>
                </c:pt>
                <c:pt idx="125">
                  <c:v>40360</c:v>
                </c:pt>
              </c:numCache>
            </c:numRef>
          </c:cat>
          <c:val>
            <c:numRef>
              <c:f>manhours!$BD$4:$BD$130</c:f>
              <c:numCache>
                <c:formatCode>_(* #,##0_);_(* \(#,##0\);_(* "-"??_);_(@_)</c:formatCode>
                <c:ptCount val="127"/>
                <c:pt idx="20">
                  <c:v>40</c:v>
                </c:pt>
                <c:pt idx="21">
                  <c:v>100</c:v>
                </c:pt>
                <c:pt idx="22">
                  <c:v>180</c:v>
                </c:pt>
                <c:pt idx="23">
                  <c:v>300</c:v>
                </c:pt>
                <c:pt idx="24">
                  <c:v>420</c:v>
                </c:pt>
                <c:pt idx="25">
                  <c:v>576</c:v>
                </c:pt>
                <c:pt idx="26">
                  <c:v>800</c:v>
                </c:pt>
                <c:pt idx="27">
                  <c:v>2154</c:v>
                </c:pt>
                <c:pt idx="28">
                  <c:v>4555</c:v>
                </c:pt>
                <c:pt idx="29">
                  <c:v>6838</c:v>
                </c:pt>
                <c:pt idx="30">
                  <c:v>10546</c:v>
                </c:pt>
                <c:pt idx="31">
                  <c:v>15496</c:v>
                </c:pt>
                <c:pt idx="32">
                  <c:v>20635</c:v>
                </c:pt>
                <c:pt idx="33">
                  <c:v>25156</c:v>
                </c:pt>
                <c:pt idx="34">
                  <c:v>29479</c:v>
                </c:pt>
                <c:pt idx="35">
                  <c:v>36261</c:v>
                </c:pt>
                <c:pt idx="36">
                  <c:v>42463</c:v>
                </c:pt>
                <c:pt idx="37">
                  <c:v>49265</c:v>
                </c:pt>
                <c:pt idx="38">
                  <c:v>58841</c:v>
                </c:pt>
                <c:pt idx="39">
                  <c:v>68754</c:v>
                </c:pt>
                <c:pt idx="40">
                  <c:v>83262</c:v>
                </c:pt>
                <c:pt idx="41">
                  <c:v>100673</c:v>
                </c:pt>
                <c:pt idx="42">
                  <c:v>120537</c:v>
                </c:pt>
                <c:pt idx="43">
                  <c:v>140818</c:v>
                </c:pt>
                <c:pt idx="44">
                  <c:v>158493</c:v>
                </c:pt>
                <c:pt idx="45">
                  <c:v>185700</c:v>
                </c:pt>
                <c:pt idx="46">
                  <c:v>209712</c:v>
                </c:pt>
                <c:pt idx="47">
                  <c:v>235749</c:v>
                </c:pt>
                <c:pt idx="48">
                  <c:v>268306</c:v>
                </c:pt>
                <c:pt idx="49">
                  <c:v>301765</c:v>
                </c:pt>
                <c:pt idx="50">
                  <c:v>339833</c:v>
                </c:pt>
                <c:pt idx="51">
                  <c:v>366626</c:v>
                </c:pt>
                <c:pt idx="52">
                  <c:v>402932</c:v>
                </c:pt>
                <c:pt idx="53">
                  <c:v>437769</c:v>
                </c:pt>
                <c:pt idx="54">
                  <c:v>478399</c:v>
                </c:pt>
                <c:pt idx="55">
                  <c:v>518306</c:v>
                </c:pt>
                <c:pt idx="56">
                  <c:v>567738</c:v>
                </c:pt>
                <c:pt idx="57">
                  <c:v>615688</c:v>
                </c:pt>
                <c:pt idx="58">
                  <c:v>671056</c:v>
                </c:pt>
                <c:pt idx="59">
                  <c:v>725761</c:v>
                </c:pt>
                <c:pt idx="60">
                  <c:v>785080</c:v>
                </c:pt>
                <c:pt idx="61">
                  <c:v>842157</c:v>
                </c:pt>
                <c:pt idx="62">
                  <c:v>901329</c:v>
                </c:pt>
                <c:pt idx="63">
                  <c:v>984249</c:v>
                </c:pt>
                <c:pt idx="64">
                  <c:v>1076864</c:v>
                </c:pt>
                <c:pt idx="65">
                  <c:v>1156165</c:v>
                </c:pt>
                <c:pt idx="66">
                  <c:v>1238684</c:v>
                </c:pt>
                <c:pt idx="67">
                  <c:v>1307278</c:v>
                </c:pt>
                <c:pt idx="68">
                  <c:v>1387487</c:v>
                </c:pt>
                <c:pt idx="69">
                  <c:v>1462346</c:v>
                </c:pt>
                <c:pt idx="70">
                  <c:v>1538371</c:v>
                </c:pt>
                <c:pt idx="71">
                  <c:v>1618373</c:v>
                </c:pt>
                <c:pt idx="72">
                  <c:v>1696831</c:v>
                </c:pt>
                <c:pt idx="73">
                  <c:v>1782302</c:v>
                </c:pt>
                <c:pt idx="74">
                  <c:v>1881317</c:v>
                </c:pt>
                <c:pt idx="75">
                  <c:v>1982468</c:v>
                </c:pt>
                <c:pt idx="76">
                  <c:v>2078922</c:v>
                </c:pt>
                <c:pt idx="77">
                  <c:v>2172962</c:v>
                </c:pt>
                <c:pt idx="78">
                  <c:v>2273930</c:v>
                </c:pt>
                <c:pt idx="79">
                  <c:v>2368222</c:v>
                </c:pt>
                <c:pt idx="80">
                  <c:v>2463501</c:v>
                </c:pt>
                <c:pt idx="81">
                  <c:v>2582315</c:v>
                </c:pt>
                <c:pt idx="82">
                  <c:v>2718017</c:v>
                </c:pt>
                <c:pt idx="83">
                  <c:v>2847732</c:v>
                </c:pt>
                <c:pt idx="84">
                  <c:v>2967120</c:v>
                </c:pt>
                <c:pt idx="85">
                  <c:v>3064018</c:v>
                </c:pt>
                <c:pt idx="86">
                  <c:v>3156517</c:v>
                </c:pt>
                <c:pt idx="87">
                  <c:v>3259845</c:v>
                </c:pt>
                <c:pt idx="88">
                  <c:v>3357576</c:v>
                </c:pt>
                <c:pt idx="89">
                  <c:v>3438228</c:v>
                </c:pt>
                <c:pt idx="90">
                  <c:v>3551160</c:v>
                </c:pt>
                <c:pt idx="91">
                  <c:v>3673832</c:v>
                </c:pt>
                <c:pt idx="92">
                  <c:v>3795134</c:v>
                </c:pt>
                <c:pt idx="93">
                  <c:v>3919205</c:v>
                </c:pt>
                <c:pt idx="94">
                  <c:v>4023224</c:v>
                </c:pt>
                <c:pt idx="95">
                  <c:v>4105540</c:v>
                </c:pt>
                <c:pt idx="96">
                  <c:v>4199613</c:v>
                </c:pt>
                <c:pt idx="97">
                  <c:v>4290167</c:v>
                </c:pt>
                <c:pt idx="98">
                  <c:v>4392675</c:v>
                </c:pt>
                <c:pt idx="99">
                  <c:v>4484690</c:v>
                </c:pt>
                <c:pt idx="100">
                  <c:v>4580970</c:v>
                </c:pt>
                <c:pt idx="101">
                  <c:v>4670857</c:v>
                </c:pt>
                <c:pt idx="102">
                  <c:v>4805474</c:v>
                </c:pt>
                <c:pt idx="103">
                  <c:v>4934716</c:v>
                </c:pt>
                <c:pt idx="104">
                  <c:v>5045444</c:v>
                </c:pt>
                <c:pt idx="105">
                  <c:v>5159595</c:v>
                </c:pt>
                <c:pt idx="106">
                  <c:v>5251810</c:v>
                </c:pt>
                <c:pt idx="107">
                  <c:v>5348599</c:v>
                </c:pt>
                <c:pt idx="108">
                  <c:v>5486479</c:v>
                </c:pt>
                <c:pt idx="109">
                  <c:v>5635966</c:v>
                </c:pt>
                <c:pt idx="110">
                  <c:v>5759506</c:v>
                </c:pt>
                <c:pt idx="111">
                  <c:v>5893762</c:v>
                </c:pt>
                <c:pt idx="112">
                  <c:v>6017790</c:v>
                </c:pt>
                <c:pt idx="113">
                  <c:v>6135122</c:v>
                </c:pt>
                <c:pt idx="114">
                  <c:v>6249415</c:v>
                </c:pt>
                <c:pt idx="115">
                  <c:v>6370676</c:v>
                </c:pt>
                <c:pt idx="116">
                  <c:v>6507011</c:v>
                </c:pt>
                <c:pt idx="117">
                  <c:v>6639005</c:v>
                </c:pt>
                <c:pt idx="118">
                  <c:v>6765790</c:v>
                </c:pt>
                <c:pt idx="119">
                  <c:v>6889462</c:v>
                </c:pt>
              </c:numCache>
            </c:numRef>
          </c:val>
          <c:smooth val="0"/>
        </c:ser>
        <c:ser>
          <c:idx val="2"/>
          <c:order val="4"/>
          <c:tx>
            <c:v>Planned Rev.0(B) Cumulative Manhours</c:v>
          </c:tx>
          <c:cat>
            <c:numRef>
              <c:f>manhours!$B$4:$B$130</c:f>
              <c:numCache>
                <c:formatCode>[$-409]d\-mmm\-yy;@</c:formatCode>
                <c:ptCount val="127"/>
                <c:pt idx="0">
                  <c:v>39485</c:v>
                </c:pt>
                <c:pt idx="1">
                  <c:v>39492</c:v>
                </c:pt>
                <c:pt idx="2">
                  <c:v>39499</c:v>
                </c:pt>
                <c:pt idx="3">
                  <c:v>39506</c:v>
                </c:pt>
                <c:pt idx="4">
                  <c:v>39513</c:v>
                </c:pt>
                <c:pt idx="5">
                  <c:v>39520</c:v>
                </c:pt>
                <c:pt idx="6">
                  <c:v>39527</c:v>
                </c:pt>
                <c:pt idx="7">
                  <c:v>39534</c:v>
                </c:pt>
                <c:pt idx="8">
                  <c:v>39541</c:v>
                </c:pt>
                <c:pt idx="9">
                  <c:v>39548</c:v>
                </c:pt>
                <c:pt idx="10">
                  <c:v>39555</c:v>
                </c:pt>
                <c:pt idx="11">
                  <c:v>39562</c:v>
                </c:pt>
                <c:pt idx="12">
                  <c:v>39569</c:v>
                </c:pt>
                <c:pt idx="13">
                  <c:v>39576</c:v>
                </c:pt>
                <c:pt idx="14">
                  <c:v>39583</c:v>
                </c:pt>
                <c:pt idx="15">
                  <c:v>39590</c:v>
                </c:pt>
                <c:pt idx="16">
                  <c:v>39597</c:v>
                </c:pt>
                <c:pt idx="17">
                  <c:v>39604</c:v>
                </c:pt>
                <c:pt idx="18">
                  <c:v>39611</c:v>
                </c:pt>
                <c:pt idx="19">
                  <c:v>39618</c:v>
                </c:pt>
                <c:pt idx="20">
                  <c:v>39625</c:v>
                </c:pt>
                <c:pt idx="21">
                  <c:v>39632</c:v>
                </c:pt>
                <c:pt idx="22">
                  <c:v>39639</c:v>
                </c:pt>
                <c:pt idx="23">
                  <c:v>39646</c:v>
                </c:pt>
                <c:pt idx="24">
                  <c:v>39653</c:v>
                </c:pt>
                <c:pt idx="25">
                  <c:v>39660</c:v>
                </c:pt>
                <c:pt idx="26">
                  <c:v>39667</c:v>
                </c:pt>
                <c:pt idx="27">
                  <c:v>39674</c:v>
                </c:pt>
                <c:pt idx="28">
                  <c:v>39681</c:v>
                </c:pt>
                <c:pt idx="29">
                  <c:v>39688</c:v>
                </c:pt>
                <c:pt idx="30">
                  <c:v>39695</c:v>
                </c:pt>
                <c:pt idx="31">
                  <c:v>39702</c:v>
                </c:pt>
                <c:pt idx="32">
                  <c:v>39709</c:v>
                </c:pt>
                <c:pt idx="33">
                  <c:v>39716</c:v>
                </c:pt>
                <c:pt idx="34">
                  <c:v>39723</c:v>
                </c:pt>
                <c:pt idx="35">
                  <c:v>39730</c:v>
                </c:pt>
                <c:pt idx="36">
                  <c:v>39737</c:v>
                </c:pt>
                <c:pt idx="37">
                  <c:v>39744</c:v>
                </c:pt>
                <c:pt idx="38">
                  <c:v>39751</c:v>
                </c:pt>
                <c:pt idx="39">
                  <c:v>39758</c:v>
                </c:pt>
                <c:pt idx="40">
                  <c:v>39765</c:v>
                </c:pt>
                <c:pt idx="41">
                  <c:v>39772</c:v>
                </c:pt>
                <c:pt idx="42">
                  <c:v>39779</c:v>
                </c:pt>
                <c:pt idx="43">
                  <c:v>39786</c:v>
                </c:pt>
                <c:pt idx="44">
                  <c:v>39793</c:v>
                </c:pt>
                <c:pt idx="45">
                  <c:v>39800</c:v>
                </c:pt>
                <c:pt idx="46">
                  <c:v>39807</c:v>
                </c:pt>
                <c:pt idx="47">
                  <c:v>39814</c:v>
                </c:pt>
                <c:pt idx="48">
                  <c:v>39821</c:v>
                </c:pt>
                <c:pt idx="49">
                  <c:v>39828</c:v>
                </c:pt>
                <c:pt idx="50">
                  <c:v>39835</c:v>
                </c:pt>
                <c:pt idx="51">
                  <c:v>39842</c:v>
                </c:pt>
                <c:pt idx="52">
                  <c:v>39849</c:v>
                </c:pt>
                <c:pt idx="53">
                  <c:v>39856</c:v>
                </c:pt>
                <c:pt idx="54">
                  <c:v>39863</c:v>
                </c:pt>
                <c:pt idx="55">
                  <c:v>39870</c:v>
                </c:pt>
                <c:pt idx="56">
                  <c:v>39877</c:v>
                </c:pt>
                <c:pt idx="57">
                  <c:v>39884</c:v>
                </c:pt>
                <c:pt idx="58">
                  <c:v>39891</c:v>
                </c:pt>
                <c:pt idx="59">
                  <c:v>39898</c:v>
                </c:pt>
                <c:pt idx="60">
                  <c:v>39905</c:v>
                </c:pt>
                <c:pt idx="61">
                  <c:v>39912</c:v>
                </c:pt>
                <c:pt idx="62">
                  <c:v>39919</c:v>
                </c:pt>
                <c:pt idx="63">
                  <c:v>39926</c:v>
                </c:pt>
                <c:pt idx="64">
                  <c:v>39933</c:v>
                </c:pt>
                <c:pt idx="65">
                  <c:v>39940</c:v>
                </c:pt>
                <c:pt idx="66">
                  <c:v>39947</c:v>
                </c:pt>
                <c:pt idx="67">
                  <c:v>39954</c:v>
                </c:pt>
                <c:pt idx="68">
                  <c:v>39961</c:v>
                </c:pt>
                <c:pt idx="69">
                  <c:v>39968</c:v>
                </c:pt>
                <c:pt idx="70">
                  <c:v>39975</c:v>
                </c:pt>
                <c:pt idx="71">
                  <c:v>39982</c:v>
                </c:pt>
                <c:pt idx="72">
                  <c:v>39989</c:v>
                </c:pt>
                <c:pt idx="73">
                  <c:v>39996</c:v>
                </c:pt>
                <c:pt idx="74">
                  <c:v>40003</c:v>
                </c:pt>
                <c:pt idx="75">
                  <c:v>40010</c:v>
                </c:pt>
                <c:pt idx="76">
                  <c:v>40017</c:v>
                </c:pt>
                <c:pt idx="77">
                  <c:v>40024</c:v>
                </c:pt>
                <c:pt idx="78">
                  <c:v>40031</c:v>
                </c:pt>
                <c:pt idx="79">
                  <c:v>40038</c:v>
                </c:pt>
                <c:pt idx="80">
                  <c:v>40045</c:v>
                </c:pt>
                <c:pt idx="81">
                  <c:v>40052</c:v>
                </c:pt>
                <c:pt idx="82">
                  <c:v>40059</c:v>
                </c:pt>
                <c:pt idx="83">
                  <c:v>40066</c:v>
                </c:pt>
                <c:pt idx="84">
                  <c:v>40073</c:v>
                </c:pt>
                <c:pt idx="85">
                  <c:v>40080</c:v>
                </c:pt>
                <c:pt idx="86">
                  <c:v>40087</c:v>
                </c:pt>
                <c:pt idx="87">
                  <c:v>40094</c:v>
                </c:pt>
                <c:pt idx="88">
                  <c:v>40101</c:v>
                </c:pt>
                <c:pt idx="89">
                  <c:v>40108</c:v>
                </c:pt>
                <c:pt idx="90">
                  <c:v>40115</c:v>
                </c:pt>
                <c:pt idx="91">
                  <c:v>40122</c:v>
                </c:pt>
                <c:pt idx="92">
                  <c:v>40129</c:v>
                </c:pt>
                <c:pt idx="93">
                  <c:v>40136</c:v>
                </c:pt>
                <c:pt idx="94">
                  <c:v>40143</c:v>
                </c:pt>
                <c:pt idx="95">
                  <c:v>40150</c:v>
                </c:pt>
                <c:pt idx="96">
                  <c:v>40157</c:v>
                </c:pt>
                <c:pt idx="97">
                  <c:v>40164</c:v>
                </c:pt>
                <c:pt idx="98">
                  <c:v>40171</c:v>
                </c:pt>
                <c:pt idx="99">
                  <c:v>40178</c:v>
                </c:pt>
                <c:pt idx="100">
                  <c:v>40185</c:v>
                </c:pt>
                <c:pt idx="101">
                  <c:v>40192</c:v>
                </c:pt>
                <c:pt idx="102">
                  <c:v>40199</c:v>
                </c:pt>
                <c:pt idx="103">
                  <c:v>40206</c:v>
                </c:pt>
                <c:pt idx="104">
                  <c:v>40213</c:v>
                </c:pt>
                <c:pt idx="105">
                  <c:v>40220</c:v>
                </c:pt>
                <c:pt idx="106">
                  <c:v>40227</c:v>
                </c:pt>
                <c:pt idx="107">
                  <c:v>40234</c:v>
                </c:pt>
                <c:pt idx="108">
                  <c:v>40241</c:v>
                </c:pt>
                <c:pt idx="109">
                  <c:v>40248</c:v>
                </c:pt>
                <c:pt idx="110">
                  <c:v>40255</c:v>
                </c:pt>
                <c:pt idx="111">
                  <c:v>40262</c:v>
                </c:pt>
                <c:pt idx="112">
                  <c:v>40269</c:v>
                </c:pt>
                <c:pt idx="113">
                  <c:v>40276</c:v>
                </c:pt>
                <c:pt idx="114">
                  <c:v>40283</c:v>
                </c:pt>
                <c:pt idx="115">
                  <c:v>40290</c:v>
                </c:pt>
                <c:pt idx="116">
                  <c:v>40297</c:v>
                </c:pt>
                <c:pt idx="117">
                  <c:v>40304</c:v>
                </c:pt>
                <c:pt idx="118">
                  <c:v>40311</c:v>
                </c:pt>
                <c:pt idx="119">
                  <c:v>40318</c:v>
                </c:pt>
                <c:pt idx="120">
                  <c:v>40325</c:v>
                </c:pt>
                <c:pt idx="121">
                  <c:v>40332</c:v>
                </c:pt>
                <c:pt idx="122">
                  <c:v>40339</c:v>
                </c:pt>
                <c:pt idx="123">
                  <c:v>40346</c:v>
                </c:pt>
                <c:pt idx="124">
                  <c:v>40353</c:v>
                </c:pt>
                <c:pt idx="125">
                  <c:v>40360</c:v>
                </c:pt>
              </c:numCache>
            </c:numRef>
          </c:cat>
          <c:val>
            <c:numRef>
              <c:f>manhours!$L$4:$L$130</c:f>
            </c:numRef>
          </c:val>
          <c:smooth val="0"/>
        </c:ser>
        <c:ser>
          <c:idx val="5"/>
          <c:order val="6"/>
          <c:tx>
            <c:v>Planned Rev.0(B3) Cumulative Manhours</c:v>
          </c:tx>
          <c:val>
            <c:numRef>
              <c:f>manhours!$W$4:$W$130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35264"/>
        <c:axId val="94245248"/>
      </c:lineChart>
      <c:catAx>
        <c:axId val="9421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9.4280326838466766E-3"/>
              <c:y val="0.96105702364395063"/>
            </c:manualLayout>
          </c:layout>
          <c:overlay val="0"/>
          <c:spPr>
            <a:noFill/>
            <a:ln w="25400">
              <a:noFill/>
            </a:ln>
          </c:spPr>
        </c:title>
        <c:numFmt formatCode="dd/mm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942333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4233344"/>
        <c:scaling>
          <c:orientation val="minMax"/>
          <c:max val="220000"/>
          <c:min val="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Weekly Total Manhours</a:t>
                </a:r>
              </a:p>
            </c:rich>
          </c:tx>
          <c:layout>
            <c:manualLayout>
              <c:xMode val="edge"/>
              <c:yMode val="edge"/>
              <c:x val="4.3997485857951938E-3"/>
              <c:y val="0.4047287899860957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18880"/>
        <c:crosses val="autoZero"/>
        <c:crossBetween val="between"/>
        <c:majorUnit val="10000"/>
        <c:minorUnit val="10000"/>
      </c:valAx>
      <c:catAx>
        <c:axId val="94235264"/>
        <c:scaling>
          <c:orientation val="minMax"/>
        </c:scaling>
        <c:delete val="1"/>
        <c:axPos val="b"/>
        <c:majorTickMark val="out"/>
        <c:minorTickMark val="none"/>
        <c:tickLblPos val="nextTo"/>
        <c:crossAx val="94245248"/>
        <c:crosses val="autoZero"/>
        <c:auto val="1"/>
        <c:lblAlgn val="ctr"/>
        <c:lblOffset val="100"/>
        <c:noMultiLvlLbl val="0"/>
      </c:catAx>
      <c:valAx>
        <c:axId val="94245248"/>
        <c:scaling>
          <c:orientation val="minMax"/>
          <c:max val="81000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Manhours</a:t>
                </a:r>
              </a:p>
            </c:rich>
          </c:tx>
          <c:layout>
            <c:manualLayout>
              <c:xMode val="edge"/>
              <c:yMode val="edge"/>
              <c:x val="0.98428694213349033"/>
              <c:y val="0.432545201668984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35264"/>
        <c:crosses val="max"/>
        <c:crossBetween val="between"/>
        <c:majorUnit val="300000"/>
        <c:minorUnit val="2000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660178398504713"/>
          <c:y val="8.5365072885671744E-2"/>
          <c:w val="0.14221661409043232"/>
          <c:h val="0.20864240618571417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44" l="0.44" r="0.42000000000000032" t="0.54" header="0.53" footer="0.44"/>
    <c:pageSetup paperSize="9" orientation="landscape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0</xdr:colOff>
      <xdr:row>51</xdr:row>
      <xdr:rowOff>0</xdr:rowOff>
    </xdr:from>
    <xdr:to>
      <xdr:col>57</xdr:col>
      <xdr:colOff>0</xdr:colOff>
      <xdr:row>51</xdr:row>
      <xdr:rowOff>0</xdr:rowOff>
    </xdr:to>
    <xdr:graphicFrame macro="">
      <xdr:nvGraphicFramePr>
        <xdr:cNvPr id="327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</xdr:col>
      <xdr:colOff>0</xdr:colOff>
      <xdr:row>51</xdr:row>
      <xdr:rowOff>0</xdr:rowOff>
    </xdr:from>
    <xdr:to>
      <xdr:col>57</xdr:col>
      <xdr:colOff>0</xdr:colOff>
      <xdr:row>51</xdr:row>
      <xdr:rowOff>0</xdr:rowOff>
    </xdr:to>
    <xdr:graphicFrame macro="">
      <xdr:nvGraphicFramePr>
        <xdr:cNvPr id="327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57</xdr:col>
      <xdr:colOff>0</xdr:colOff>
      <xdr:row>51</xdr:row>
      <xdr:rowOff>0</xdr:rowOff>
    </xdr:from>
    <xdr:to>
      <xdr:col>57</xdr:col>
      <xdr:colOff>0</xdr:colOff>
      <xdr:row>51</xdr:row>
      <xdr:rowOff>0</xdr:rowOff>
    </xdr:to>
    <xdr:graphicFrame macro="">
      <xdr:nvGraphicFramePr>
        <xdr:cNvPr id="327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24</xdr:col>
      <xdr:colOff>533400</xdr:colOff>
      <xdr:row>49</xdr:row>
      <xdr:rowOff>154780</xdr:rowOff>
    </xdr:to>
    <xdr:graphicFrame macro="">
      <xdr:nvGraphicFramePr>
        <xdr:cNvPr id="3482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oval" w="med" len="med"/>
          <a:tailEnd type="triangl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oval" w="med" len="med"/>
          <a:tailEnd type="triangl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41"/>
  <sheetViews>
    <sheetView showGridLines="0" showZeros="0" tabSelected="1" zoomScaleNormal="100" workbookViewId="0">
      <pane xSplit="2" ySplit="3" topLeftCell="AC99" activePane="bottomRight" state="frozen"/>
      <selection pane="topRight" activeCell="C1" sqref="C1"/>
      <selection pane="bottomLeft" activeCell="A4" sqref="A4"/>
      <selection pane="bottomRight" activeCell="BD123" sqref="BD123"/>
    </sheetView>
  </sheetViews>
  <sheetFormatPr defaultColWidth="5.5703125" defaultRowHeight="12.75" x14ac:dyDescent="0.2"/>
  <cols>
    <col min="1" max="1" width="4.7109375" style="97" customWidth="1"/>
    <col min="2" max="2" width="8.42578125" style="11" bestFit="1" customWidth="1"/>
    <col min="3" max="11" width="5.5703125" style="11" hidden="1" customWidth="1"/>
    <col min="12" max="12" width="9.140625" style="11" hidden="1" customWidth="1"/>
    <col min="13" max="22" width="5.5703125" style="11" hidden="1" customWidth="1"/>
    <col min="23" max="23" width="8.7109375" style="11" hidden="1" customWidth="1"/>
    <col min="24" max="24" width="5.5703125" style="11" hidden="1" customWidth="1"/>
    <col min="25" max="26" width="5.28515625" style="11" bestFit="1" customWidth="1"/>
    <col min="27" max="28" width="5.5703125" style="11" hidden="1" customWidth="1"/>
    <col min="29" max="31" width="5.28515625" style="11" bestFit="1" customWidth="1"/>
    <col min="32" max="32" width="4.42578125" style="11" bestFit="1" customWidth="1"/>
    <col min="33" max="33" width="7.28515625" style="11" bestFit="1" customWidth="1"/>
    <col min="34" max="34" width="8.7109375" style="11" bestFit="1" customWidth="1"/>
    <col min="35" max="35" width="7" style="46" bestFit="1" customWidth="1"/>
    <col min="36" max="36" width="5.28515625" style="11" bestFit="1" customWidth="1"/>
    <col min="37" max="37" width="4.42578125" style="11" bestFit="1" customWidth="1"/>
    <col min="38" max="39" width="7" style="11" hidden="1" customWidth="1"/>
    <col min="40" max="41" width="5.28515625" style="11" bestFit="1" customWidth="1"/>
    <col min="42" max="42" width="6.140625" style="11" bestFit="1" customWidth="1"/>
    <col min="43" max="43" width="4.42578125" style="11" bestFit="1" customWidth="1"/>
    <col min="44" max="44" width="7.28515625" style="11" bestFit="1" customWidth="1"/>
    <col min="45" max="45" width="8.7109375" style="11" bestFit="1" customWidth="1"/>
    <col min="46" max="46" width="6" style="46" bestFit="1" customWidth="1"/>
    <col min="47" max="47" width="5.28515625" style="11" bestFit="1" customWidth="1"/>
    <col min="48" max="48" width="5" style="11" bestFit="1" customWidth="1"/>
    <col min="49" max="49" width="5.5703125" style="11" hidden="1" customWidth="1"/>
    <col min="50" max="50" width="4.5703125" style="11" hidden="1" customWidth="1"/>
    <col min="51" max="53" width="5.28515625" style="11" bestFit="1" customWidth="1"/>
    <col min="54" max="54" width="4.42578125" style="11" bestFit="1" customWidth="1"/>
    <col min="55" max="55" width="7.42578125" style="11" bestFit="1" customWidth="1"/>
    <col min="56" max="56" width="8.7109375" style="11" bestFit="1" customWidth="1"/>
    <col min="57" max="57" width="15.7109375" style="10" bestFit="1" customWidth="1"/>
    <col min="58" max="58" width="1.140625" style="11" customWidth="1"/>
    <col min="59" max="16384" width="5.5703125" style="11"/>
  </cols>
  <sheetData>
    <row r="1" spans="1:58" s="15" customFormat="1" ht="11.25" customHeight="1" thickBot="1" x14ac:dyDescent="0.25">
      <c r="A1" s="1" t="s">
        <v>14</v>
      </c>
      <c r="AI1" s="38"/>
      <c r="AT1" s="38"/>
      <c r="BE1" s="16"/>
    </row>
    <row r="2" spans="1:58" s="2" customFormat="1" ht="15" customHeight="1" x14ac:dyDescent="0.2">
      <c r="A2" s="3"/>
      <c r="B2" s="3"/>
      <c r="C2" s="165" t="s">
        <v>15</v>
      </c>
      <c r="D2" s="165"/>
      <c r="E2" s="165"/>
      <c r="F2" s="165"/>
      <c r="G2" s="165"/>
      <c r="H2" s="165"/>
      <c r="I2" s="165"/>
      <c r="J2" s="165"/>
      <c r="K2" s="165"/>
      <c r="L2" s="165"/>
      <c r="M2" s="166"/>
      <c r="N2" s="165" t="s">
        <v>17</v>
      </c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7" t="s">
        <v>21</v>
      </c>
      <c r="Z2" s="165"/>
      <c r="AA2" s="165"/>
      <c r="AB2" s="165"/>
      <c r="AC2" s="165"/>
      <c r="AD2" s="165"/>
      <c r="AE2" s="165"/>
      <c r="AF2" s="165"/>
      <c r="AG2" s="165"/>
      <c r="AH2" s="165"/>
      <c r="AI2" s="166"/>
      <c r="AJ2" s="168" t="s">
        <v>23</v>
      </c>
      <c r="AK2" s="165"/>
      <c r="AL2" s="165"/>
      <c r="AM2" s="165"/>
      <c r="AN2" s="165"/>
      <c r="AO2" s="165"/>
      <c r="AP2" s="165"/>
      <c r="AQ2" s="165"/>
      <c r="AR2" s="165"/>
      <c r="AS2" s="165"/>
      <c r="AT2" s="166"/>
      <c r="AU2" s="167" t="s">
        <v>11</v>
      </c>
      <c r="AV2" s="165"/>
      <c r="AW2" s="165"/>
      <c r="AX2" s="165"/>
      <c r="AY2" s="165"/>
      <c r="AZ2" s="165"/>
      <c r="BA2" s="165"/>
      <c r="BB2" s="165"/>
      <c r="BC2" s="165"/>
      <c r="BD2" s="165"/>
      <c r="BE2" s="166"/>
    </row>
    <row r="3" spans="1:58" s="116" customFormat="1" ht="73.5" customHeight="1" x14ac:dyDescent="0.2">
      <c r="A3" s="119" t="s">
        <v>0</v>
      </c>
      <c r="B3" s="119" t="s">
        <v>6</v>
      </c>
      <c r="C3" s="118" t="s">
        <v>1</v>
      </c>
      <c r="D3" s="117" t="s">
        <v>2</v>
      </c>
      <c r="E3" s="117" t="s">
        <v>12</v>
      </c>
      <c r="F3" s="117" t="s">
        <v>13</v>
      </c>
      <c r="G3" s="117" t="s">
        <v>3</v>
      </c>
      <c r="H3" s="117" t="s">
        <v>4</v>
      </c>
      <c r="I3" s="117" t="s">
        <v>5</v>
      </c>
      <c r="J3" s="117" t="s">
        <v>8</v>
      </c>
      <c r="K3" s="117" t="s">
        <v>9</v>
      </c>
      <c r="L3" s="117" t="s">
        <v>10</v>
      </c>
      <c r="M3" s="117" t="s">
        <v>7</v>
      </c>
      <c r="N3" s="117" t="s">
        <v>1</v>
      </c>
      <c r="O3" s="117" t="s">
        <v>2</v>
      </c>
      <c r="P3" s="117" t="s">
        <v>3</v>
      </c>
      <c r="Q3" s="117" t="s">
        <v>18</v>
      </c>
      <c r="R3" s="117" t="s">
        <v>3</v>
      </c>
      <c r="S3" s="117" t="s">
        <v>4</v>
      </c>
      <c r="T3" s="117" t="s">
        <v>5</v>
      </c>
      <c r="U3" s="117" t="s">
        <v>8</v>
      </c>
      <c r="V3" s="117" t="s">
        <v>9</v>
      </c>
      <c r="W3" s="117" t="s">
        <v>10</v>
      </c>
      <c r="X3" s="127" t="s">
        <v>7</v>
      </c>
      <c r="Y3" s="128" t="s">
        <v>1</v>
      </c>
      <c r="Z3" s="117" t="s">
        <v>2</v>
      </c>
      <c r="AA3" s="117" t="s">
        <v>12</v>
      </c>
      <c r="AB3" s="117" t="s">
        <v>13</v>
      </c>
      <c r="AC3" s="117" t="s">
        <v>3</v>
      </c>
      <c r="AD3" s="117" t="s">
        <v>4</v>
      </c>
      <c r="AE3" s="117" t="s">
        <v>5</v>
      </c>
      <c r="AF3" s="117" t="s">
        <v>8</v>
      </c>
      <c r="AG3" s="117" t="s">
        <v>9</v>
      </c>
      <c r="AH3" s="117" t="s">
        <v>10</v>
      </c>
      <c r="AI3" s="129" t="s">
        <v>7</v>
      </c>
      <c r="AJ3" s="128" t="s">
        <v>1</v>
      </c>
      <c r="AK3" s="117" t="s">
        <v>2</v>
      </c>
      <c r="AL3" s="117" t="s">
        <v>12</v>
      </c>
      <c r="AM3" s="117" t="s">
        <v>13</v>
      </c>
      <c r="AN3" s="117" t="s">
        <v>3</v>
      </c>
      <c r="AO3" s="117" t="s">
        <v>4</v>
      </c>
      <c r="AP3" s="117" t="s">
        <v>5</v>
      </c>
      <c r="AQ3" s="117" t="s">
        <v>8</v>
      </c>
      <c r="AR3" s="117" t="s">
        <v>9</v>
      </c>
      <c r="AS3" s="117" t="s">
        <v>10</v>
      </c>
      <c r="AT3" s="129" t="s">
        <v>7</v>
      </c>
      <c r="AU3" s="128" t="s">
        <v>1</v>
      </c>
      <c r="AV3" s="117" t="s">
        <v>2</v>
      </c>
      <c r="AW3" s="117" t="s">
        <v>12</v>
      </c>
      <c r="AX3" s="117" t="s">
        <v>13</v>
      </c>
      <c r="AY3" s="117" t="s">
        <v>3</v>
      </c>
      <c r="AZ3" s="117" t="s">
        <v>4</v>
      </c>
      <c r="BA3" s="117" t="s">
        <v>5</v>
      </c>
      <c r="BB3" s="117" t="s">
        <v>8</v>
      </c>
      <c r="BC3" s="117" t="s">
        <v>9</v>
      </c>
      <c r="BD3" s="117" t="s">
        <v>10</v>
      </c>
      <c r="BE3" s="129" t="s">
        <v>7</v>
      </c>
    </row>
    <row r="4" spans="1:58" s="115" customFormat="1" ht="1.5" customHeight="1" thickBot="1" x14ac:dyDescent="0.25">
      <c r="A4" s="120">
        <v>6</v>
      </c>
      <c r="B4" s="110">
        <v>39485</v>
      </c>
      <c r="C4" s="66"/>
      <c r="D4" s="53"/>
      <c r="E4" s="53"/>
      <c r="F4" s="53"/>
      <c r="G4" s="53"/>
      <c r="H4" s="53"/>
      <c r="I4" s="53"/>
      <c r="J4" s="53"/>
      <c r="K4" s="53"/>
      <c r="L4" s="54"/>
      <c r="M4" s="81"/>
      <c r="N4" s="66"/>
      <c r="O4" s="53"/>
      <c r="P4" s="53"/>
      <c r="Q4" s="53"/>
      <c r="R4" s="53"/>
      <c r="S4" s="53"/>
      <c r="T4" s="53"/>
      <c r="U4" s="53"/>
      <c r="V4" s="53"/>
      <c r="W4" s="54"/>
      <c r="X4" s="61"/>
      <c r="Y4" s="75"/>
      <c r="Z4" s="53"/>
      <c r="AA4" s="53"/>
      <c r="AB4" s="53"/>
      <c r="AC4" s="53"/>
      <c r="AD4" s="53"/>
      <c r="AE4" s="53"/>
      <c r="AF4" s="53"/>
      <c r="AG4" s="53"/>
      <c r="AH4" s="54"/>
      <c r="AI4" s="76"/>
      <c r="AJ4" s="75"/>
      <c r="AK4" s="53"/>
      <c r="AL4" s="53"/>
      <c r="AM4" s="53"/>
      <c r="AN4" s="53"/>
      <c r="AO4" s="53"/>
      <c r="AP4" s="53"/>
      <c r="AQ4" s="53"/>
      <c r="AR4" s="53"/>
      <c r="AS4" s="54"/>
      <c r="AT4" s="76"/>
      <c r="AU4" s="75"/>
      <c r="AV4" s="53"/>
      <c r="AW4" s="53"/>
      <c r="AX4" s="53"/>
      <c r="AY4" s="53"/>
      <c r="AZ4" s="53"/>
      <c r="BA4" s="53"/>
      <c r="BB4" s="53"/>
      <c r="BC4" s="53"/>
      <c r="BD4" s="54"/>
      <c r="BE4" s="81"/>
      <c r="BF4" s="114"/>
    </row>
    <row r="5" spans="1:58" s="47" customFormat="1" ht="1.5" customHeight="1" thickBot="1" x14ac:dyDescent="0.25">
      <c r="A5" s="121">
        <v>7</v>
      </c>
      <c r="B5" s="108">
        <v>39492</v>
      </c>
      <c r="C5" s="64"/>
      <c r="D5" s="49"/>
      <c r="E5" s="49"/>
      <c r="F5" s="49"/>
      <c r="G5" s="49"/>
      <c r="H5" s="49"/>
      <c r="I5" s="49"/>
      <c r="J5" s="49"/>
      <c r="K5" s="49"/>
      <c r="L5" s="50"/>
      <c r="M5" s="79"/>
      <c r="N5" s="64"/>
      <c r="O5" s="49"/>
      <c r="P5" s="49"/>
      <c r="Q5" s="49"/>
      <c r="R5" s="49"/>
      <c r="S5" s="49"/>
      <c r="T5" s="49"/>
      <c r="U5" s="49"/>
      <c r="V5" s="49"/>
      <c r="W5" s="50"/>
      <c r="X5" s="59"/>
      <c r="Y5" s="71"/>
      <c r="Z5" s="49"/>
      <c r="AA5" s="49"/>
      <c r="AB5" s="49"/>
      <c r="AC5" s="49"/>
      <c r="AD5" s="49"/>
      <c r="AE5" s="49"/>
      <c r="AF5" s="49"/>
      <c r="AG5" s="49"/>
      <c r="AH5" s="50"/>
      <c r="AI5" s="72"/>
      <c r="AJ5" s="71"/>
      <c r="AK5" s="49"/>
      <c r="AL5" s="49"/>
      <c r="AM5" s="49"/>
      <c r="AN5" s="49"/>
      <c r="AO5" s="49"/>
      <c r="AP5" s="49"/>
      <c r="AQ5" s="49"/>
      <c r="AR5" s="49"/>
      <c r="AS5" s="50"/>
      <c r="AT5" s="72"/>
      <c r="AU5" s="71"/>
      <c r="AV5" s="49"/>
      <c r="AW5" s="49"/>
      <c r="AX5" s="49"/>
      <c r="AY5" s="49"/>
      <c r="AZ5" s="49"/>
      <c r="BA5" s="49"/>
      <c r="BB5" s="49"/>
      <c r="BC5" s="49"/>
      <c r="BD5" s="50"/>
      <c r="BE5" s="79"/>
      <c r="BF5" s="48"/>
    </row>
    <row r="6" spans="1:58" s="47" customFormat="1" ht="1.5" customHeight="1" thickBot="1" x14ac:dyDescent="0.25">
      <c r="A6" s="122">
        <v>8</v>
      </c>
      <c r="B6" s="108">
        <v>39499</v>
      </c>
      <c r="C6" s="64"/>
      <c r="D6" s="49"/>
      <c r="E6" s="49"/>
      <c r="F6" s="49"/>
      <c r="G6" s="49"/>
      <c r="H6" s="49"/>
      <c r="I6" s="49"/>
      <c r="J6" s="49"/>
      <c r="K6" s="49"/>
      <c r="L6" s="50"/>
      <c r="M6" s="79"/>
      <c r="N6" s="64"/>
      <c r="O6" s="49"/>
      <c r="P6" s="49"/>
      <c r="Q6" s="49"/>
      <c r="R6" s="49"/>
      <c r="S6" s="49"/>
      <c r="T6" s="49"/>
      <c r="U6" s="49"/>
      <c r="V6" s="49"/>
      <c r="W6" s="50"/>
      <c r="X6" s="59"/>
      <c r="Y6" s="71"/>
      <c r="Z6" s="49"/>
      <c r="AA6" s="49"/>
      <c r="AB6" s="49"/>
      <c r="AC6" s="49"/>
      <c r="AD6" s="49"/>
      <c r="AE6" s="49"/>
      <c r="AF6" s="49"/>
      <c r="AG6" s="49"/>
      <c r="AH6" s="50"/>
      <c r="AI6" s="72"/>
      <c r="AJ6" s="71"/>
      <c r="AK6" s="49"/>
      <c r="AL6" s="49"/>
      <c r="AM6" s="49"/>
      <c r="AN6" s="49"/>
      <c r="AO6" s="49"/>
      <c r="AP6" s="49"/>
      <c r="AQ6" s="49"/>
      <c r="AR6" s="49"/>
      <c r="AS6" s="50"/>
      <c r="AT6" s="72"/>
      <c r="AU6" s="71"/>
      <c r="AV6" s="49"/>
      <c r="AW6" s="49"/>
      <c r="AX6" s="49"/>
      <c r="AY6" s="49"/>
      <c r="AZ6" s="49"/>
      <c r="BA6" s="49"/>
      <c r="BB6" s="49"/>
      <c r="BC6" s="49"/>
      <c r="BD6" s="50"/>
      <c r="BE6" s="79"/>
      <c r="BF6" s="48"/>
    </row>
    <row r="7" spans="1:58" s="47" customFormat="1" ht="1.5" customHeight="1" thickBot="1" x14ac:dyDescent="0.25">
      <c r="A7" s="121">
        <v>9</v>
      </c>
      <c r="B7" s="108">
        <v>39506</v>
      </c>
      <c r="C7" s="64"/>
      <c r="D7" s="49"/>
      <c r="E7" s="49"/>
      <c r="F7" s="49"/>
      <c r="G7" s="49"/>
      <c r="H7" s="49"/>
      <c r="I7" s="49"/>
      <c r="J7" s="49"/>
      <c r="K7" s="49"/>
      <c r="L7" s="50"/>
      <c r="M7" s="79"/>
      <c r="N7" s="64"/>
      <c r="O7" s="49"/>
      <c r="P7" s="49"/>
      <c r="Q7" s="49"/>
      <c r="R7" s="49"/>
      <c r="S7" s="49"/>
      <c r="T7" s="49"/>
      <c r="U7" s="49"/>
      <c r="V7" s="49"/>
      <c r="W7" s="50"/>
      <c r="X7" s="59"/>
      <c r="Y7" s="71"/>
      <c r="Z7" s="49"/>
      <c r="AA7" s="49"/>
      <c r="AB7" s="49"/>
      <c r="AC7" s="49"/>
      <c r="AD7" s="49"/>
      <c r="AE7" s="49"/>
      <c r="AF7" s="49"/>
      <c r="AG7" s="49"/>
      <c r="AH7" s="50"/>
      <c r="AI7" s="72"/>
      <c r="AJ7" s="71"/>
      <c r="AK7" s="49"/>
      <c r="AL7" s="49"/>
      <c r="AM7" s="49"/>
      <c r="AN7" s="49"/>
      <c r="AO7" s="49"/>
      <c r="AP7" s="49"/>
      <c r="AQ7" s="49"/>
      <c r="AR7" s="49"/>
      <c r="AS7" s="50"/>
      <c r="AT7" s="72"/>
      <c r="AU7" s="71"/>
      <c r="AV7" s="49"/>
      <c r="AW7" s="49"/>
      <c r="AX7" s="49"/>
      <c r="AY7" s="49"/>
      <c r="AZ7" s="49"/>
      <c r="BA7" s="49"/>
      <c r="BB7" s="49"/>
      <c r="BC7" s="49"/>
      <c r="BD7" s="50"/>
      <c r="BE7" s="79"/>
      <c r="BF7" s="48"/>
    </row>
    <row r="8" spans="1:58" s="47" customFormat="1" ht="1.5" customHeight="1" thickBot="1" x14ac:dyDescent="0.25">
      <c r="A8" s="122">
        <v>10</v>
      </c>
      <c r="B8" s="108">
        <v>39513</v>
      </c>
      <c r="C8" s="64"/>
      <c r="D8" s="49"/>
      <c r="E8" s="49"/>
      <c r="F8" s="49"/>
      <c r="G8" s="49"/>
      <c r="H8" s="49"/>
      <c r="I8" s="49"/>
      <c r="J8" s="49"/>
      <c r="K8" s="49"/>
      <c r="L8" s="50"/>
      <c r="M8" s="79"/>
      <c r="N8" s="64"/>
      <c r="O8" s="49"/>
      <c r="P8" s="49"/>
      <c r="Q8" s="49"/>
      <c r="R8" s="49"/>
      <c r="S8" s="49"/>
      <c r="T8" s="49"/>
      <c r="U8" s="49"/>
      <c r="V8" s="49"/>
      <c r="W8" s="50"/>
      <c r="X8" s="59"/>
      <c r="Y8" s="71"/>
      <c r="Z8" s="49"/>
      <c r="AA8" s="49"/>
      <c r="AB8" s="49"/>
      <c r="AC8" s="49"/>
      <c r="AD8" s="49"/>
      <c r="AE8" s="49"/>
      <c r="AF8" s="49"/>
      <c r="AG8" s="49"/>
      <c r="AH8" s="50"/>
      <c r="AI8" s="72"/>
      <c r="AJ8" s="71"/>
      <c r="AK8" s="49"/>
      <c r="AL8" s="49"/>
      <c r="AM8" s="49"/>
      <c r="AN8" s="49"/>
      <c r="AO8" s="49"/>
      <c r="AP8" s="49"/>
      <c r="AQ8" s="49"/>
      <c r="AR8" s="49"/>
      <c r="AS8" s="50"/>
      <c r="AT8" s="72"/>
      <c r="AU8" s="71"/>
      <c r="AV8" s="49"/>
      <c r="AW8" s="49"/>
      <c r="AX8" s="49"/>
      <c r="AY8" s="49"/>
      <c r="AZ8" s="49"/>
      <c r="BA8" s="49"/>
      <c r="BB8" s="49"/>
      <c r="BC8" s="49"/>
      <c r="BD8" s="50"/>
      <c r="BE8" s="79"/>
      <c r="BF8" s="48"/>
    </row>
    <row r="9" spans="1:58" s="47" customFormat="1" ht="1.5" customHeight="1" thickBot="1" x14ac:dyDescent="0.25">
      <c r="A9" s="121">
        <v>11</v>
      </c>
      <c r="B9" s="108">
        <v>39520</v>
      </c>
      <c r="C9" s="64"/>
      <c r="D9" s="49"/>
      <c r="E9" s="49"/>
      <c r="F9" s="49"/>
      <c r="G9" s="49"/>
      <c r="H9" s="49"/>
      <c r="I9" s="49"/>
      <c r="J9" s="49"/>
      <c r="K9" s="49"/>
      <c r="L9" s="50"/>
      <c r="M9" s="79"/>
      <c r="N9" s="64"/>
      <c r="O9" s="49"/>
      <c r="P9" s="49"/>
      <c r="Q9" s="49"/>
      <c r="R9" s="49"/>
      <c r="S9" s="49"/>
      <c r="T9" s="49"/>
      <c r="U9" s="49"/>
      <c r="V9" s="49"/>
      <c r="W9" s="50"/>
      <c r="X9" s="59"/>
      <c r="Y9" s="71"/>
      <c r="Z9" s="49"/>
      <c r="AA9" s="49"/>
      <c r="AB9" s="49"/>
      <c r="AC9" s="49"/>
      <c r="AD9" s="49"/>
      <c r="AE9" s="49"/>
      <c r="AF9" s="49"/>
      <c r="AG9" s="49"/>
      <c r="AH9" s="50"/>
      <c r="AI9" s="72"/>
      <c r="AJ9" s="71"/>
      <c r="AK9" s="49"/>
      <c r="AL9" s="49"/>
      <c r="AM9" s="49"/>
      <c r="AN9" s="49"/>
      <c r="AO9" s="49"/>
      <c r="AP9" s="49"/>
      <c r="AQ9" s="49"/>
      <c r="AR9" s="49"/>
      <c r="AS9" s="50"/>
      <c r="AT9" s="72"/>
      <c r="AU9" s="71"/>
      <c r="AV9" s="49"/>
      <c r="AW9" s="49"/>
      <c r="AX9" s="49"/>
      <c r="AY9" s="49"/>
      <c r="AZ9" s="49"/>
      <c r="BA9" s="49"/>
      <c r="BB9" s="49"/>
      <c r="BC9" s="49"/>
      <c r="BD9" s="50"/>
      <c r="BE9" s="79"/>
      <c r="BF9" s="48"/>
    </row>
    <row r="10" spans="1:58" s="47" customFormat="1" ht="1.5" customHeight="1" thickBot="1" x14ac:dyDescent="0.25">
      <c r="A10" s="122">
        <v>12</v>
      </c>
      <c r="B10" s="108">
        <v>39527</v>
      </c>
      <c r="C10" s="64"/>
      <c r="D10" s="49"/>
      <c r="E10" s="49"/>
      <c r="F10" s="49"/>
      <c r="G10" s="49"/>
      <c r="H10" s="49"/>
      <c r="I10" s="49"/>
      <c r="J10" s="49"/>
      <c r="K10" s="49"/>
      <c r="L10" s="50"/>
      <c r="M10" s="79"/>
      <c r="N10" s="64"/>
      <c r="O10" s="49"/>
      <c r="P10" s="49"/>
      <c r="Q10" s="49"/>
      <c r="R10" s="49"/>
      <c r="S10" s="49"/>
      <c r="T10" s="49"/>
      <c r="U10" s="49"/>
      <c r="V10" s="49"/>
      <c r="W10" s="50"/>
      <c r="X10" s="59"/>
      <c r="Y10" s="71"/>
      <c r="Z10" s="49"/>
      <c r="AA10" s="49"/>
      <c r="AB10" s="49"/>
      <c r="AC10" s="49"/>
      <c r="AD10" s="49"/>
      <c r="AE10" s="49"/>
      <c r="AF10" s="49"/>
      <c r="AG10" s="49"/>
      <c r="AH10" s="50"/>
      <c r="AI10" s="72"/>
      <c r="AJ10" s="71"/>
      <c r="AK10" s="49"/>
      <c r="AL10" s="49"/>
      <c r="AM10" s="49"/>
      <c r="AN10" s="49"/>
      <c r="AO10" s="49"/>
      <c r="AP10" s="49"/>
      <c r="AQ10" s="49"/>
      <c r="AR10" s="49"/>
      <c r="AS10" s="50"/>
      <c r="AT10" s="72"/>
      <c r="AU10" s="71"/>
      <c r="AV10" s="49"/>
      <c r="AW10" s="49"/>
      <c r="AX10" s="49"/>
      <c r="AY10" s="49"/>
      <c r="AZ10" s="49"/>
      <c r="BA10" s="49"/>
      <c r="BB10" s="49"/>
      <c r="BC10" s="49"/>
      <c r="BD10" s="50"/>
      <c r="BE10" s="79"/>
      <c r="BF10" s="48"/>
    </row>
    <row r="11" spans="1:58" s="47" customFormat="1" ht="1.5" customHeight="1" thickBot="1" x14ac:dyDescent="0.25">
      <c r="A11" s="121">
        <v>13</v>
      </c>
      <c r="B11" s="108">
        <v>39534</v>
      </c>
      <c r="C11" s="64"/>
      <c r="D11" s="49"/>
      <c r="E11" s="49"/>
      <c r="F11" s="49"/>
      <c r="G11" s="49"/>
      <c r="H11" s="49"/>
      <c r="I11" s="49"/>
      <c r="J11" s="49"/>
      <c r="K11" s="49"/>
      <c r="L11" s="50"/>
      <c r="M11" s="79"/>
      <c r="N11" s="64"/>
      <c r="O11" s="49"/>
      <c r="P11" s="49"/>
      <c r="Q11" s="49"/>
      <c r="R11" s="49"/>
      <c r="S11" s="49"/>
      <c r="T11" s="49"/>
      <c r="U11" s="49"/>
      <c r="V11" s="49"/>
      <c r="W11" s="50"/>
      <c r="X11" s="59"/>
      <c r="Y11" s="71"/>
      <c r="Z11" s="49"/>
      <c r="AA11" s="49"/>
      <c r="AB11" s="49"/>
      <c r="AC11" s="49"/>
      <c r="AD11" s="49"/>
      <c r="AE11" s="49"/>
      <c r="AF11" s="49"/>
      <c r="AG11" s="49"/>
      <c r="AH11" s="50"/>
      <c r="AI11" s="72"/>
      <c r="AJ11" s="71"/>
      <c r="AK11" s="49"/>
      <c r="AL11" s="49"/>
      <c r="AM11" s="49"/>
      <c r="AN11" s="49"/>
      <c r="AO11" s="49"/>
      <c r="AP11" s="49"/>
      <c r="AQ11" s="49"/>
      <c r="AR11" s="49"/>
      <c r="AS11" s="50"/>
      <c r="AT11" s="72"/>
      <c r="AU11" s="71"/>
      <c r="AV11" s="49"/>
      <c r="AW11" s="49"/>
      <c r="AX11" s="49"/>
      <c r="AY11" s="49"/>
      <c r="AZ11" s="49"/>
      <c r="BA11" s="49"/>
      <c r="BB11" s="49"/>
      <c r="BC11" s="49"/>
      <c r="BD11" s="50"/>
      <c r="BE11" s="79"/>
      <c r="BF11" s="48"/>
    </row>
    <row r="12" spans="1:58" s="47" customFormat="1" ht="1.5" customHeight="1" thickBot="1" x14ac:dyDescent="0.25">
      <c r="A12" s="122">
        <v>14</v>
      </c>
      <c r="B12" s="108">
        <v>39541</v>
      </c>
      <c r="C12" s="64"/>
      <c r="D12" s="49"/>
      <c r="E12" s="49"/>
      <c r="F12" s="49"/>
      <c r="G12" s="49"/>
      <c r="H12" s="49"/>
      <c r="I12" s="49"/>
      <c r="J12" s="49"/>
      <c r="K12" s="49"/>
      <c r="L12" s="50"/>
      <c r="M12" s="79"/>
      <c r="N12" s="64"/>
      <c r="O12" s="49"/>
      <c r="P12" s="49"/>
      <c r="Q12" s="49"/>
      <c r="R12" s="49"/>
      <c r="S12" s="49"/>
      <c r="T12" s="49"/>
      <c r="U12" s="49"/>
      <c r="V12" s="49"/>
      <c r="W12" s="50"/>
      <c r="X12" s="59"/>
      <c r="Y12" s="71"/>
      <c r="Z12" s="49"/>
      <c r="AA12" s="49"/>
      <c r="AB12" s="49"/>
      <c r="AC12" s="49"/>
      <c r="AD12" s="49"/>
      <c r="AE12" s="49"/>
      <c r="AF12" s="49"/>
      <c r="AG12" s="49"/>
      <c r="AH12" s="50"/>
      <c r="AI12" s="72"/>
      <c r="AJ12" s="71"/>
      <c r="AK12" s="49"/>
      <c r="AL12" s="49"/>
      <c r="AM12" s="49"/>
      <c r="AN12" s="49"/>
      <c r="AO12" s="49"/>
      <c r="AP12" s="49"/>
      <c r="AQ12" s="49"/>
      <c r="AR12" s="49"/>
      <c r="AS12" s="50"/>
      <c r="AT12" s="72"/>
      <c r="AU12" s="71"/>
      <c r="AV12" s="49"/>
      <c r="AW12" s="49"/>
      <c r="AX12" s="49"/>
      <c r="AY12" s="49"/>
      <c r="AZ12" s="49"/>
      <c r="BA12" s="49"/>
      <c r="BB12" s="49"/>
      <c r="BC12" s="49"/>
      <c r="BD12" s="50"/>
      <c r="BE12" s="79"/>
      <c r="BF12" s="48"/>
    </row>
    <row r="13" spans="1:58" s="47" customFormat="1" ht="1.5" customHeight="1" thickBot="1" x14ac:dyDescent="0.25">
      <c r="A13" s="121">
        <v>15</v>
      </c>
      <c r="B13" s="108">
        <v>39548</v>
      </c>
      <c r="C13" s="64"/>
      <c r="D13" s="49"/>
      <c r="E13" s="49"/>
      <c r="F13" s="49"/>
      <c r="G13" s="49"/>
      <c r="H13" s="49"/>
      <c r="I13" s="49"/>
      <c r="J13" s="49"/>
      <c r="K13" s="49"/>
      <c r="L13" s="50"/>
      <c r="M13" s="79"/>
      <c r="N13" s="64"/>
      <c r="O13" s="49"/>
      <c r="P13" s="49"/>
      <c r="Q13" s="49"/>
      <c r="R13" s="49"/>
      <c r="S13" s="49"/>
      <c r="T13" s="49"/>
      <c r="U13" s="49"/>
      <c r="V13" s="49"/>
      <c r="W13" s="50"/>
      <c r="X13" s="59"/>
      <c r="Y13" s="71"/>
      <c r="Z13" s="49"/>
      <c r="AA13" s="49"/>
      <c r="AB13" s="49"/>
      <c r="AC13" s="49"/>
      <c r="AD13" s="49"/>
      <c r="AE13" s="49"/>
      <c r="AF13" s="49"/>
      <c r="AG13" s="49"/>
      <c r="AH13" s="50"/>
      <c r="AI13" s="72"/>
      <c r="AJ13" s="71"/>
      <c r="AK13" s="49"/>
      <c r="AL13" s="49"/>
      <c r="AM13" s="49"/>
      <c r="AN13" s="49"/>
      <c r="AO13" s="49"/>
      <c r="AP13" s="49"/>
      <c r="AQ13" s="49"/>
      <c r="AR13" s="49"/>
      <c r="AS13" s="50"/>
      <c r="AT13" s="72"/>
      <c r="AU13" s="71"/>
      <c r="AV13" s="49"/>
      <c r="AW13" s="49"/>
      <c r="AX13" s="49"/>
      <c r="AY13" s="49"/>
      <c r="AZ13" s="49"/>
      <c r="BA13" s="49"/>
      <c r="BB13" s="49"/>
      <c r="BC13" s="49"/>
      <c r="BD13" s="50"/>
      <c r="BE13" s="79"/>
      <c r="BF13" s="48"/>
    </row>
    <row r="14" spans="1:58" s="47" customFormat="1" ht="1.5" customHeight="1" thickBot="1" x14ac:dyDescent="0.25">
      <c r="A14" s="122">
        <v>16</v>
      </c>
      <c r="B14" s="108">
        <v>39555</v>
      </c>
      <c r="C14" s="64"/>
      <c r="D14" s="49"/>
      <c r="E14" s="49"/>
      <c r="F14" s="49"/>
      <c r="G14" s="49"/>
      <c r="H14" s="49"/>
      <c r="I14" s="49"/>
      <c r="J14" s="49"/>
      <c r="K14" s="49"/>
      <c r="L14" s="50"/>
      <c r="M14" s="79"/>
      <c r="N14" s="64"/>
      <c r="O14" s="49"/>
      <c r="P14" s="49"/>
      <c r="Q14" s="49"/>
      <c r="R14" s="49"/>
      <c r="S14" s="49"/>
      <c r="T14" s="49"/>
      <c r="U14" s="49"/>
      <c r="V14" s="49"/>
      <c r="W14" s="50"/>
      <c r="X14" s="59"/>
      <c r="Y14" s="71"/>
      <c r="Z14" s="49"/>
      <c r="AA14" s="49"/>
      <c r="AB14" s="49"/>
      <c r="AC14" s="49"/>
      <c r="AD14" s="49"/>
      <c r="AE14" s="49"/>
      <c r="AF14" s="49"/>
      <c r="AG14" s="49"/>
      <c r="AH14" s="50"/>
      <c r="AI14" s="72"/>
      <c r="AJ14" s="71"/>
      <c r="AK14" s="49"/>
      <c r="AL14" s="49"/>
      <c r="AM14" s="49"/>
      <c r="AN14" s="49"/>
      <c r="AO14" s="49"/>
      <c r="AP14" s="49"/>
      <c r="AQ14" s="49"/>
      <c r="AR14" s="49"/>
      <c r="AS14" s="50"/>
      <c r="AT14" s="72"/>
      <c r="AU14" s="71"/>
      <c r="AV14" s="49"/>
      <c r="AW14" s="49"/>
      <c r="AX14" s="49"/>
      <c r="AY14" s="49"/>
      <c r="AZ14" s="49"/>
      <c r="BA14" s="49"/>
      <c r="BB14" s="49"/>
      <c r="BC14" s="49"/>
      <c r="BD14" s="50"/>
      <c r="BE14" s="79"/>
      <c r="BF14" s="48"/>
    </row>
    <row r="15" spans="1:58" s="47" customFormat="1" ht="1.5" customHeight="1" thickBot="1" x14ac:dyDescent="0.25">
      <c r="A15" s="121">
        <v>17</v>
      </c>
      <c r="B15" s="108">
        <v>39562</v>
      </c>
      <c r="C15" s="64"/>
      <c r="D15" s="49"/>
      <c r="E15" s="49"/>
      <c r="F15" s="49"/>
      <c r="G15" s="49"/>
      <c r="H15" s="49"/>
      <c r="I15" s="49"/>
      <c r="J15" s="49"/>
      <c r="K15" s="49"/>
      <c r="L15" s="50"/>
      <c r="M15" s="79"/>
      <c r="N15" s="64"/>
      <c r="O15" s="49"/>
      <c r="P15" s="49"/>
      <c r="Q15" s="49"/>
      <c r="R15" s="49"/>
      <c r="S15" s="49"/>
      <c r="T15" s="49"/>
      <c r="U15" s="49"/>
      <c r="V15" s="49"/>
      <c r="W15" s="50"/>
      <c r="X15" s="59"/>
      <c r="Y15" s="71"/>
      <c r="Z15" s="49"/>
      <c r="AA15" s="49"/>
      <c r="AB15" s="49"/>
      <c r="AC15" s="49"/>
      <c r="AD15" s="49"/>
      <c r="AE15" s="49"/>
      <c r="AF15" s="49"/>
      <c r="AG15" s="49"/>
      <c r="AH15" s="50"/>
      <c r="AI15" s="72"/>
      <c r="AJ15" s="71"/>
      <c r="AK15" s="49"/>
      <c r="AL15" s="49"/>
      <c r="AM15" s="49"/>
      <c r="AN15" s="49"/>
      <c r="AO15" s="49"/>
      <c r="AP15" s="49"/>
      <c r="AQ15" s="49"/>
      <c r="AR15" s="49"/>
      <c r="AS15" s="50"/>
      <c r="AT15" s="72"/>
      <c r="AU15" s="71"/>
      <c r="AV15" s="49"/>
      <c r="AW15" s="49"/>
      <c r="AX15" s="49"/>
      <c r="AY15" s="49"/>
      <c r="AZ15" s="49"/>
      <c r="BA15" s="49"/>
      <c r="BB15" s="49"/>
      <c r="BC15" s="49"/>
      <c r="BD15" s="50"/>
      <c r="BE15" s="79"/>
      <c r="BF15" s="48"/>
    </row>
    <row r="16" spans="1:58" s="47" customFormat="1" ht="1.5" customHeight="1" thickBot="1" x14ac:dyDescent="0.25">
      <c r="A16" s="122">
        <v>18</v>
      </c>
      <c r="B16" s="108">
        <v>39569</v>
      </c>
      <c r="C16" s="64"/>
      <c r="D16" s="49"/>
      <c r="E16" s="49"/>
      <c r="F16" s="49"/>
      <c r="G16" s="49"/>
      <c r="H16" s="49"/>
      <c r="I16" s="49"/>
      <c r="J16" s="49"/>
      <c r="K16" s="49"/>
      <c r="L16" s="50"/>
      <c r="M16" s="79"/>
      <c r="N16" s="64"/>
      <c r="O16" s="49"/>
      <c r="P16" s="49"/>
      <c r="Q16" s="49"/>
      <c r="R16" s="49"/>
      <c r="S16" s="49"/>
      <c r="T16" s="49"/>
      <c r="U16" s="49"/>
      <c r="V16" s="49"/>
      <c r="W16" s="50"/>
      <c r="X16" s="59"/>
      <c r="Y16" s="71"/>
      <c r="Z16" s="49"/>
      <c r="AA16" s="49"/>
      <c r="AB16" s="49"/>
      <c r="AC16" s="49"/>
      <c r="AD16" s="49"/>
      <c r="AE16" s="49"/>
      <c r="AF16" s="49"/>
      <c r="AG16" s="49"/>
      <c r="AH16" s="50"/>
      <c r="AI16" s="72"/>
      <c r="AJ16" s="71"/>
      <c r="AK16" s="49"/>
      <c r="AL16" s="49"/>
      <c r="AM16" s="49"/>
      <c r="AN16" s="49"/>
      <c r="AO16" s="49"/>
      <c r="AP16" s="49"/>
      <c r="AQ16" s="49"/>
      <c r="AR16" s="49"/>
      <c r="AS16" s="50"/>
      <c r="AT16" s="72"/>
      <c r="AU16" s="71"/>
      <c r="AV16" s="49"/>
      <c r="AW16" s="49"/>
      <c r="AX16" s="49"/>
      <c r="AY16" s="49"/>
      <c r="AZ16" s="49"/>
      <c r="BA16" s="49"/>
      <c r="BB16" s="49"/>
      <c r="BC16" s="49"/>
      <c r="BD16" s="50"/>
      <c r="BE16" s="79"/>
      <c r="BF16" s="48"/>
    </row>
    <row r="17" spans="1:58" s="47" customFormat="1" ht="1.5" customHeight="1" thickBot="1" x14ac:dyDescent="0.25">
      <c r="A17" s="121">
        <v>19</v>
      </c>
      <c r="B17" s="108">
        <v>39576</v>
      </c>
      <c r="C17" s="64"/>
      <c r="D17" s="49"/>
      <c r="E17" s="49"/>
      <c r="F17" s="49"/>
      <c r="G17" s="49"/>
      <c r="H17" s="49"/>
      <c r="I17" s="49"/>
      <c r="J17" s="49"/>
      <c r="K17" s="49"/>
      <c r="L17" s="50"/>
      <c r="M17" s="79"/>
      <c r="N17" s="64"/>
      <c r="O17" s="49"/>
      <c r="P17" s="49"/>
      <c r="Q17" s="49"/>
      <c r="R17" s="49"/>
      <c r="S17" s="49"/>
      <c r="T17" s="49"/>
      <c r="U17" s="49"/>
      <c r="V17" s="49"/>
      <c r="W17" s="50"/>
      <c r="X17" s="59"/>
      <c r="Y17" s="71"/>
      <c r="Z17" s="49"/>
      <c r="AA17" s="49"/>
      <c r="AB17" s="49"/>
      <c r="AC17" s="49"/>
      <c r="AD17" s="49"/>
      <c r="AE17" s="49"/>
      <c r="AF17" s="49"/>
      <c r="AG17" s="49"/>
      <c r="AH17" s="50"/>
      <c r="AI17" s="72"/>
      <c r="AJ17" s="71"/>
      <c r="AK17" s="49"/>
      <c r="AL17" s="49"/>
      <c r="AM17" s="49"/>
      <c r="AN17" s="49"/>
      <c r="AO17" s="49"/>
      <c r="AP17" s="49"/>
      <c r="AQ17" s="49"/>
      <c r="AR17" s="49"/>
      <c r="AS17" s="50"/>
      <c r="AT17" s="72"/>
      <c r="AU17" s="71"/>
      <c r="AV17" s="49"/>
      <c r="AW17" s="49"/>
      <c r="AX17" s="49"/>
      <c r="AY17" s="49"/>
      <c r="AZ17" s="49"/>
      <c r="BA17" s="49"/>
      <c r="BB17" s="49"/>
      <c r="BC17" s="49"/>
      <c r="BD17" s="50"/>
      <c r="BE17" s="79"/>
      <c r="BF17" s="48"/>
    </row>
    <row r="18" spans="1:58" s="47" customFormat="1" ht="1.5" customHeight="1" thickBot="1" x14ac:dyDescent="0.25">
      <c r="A18" s="122">
        <v>20</v>
      </c>
      <c r="B18" s="109">
        <v>39583</v>
      </c>
      <c r="C18" s="65"/>
      <c r="D18" s="51"/>
      <c r="E18" s="51"/>
      <c r="F18" s="51"/>
      <c r="G18" s="51"/>
      <c r="H18" s="51"/>
      <c r="I18" s="51"/>
      <c r="J18" s="51"/>
      <c r="K18" s="51"/>
      <c r="L18" s="52"/>
      <c r="M18" s="80"/>
      <c r="N18" s="65"/>
      <c r="O18" s="51"/>
      <c r="P18" s="51"/>
      <c r="Q18" s="51"/>
      <c r="R18" s="51"/>
      <c r="S18" s="51"/>
      <c r="T18" s="51"/>
      <c r="U18" s="51"/>
      <c r="V18" s="51"/>
      <c r="W18" s="52"/>
      <c r="X18" s="60"/>
      <c r="Y18" s="73"/>
      <c r="Z18" s="51"/>
      <c r="AA18" s="51"/>
      <c r="AB18" s="51"/>
      <c r="AC18" s="51"/>
      <c r="AD18" s="51"/>
      <c r="AE18" s="51"/>
      <c r="AF18" s="51"/>
      <c r="AG18" s="51"/>
      <c r="AH18" s="52"/>
      <c r="AI18" s="74"/>
      <c r="AJ18" s="73"/>
      <c r="AK18" s="51"/>
      <c r="AL18" s="51"/>
      <c r="AM18" s="51"/>
      <c r="AN18" s="51"/>
      <c r="AO18" s="51"/>
      <c r="AP18" s="51"/>
      <c r="AQ18" s="51"/>
      <c r="AR18" s="51"/>
      <c r="AS18" s="52"/>
      <c r="AT18" s="74"/>
      <c r="AU18" s="73"/>
      <c r="AV18" s="51"/>
      <c r="AW18" s="51"/>
      <c r="AX18" s="51"/>
      <c r="AY18" s="51"/>
      <c r="AZ18" s="51"/>
      <c r="BA18" s="51"/>
      <c r="BB18" s="51"/>
      <c r="BC18" s="51"/>
      <c r="BD18" s="52"/>
      <c r="BE18" s="80"/>
      <c r="BF18" s="48"/>
    </row>
    <row r="19" spans="1:58" s="47" customFormat="1" ht="1.5" customHeight="1" thickBot="1" x14ac:dyDescent="0.25">
      <c r="A19" s="121">
        <v>21</v>
      </c>
      <c r="B19" s="110">
        <v>39590</v>
      </c>
      <c r="C19" s="66"/>
      <c r="D19" s="53"/>
      <c r="E19" s="53"/>
      <c r="F19" s="53"/>
      <c r="G19" s="53"/>
      <c r="H19" s="53"/>
      <c r="I19" s="53"/>
      <c r="J19" s="53"/>
      <c r="K19" s="53"/>
      <c r="L19" s="54"/>
      <c r="M19" s="81"/>
      <c r="N19" s="66"/>
      <c r="O19" s="53"/>
      <c r="P19" s="53"/>
      <c r="Q19" s="53"/>
      <c r="R19" s="53"/>
      <c r="S19" s="53"/>
      <c r="T19" s="53"/>
      <c r="U19" s="53"/>
      <c r="V19" s="53"/>
      <c r="W19" s="54"/>
      <c r="X19" s="61"/>
      <c r="Y19" s="75"/>
      <c r="Z19" s="53"/>
      <c r="AA19" s="53"/>
      <c r="AB19" s="53"/>
      <c r="AC19" s="53"/>
      <c r="AD19" s="53"/>
      <c r="AE19" s="53"/>
      <c r="AF19" s="53"/>
      <c r="AG19" s="53"/>
      <c r="AH19" s="54"/>
      <c r="AI19" s="76"/>
      <c r="AJ19" s="75"/>
      <c r="AK19" s="53"/>
      <c r="AL19" s="53"/>
      <c r="AM19" s="53"/>
      <c r="AN19" s="53"/>
      <c r="AO19" s="53"/>
      <c r="AP19" s="53"/>
      <c r="AQ19" s="53"/>
      <c r="AR19" s="53"/>
      <c r="AS19" s="54"/>
      <c r="AT19" s="76"/>
      <c r="AU19" s="75"/>
      <c r="AV19" s="53"/>
      <c r="AW19" s="53"/>
      <c r="AX19" s="53"/>
      <c r="AY19" s="53"/>
      <c r="AZ19" s="53"/>
      <c r="BA19" s="53"/>
      <c r="BB19" s="53"/>
      <c r="BC19" s="53"/>
      <c r="BD19" s="54"/>
      <c r="BE19" s="81"/>
      <c r="BF19" s="48"/>
    </row>
    <row r="20" spans="1:58" s="47" customFormat="1" ht="1.5" customHeight="1" thickBot="1" x14ac:dyDescent="0.25">
      <c r="A20" s="122">
        <v>22</v>
      </c>
      <c r="B20" s="108">
        <v>39597</v>
      </c>
      <c r="C20" s="64"/>
      <c r="D20" s="49"/>
      <c r="E20" s="49"/>
      <c r="F20" s="49"/>
      <c r="G20" s="49"/>
      <c r="H20" s="49"/>
      <c r="I20" s="49"/>
      <c r="J20" s="49"/>
      <c r="K20" s="49"/>
      <c r="L20" s="50"/>
      <c r="M20" s="79"/>
      <c r="N20" s="64"/>
      <c r="O20" s="49"/>
      <c r="P20" s="49"/>
      <c r="Q20" s="49"/>
      <c r="R20" s="49"/>
      <c r="S20" s="49"/>
      <c r="T20" s="49"/>
      <c r="U20" s="49"/>
      <c r="V20" s="49"/>
      <c r="W20" s="50"/>
      <c r="X20" s="59"/>
      <c r="Y20" s="71"/>
      <c r="Z20" s="49"/>
      <c r="AA20" s="49"/>
      <c r="AB20" s="49"/>
      <c r="AC20" s="49"/>
      <c r="AD20" s="49"/>
      <c r="AE20" s="49"/>
      <c r="AF20" s="49"/>
      <c r="AG20" s="49"/>
      <c r="AH20" s="50"/>
      <c r="AI20" s="72"/>
      <c r="AJ20" s="71"/>
      <c r="AK20" s="49"/>
      <c r="AL20" s="49"/>
      <c r="AM20" s="49"/>
      <c r="AN20" s="49"/>
      <c r="AO20" s="49"/>
      <c r="AP20" s="49"/>
      <c r="AQ20" s="49"/>
      <c r="AR20" s="49"/>
      <c r="AS20" s="50"/>
      <c r="AT20" s="72"/>
      <c r="AU20" s="71"/>
      <c r="AV20" s="49"/>
      <c r="AW20" s="49"/>
      <c r="AX20" s="49"/>
      <c r="AY20" s="49"/>
      <c r="AZ20" s="49"/>
      <c r="BA20" s="49"/>
      <c r="BB20" s="49"/>
      <c r="BC20" s="49"/>
      <c r="BD20" s="50"/>
      <c r="BE20" s="79"/>
      <c r="BF20" s="48"/>
    </row>
    <row r="21" spans="1:58" s="47" customFormat="1" ht="1.5" customHeight="1" thickBot="1" x14ac:dyDescent="0.25">
      <c r="A21" s="121">
        <v>23</v>
      </c>
      <c r="B21" s="108">
        <v>39604</v>
      </c>
      <c r="C21" s="64"/>
      <c r="D21" s="49"/>
      <c r="E21" s="49"/>
      <c r="F21" s="49"/>
      <c r="G21" s="49"/>
      <c r="H21" s="49"/>
      <c r="I21" s="49"/>
      <c r="J21" s="49"/>
      <c r="K21" s="49"/>
      <c r="L21" s="50"/>
      <c r="M21" s="79"/>
      <c r="N21" s="64"/>
      <c r="O21" s="49"/>
      <c r="P21" s="49"/>
      <c r="Q21" s="49"/>
      <c r="R21" s="49"/>
      <c r="S21" s="49"/>
      <c r="T21" s="49"/>
      <c r="U21" s="49"/>
      <c r="V21" s="49"/>
      <c r="W21" s="50"/>
      <c r="X21" s="59"/>
      <c r="Y21" s="71"/>
      <c r="Z21" s="49"/>
      <c r="AA21" s="49"/>
      <c r="AB21" s="49"/>
      <c r="AC21" s="49">
        <f>+AA21+AB21</f>
        <v>0</v>
      </c>
      <c r="AD21" s="49"/>
      <c r="AE21" s="49"/>
      <c r="AF21" s="49"/>
      <c r="AG21" s="49">
        <f>+Y21+Z21+AC21+AD21+AE21+AF21</f>
        <v>0</v>
      </c>
      <c r="AH21" s="50"/>
      <c r="AI21" s="72"/>
      <c r="AJ21" s="71"/>
      <c r="AK21" s="49"/>
      <c r="AL21" s="49"/>
      <c r="AM21" s="49"/>
      <c r="AN21" s="49">
        <f>+AL21+AM21</f>
        <v>0</v>
      </c>
      <c r="AO21" s="49"/>
      <c r="AP21" s="49"/>
      <c r="AQ21" s="49"/>
      <c r="AR21" s="49">
        <f>+AJ21+AK21+AN21+AO21+AP21+AQ21</f>
        <v>0</v>
      </c>
      <c r="AS21" s="50"/>
      <c r="AT21" s="72"/>
      <c r="AU21" s="71"/>
      <c r="AV21" s="49"/>
      <c r="AW21" s="49"/>
      <c r="AX21" s="49"/>
      <c r="AY21" s="49">
        <f t="shared" ref="AY21:AY40" si="0">+AW21+AX21</f>
        <v>0</v>
      </c>
      <c r="AZ21" s="49"/>
      <c r="BA21" s="49"/>
      <c r="BB21" s="49"/>
      <c r="BC21" s="49">
        <f>+AU21+AV21+AY21+AZ21+BA21+BB21</f>
        <v>0</v>
      </c>
      <c r="BD21" s="50"/>
      <c r="BE21" s="79"/>
      <c r="BF21" s="48"/>
    </row>
    <row r="22" spans="1:58" s="47" customFormat="1" ht="1.5" customHeight="1" thickBot="1" x14ac:dyDescent="0.25">
      <c r="A22" s="122">
        <v>24</v>
      </c>
      <c r="B22" s="108">
        <v>39611</v>
      </c>
      <c r="C22" s="64"/>
      <c r="D22" s="49"/>
      <c r="E22" s="49"/>
      <c r="F22" s="49"/>
      <c r="G22" s="49"/>
      <c r="H22" s="49"/>
      <c r="I22" s="49"/>
      <c r="J22" s="49"/>
      <c r="K22" s="49"/>
      <c r="L22" s="50"/>
      <c r="M22" s="79"/>
      <c r="N22" s="64"/>
      <c r="O22" s="49"/>
      <c r="P22" s="49"/>
      <c r="Q22" s="49"/>
      <c r="R22" s="49"/>
      <c r="S22" s="49"/>
      <c r="T22" s="49"/>
      <c r="U22" s="49"/>
      <c r="V22" s="49"/>
      <c r="W22" s="50"/>
      <c r="X22" s="59"/>
      <c r="Y22" s="71"/>
      <c r="Z22" s="49"/>
      <c r="AA22" s="49"/>
      <c r="AB22" s="49"/>
      <c r="AC22" s="49">
        <f t="shared" ref="AC22:AC40" si="1">+AA22+AB22</f>
        <v>0</v>
      </c>
      <c r="AD22" s="49"/>
      <c r="AE22" s="49"/>
      <c r="AF22" s="49"/>
      <c r="AG22" s="49">
        <f t="shared" ref="AG22:AG75" si="2">+Y22+Z22+AC22+AD22+AE22+AF22</f>
        <v>0</v>
      </c>
      <c r="AH22" s="50"/>
      <c r="AI22" s="72"/>
      <c r="AJ22" s="71"/>
      <c r="AK22" s="49"/>
      <c r="AL22" s="49"/>
      <c r="AM22" s="49"/>
      <c r="AN22" s="49">
        <f t="shared" ref="AN22:AN40" si="3">+AL22+AM22</f>
        <v>0</v>
      </c>
      <c r="AO22" s="49"/>
      <c r="AP22" s="49"/>
      <c r="AQ22" s="49"/>
      <c r="AR22" s="49">
        <f t="shared" ref="AR22:AR23" si="4">+AJ22+AK22+AN22+AO22+AP22+AQ22</f>
        <v>0</v>
      </c>
      <c r="AS22" s="50"/>
      <c r="AT22" s="72"/>
      <c r="AU22" s="71"/>
      <c r="AV22" s="49"/>
      <c r="AW22" s="49"/>
      <c r="AX22" s="49"/>
      <c r="AY22" s="49">
        <f t="shared" si="0"/>
        <v>0</v>
      </c>
      <c r="AZ22" s="49"/>
      <c r="BA22" s="49"/>
      <c r="BB22" s="49"/>
      <c r="BC22" s="49">
        <f t="shared" ref="BC22:BC85" si="5">+AU22+AV22+AY22+AZ22+BA22+BB22</f>
        <v>0</v>
      </c>
      <c r="BD22" s="50"/>
      <c r="BE22" s="79"/>
      <c r="BF22" s="48"/>
    </row>
    <row r="23" spans="1:58" s="47" customFormat="1" ht="1.5" customHeight="1" thickBot="1" x14ac:dyDescent="0.25">
      <c r="A23" s="123">
        <v>25</v>
      </c>
      <c r="B23" s="109">
        <v>39618</v>
      </c>
      <c r="C23" s="65"/>
      <c r="D23" s="51"/>
      <c r="E23" s="51"/>
      <c r="F23" s="51"/>
      <c r="G23" s="51"/>
      <c r="H23" s="51"/>
      <c r="I23" s="51"/>
      <c r="J23" s="51"/>
      <c r="K23" s="51"/>
      <c r="L23" s="52"/>
      <c r="M23" s="80"/>
      <c r="N23" s="65"/>
      <c r="O23" s="51"/>
      <c r="P23" s="51"/>
      <c r="Q23" s="51"/>
      <c r="R23" s="51"/>
      <c r="S23" s="51"/>
      <c r="T23" s="51"/>
      <c r="U23" s="51"/>
      <c r="V23" s="51"/>
      <c r="W23" s="52"/>
      <c r="X23" s="60"/>
      <c r="Y23" s="73"/>
      <c r="Z23" s="51"/>
      <c r="AA23" s="51"/>
      <c r="AB23" s="51"/>
      <c r="AC23" s="51">
        <f t="shared" si="1"/>
        <v>0</v>
      </c>
      <c r="AD23" s="51"/>
      <c r="AE23" s="51"/>
      <c r="AF23" s="51"/>
      <c r="AG23" s="51">
        <f t="shared" si="2"/>
        <v>0</v>
      </c>
      <c r="AH23" s="52"/>
      <c r="AI23" s="74"/>
      <c r="AJ23" s="73"/>
      <c r="AK23" s="51"/>
      <c r="AL23" s="51"/>
      <c r="AM23" s="51"/>
      <c r="AN23" s="51">
        <f t="shared" si="3"/>
        <v>0</v>
      </c>
      <c r="AO23" s="51"/>
      <c r="AP23" s="51"/>
      <c r="AQ23" s="51"/>
      <c r="AR23" s="51">
        <f t="shared" si="4"/>
        <v>0</v>
      </c>
      <c r="AS23" s="52"/>
      <c r="AT23" s="74"/>
      <c r="AU23" s="73"/>
      <c r="AV23" s="51"/>
      <c r="AW23" s="51"/>
      <c r="AX23" s="51"/>
      <c r="AY23" s="51">
        <f t="shared" si="0"/>
        <v>0</v>
      </c>
      <c r="AZ23" s="51"/>
      <c r="BA23" s="51"/>
      <c r="BB23" s="51"/>
      <c r="BC23" s="51">
        <f t="shared" si="5"/>
        <v>0</v>
      </c>
      <c r="BD23" s="52"/>
      <c r="BE23" s="80"/>
      <c r="BF23" s="48"/>
    </row>
    <row r="24" spans="1:58" s="4" customFormat="1" ht="11.25" customHeight="1" x14ac:dyDescent="0.2">
      <c r="A24" s="124">
        <v>26</v>
      </c>
      <c r="B24" s="103">
        <v>39625</v>
      </c>
      <c r="C24" s="67">
        <v>0</v>
      </c>
      <c r="D24" s="55">
        <v>0</v>
      </c>
      <c r="E24" s="55">
        <v>0</v>
      </c>
      <c r="F24" s="55">
        <v>0</v>
      </c>
      <c r="G24" s="55">
        <v>0</v>
      </c>
      <c r="H24" s="55">
        <v>0</v>
      </c>
      <c r="I24" s="55">
        <v>0</v>
      </c>
      <c r="J24" s="55">
        <v>45.5</v>
      </c>
      <c r="K24" s="55">
        <f>+C24+D24+G24+H24+I24+J24</f>
        <v>45.5</v>
      </c>
      <c r="L24" s="56">
        <f>+K24</f>
        <v>45.5</v>
      </c>
      <c r="M24" s="82"/>
      <c r="N24" s="67"/>
      <c r="O24" s="55"/>
      <c r="P24" s="55"/>
      <c r="Q24" s="55"/>
      <c r="R24" s="55">
        <f t="shared" ref="R24:R40" si="6">+P24+Q24</f>
        <v>0</v>
      </c>
      <c r="S24" s="55"/>
      <c r="T24" s="55"/>
      <c r="U24" s="55">
        <v>40</v>
      </c>
      <c r="V24" s="55">
        <f>+N24+O24+R24+S24+T24+U24</f>
        <v>40</v>
      </c>
      <c r="W24" s="56">
        <f>+V24</f>
        <v>40</v>
      </c>
      <c r="X24" s="62"/>
      <c r="Y24" s="77"/>
      <c r="Z24" s="55"/>
      <c r="AA24" s="55"/>
      <c r="AB24" s="55"/>
      <c r="AC24" s="55">
        <f t="shared" si="1"/>
        <v>0</v>
      </c>
      <c r="AD24" s="55"/>
      <c r="AE24" s="55"/>
      <c r="AF24" s="55">
        <v>40</v>
      </c>
      <c r="AG24" s="55">
        <f t="shared" si="2"/>
        <v>40</v>
      </c>
      <c r="AH24" s="56">
        <f>AG24</f>
        <v>40</v>
      </c>
      <c r="AI24" s="78"/>
      <c r="AJ24" s="77"/>
      <c r="AK24" s="55"/>
      <c r="AL24" s="55"/>
      <c r="AM24" s="55"/>
      <c r="AN24" s="55">
        <f t="shared" si="3"/>
        <v>0</v>
      </c>
      <c r="AO24" s="55"/>
      <c r="AP24" s="55"/>
      <c r="AQ24" s="55">
        <v>40</v>
      </c>
      <c r="AR24" s="55">
        <f>+AJ24+AK24+AN24+AO24+AP24+AQ24</f>
        <v>40</v>
      </c>
      <c r="AS24" s="56">
        <f>AR24</f>
        <v>40</v>
      </c>
      <c r="AT24" s="78"/>
      <c r="AU24" s="77"/>
      <c r="AV24" s="55"/>
      <c r="AW24" s="55"/>
      <c r="AX24" s="55"/>
      <c r="AY24" s="55">
        <f t="shared" si="0"/>
        <v>0</v>
      </c>
      <c r="AZ24" s="55"/>
      <c r="BA24" s="55"/>
      <c r="BB24" s="55">
        <v>40</v>
      </c>
      <c r="BC24" s="55">
        <f t="shared" si="5"/>
        <v>40</v>
      </c>
      <c r="BD24" s="56">
        <f>BC24</f>
        <v>40</v>
      </c>
      <c r="BE24" s="82"/>
    </row>
    <row r="25" spans="1:58" s="4" customFormat="1" ht="11.25" customHeight="1" x14ac:dyDescent="0.2">
      <c r="A25" s="125">
        <v>27</v>
      </c>
      <c r="B25" s="103">
        <v>39632</v>
      </c>
      <c r="C25" s="68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80.599999999999994</v>
      </c>
      <c r="K25" s="6">
        <f t="shared" ref="K25:K88" si="7">+C25+D25+G25+H25+I25+J25</f>
        <v>80.599999999999994</v>
      </c>
      <c r="L25" s="7">
        <f>K25+L24</f>
        <v>126.1</v>
      </c>
      <c r="M25" s="9"/>
      <c r="N25" s="68"/>
      <c r="O25" s="6"/>
      <c r="P25" s="6"/>
      <c r="Q25" s="6"/>
      <c r="R25" s="6">
        <f t="shared" si="6"/>
        <v>0</v>
      </c>
      <c r="S25" s="6"/>
      <c r="T25" s="6"/>
      <c r="U25" s="6">
        <v>60</v>
      </c>
      <c r="V25" s="6">
        <f t="shared" ref="V25:V88" si="8">+N25+O25+R25+S25+T25+U25</f>
        <v>60</v>
      </c>
      <c r="W25" s="7">
        <f>V25+W24</f>
        <v>100</v>
      </c>
      <c r="X25" s="8"/>
      <c r="Y25" s="5"/>
      <c r="Z25" s="6"/>
      <c r="AA25" s="6"/>
      <c r="AB25" s="6"/>
      <c r="AC25" s="6">
        <f t="shared" si="1"/>
        <v>0</v>
      </c>
      <c r="AD25" s="6"/>
      <c r="AE25" s="6"/>
      <c r="AF25" s="6">
        <v>60</v>
      </c>
      <c r="AG25" s="6">
        <f t="shared" si="2"/>
        <v>60</v>
      </c>
      <c r="AH25" s="7">
        <f>+AG25+AH24</f>
        <v>100</v>
      </c>
      <c r="AI25" s="39"/>
      <c r="AJ25" s="5"/>
      <c r="AK25" s="6"/>
      <c r="AL25" s="6"/>
      <c r="AM25" s="6"/>
      <c r="AN25" s="6">
        <f t="shared" si="3"/>
        <v>0</v>
      </c>
      <c r="AO25" s="6"/>
      <c r="AP25" s="6"/>
      <c r="AQ25" s="6">
        <v>60</v>
      </c>
      <c r="AR25" s="55">
        <f t="shared" ref="AR25:AR88" si="9">+AJ25+AK25+AN25+AO25+AP25+AQ25</f>
        <v>60</v>
      </c>
      <c r="AS25" s="7">
        <f>+AR25+AS24</f>
        <v>100</v>
      </c>
      <c r="AT25" s="39"/>
      <c r="AU25" s="5"/>
      <c r="AV25" s="6"/>
      <c r="AW25" s="6"/>
      <c r="AX25" s="6"/>
      <c r="AY25" s="6">
        <f t="shared" si="0"/>
        <v>0</v>
      </c>
      <c r="AZ25" s="6"/>
      <c r="BA25" s="6"/>
      <c r="BB25" s="6">
        <v>60</v>
      </c>
      <c r="BC25" s="6">
        <f t="shared" si="5"/>
        <v>60</v>
      </c>
      <c r="BD25" s="7">
        <f>+BC25+BD24</f>
        <v>100</v>
      </c>
      <c r="BE25" s="9"/>
    </row>
    <row r="26" spans="1:58" s="4" customFormat="1" ht="11.25" customHeight="1" x14ac:dyDescent="0.2">
      <c r="A26" s="124">
        <v>28</v>
      </c>
      <c r="B26" s="103">
        <v>39639</v>
      </c>
      <c r="C26" s="68">
        <v>18.600000000000001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69.2</v>
      </c>
      <c r="K26" s="6">
        <f t="shared" si="7"/>
        <v>87.800000000000011</v>
      </c>
      <c r="L26" s="7">
        <f t="shared" ref="L26:L89" si="10">K26+L25</f>
        <v>213.9</v>
      </c>
      <c r="M26" s="9"/>
      <c r="N26" s="68">
        <v>20</v>
      </c>
      <c r="O26" s="6"/>
      <c r="P26" s="6"/>
      <c r="Q26" s="6"/>
      <c r="R26" s="6">
        <f t="shared" si="6"/>
        <v>0</v>
      </c>
      <c r="S26" s="6"/>
      <c r="T26" s="6"/>
      <c r="U26" s="6">
        <v>60</v>
      </c>
      <c r="V26" s="6">
        <f t="shared" si="8"/>
        <v>80</v>
      </c>
      <c r="W26" s="7">
        <f t="shared" ref="W26:W89" si="11">V26+W25</f>
        <v>180</v>
      </c>
      <c r="X26" s="8"/>
      <c r="Y26" s="5">
        <v>20</v>
      </c>
      <c r="Z26" s="6"/>
      <c r="AA26" s="6"/>
      <c r="AB26" s="6"/>
      <c r="AC26" s="6">
        <f t="shared" si="1"/>
        <v>0</v>
      </c>
      <c r="AD26" s="6"/>
      <c r="AE26" s="6"/>
      <c r="AF26" s="6">
        <v>60</v>
      </c>
      <c r="AG26" s="6">
        <f t="shared" si="2"/>
        <v>80</v>
      </c>
      <c r="AH26" s="7">
        <f t="shared" ref="AH26:AH67" si="12">+AG26+AH25</f>
        <v>180</v>
      </c>
      <c r="AI26" s="39"/>
      <c r="AJ26" s="5">
        <v>20</v>
      </c>
      <c r="AK26" s="6"/>
      <c r="AL26" s="6"/>
      <c r="AM26" s="6"/>
      <c r="AN26" s="6">
        <f t="shared" si="3"/>
        <v>0</v>
      </c>
      <c r="AO26" s="6"/>
      <c r="AP26" s="6"/>
      <c r="AQ26" s="6">
        <v>60</v>
      </c>
      <c r="AR26" s="55">
        <f t="shared" si="9"/>
        <v>80</v>
      </c>
      <c r="AS26" s="7">
        <f t="shared" ref="AS26:AS89" si="13">+AR26+AS25</f>
        <v>180</v>
      </c>
      <c r="AT26" s="39"/>
      <c r="AU26" s="5">
        <v>20</v>
      </c>
      <c r="AV26" s="6"/>
      <c r="AW26" s="6"/>
      <c r="AX26" s="6"/>
      <c r="AY26" s="6">
        <f t="shared" si="0"/>
        <v>0</v>
      </c>
      <c r="AZ26" s="6"/>
      <c r="BA26" s="6"/>
      <c r="BB26" s="6">
        <v>60</v>
      </c>
      <c r="BC26" s="6">
        <f t="shared" si="5"/>
        <v>80</v>
      </c>
      <c r="BD26" s="7">
        <f t="shared" ref="BD26:BD42" si="14">+BC26+BD25</f>
        <v>180</v>
      </c>
      <c r="BE26" s="9"/>
    </row>
    <row r="27" spans="1:58" s="4" customFormat="1" ht="11.25" customHeight="1" x14ac:dyDescent="0.2">
      <c r="A27" s="125">
        <v>29</v>
      </c>
      <c r="B27" s="103">
        <v>39646</v>
      </c>
      <c r="C27" s="68">
        <v>166.1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76.900000000000006</v>
      </c>
      <c r="K27" s="6">
        <f t="shared" si="7"/>
        <v>243</v>
      </c>
      <c r="L27" s="7">
        <f t="shared" si="10"/>
        <v>456.9</v>
      </c>
      <c r="M27" s="9"/>
      <c r="N27" s="68">
        <v>60</v>
      </c>
      <c r="O27" s="6"/>
      <c r="P27" s="6"/>
      <c r="Q27" s="6"/>
      <c r="R27" s="6">
        <f t="shared" si="6"/>
        <v>0</v>
      </c>
      <c r="S27" s="6"/>
      <c r="T27" s="6"/>
      <c r="U27" s="6">
        <v>60</v>
      </c>
      <c r="V27" s="6">
        <f t="shared" si="8"/>
        <v>120</v>
      </c>
      <c r="W27" s="7">
        <f t="shared" si="11"/>
        <v>300</v>
      </c>
      <c r="X27" s="8"/>
      <c r="Y27" s="5">
        <v>60</v>
      </c>
      <c r="Z27" s="6"/>
      <c r="AA27" s="6"/>
      <c r="AB27" s="6"/>
      <c r="AC27" s="6">
        <f t="shared" si="1"/>
        <v>0</v>
      </c>
      <c r="AD27" s="6"/>
      <c r="AE27" s="6"/>
      <c r="AF27" s="6">
        <v>60</v>
      </c>
      <c r="AG27" s="6">
        <f t="shared" si="2"/>
        <v>120</v>
      </c>
      <c r="AH27" s="7">
        <f t="shared" si="12"/>
        <v>300</v>
      </c>
      <c r="AI27" s="39"/>
      <c r="AJ27" s="5">
        <v>60</v>
      </c>
      <c r="AK27" s="6"/>
      <c r="AL27" s="6"/>
      <c r="AM27" s="6"/>
      <c r="AN27" s="6">
        <f t="shared" si="3"/>
        <v>0</v>
      </c>
      <c r="AO27" s="6"/>
      <c r="AP27" s="6"/>
      <c r="AQ27" s="6">
        <v>60</v>
      </c>
      <c r="AR27" s="55">
        <f t="shared" si="9"/>
        <v>120</v>
      </c>
      <c r="AS27" s="7">
        <f t="shared" si="13"/>
        <v>300</v>
      </c>
      <c r="AT27" s="39"/>
      <c r="AU27" s="5">
        <v>60</v>
      </c>
      <c r="AV27" s="6"/>
      <c r="AW27" s="6"/>
      <c r="AX27" s="6"/>
      <c r="AY27" s="6">
        <f t="shared" si="0"/>
        <v>0</v>
      </c>
      <c r="AZ27" s="6"/>
      <c r="BA27" s="6"/>
      <c r="BB27" s="6">
        <v>60</v>
      </c>
      <c r="BC27" s="6">
        <f t="shared" si="5"/>
        <v>120</v>
      </c>
      <c r="BD27" s="7">
        <f t="shared" si="14"/>
        <v>300</v>
      </c>
      <c r="BE27" s="9"/>
    </row>
    <row r="28" spans="1:58" s="4" customFormat="1" ht="11.25" customHeight="1" x14ac:dyDescent="0.2">
      <c r="A28" s="124">
        <v>30</v>
      </c>
      <c r="B28" s="103">
        <v>39653</v>
      </c>
      <c r="C28" s="68">
        <v>309.3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63.8</v>
      </c>
      <c r="K28" s="6">
        <f t="shared" si="7"/>
        <v>373.1</v>
      </c>
      <c r="L28" s="7">
        <f t="shared" si="10"/>
        <v>830</v>
      </c>
      <c r="M28" s="9"/>
      <c r="N28" s="68">
        <v>60</v>
      </c>
      <c r="O28" s="6"/>
      <c r="P28" s="6"/>
      <c r="Q28" s="6"/>
      <c r="R28" s="6">
        <f t="shared" si="6"/>
        <v>0</v>
      </c>
      <c r="S28" s="6"/>
      <c r="T28" s="6"/>
      <c r="U28" s="6">
        <v>60</v>
      </c>
      <c r="V28" s="6">
        <f t="shared" si="8"/>
        <v>120</v>
      </c>
      <c r="W28" s="7">
        <f t="shared" si="11"/>
        <v>420</v>
      </c>
      <c r="X28" s="8"/>
      <c r="Y28" s="5">
        <v>60</v>
      </c>
      <c r="Z28" s="6"/>
      <c r="AA28" s="6"/>
      <c r="AB28" s="6"/>
      <c r="AC28" s="6">
        <f t="shared" si="1"/>
        <v>0</v>
      </c>
      <c r="AD28" s="6"/>
      <c r="AE28" s="6"/>
      <c r="AF28" s="6">
        <v>60</v>
      </c>
      <c r="AG28" s="6">
        <f t="shared" si="2"/>
        <v>120</v>
      </c>
      <c r="AH28" s="7">
        <f t="shared" si="12"/>
        <v>420</v>
      </c>
      <c r="AI28" s="39"/>
      <c r="AJ28" s="5">
        <v>60</v>
      </c>
      <c r="AK28" s="6"/>
      <c r="AL28" s="6"/>
      <c r="AM28" s="6"/>
      <c r="AN28" s="6">
        <f t="shared" si="3"/>
        <v>0</v>
      </c>
      <c r="AO28" s="6"/>
      <c r="AP28" s="6"/>
      <c r="AQ28" s="6">
        <v>60</v>
      </c>
      <c r="AR28" s="55">
        <f t="shared" si="9"/>
        <v>120</v>
      </c>
      <c r="AS28" s="7">
        <f t="shared" si="13"/>
        <v>420</v>
      </c>
      <c r="AT28" s="39"/>
      <c r="AU28" s="5">
        <v>60</v>
      </c>
      <c r="AV28" s="6"/>
      <c r="AW28" s="6"/>
      <c r="AX28" s="6"/>
      <c r="AY28" s="6">
        <f t="shared" si="0"/>
        <v>0</v>
      </c>
      <c r="AZ28" s="6"/>
      <c r="BA28" s="6"/>
      <c r="BB28" s="6">
        <v>60</v>
      </c>
      <c r="BC28" s="6">
        <f t="shared" si="5"/>
        <v>120</v>
      </c>
      <c r="BD28" s="7">
        <f t="shared" si="14"/>
        <v>420</v>
      </c>
      <c r="BE28" s="9"/>
    </row>
    <row r="29" spans="1:58" s="4" customFormat="1" ht="11.25" customHeight="1" x14ac:dyDescent="0.2">
      <c r="A29" s="125">
        <v>31</v>
      </c>
      <c r="B29" s="103">
        <v>39660</v>
      </c>
      <c r="C29" s="68">
        <v>307.89999999999998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111</v>
      </c>
      <c r="K29" s="6">
        <f t="shared" si="7"/>
        <v>418.9</v>
      </c>
      <c r="L29" s="7">
        <f t="shared" si="10"/>
        <v>1248.9000000000001</v>
      </c>
      <c r="M29" s="9"/>
      <c r="N29" s="68">
        <v>60</v>
      </c>
      <c r="O29" s="6"/>
      <c r="P29" s="6"/>
      <c r="Q29" s="6"/>
      <c r="R29" s="6">
        <f t="shared" si="6"/>
        <v>0</v>
      </c>
      <c r="S29" s="6"/>
      <c r="T29" s="6"/>
      <c r="U29" s="6">
        <v>96</v>
      </c>
      <c r="V29" s="6">
        <f t="shared" si="8"/>
        <v>156</v>
      </c>
      <c r="W29" s="7">
        <f t="shared" si="11"/>
        <v>576</v>
      </c>
      <c r="X29" s="8"/>
      <c r="Y29" s="5">
        <v>60</v>
      </c>
      <c r="Z29" s="6"/>
      <c r="AA29" s="6"/>
      <c r="AB29" s="6"/>
      <c r="AC29" s="6">
        <f t="shared" si="1"/>
        <v>0</v>
      </c>
      <c r="AD29" s="6"/>
      <c r="AE29" s="6"/>
      <c r="AF29" s="6">
        <v>96</v>
      </c>
      <c r="AG29" s="6">
        <f t="shared" si="2"/>
        <v>156</v>
      </c>
      <c r="AH29" s="7">
        <f t="shared" si="12"/>
        <v>576</v>
      </c>
      <c r="AI29" s="39"/>
      <c r="AJ29" s="5">
        <v>60</v>
      </c>
      <c r="AK29" s="6"/>
      <c r="AL29" s="6"/>
      <c r="AM29" s="6"/>
      <c r="AN29" s="6">
        <f t="shared" si="3"/>
        <v>0</v>
      </c>
      <c r="AO29" s="6"/>
      <c r="AP29" s="6"/>
      <c r="AQ29" s="6">
        <v>96</v>
      </c>
      <c r="AR29" s="55">
        <f t="shared" si="9"/>
        <v>156</v>
      </c>
      <c r="AS29" s="7">
        <f t="shared" si="13"/>
        <v>576</v>
      </c>
      <c r="AT29" s="39"/>
      <c r="AU29" s="5">
        <v>60</v>
      </c>
      <c r="AV29" s="6"/>
      <c r="AW29" s="6"/>
      <c r="AX29" s="6"/>
      <c r="AY29" s="6">
        <f t="shared" si="0"/>
        <v>0</v>
      </c>
      <c r="AZ29" s="6"/>
      <c r="BA29" s="6"/>
      <c r="BB29" s="6">
        <v>96</v>
      </c>
      <c r="BC29" s="6">
        <f t="shared" si="5"/>
        <v>156</v>
      </c>
      <c r="BD29" s="7">
        <f t="shared" si="14"/>
        <v>576</v>
      </c>
      <c r="BE29" s="9"/>
    </row>
    <row r="30" spans="1:58" s="4" customFormat="1" ht="11.25" customHeight="1" x14ac:dyDescent="0.2">
      <c r="A30" s="124">
        <v>32</v>
      </c>
      <c r="B30" s="103">
        <v>39667</v>
      </c>
      <c r="C30" s="68">
        <v>393.8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152.30000000000001</v>
      </c>
      <c r="K30" s="6">
        <f t="shared" si="7"/>
        <v>546.1</v>
      </c>
      <c r="L30" s="7">
        <f t="shared" si="10"/>
        <v>1795</v>
      </c>
      <c r="M30" s="9"/>
      <c r="N30" s="68">
        <v>80</v>
      </c>
      <c r="O30" s="6"/>
      <c r="P30" s="6"/>
      <c r="Q30" s="6"/>
      <c r="R30" s="6">
        <f t="shared" si="6"/>
        <v>0</v>
      </c>
      <c r="S30" s="6"/>
      <c r="T30" s="6"/>
      <c r="U30" s="6">
        <v>144</v>
      </c>
      <c r="V30" s="6">
        <f t="shared" si="8"/>
        <v>224</v>
      </c>
      <c r="W30" s="7">
        <f t="shared" si="11"/>
        <v>800</v>
      </c>
      <c r="X30" s="8"/>
      <c r="Y30" s="5">
        <v>80</v>
      </c>
      <c r="Z30" s="6"/>
      <c r="AA30" s="6"/>
      <c r="AB30" s="6"/>
      <c r="AC30" s="6">
        <f t="shared" si="1"/>
        <v>0</v>
      </c>
      <c r="AD30" s="6"/>
      <c r="AE30" s="6"/>
      <c r="AF30" s="6">
        <v>144</v>
      </c>
      <c r="AG30" s="6">
        <f t="shared" si="2"/>
        <v>224</v>
      </c>
      <c r="AH30" s="7">
        <f t="shared" si="12"/>
        <v>800</v>
      </c>
      <c r="AI30" s="39"/>
      <c r="AJ30" s="5">
        <v>80</v>
      </c>
      <c r="AK30" s="6"/>
      <c r="AL30" s="6"/>
      <c r="AM30" s="6"/>
      <c r="AN30" s="6">
        <f t="shared" si="3"/>
        <v>0</v>
      </c>
      <c r="AO30" s="6"/>
      <c r="AP30" s="6"/>
      <c r="AQ30" s="6">
        <v>144</v>
      </c>
      <c r="AR30" s="55">
        <f t="shared" si="9"/>
        <v>224</v>
      </c>
      <c r="AS30" s="7">
        <f t="shared" si="13"/>
        <v>800</v>
      </c>
      <c r="AT30" s="39"/>
      <c r="AU30" s="5">
        <v>80</v>
      </c>
      <c r="AV30" s="6"/>
      <c r="AW30" s="6"/>
      <c r="AX30" s="6"/>
      <c r="AY30" s="6">
        <f t="shared" si="0"/>
        <v>0</v>
      </c>
      <c r="AZ30" s="6"/>
      <c r="BA30" s="6"/>
      <c r="BB30" s="6">
        <v>144</v>
      </c>
      <c r="BC30" s="6">
        <f t="shared" si="5"/>
        <v>224</v>
      </c>
      <c r="BD30" s="7">
        <f t="shared" si="14"/>
        <v>800</v>
      </c>
      <c r="BE30" s="9"/>
    </row>
    <row r="31" spans="1:58" s="4" customFormat="1" ht="11.25" customHeight="1" x14ac:dyDescent="0.2">
      <c r="A31" s="125">
        <v>33</v>
      </c>
      <c r="B31" s="103">
        <v>39674</v>
      </c>
      <c r="C31" s="68">
        <v>475.9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159.6</v>
      </c>
      <c r="K31" s="6">
        <f t="shared" si="7"/>
        <v>635.5</v>
      </c>
      <c r="L31" s="7">
        <f t="shared" si="10"/>
        <v>2430.5</v>
      </c>
      <c r="M31" s="9"/>
      <c r="N31" s="68">
        <v>1210</v>
      </c>
      <c r="O31" s="6"/>
      <c r="P31" s="6"/>
      <c r="Q31" s="6"/>
      <c r="R31" s="6">
        <f t="shared" si="6"/>
        <v>0</v>
      </c>
      <c r="S31" s="6"/>
      <c r="T31" s="6"/>
      <c r="U31" s="6">
        <v>144</v>
      </c>
      <c r="V31" s="6">
        <f t="shared" si="8"/>
        <v>1354</v>
      </c>
      <c r="W31" s="7">
        <f t="shared" si="11"/>
        <v>2154</v>
      </c>
      <c r="X31" s="8"/>
      <c r="Y31" s="5">
        <v>1210</v>
      </c>
      <c r="Z31" s="6"/>
      <c r="AA31" s="6"/>
      <c r="AB31" s="6"/>
      <c r="AC31" s="6">
        <f t="shared" si="1"/>
        <v>0</v>
      </c>
      <c r="AD31" s="6"/>
      <c r="AE31" s="6"/>
      <c r="AF31" s="6">
        <v>144</v>
      </c>
      <c r="AG31" s="6">
        <f t="shared" si="2"/>
        <v>1354</v>
      </c>
      <c r="AH31" s="7">
        <f t="shared" si="12"/>
        <v>2154</v>
      </c>
      <c r="AI31" s="39"/>
      <c r="AJ31" s="5">
        <v>1210</v>
      </c>
      <c r="AK31" s="6"/>
      <c r="AL31" s="6"/>
      <c r="AM31" s="6"/>
      <c r="AN31" s="6">
        <f t="shared" si="3"/>
        <v>0</v>
      </c>
      <c r="AO31" s="6"/>
      <c r="AP31" s="6"/>
      <c r="AQ31" s="6">
        <v>144</v>
      </c>
      <c r="AR31" s="55">
        <f t="shared" si="9"/>
        <v>1354</v>
      </c>
      <c r="AS31" s="7">
        <f t="shared" si="13"/>
        <v>2154</v>
      </c>
      <c r="AT31" s="39"/>
      <c r="AU31" s="5">
        <v>1210</v>
      </c>
      <c r="AV31" s="6"/>
      <c r="AW31" s="6"/>
      <c r="AX31" s="6"/>
      <c r="AY31" s="6">
        <f t="shared" si="0"/>
        <v>0</v>
      </c>
      <c r="AZ31" s="6"/>
      <c r="BA31" s="6"/>
      <c r="BB31" s="6">
        <v>144</v>
      </c>
      <c r="BC31" s="6">
        <f t="shared" si="5"/>
        <v>1354</v>
      </c>
      <c r="BD31" s="7">
        <f t="shared" si="14"/>
        <v>2154</v>
      </c>
      <c r="BE31" s="9"/>
    </row>
    <row r="32" spans="1:58" s="4" customFormat="1" ht="11.25" customHeight="1" x14ac:dyDescent="0.2">
      <c r="A32" s="124">
        <v>34</v>
      </c>
      <c r="B32" s="103">
        <v>39681</v>
      </c>
      <c r="C32" s="68">
        <v>989.6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188.8</v>
      </c>
      <c r="K32" s="6">
        <f t="shared" si="7"/>
        <v>1178.4000000000001</v>
      </c>
      <c r="L32" s="7">
        <f t="shared" si="10"/>
        <v>3608.9</v>
      </c>
      <c r="M32" s="9"/>
      <c r="N32" s="68">
        <v>2079</v>
      </c>
      <c r="O32" s="6"/>
      <c r="P32" s="6"/>
      <c r="Q32" s="6"/>
      <c r="R32" s="6">
        <f t="shared" si="6"/>
        <v>0</v>
      </c>
      <c r="S32" s="6"/>
      <c r="T32" s="6">
        <v>154</v>
      </c>
      <c r="U32" s="6">
        <v>168</v>
      </c>
      <c r="V32" s="6">
        <f t="shared" si="8"/>
        <v>2401</v>
      </c>
      <c r="W32" s="7">
        <f t="shared" si="11"/>
        <v>4555</v>
      </c>
      <c r="X32" s="8"/>
      <c r="Y32" s="5">
        <v>2079</v>
      </c>
      <c r="Z32" s="6"/>
      <c r="AA32" s="6"/>
      <c r="AB32" s="6"/>
      <c r="AC32" s="6">
        <f t="shared" si="1"/>
        <v>0</v>
      </c>
      <c r="AD32" s="6"/>
      <c r="AE32" s="6">
        <v>154</v>
      </c>
      <c r="AF32" s="6">
        <v>168</v>
      </c>
      <c r="AG32" s="6">
        <f t="shared" si="2"/>
        <v>2401</v>
      </c>
      <c r="AH32" s="7">
        <f t="shared" si="12"/>
        <v>4555</v>
      </c>
      <c r="AI32" s="39"/>
      <c r="AJ32" s="5">
        <v>2079</v>
      </c>
      <c r="AK32" s="6"/>
      <c r="AL32" s="6"/>
      <c r="AM32" s="6"/>
      <c r="AN32" s="6">
        <f t="shared" si="3"/>
        <v>0</v>
      </c>
      <c r="AO32" s="6"/>
      <c r="AP32" s="6">
        <v>154</v>
      </c>
      <c r="AQ32" s="6">
        <v>168</v>
      </c>
      <c r="AR32" s="55">
        <f t="shared" si="9"/>
        <v>2401</v>
      </c>
      <c r="AS32" s="7">
        <f t="shared" si="13"/>
        <v>4555</v>
      </c>
      <c r="AT32" s="39"/>
      <c r="AU32" s="5">
        <v>2079</v>
      </c>
      <c r="AV32" s="6"/>
      <c r="AW32" s="6"/>
      <c r="AX32" s="6"/>
      <c r="AY32" s="6">
        <f t="shared" si="0"/>
        <v>0</v>
      </c>
      <c r="AZ32" s="6"/>
      <c r="BA32" s="6">
        <v>154</v>
      </c>
      <c r="BB32" s="6">
        <v>168</v>
      </c>
      <c r="BC32" s="6">
        <f t="shared" si="5"/>
        <v>2401</v>
      </c>
      <c r="BD32" s="7">
        <f t="shared" si="14"/>
        <v>4555</v>
      </c>
      <c r="BE32" s="9"/>
    </row>
    <row r="33" spans="1:57" s="4" customFormat="1" ht="11.25" customHeight="1" x14ac:dyDescent="0.2">
      <c r="A33" s="125">
        <v>35</v>
      </c>
      <c r="B33" s="103">
        <v>39688</v>
      </c>
      <c r="C33" s="68">
        <v>1573.8</v>
      </c>
      <c r="D33" s="6">
        <v>0</v>
      </c>
      <c r="E33" s="6">
        <v>0</v>
      </c>
      <c r="F33" s="6">
        <v>0</v>
      </c>
      <c r="G33" s="6">
        <v>0</v>
      </c>
      <c r="H33" s="6">
        <v>4.9000000000000004</v>
      </c>
      <c r="I33" s="6">
        <v>0</v>
      </c>
      <c r="J33" s="6">
        <v>190.3</v>
      </c>
      <c r="K33" s="6">
        <f t="shared" si="7"/>
        <v>1769</v>
      </c>
      <c r="L33" s="7">
        <f t="shared" si="10"/>
        <v>5377.9</v>
      </c>
      <c r="M33" s="9"/>
      <c r="N33" s="68">
        <v>1902</v>
      </c>
      <c r="O33" s="6"/>
      <c r="P33" s="6"/>
      <c r="Q33" s="6"/>
      <c r="R33" s="6">
        <f t="shared" si="6"/>
        <v>0</v>
      </c>
      <c r="S33" s="6"/>
      <c r="T33" s="6">
        <v>213</v>
      </c>
      <c r="U33" s="6">
        <v>168</v>
      </c>
      <c r="V33" s="6">
        <f t="shared" si="8"/>
        <v>2283</v>
      </c>
      <c r="W33" s="7">
        <f t="shared" si="11"/>
        <v>6838</v>
      </c>
      <c r="X33" s="8"/>
      <c r="Y33" s="5">
        <v>1902</v>
      </c>
      <c r="Z33" s="6"/>
      <c r="AA33" s="6"/>
      <c r="AB33" s="6"/>
      <c r="AC33" s="6">
        <f t="shared" si="1"/>
        <v>0</v>
      </c>
      <c r="AD33" s="6"/>
      <c r="AE33" s="6">
        <v>213</v>
      </c>
      <c r="AF33" s="6">
        <v>168</v>
      </c>
      <c r="AG33" s="6">
        <f t="shared" si="2"/>
        <v>2283</v>
      </c>
      <c r="AH33" s="7">
        <f t="shared" si="12"/>
        <v>6838</v>
      </c>
      <c r="AI33" s="39"/>
      <c r="AJ33" s="5">
        <v>1902</v>
      </c>
      <c r="AK33" s="6"/>
      <c r="AL33" s="6"/>
      <c r="AM33" s="6"/>
      <c r="AN33" s="6">
        <f t="shared" si="3"/>
        <v>0</v>
      </c>
      <c r="AO33" s="6"/>
      <c r="AP33" s="6">
        <v>213</v>
      </c>
      <c r="AQ33" s="6">
        <v>168</v>
      </c>
      <c r="AR33" s="55">
        <f t="shared" si="9"/>
        <v>2283</v>
      </c>
      <c r="AS33" s="7">
        <f t="shared" si="13"/>
        <v>6838</v>
      </c>
      <c r="AT33" s="39"/>
      <c r="AU33" s="5">
        <v>1902</v>
      </c>
      <c r="AV33" s="6"/>
      <c r="AW33" s="6"/>
      <c r="AX33" s="6"/>
      <c r="AY33" s="6">
        <f t="shared" si="0"/>
        <v>0</v>
      </c>
      <c r="AZ33" s="6"/>
      <c r="BA33" s="6">
        <v>213</v>
      </c>
      <c r="BB33" s="6">
        <v>168</v>
      </c>
      <c r="BC33" s="6">
        <f t="shared" si="5"/>
        <v>2283</v>
      </c>
      <c r="BD33" s="7">
        <f t="shared" si="14"/>
        <v>6838</v>
      </c>
      <c r="BE33" s="9"/>
    </row>
    <row r="34" spans="1:57" s="4" customFormat="1" ht="11.25" customHeight="1" x14ac:dyDescent="0.2">
      <c r="A34" s="124">
        <v>36</v>
      </c>
      <c r="B34" s="103">
        <v>39695</v>
      </c>
      <c r="C34" s="68">
        <v>2146.3000000000002</v>
      </c>
      <c r="D34" s="6">
        <v>0</v>
      </c>
      <c r="E34" s="6">
        <v>0</v>
      </c>
      <c r="F34" s="6">
        <v>0</v>
      </c>
      <c r="G34" s="6">
        <v>0</v>
      </c>
      <c r="H34" s="6">
        <v>16.600000000000001</v>
      </c>
      <c r="I34" s="6">
        <v>0</v>
      </c>
      <c r="J34" s="6">
        <v>223.5</v>
      </c>
      <c r="K34" s="6">
        <f t="shared" si="7"/>
        <v>2386.4</v>
      </c>
      <c r="L34" s="7">
        <f t="shared" si="10"/>
        <v>7764.2999999999993</v>
      </c>
      <c r="M34" s="9"/>
      <c r="N34" s="68">
        <v>3048</v>
      </c>
      <c r="O34" s="6"/>
      <c r="P34" s="6"/>
      <c r="Q34" s="6"/>
      <c r="R34" s="6">
        <f t="shared" si="6"/>
        <v>0</v>
      </c>
      <c r="S34" s="6"/>
      <c r="T34" s="6">
        <v>460</v>
      </c>
      <c r="U34" s="6">
        <v>200</v>
      </c>
      <c r="V34" s="6">
        <f t="shared" si="8"/>
        <v>3708</v>
      </c>
      <c r="W34" s="7">
        <f t="shared" si="11"/>
        <v>10546</v>
      </c>
      <c r="X34" s="8"/>
      <c r="Y34" s="5">
        <v>3048</v>
      </c>
      <c r="Z34" s="6"/>
      <c r="AA34" s="6"/>
      <c r="AB34" s="6"/>
      <c r="AC34" s="6">
        <f t="shared" si="1"/>
        <v>0</v>
      </c>
      <c r="AD34" s="6"/>
      <c r="AE34" s="6">
        <v>460</v>
      </c>
      <c r="AF34" s="6">
        <v>200</v>
      </c>
      <c r="AG34" s="6">
        <f t="shared" si="2"/>
        <v>3708</v>
      </c>
      <c r="AH34" s="7">
        <f t="shared" si="12"/>
        <v>10546</v>
      </c>
      <c r="AI34" s="39"/>
      <c r="AJ34" s="5">
        <v>3048</v>
      </c>
      <c r="AK34" s="6"/>
      <c r="AL34" s="6"/>
      <c r="AM34" s="6"/>
      <c r="AN34" s="6">
        <f t="shared" si="3"/>
        <v>0</v>
      </c>
      <c r="AO34" s="6"/>
      <c r="AP34" s="6">
        <v>460</v>
      </c>
      <c r="AQ34" s="6">
        <v>200</v>
      </c>
      <c r="AR34" s="55">
        <f t="shared" si="9"/>
        <v>3708</v>
      </c>
      <c r="AS34" s="7">
        <f t="shared" si="13"/>
        <v>10546</v>
      </c>
      <c r="AT34" s="39"/>
      <c r="AU34" s="5">
        <v>3048</v>
      </c>
      <c r="AV34" s="6"/>
      <c r="AW34" s="6"/>
      <c r="AX34" s="6"/>
      <c r="AY34" s="6">
        <f t="shared" si="0"/>
        <v>0</v>
      </c>
      <c r="AZ34" s="6"/>
      <c r="BA34" s="6">
        <v>460</v>
      </c>
      <c r="BB34" s="6">
        <v>200</v>
      </c>
      <c r="BC34" s="6">
        <f t="shared" si="5"/>
        <v>3708</v>
      </c>
      <c r="BD34" s="7">
        <f t="shared" si="14"/>
        <v>10546</v>
      </c>
      <c r="BE34" s="9"/>
    </row>
    <row r="35" spans="1:57" s="4" customFormat="1" ht="11.25" customHeight="1" x14ac:dyDescent="0.2">
      <c r="A35" s="125">
        <v>37</v>
      </c>
      <c r="B35" s="103">
        <v>39702</v>
      </c>
      <c r="C35" s="68">
        <v>3211.4</v>
      </c>
      <c r="D35" s="6">
        <v>0</v>
      </c>
      <c r="E35" s="6">
        <v>0</v>
      </c>
      <c r="F35" s="6">
        <v>0</v>
      </c>
      <c r="G35" s="6">
        <v>0</v>
      </c>
      <c r="H35" s="6">
        <v>21</v>
      </c>
      <c r="I35" s="6">
        <v>0</v>
      </c>
      <c r="J35" s="6">
        <v>227.2</v>
      </c>
      <c r="K35" s="6">
        <f t="shared" si="7"/>
        <v>3459.6</v>
      </c>
      <c r="L35" s="7">
        <f t="shared" si="10"/>
        <v>11223.9</v>
      </c>
      <c r="M35" s="9"/>
      <c r="N35" s="68">
        <v>4385</v>
      </c>
      <c r="O35" s="6"/>
      <c r="P35" s="6"/>
      <c r="Q35" s="6"/>
      <c r="R35" s="6">
        <f t="shared" si="6"/>
        <v>0</v>
      </c>
      <c r="S35" s="6"/>
      <c r="T35" s="6">
        <v>341</v>
      </c>
      <c r="U35" s="6">
        <v>224</v>
      </c>
      <c r="V35" s="6">
        <f t="shared" si="8"/>
        <v>4950</v>
      </c>
      <c r="W35" s="7">
        <f t="shared" si="11"/>
        <v>15496</v>
      </c>
      <c r="X35" s="8"/>
      <c r="Y35" s="5">
        <v>4385</v>
      </c>
      <c r="Z35" s="6"/>
      <c r="AA35" s="6"/>
      <c r="AB35" s="6"/>
      <c r="AC35" s="6">
        <f t="shared" si="1"/>
        <v>0</v>
      </c>
      <c r="AD35" s="6"/>
      <c r="AE35" s="6">
        <v>341</v>
      </c>
      <c r="AF35" s="6">
        <v>224</v>
      </c>
      <c r="AG35" s="6">
        <f t="shared" si="2"/>
        <v>4950</v>
      </c>
      <c r="AH35" s="7">
        <f t="shared" si="12"/>
        <v>15496</v>
      </c>
      <c r="AI35" s="39"/>
      <c r="AJ35" s="5">
        <v>4385</v>
      </c>
      <c r="AK35" s="6"/>
      <c r="AL35" s="6"/>
      <c r="AM35" s="6"/>
      <c r="AN35" s="6">
        <f t="shared" si="3"/>
        <v>0</v>
      </c>
      <c r="AO35" s="6"/>
      <c r="AP35" s="6">
        <v>341</v>
      </c>
      <c r="AQ35" s="6">
        <v>224</v>
      </c>
      <c r="AR35" s="55">
        <f t="shared" si="9"/>
        <v>4950</v>
      </c>
      <c r="AS35" s="7">
        <f t="shared" si="13"/>
        <v>15496</v>
      </c>
      <c r="AT35" s="39"/>
      <c r="AU35" s="5">
        <v>4385</v>
      </c>
      <c r="AV35" s="6"/>
      <c r="AW35" s="6"/>
      <c r="AX35" s="6"/>
      <c r="AY35" s="6">
        <f t="shared" si="0"/>
        <v>0</v>
      </c>
      <c r="AZ35" s="6"/>
      <c r="BA35" s="6">
        <v>341</v>
      </c>
      <c r="BB35" s="6">
        <v>224</v>
      </c>
      <c r="BC35" s="6">
        <f t="shared" si="5"/>
        <v>4950</v>
      </c>
      <c r="BD35" s="7">
        <f t="shared" si="14"/>
        <v>15496</v>
      </c>
      <c r="BE35" s="9"/>
    </row>
    <row r="36" spans="1:57" s="4" customFormat="1" ht="11.25" customHeight="1" x14ac:dyDescent="0.2">
      <c r="A36" s="124">
        <v>38</v>
      </c>
      <c r="B36" s="103">
        <v>39709</v>
      </c>
      <c r="C36" s="68">
        <v>5260.5</v>
      </c>
      <c r="D36" s="6">
        <v>0</v>
      </c>
      <c r="E36" s="6">
        <v>0</v>
      </c>
      <c r="F36" s="6">
        <v>0</v>
      </c>
      <c r="G36" s="6">
        <v>0</v>
      </c>
      <c r="H36" s="6">
        <v>19</v>
      </c>
      <c r="I36" s="6">
        <v>0</v>
      </c>
      <c r="J36" s="6">
        <v>280.39999999999998</v>
      </c>
      <c r="K36" s="6">
        <f t="shared" si="7"/>
        <v>5559.9</v>
      </c>
      <c r="L36" s="7">
        <f t="shared" si="10"/>
        <v>16783.8</v>
      </c>
      <c r="M36" s="9"/>
      <c r="N36" s="68">
        <v>4577</v>
      </c>
      <c r="O36" s="6"/>
      <c r="P36" s="6"/>
      <c r="Q36" s="6"/>
      <c r="R36" s="6">
        <f t="shared" si="6"/>
        <v>0</v>
      </c>
      <c r="S36" s="6"/>
      <c r="T36" s="6">
        <v>338</v>
      </c>
      <c r="U36" s="6">
        <v>224</v>
      </c>
      <c r="V36" s="6">
        <f t="shared" si="8"/>
        <v>5139</v>
      </c>
      <c r="W36" s="7">
        <f t="shared" si="11"/>
        <v>20635</v>
      </c>
      <c r="X36" s="8"/>
      <c r="Y36" s="5">
        <v>4577</v>
      </c>
      <c r="Z36" s="6"/>
      <c r="AA36" s="6"/>
      <c r="AB36" s="6"/>
      <c r="AC36" s="6">
        <f t="shared" si="1"/>
        <v>0</v>
      </c>
      <c r="AD36" s="6"/>
      <c r="AE36" s="6">
        <v>338</v>
      </c>
      <c r="AF36" s="6">
        <v>224</v>
      </c>
      <c r="AG36" s="6">
        <f t="shared" si="2"/>
        <v>5139</v>
      </c>
      <c r="AH36" s="7">
        <f t="shared" si="12"/>
        <v>20635</v>
      </c>
      <c r="AI36" s="39"/>
      <c r="AJ36" s="5">
        <v>4577</v>
      </c>
      <c r="AK36" s="6"/>
      <c r="AL36" s="6"/>
      <c r="AM36" s="6"/>
      <c r="AN36" s="6">
        <f t="shared" si="3"/>
        <v>0</v>
      </c>
      <c r="AO36" s="6"/>
      <c r="AP36" s="6">
        <v>338</v>
      </c>
      <c r="AQ36" s="6">
        <v>224</v>
      </c>
      <c r="AR36" s="55">
        <f t="shared" si="9"/>
        <v>5139</v>
      </c>
      <c r="AS36" s="7">
        <f t="shared" si="13"/>
        <v>20635</v>
      </c>
      <c r="AT36" s="39"/>
      <c r="AU36" s="5">
        <v>4577</v>
      </c>
      <c r="AV36" s="6"/>
      <c r="AW36" s="6"/>
      <c r="AX36" s="6"/>
      <c r="AY36" s="6">
        <f t="shared" si="0"/>
        <v>0</v>
      </c>
      <c r="AZ36" s="6"/>
      <c r="BA36" s="6">
        <v>338</v>
      </c>
      <c r="BB36" s="6">
        <v>224</v>
      </c>
      <c r="BC36" s="6">
        <f t="shared" si="5"/>
        <v>5139</v>
      </c>
      <c r="BD36" s="7">
        <f t="shared" si="14"/>
        <v>20635</v>
      </c>
      <c r="BE36" s="9"/>
    </row>
    <row r="37" spans="1:57" s="4" customFormat="1" ht="11.25" customHeight="1" x14ac:dyDescent="0.2">
      <c r="A37" s="125">
        <v>39</v>
      </c>
      <c r="B37" s="103">
        <v>39716</v>
      </c>
      <c r="C37" s="68">
        <v>6400.3</v>
      </c>
      <c r="D37" s="6">
        <v>0</v>
      </c>
      <c r="E37" s="6">
        <v>0</v>
      </c>
      <c r="F37" s="6">
        <v>0</v>
      </c>
      <c r="G37" s="6">
        <v>0</v>
      </c>
      <c r="H37" s="6">
        <v>8.1</v>
      </c>
      <c r="I37" s="6">
        <v>0</v>
      </c>
      <c r="J37" s="6">
        <v>271.5</v>
      </c>
      <c r="K37" s="6">
        <f t="shared" si="7"/>
        <v>6679.9000000000005</v>
      </c>
      <c r="L37" s="7">
        <f t="shared" si="10"/>
        <v>23463.7</v>
      </c>
      <c r="M37" s="9"/>
      <c r="N37" s="68">
        <v>4015</v>
      </c>
      <c r="O37" s="6"/>
      <c r="P37" s="6"/>
      <c r="Q37" s="6"/>
      <c r="R37" s="6">
        <f t="shared" si="6"/>
        <v>0</v>
      </c>
      <c r="S37" s="6"/>
      <c r="T37" s="6">
        <v>282</v>
      </c>
      <c r="U37" s="6">
        <v>224</v>
      </c>
      <c r="V37" s="6">
        <f t="shared" si="8"/>
        <v>4521</v>
      </c>
      <c r="W37" s="7">
        <f t="shared" si="11"/>
        <v>25156</v>
      </c>
      <c r="X37" s="8"/>
      <c r="Y37" s="5">
        <v>4015</v>
      </c>
      <c r="Z37" s="6"/>
      <c r="AA37" s="6"/>
      <c r="AB37" s="6"/>
      <c r="AC37" s="6">
        <f t="shared" si="1"/>
        <v>0</v>
      </c>
      <c r="AD37" s="6"/>
      <c r="AE37" s="6">
        <v>282</v>
      </c>
      <c r="AF37" s="6">
        <v>224</v>
      </c>
      <c r="AG37" s="6">
        <f t="shared" si="2"/>
        <v>4521</v>
      </c>
      <c r="AH37" s="7">
        <f t="shared" si="12"/>
        <v>25156</v>
      </c>
      <c r="AI37" s="39"/>
      <c r="AJ37" s="5">
        <v>4015</v>
      </c>
      <c r="AK37" s="6"/>
      <c r="AL37" s="6"/>
      <c r="AM37" s="6"/>
      <c r="AN37" s="6">
        <f t="shared" si="3"/>
        <v>0</v>
      </c>
      <c r="AO37" s="6"/>
      <c r="AP37" s="6">
        <v>282</v>
      </c>
      <c r="AQ37" s="6">
        <v>224</v>
      </c>
      <c r="AR37" s="55">
        <f t="shared" si="9"/>
        <v>4521</v>
      </c>
      <c r="AS37" s="7">
        <f t="shared" si="13"/>
        <v>25156</v>
      </c>
      <c r="AT37" s="39"/>
      <c r="AU37" s="5">
        <v>4015</v>
      </c>
      <c r="AV37" s="6"/>
      <c r="AW37" s="6"/>
      <c r="AX37" s="6"/>
      <c r="AY37" s="6">
        <f t="shared" si="0"/>
        <v>0</v>
      </c>
      <c r="AZ37" s="6"/>
      <c r="BA37" s="6">
        <v>282</v>
      </c>
      <c r="BB37" s="6">
        <v>224</v>
      </c>
      <c r="BC37" s="6">
        <f t="shared" si="5"/>
        <v>4521</v>
      </c>
      <c r="BD37" s="7">
        <f t="shared" si="14"/>
        <v>25156</v>
      </c>
      <c r="BE37" s="9"/>
    </row>
    <row r="38" spans="1:57" s="4" customFormat="1" ht="11.25" customHeight="1" x14ac:dyDescent="0.2">
      <c r="A38" s="124">
        <v>40</v>
      </c>
      <c r="B38" s="103">
        <v>39723</v>
      </c>
      <c r="C38" s="68">
        <v>8213.7999999999993</v>
      </c>
      <c r="D38" s="6">
        <v>0</v>
      </c>
      <c r="E38" s="6">
        <v>0</v>
      </c>
      <c r="F38" s="6">
        <v>0</v>
      </c>
      <c r="G38" s="6">
        <v>0</v>
      </c>
      <c r="H38" s="6">
        <v>0.4</v>
      </c>
      <c r="I38" s="6">
        <v>80</v>
      </c>
      <c r="J38" s="6">
        <v>423.5</v>
      </c>
      <c r="K38" s="6">
        <f t="shared" si="7"/>
        <v>8717.6999999999989</v>
      </c>
      <c r="L38" s="7">
        <f t="shared" si="10"/>
        <v>32181.4</v>
      </c>
      <c r="M38" s="9"/>
      <c r="N38" s="68">
        <v>3870</v>
      </c>
      <c r="O38" s="6"/>
      <c r="P38" s="6"/>
      <c r="Q38" s="6"/>
      <c r="R38" s="6">
        <f t="shared" si="6"/>
        <v>0</v>
      </c>
      <c r="S38" s="6"/>
      <c r="T38" s="6">
        <v>237</v>
      </c>
      <c r="U38" s="6">
        <v>216</v>
      </c>
      <c r="V38" s="6">
        <f t="shared" si="8"/>
        <v>4323</v>
      </c>
      <c r="W38" s="7">
        <f t="shared" si="11"/>
        <v>29479</v>
      </c>
      <c r="X38" s="8"/>
      <c r="Y38" s="5">
        <v>3870</v>
      </c>
      <c r="Z38" s="6"/>
      <c r="AA38" s="6"/>
      <c r="AB38" s="6"/>
      <c r="AC38" s="6">
        <f t="shared" si="1"/>
        <v>0</v>
      </c>
      <c r="AD38" s="6"/>
      <c r="AE38" s="6">
        <v>237</v>
      </c>
      <c r="AF38" s="6">
        <v>216</v>
      </c>
      <c r="AG38" s="6">
        <f t="shared" si="2"/>
        <v>4323</v>
      </c>
      <c r="AH38" s="7">
        <f t="shared" si="12"/>
        <v>29479</v>
      </c>
      <c r="AI38" s="39"/>
      <c r="AJ38" s="5">
        <v>3870</v>
      </c>
      <c r="AK38" s="6"/>
      <c r="AL38" s="6"/>
      <c r="AM38" s="6"/>
      <c r="AN38" s="6">
        <f t="shared" si="3"/>
        <v>0</v>
      </c>
      <c r="AO38" s="6"/>
      <c r="AP38" s="6">
        <v>237</v>
      </c>
      <c r="AQ38" s="6">
        <v>216</v>
      </c>
      <c r="AR38" s="55">
        <f t="shared" si="9"/>
        <v>4323</v>
      </c>
      <c r="AS38" s="7">
        <f t="shared" si="13"/>
        <v>29479</v>
      </c>
      <c r="AT38" s="39"/>
      <c r="AU38" s="5">
        <v>3870</v>
      </c>
      <c r="AV38" s="6"/>
      <c r="AW38" s="6"/>
      <c r="AX38" s="6"/>
      <c r="AY38" s="6">
        <f t="shared" si="0"/>
        <v>0</v>
      </c>
      <c r="AZ38" s="6"/>
      <c r="BA38" s="6">
        <v>237</v>
      </c>
      <c r="BB38" s="6">
        <v>216</v>
      </c>
      <c r="BC38" s="6">
        <f t="shared" si="5"/>
        <v>4323</v>
      </c>
      <c r="BD38" s="7">
        <f t="shared" si="14"/>
        <v>29479</v>
      </c>
      <c r="BE38" s="9"/>
    </row>
    <row r="39" spans="1:57" s="4" customFormat="1" ht="11.25" customHeight="1" x14ac:dyDescent="0.2">
      <c r="A39" s="125">
        <v>41</v>
      </c>
      <c r="B39" s="103">
        <v>39730</v>
      </c>
      <c r="C39" s="68">
        <v>10140.1</v>
      </c>
      <c r="D39" s="6">
        <v>16</v>
      </c>
      <c r="E39" s="6">
        <v>0</v>
      </c>
      <c r="F39" s="6">
        <v>0</v>
      </c>
      <c r="G39" s="6">
        <v>0</v>
      </c>
      <c r="H39" s="6">
        <v>0</v>
      </c>
      <c r="I39" s="6">
        <v>280</v>
      </c>
      <c r="J39" s="6">
        <v>749.2</v>
      </c>
      <c r="K39" s="6">
        <f t="shared" si="7"/>
        <v>11185.300000000001</v>
      </c>
      <c r="L39" s="7">
        <f t="shared" si="10"/>
        <v>43366.700000000004</v>
      </c>
      <c r="M39" s="9"/>
      <c r="N39" s="68">
        <v>5762</v>
      </c>
      <c r="O39" s="6"/>
      <c r="P39" s="6"/>
      <c r="Q39" s="6"/>
      <c r="R39" s="6">
        <f t="shared" si="6"/>
        <v>0</v>
      </c>
      <c r="S39" s="6"/>
      <c r="T39" s="6">
        <v>590</v>
      </c>
      <c r="U39" s="6">
        <v>430</v>
      </c>
      <c r="V39" s="6">
        <f t="shared" si="8"/>
        <v>6782</v>
      </c>
      <c r="W39" s="7">
        <f t="shared" si="11"/>
        <v>36261</v>
      </c>
      <c r="X39" s="8"/>
      <c r="Y39" s="5">
        <v>5762</v>
      </c>
      <c r="Z39" s="6"/>
      <c r="AA39" s="6"/>
      <c r="AB39" s="6"/>
      <c r="AC39" s="6">
        <f t="shared" si="1"/>
        <v>0</v>
      </c>
      <c r="AD39" s="6"/>
      <c r="AE39" s="6">
        <v>590</v>
      </c>
      <c r="AF39" s="6">
        <v>430</v>
      </c>
      <c r="AG39" s="6">
        <f t="shared" si="2"/>
        <v>6782</v>
      </c>
      <c r="AH39" s="7">
        <f t="shared" si="12"/>
        <v>36261</v>
      </c>
      <c r="AI39" s="39"/>
      <c r="AJ39" s="5">
        <v>5762</v>
      </c>
      <c r="AK39" s="6"/>
      <c r="AL39" s="6"/>
      <c r="AM39" s="6"/>
      <c r="AN39" s="6">
        <f t="shared" si="3"/>
        <v>0</v>
      </c>
      <c r="AO39" s="6"/>
      <c r="AP39" s="6">
        <v>590</v>
      </c>
      <c r="AQ39" s="6">
        <v>430</v>
      </c>
      <c r="AR39" s="55">
        <f t="shared" si="9"/>
        <v>6782</v>
      </c>
      <c r="AS39" s="7">
        <f t="shared" si="13"/>
        <v>36261</v>
      </c>
      <c r="AT39" s="39"/>
      <c r="AU39" s="5">
        <v>5762</v>
      </c>
      <c r="AV39" s="6"/>
      <c r="AW39" s="6"/>
      <c r="AX39" s="6"/>
      <c r="AY39" s="6">
        <f t="shared" si="0"/>
        <v>0</v>
      </c>
      <c r="AZ39" s="6"/>
      <c r="BA39" s="6">
        <v>590</v>
      </c>
      <c r="BB39" s="6">
        <v>430</v>
      </c>
      <c r="BC39" s="6">
        <f t="shared" si="5"/>
        <v>6782</v>
      </c>
      <c r="BD39" s="7">
        <f t="shared" si="14"/>
        <v>36261</v>
      </c>
      <c r="BE39" s="9"/>
    </row>
    <row r="40" spans="1:57" s="4" customFormat="1" ht="11.25" customHeight="1" x14ac:dyDescent="0.2">
      <c r="A40" s="124">
        <v>42</v>
      </c>
      <c r="B40" s="103">
        <v>39737</v>
      </c>
      <c r="C40" s="68">
        <v>12222.6</v>
      </c>
      <c r="D40" s="6">
        <v>56</v>
      </c>
      <c r="E40" s="6">
        <v>0</v>
      </c>
      <c r="F40" s="6">
        <v>0</v>
      </c>
      <c r="G40" s="6">
        <v>0</v>
      </c>
      <c r="H40" s="6">
        <v>0</v>
      </c>
      <c r="I40" s="6">
        <v>280</v>
      </c>
      <c r="J40" s="6">
        <v>832.3</v>
      </c>
      <c r="K40" s="6">
        <f t="shared" si="7"/>
        <v>13390.9</v>
      </c>
      <c r="L40" s="7">
        <f t="shared" si="10"/>
        <v>56757.600000000006</v>
      </c>
      <c r="M40" s="9"/>
      <c r="N40" s="68">
        <v>4895</v>
      </c>
      <c r="O40" s="6"/>
      <c r="P40" s="6"/>
      <c r="Q40" s="6"/>
      <c r="R40" s="6">
        <f t="shared" si="6"/>
        <v>0</v>
      </c>
      <c r="S40" s="6"/>
      <c r="T40" s="6">
        <v>707</v>
      </c>
      <c r="U40" s="6">
        <v>600</v>
      </c>
      <c r="V40" s="6">
        <f t="shared" si="8"/>
        <v>6202</v>
      </c>
      <c r="W40" s="7">
        <f t="shared" si="11"/>
        <v>42463</v>
      </c>
      <c r="X40" s="8"/>
      <c r="Y40" s="5">
        <v>4895</v>
      </c>
      <c r="Z40" s="6"/>
      <c r="AA40" s="6"/>
      <c r="AB40" s="6"/>
      <c r="AC40" s="6">
        <f t="shared" si="1"/>
        <v>0</v>
      </c>
      <c r="AD40" s="6"/>
      <c r="AE40" s="6">
        <v>707</v>
      </c>
      <c r="AF40" s="6">
        <v>600</v>
      </c>
      <c r="AG40" s="6">
        <f t="shared" si="2"/>
        <v>6202</v>
      </c>
      <c r="AH40" s="7">
        <f t="shared" si="12"/>
        <v>42463</v>
      </c>
      <c r="AI40" s="40"/>
      <c r="AJ40" s="5">
        <v>4895</v>
      </c>
      <c r="AK40" s="6"/>
      <c r="AL40" s="6"/>
      <c r="AM40" s="6"/>
      <c r="AN40" s="6">
        <f t="shared" si="3"/>
        <v>0</v>
      </c>
      <c r="AO40" s="6"/>
      <c r="AP40" s="6">
        <v>707</v>
      </c>
      <c r="AQ40" s="6">
        <v>600</v>
      </c>
      <c r="AR40" s="55">
        <f t="shared" si="9"/>
        <v>6202</v>
      </c>
      <c r="AS40" s="7">
        <f t="shared" si="13"/>
        <v>42463</v>
      </c>
      <c r="AT40" s="40"/>
      <c r="AU40" s="5">
        <v>4895</v>
      </c>
      <c r="AV40" s="6"/>
      <c r="AW40" s="6"/>
      <c r="AX40" s="6"/>
      <c r="AY40" s="6">
        <f t="shared" si="0"/>
        <v>0</v>
      </c>
      <c r="AZ40" s="6"/>
      <c r="BA40" s="6">
        <v>707</v>
      </c>
      <c r="BB40" s="6">
        <v>600</v>
      </c>
      <c r="BC40" s="6">
        <f t="shared" si="5"/>
        <v>6202</v>
      </c>
      <c r="BD40" s="7">
        <f t="shared" si="14"/>
        <v>42463</v>
      </c>
      <c r="BE40" s="17" t="s">
        <v>16</v>
      </c>
    </row>
    <row r="41" spans="1:57" s="4" customFormat="1" ht="11.25" customHeight="1" x14ac:dyDescent="0.2">
      <c r="A41" s="125">
        <v>43</v>
      </c>
      <c r="B41" s="103">
        <v>39744</v>
      </c>
      <c r="C41" s="68">
        <v>15672.5</v>
      </c>
      <c r="D41" s="6">
        <v>196</v>
      </c>
      <c r="E41" s="6">
        <v>0</v>
      </c>
      <c r="F41" s="6">
        <v>0</v>
      </c>
      <c r="G41" s="6">
        <v>0</v>
      </c>
      <c r="H41" s="6">
        <v>0</v>
      </c>
      <c r="I41" s="6">
        <v>280</v>
      </c>
      <c r="J41" s="6">
        <v>826.6</v>
      </c>
      <c r="K41" s="6">
        <f t="shared" si="7"/>
        <v>16975.099999999999</v>
      </c>
      <c r="L41" s="7">
        <f t="shared" si="10"/>
        <v>73732.700000000012</v>
      </c>
      <c r="M41" s="9"/>
      <c r="N41" s="68">
        <v>5042</v>
      </c>
      <c r="O41" s="6">
        <v>90</v>
      </c>
      <c r="P41" s="6"/>
      <c r="Q41" s="6"/>
      <c r="R41" s="6">
        <v>130</v>
      </c>
      <c r="S41" s="6">
        <v>0</v>
      </c>
      <c r="T41" s="19">
        <v>720</v>
      </c>
      <c r="U41" s="19">
        <v>820</v>
      </c>
      <c r="V41" s="6">
        <f t="shared" si="8"/>
        <v>6802</v>
      </c>
      <c r="W41" s="7">
        <f t="shared" si="11"/>
        <v>49265</v>
      </c>
      <c r="X41" s="8"/>
      <c r="Y41" s="5">
        <v>5042</v>
      </c>
      <c r="Z41" s="6">
        <v>90</v>
      </c>
      <c r="AA41" s="6"/>
      <c r="AB41" s="6"/>
      <c r="AC41" s="6">
        <v>130</v>
      </c>
      <c r="AD41" s="6">
        <v>0</v>
      </c>
      <c r="AE41" s="19">
        <v>720</v>
      </c>
      <c r="AF41" s="19">
        <v>820</v>
      </c>
      <c r="AG41" s="19">
        <f t="shared" si="2"/>
        <v>6802</v>
      </c>
      <c r="AH41" s="7">
        <f t="shared" si="12"/>
        <v>49265</v>
      </c>
      <c r="AI41" s="41"/>
      <c r="AJ41" s="5">
        <v>5042</v>
      </c>
      <c r="AK41" s="6">
        <v>90</v>
      </c>
      <c r="AL41" s="6"/>
      <c r="AM41" s="6"/>
      <c r="AN41" s="6">
        <v>130</v>
      </c>
      <c r="AO41" s="6">
        <v>0</v>
      </c>
      <c r="AP41" s="19">
        <v>720</v>
      </c>
      <c r="AQ41" s="19">
        <v>820</v>
      </c>
      <c r="AR41" s="55">
        <f t="shared" si="9"/>
        <v>6802</v>
      </c>
      <c r="AS41" s="7">
        <f t="shared" si="13"/>
        <v>49265</v>
      </c>
      <c r="AT41" s="41"/>
      <c r="AU41" s="5">
        <v>5042</v>
      </c>
      <c r="AV41" s="6">
        <v>90</v>
      </c>
      <c r="AW41" s="6"/>
      <c r="AX41" s="6"/>
      <c r="AY41" s="6">
        <v>130</v>
      </c>
      <c r="AZ41" s="6">
        <v>0</v>
      </c>
      <c r="BA41" s="19">
        <v>720</v>
      </c>
      <c r="BB41" s="19">
        <v>820</v>
      </c>
      <c r="BC41" s="19">
        <f t="shared" si="5"/>
        <v>6802</v>
      </c>
      <c r="BD41" s="7">
        <f t="shared" si="14"/>
        <v>49265</v>
      </c>
      <c r="BE41" s="18"/>
    </row>
    <row r="42" spans="1:57" s="4" customFormat="1" ht="11.25" customHeight="1" x14ac:dyDescent="0.2">
      <c r="A42" s="124">
        <v>44</v>
      </c>
      <c r="B42" s="103">
        <v>39751</v>
      </c>
      <c r="C42" s="68">
        <v>19404.900000000001</v>
      </c>
      <c r="D42" s="6">
        <v>276</v>
      </c>
      <c r="E42" s="6">
        <v>0</v>
      </c>
      <c r="F42" s="6">
        <v>0</v>
      </c>
      <c r="G42" s="6">
        <v>0</v>
      </c>
      <c r="H42" s="6">
        <v>0</v>
      </c>
      <c r="I42" s="6">
        <v>280</v>
      </c>
      <c r="J42" s="6">
        <v>859</v>
      </c>
      <c r="K42" s="6">
        <f t="shared" si="7"/>
        <v>20819.900000000001</v>
      </c>
      <c r="L42" s="7">
        <f t="shared" si="10"/>
        <v>94552.6</v>
      </c>
      <c r="M42" s="9"/>
      <c r="N42" s="68">
        <v>7210</v>
      </c>
      <c r="O42" s="6">
        <v>386</v>
      </c>
      <c r="P42" s="6"/>
      <c r="Q42" s="6"/>
      <c r="R42" s="6">
        <v>496</v>
      </c>
      <c r="S42" s="6">
        <v>240</v>
      </c>
      <c r="T42" s="19">
        <v>360</v>
      </c>
      <c r="U42" s="19">
        <v>884</v>
      </c>
      <c r="V42" s="6">
        <f t="shared" si="8"/>
        <v>9576</v>
      </c>
      <c r="W42" s="7">
        <f t="shared" si="11"/>
        <v>58841</v>
      </c>
      <c r="X42" s="8"/>
      <c r="Y42" s="5">
        <v>7210</v>
      </c>
      <c r="Z42" s="6">
        <v>386</v>
      </c>
      <c r="AA42" s="6"/>
      <c r="AB42" s="6"/>
      <c r="AC42" s="6">
        <v>496</v>
      </c>
      <c r="AD42" s="6">
        <v>240</v>
      </c>
      <c r="AE42" s="19">
        <v>360</v>
      </c>
      <c r="AF42" s="19">
        <v>884</v>
      </c>
      <c r="AG42" s="19">
        <f t="shared" si="2"/>
        <v>9576</v>
      </c>
      <c r="AH42" s="7">
        <f t="shared" si="12"/>
        <v>58841</v>
      </c>
      <c r="AI42" s="41"/>
      <c r="AJ42" s="5">
        <v>7210</v>
      </c>
      <c r="AK42" s="6">
        <v>386</v>
      </c>
      <c r="AL42" s="6"/>
      <c r="AM42" s="6"/>
      <c r="AN42" s="6">
        <v>496</v>
      </c>
      <c r="AO42" s="6">
        <v>240</v>
      </c>
      <c r="AP42" s="19">
        <v>360</v>
      </c>
      <c r="AQ42" s="19">
        <v>884</v>
      </c>
      <c r="AR42" s="55">
        <f t="shared" si="9"/>
        <v>9576</v>
      </c>
      <c r="AS42" s="7">
        <f t="shared" si="13"/>
        <v>58841</v>
      </c>
      <c r="AT42" s="41"/>
      <c r="AU42" s="5">
        <v>7210</v>
      </c>
      <c r="AV42" s="6">
        <v>386</v>
      </c>
      <c r="AW42" s="6"/>
      <c r="AX42" s="6"/>
      <c r="AY42" s="6">
        <v>496</v>
      </c>
      <c r="AZ42" s="6">
        <v>240</v>
      </c>
      <c r="BA42" s="19">
        <v>360</v>
      </c>
      <c r="BB42" s="19">
        <v>884</v>
      </c>
      <c r="BC42" s="19">
        <f t="shared" si="5"/>
        <v>9576</v>
      </c>
      <c r="BD42" s="7">
        <f t="shared" si="14"/>
        <v>58841</v>
      </c>
      <c r="BE42" s="18"/>
    </row>
    <row r="43" spans="1:57" s="4" customFormat="1" ht="11.25" customHeight="1" x14ac:dyDescent="0.2">
      <c r="A43" s="125">
        <v>45</v>
      </c>
      <c r="B43" s="103">
        <v>39758</v>
      </c>
      <c r="C43" s="68">
        <v>22971.3</v>
      </c>
      <c r="D43" s="6">
        <v>356</v>
      </c>
      <c r="E43" s="6">
        <v>0</v>
      </c>
      <c r="F43" s="6">
        <v>0</v>
      </c>
      <c r="G43" s="6">
        <v>0</v>
      </c>
      <c r="H43" s="6">
        <v>179.2</v>
      </c>
      <c r="I43" s="6">
        <v>280</v>
      </c>
      <c r="J43" s="6">
        <v>859.1</v>
      </c>
      <c r="K43" s="6">
        <f t="shared" si="7"/>
        <v>24645.599999999999</v>
      </c>
      <c r="L43" s="7">
        <f t="shared" si="10"/>
        <v>119198.20000000001</v>
      </c>
      <c r="M43" s="9"/>
      <c r="N43" s="68">
        <v>7364</v>
      </c>
      <c r="O43" s="6">
        <v>140</v>
      </c>
      <c r="P43" s="6"/>
      <c r="Q43" s="6"/>
      <c r="R43" s="6">
        <v>415</v>
      </c>
      <c r="S43" s="6">
        <v>480</v>
      </c>
      <c r="T43" s="19">
        <v>604</v>
      </c>
      <c r="U43" s="19">
        <v>910</v>
      </c>
      <c r="V43" s="6">
        <f t="shared" si="8"/>
        <v>9913</v>
      </c>
      <c r="W43" s="7">
        <f t="shared" si="11"/>
        <v>68754</v>
      </c>
      <c r="X43" s="8"/>
      <c r="Y43" s="5">
        <v>7364</v>
      </c>
      <c r="Z43" s="6">
        <v>140</v>
      </c>
      <c r="AA43" s="6"/>
      <c r="AB43" s="6"/>
      <c r="AC43" s="6">
        <v>415</v>
      </c>
      <c r="AD43" s="6">
        <v>480</v>
      </c>
      <c r="AE43" s="19">
        <v>604</v>
      </c>
      <c r="AF43" s="19">
        <v>910</v>
      </c>
      <c r="AG43" s="19">
        <f t="shared" si="2"/>
        <v>9913</v>
      </c>
      <c r="AH43" s="7">
        <f t="shared" si="12"/>
        <v>68754</v>
      </c>
      <c r="AI43" s="41"/>
      <c r="AJ43" s="5">
        <v>7364</v>
      </c>
      <c r="AK43" s="6">
        <v>140</v>
      </c>
      <c r="AL43" s="6"/>
      <c r="AM43" s="6"/>
      <c r="AN43" s="6">
        <v>415</v>
      </c>
      <c r="AO43" s="6">
        <v>480</v>
      </c>
      <c r="AP43" s="19">
        <v>604</v>
      </c>
      <c r="AQ43" s="19">
        <v>910</v>
      </c>
      <c r="AR43" s="55">
        <f t="shared" si="9"/>
        <v>9913</v>
      </c>
      <c r="AS43" s="7">
        <f t="shared" si="13"/>
        <v>68754</v>
      </c>
      <c r="AT43" s="41"/>
      <c r="AU43" s="5">
        <v>7364</v>
      </c>
      <c r="AV43" s="6">
        <v>140</v>
      </c>
      <c r="AW43" s="6"/>
      <c r="AX43" s="6"/>
      <c r="AY43" s="6">
        <v>415</v>
      </c>
      <c r="AZ43" s="6">
        <v>480</v>
      </c>
      <c r="BA43" s="19">
        <v>604</v>
      </c>
      <c r="BB43" s="19">
        <v>910</v>
      </c>
      <c r="BC43" s="19">
        <f t="shared" ref="BC43:BC48" si="15">+AU43+AV43+AY43+AZ43+BA43+BB43</f>
        <v>9913</v>
      </c>
      <c r="BD43" s="7">
        <f t="shared" ref="BD43:BD123" si="16">+BC43+BD42</f>
        <v>68754</v>
      </c>
      <c r="BE43" s="18"/>
    </row>
    <row r="44" spans="1:57" s="4" customFormat="1" ht="11.25" customHeight="1" x14ac:dyDescent="0.2">
      <c r="A44" s="124">
        <v>46</v>
      </c>
      <c r="B44" s="103">
        <v>39765</v>
      </c>
      <c r="C44" s="68">
        <v>25388.3</v>
      </c>
      <c r="D44" s="6">
        <v>420</v>
      </c>
      <c r="E44" s="6">
        <v>0</v>
      </c>
      <c r="F44" s="6">
        <v>0</v>
      </c>
      <c r="G44" s="6">
        <v>0</v>
      </c>
      <c r="H44" s="6">
        <v>616</v>
      </c>
      <c r="I44" s="6">
        <v>280</v>
      </c>
      <c r="J44" s="6">
        <v>867.4</v>
      </c>
      <c r="K44" s="6">
        <f t="shared" si="7"/>
        <v>27571.7</v>
      </c>
      <c r="L44" s="7">
        <f t="shared" si="10"/>
        <v>146769.90000000002</v>
      </c>
      <c r="M44" s="9"/>
      <c r="N44" s="68">
        <v>8662</v>
      </c>
      <c r="O44" s="6">
        <v>420</v>
      </c>
      <c r="P44" s="6"/>
      <c r="Q44" s="6"/>
      <c r="R44" s="6">
        <v>1472</v>
      </c>
      <c r="S44" s="6">
        <v>2010</v>
      </c>
      <c r="T44" s="19">
        <v>924</v>
      </c>
      <c r="U44" s="19">
        <v>1020</v>
      </c>
      <c r="V44" s="6">
        <f t="shared" si="8"/>
        <v>14508</v>
      </c>
      <c r="W44" s="7">
        <f t="shared" si="11"/>
        <v>83262</v>
      </c>
      <c r="X44" s="8"/>
      <c r="Y44" s="5">
        <v>8662</v>
      </c>
      <c r="Z44" s="6">
        <v>420</v>
      </c>
      <c r="AA44" s="6"/>
      <c r="AB44" s="6"/>
      <c r="AC44" s="6">
        <v>1472</v>
      </c>
      <c r="AD44" s="6">
        <v>2010</v>
      </c>
      <c r="AE44" s="19">
        <v>924</v>
      </c>
      <c r="AF44" s="19">
        <v>1020</v>
      </c>
      <c r="AG44" s="19">
        <f t="shared" si="2"/>
        <v>14508</v>
      </c>
      <c r="AH44" s="7">
        <f t="shared" si="12"/>
        <v>83262</v>
      </c>
      <c r="AI44" s="41"/>
      <c r="AJ44" s="5">
        <v>8662</v>
      </c>
      <c r="AK44" s="6">
        <v>420</v>
      </c>
      <c r="AL44" s="6"/>
      <c r="AM44" s="6"/>
      <c r="AN44" s="6">
        <v>1472</v>
      </c>
      <c r="AO44" s="6">
        <v>2010</v>
      </c>
      <c r="AP44" s="19">
        <v>924</v>
      </c>
      <c r="AQ44" s="19">
        <v>1020</v>
      </c>
      <c r="AR44" s="55">
        <f t="shared" si="9"/>
        <v>14508</v>
      </c>
      <c r="AS44" s="7">
        <f t="shared" si="13"/>
        <v>83262</v>
      </c>
      <c r="AT44" s="41"/>
      <c r="AU44" s="5">
        <v>8662</v>
      </c>
      <c r="AV44" s="6">
        <v>420</v>
      </c>
      <c r="AW44" s="6"/>
      <c r="AX44" s="6"/>
      <c r="AY44" s="6">
        <v>1472</v>
      </c>
      <c r="AZ44" s="6">
        <v>2010</v>
      </c>
      <c r="BA44" s="19">
        <v>924</v>
      </c>
      <c r="BB44" s="19">
        <v>1020</v>
      </c>
      <c r="BC44" s="19">
        <f t="shared" si="15"/>
        <v>14508</v>
      </c>
      <c r="BD44" s="7">
        <f t="shared" si="16"/>
        <v>83262</v>
      </c>
      <c r="BE44" s="18"/>
    </row>
    <row r="45" spans="1:57" s="4" customFormat="1" ht="11.25" customHeight="1" x14ac:dyDescent="0.2">
      <c r="A45" s="125">
        <v>47</v>
      </c>
      <c r="B45" s="103">
        <v>39772</v>
      </c>
      <c r="C45" s="68">
        <v>29091.4</v>
      </c>
      <c r="D45" s="6">
        <v>433.5</v>
      </c>
      <c r="E45" s="6">
        <v>0</v>
      </c>
      <c r="F45" s="6">
        <v>0</v>
      </c>
      <c r="G45" s="6">
        <v>0</v>
      </c>
      <c r="H45" s="6">
        <v>721.3</v>
      </c>
      <c r="I45" s="6">
        <v>294.39999999999998</v>
      </c>
      <c r="J45" s="6">
        <v>856.5</v>
      </c>
      <c r="K45" s="6">
        <f t="shared" si="7"/>
        <v>31397.100000000002</v>
      </c>
      <c r="L45" s="7">
        <f t="shared" si="10"/>
        <v>178167.00000000003</v>
      </c>
      <c r="M45" s="9"/>
      <c r="N45" s="68">
        <v>8125</v>
      </c>
      <c r="O45" s="6">
        <v>560</v>
      </c>
      <c r="P45" s="6"/>
      <c r="Q45" s="6"/>
      <c r="R45" s="6">
        <v>1774</v>
      </c>
      <c r="S45" s="6">
        <v>3196</v>
      </c>
      <c r="T45" s="19">
        <v>2696</v>
      </c>
      <c r="U45" s="19">
        <v>1060</v>
      </c>
      <c r="V45" s="6">
        <f t="shared" si="8"/>
        <v>17411</v>
      </c>
      <c r="W45" s="7">
        <f t="shared" si="11"/>
        <v>100673</v>
      </c>
      <c r="X45" s="8"/>
      <c r="Y45" s="5">
        <v>8125</v>
      </c>
      <c r="Z45" s="6">
        <v>560</v>
      </c>
      <c r="AA45" s="6"/>
      <c r="AB45" s="6"/>
      <c r="AC45" s="6">
        <v>1774</v>
      </c>
      <c r="AD45" s="6">
        <v>3196</v>
      </c>
      <c r="AE45" s="19">
        <v>2696</v>
      </c>
      <c r="AF45" s="19">
        <v>1060</v>
      </c>
      <c r="AG45" s="19">
        <f t="shared" si="2"/>
        <v>17411</v>
      </c>
      <c r="AH45" s="7">
        <f t="shared" si="12"/>
        <v>100673</v>
      </c>
      <c r="AI45" s="41"/>
      <c r="AJ45" s="5">
        <v>8125</v>
      </c>
      <c r="AK45" s="6">
        <v>560</v>
      </c>
      <c r="AL45" s="6"/>
      <c r="AM45" s="6"/>
      <c r="AN45" s="6">
        <v>1774</v>
      </c>
      <c r="AO45" s="6">
        <v>3196</v>
      </c>
      <c r="AP45" s="19">
        <v>2696</v>
      </c>
      <c r="AQ45" s="19">
        <v>1060</v>
      </c>
      <c r="AR45" s="55">
        <f t="shared" si="9"/>
        <v>17411</v>
      </c>
      <c r="AS45" s="7">
        <f t="shared" si="13"/>
        <v>100673</v>
      </c>
      <c r="AT45" s="41"/>
      <c r="AU45" s="5">
        <v>8125</v>
      </c>
      <c r="AV45" s="6">
        <v>560</v>
      </c>
      <c r="AW45" s="6"/>
      <c r="AX45" s="6"/>
      <c r="AY45" s="6">
        <v>1774</v>
      </c>
      <c r="AZ45" s="6">
        <v>3196</v>
      </c>
      <c r="BA45" s="19">
        <v>2696</v>
      </c>
      <c r="BB45" s="19">
        <v>1060</v>
      </c>
      <c r="BC45" s="19">
        <f t="shared" si="15"/>
        <v>17411</v>
      </c>
      <c r="BD45" s="7">
        <f t="shared" si="16"/>
        <v>100673</v>
      </c>
      <c r="BE45" s="18"/>
    </row>
    <row r="46" spans="1:57" s="4" customFormat="1" ht="11.25" customHeight="1" x14ac:dyDescent="0.2">
      <c r="A46" s="124">
        <v>48</v>
      </c>
      <c r="B46" s="103">
        <v>39779</v>
      </c>
      <c r="C46" s="68">
        <v>33170.800000000003</v>
      </c>
      <c r="D46" s="6">
        <v>466.5</v>
      </c>
      <c r="E46" s="6">
        <v>0</v>
      </c>
      <c r="F46" s="6">
        <v>0</v>
      </c>
      <c r="G46" s="6">
        <v>0</v>
      </c>
      <c r="H46" s="6">
        <v>1444.7</v>
      </c>
      <c r="I46" s="6">
        <v>404.8</v>
      </c>
      <c r="J46" s="6">
        <v>938</v>
      </c>
      <c r="K46" s="6">
        <f t="shared" si="7"/>
        <v>36424.800000000003</v>
      </c>
      <c r="L46" s="7">
        <f t="shared" si="10"/>
        <v>214591.80000000005</v>
      </c>
      <c r="M46" s="9"/>
      <c r="N46" s="68">
        <v>9280</v>
      </c>
      <c r="O46" s="6">
        <v>646</v>
      </c>
      <c r="P46" s="6"/>
      <c r="Q46" s="6"/>
      <c r="R46" s="6">
        <v>1956</v>
      </c>
      <c r="S46" s="6">
        <v>4018</v>
      </c>
      <c r="T46" s="19">
        <v>2804</v>
      </c>
      <c r="U46" s="19">
        <v>1160</v>
      </c>
      <c r="V46" s="6">
        <f t="shared" si="8"/>
        <v>19864</v>
      </c>
      <c r="W46" s="7">
        <f t="shared" si="11"/>
        <v>120537</v>
      </c>
      <c r="X46" s="8"/>
      <c r="Y46" s="5">
        <v>9280</v>
      </c>
      <c r="Z46" s="6">
        <v>646</v>
      </c>
      <c r="AA46" s="6"/>
      <c r="AB46" s="6"/>
      <c r="AC46" s="6">
        <v>1956</v>
      </c>
      <c r="AD46" s="6">
        <v>4018</v>
      </c>
      <c r="AE46" s="19">
        <v>2804</v>
      </c>
      <c r="AF46" s="19">
        <v>1160</v>
      </c>
      <c r="AG46" s="19">
        <f t="shared" si="2"/>
        <v>19864</v>
      </c>
      <c r="AH46" s="7">
        <f t="shared" si="12"/>
        <v>120537</v>
      </c>
      <c r="AI46" s="41"/>
      <c r="AJ46" s="5">
        <v>9280</v>
      </c>
      <c r="AK46" s="6">
        <v>646</v>
      </c>
      <c r="AL46" s="6"/>
      <c r="AM46" s="6"/>
      <c r="AN46" s="6">
        <v>1956</v>
      </c>
      <c r="AO46" s="6">
        <v>4018</v>
      </c>
      <c r="AP46" s="19">
        <v>2804</v>
      </c>
      <c r="AQ46" s="19">
        <v>1160</v>
      </c>
      <c r="AR46" s="55">
        <f t="shared" si="9"/>
        <v>19864</v>
      </c>
      <c r="AS46" s="7">
        <f t="shared" si="13"/>
        <v>120537</v>
      </c>
      <c r="AT46" s="41"/>
      <c r="AU46" s="5">
        <v>9280</v>
      </c>
      <c r="AV46" s="6">
        <v>646</v>
      </c>
      <c r="AW46" s="6"/>
      <c r="AX46" s="6"/>
      <c r="AY46" s="6">
        <v>1956</v>
      </c>
      <c r="AZ46" s="6">
        <v>4018</v>
      </c>
      <c r="BA46" s="19">
        <v>2804</v>
      </c>
      <c r="BB46" s="19">
        <v>1160</v>
      </c>
      <c r="BC46" s="19">
        <f t="shared" si="15"/>
        <v>19864</v>
      </c>
      <c r="BD46" s="7">
        <f t="shared" si="16"/>
        <v>120537</v>
      </c>
      <c r="BE46" s="18"/>
    </row>
    <row r="47" spans="1:57" s="4" customFormat="1" ht="11.25" customHeight="1" x14ac:dyDescent="0.2">
      <c r="A47" s="125">
        <v>49</v>
      </c>
      <c r="B47" s="103">
        <v>39786</v>
      </c>
      <c r="C47" s="68">
        <v>36278.400000000001</v>
      </c>
      <c r="D47" s="6">
        <v>640.5</v>
      </c>
      <c r="E47" s="6">
        <v>93.7</v>
      </c>
      <c r="F47" s="6">
        <v>0</v>
      </c>
      <c r="G47" s="6">
        <v>93.7</v>
      </c>
      <c r="H47" s="6">
        <v>2069.9</v>
      </c>
      <c r="I47" s="6">
        <v>1471</v>
      </c>
      <c r="J47" s="6">
        <v>1947.5</v>
      </c>
      <c r="K47" s="6">
        <f t="shared" si="7"/>
        <v>42501</v>
      </c>
      <c r="L47" s="7">
        <f t="shared" si="10"/>
        <v>257092.80000000005</v>
      </c>
      <c r="M47" s="9"/>
      <c r="N47" s="68">
        <v>10884</v>
      </c>
      <c r="O47" s="6">
        <v>631</v>
      </c>
      <c r="P47" s="6"/>
      <c r="Q47" s="6"/>
      <c r="R47" s="6">
        <v>1668</v>
      </c>
      <c r="S47" s="6">
        <v>3036</v>
      </c>
      <c r="T47" s="19">
        <v>2652</v>
      </c>
      <c r="U47" s="19">
        <v>1410</v>
      </c>
      <c r="V47" s="6">
        <f t="shared" si="8"/>
        <v>20281</v>
      </c>
      <c r="W47" s="7">
        <f t="shared" si="11"/>
        <v>140818</v>
      </c>
      <c r="X47" s="8"/>
      <c r="Y47" s="5">
        <v>10884</v>
      </c>
      <c r="Z47" s="6">
        <v>631</v>
      </c>
      <c r="AA47" s="6"/>
      <c r="AB47" s="6"/>
      <c r="AC47" s="6">
        <v>1668</v>
      </c>
      <c r="AD47" s="6">
        <v>3036</v>
      </c>
      <c r="AE47" s="19">
        <v>2652</v>
      </c>
      <c r="AF47" s="19">
        <v>1410</v>
      </c>
      <c r="AG47" s="19">
        <f t="shared" si="2"/>
        <v>20281</v>
      </c>
      <c r="AH47" s="7">
        <f t="shared" si="12"/>
        <v>140818</v>
      </c>
      <c r="AI47" s="41"/>
      <c r="AJ47" s="5">
        <v>10884</v>
      </c>
      <c r="AK47" s="6">
        <v>631</v>
      </c>
      <c r="AL47" s="6"/>
      <c r="AM47" s="6"/>
      <c r="AN47" s="6">
        <v>1668</v>
      </c>
      <c r="AO47" s="6">
        <v>3036</v>
      </c>
      <c r="AP47" s="19">
        <v>2652</v>
      </c>
      <c r="AQ47" s="19">
        <v>1410</v>
      </c>
      <c r="AR47" s="55">
        <f t="shared" si="9"/>
        <v>20281</v>
      </c>
      <c r="AS47" s="7">
        <f t="shared" si="13"/>
        <v>140818</v>
      </c>
      <c r="AT47" s="41"/>
      <c r="AU47" s="5">
        <v>10884</v>
      </c>
      <c r="AV47" s="6">
        <v>631</v>
      </c>
      <c r="AW47" s="6"/>
      <c r="AX47" s="6"/>
      <c r="AY47" s="6">
        <v>1668</v>
      </c>
      <c r="AZ47" s="6">
        <v>3036</v>
      </c>
      <c r="BA47" s="19">
        <v>2652</v>
      </c>
      <c r="BB47" s="19">
        <v>1410</v>
      </c>
      <c r="BC47" s="19">
        <f t="shared" si="15"/>
        <v>20281</v>
      </c>
      <c r="BD47" s="7">
        <f t="shared" si="16"/>
        <v>140818</v>
      </c>
      <c r="BE47" s="18"/>
    </row>
    <row r="48" spans="1:57" s="4" customFormat="1" ht="11.25" customHeight="1" x14ac:dyDescent="0.2">
      <c r="A48" s="124">
        <v>50</v>
      </c>
      <c r="B48" s="103">
        <v>39793</v>
      </c>
      <c r="C48" s="68">
        <v>37779.300000000003</v>
      </c>
      <c r="D48" s="6">
        <v>871.1</v>
      </c>
      <c r="E48" s="6">
        <v>257.60000000000002</v>
      </c>
      <c r="F48" s="6">
        <v>0</v>
      </c>
      <c r="G48" s="6">
        <v>257.60000000000002</v>
      </c>
      <c r="H48" s="6">
        <v>3935.7</v>
      </c>
      <c r="I48" s="6">
        <v>2391.3000000000002</v>
      </c>
      <c r="J48" s="6">
        <v>1971.3</v>
      </c>
      <c r="K48" s="6">
        <f t="shared" si="7"/>
        <v>47206.3</v>
      </c>
      <c r="L48" s="7">
        <f t="shared" si="10"/>
        <v>304299.10000000003</v>
      </c>
      <c r="M48" s="9"/>
      <c r="N48" s="68">
        <v>9905</v>
      </c>
      <c r="O48" s="6">
        <v>646</v>
      </c>
      <c r="P48" s="6"/>
      <c r="Q48" s="6"/>
      <c r="R48" s="6">
        <v>1347</v>
      </c>
      <c r="S48" s="6">
        <v>2556</v>
      </c>
      <c r="T48" s="19">
        <v>1812</v>
      </c>
      <c r="U48" s="19">
        <v>1409</v>
      </c>
      <c r="V48" s="6">
        <f t="shared" si="8"/>
        <v>17675</v>
      </c>
      <c r="W48" s="7">
        <f t="shared" si="11"/>
        <v>158493</v>
      </c>
      <c r="X48" s="8"/>
      <c r="Y48" s="5">
        <v>9905</v>
      </c>
      <c r="Z48" s="6">
        <v>646</v>
      </c>
      <c r="AA48" s="6"/>
      <c r="AB48" s="6"/>
      <c r="AC48" s="6">
        <v>1347</v>
      </c>
      <c r="AD48" s="6">
        <v>2556</v>
      </c>
      <c r="AE48" s="19">
        <v>1812</v>
      </c>
      <c r="AF48" s="19">
        <v>1409</v>
      </c>
      <c r="AG48" s="19">
        <f t="shared" si="2"/>
        <v>17675</v>
      </c>
      <c r="AH48" s="7">
        <f t="shared" si="12"/>
        <v>158493</v>
      </c>
      <c r="AI48" s="41"/>
      <c r="AJ48" s="5">
        <v>9905</v>
      </c>
      <c r="AK48" s="6">
        <v>646</v>
      </c>
      <c r="AL48" s="6"/>
      <c r="AM48" s="6"/>
      <c r="AN48" s="6">
        <v>1347</v>
      </c>
      <c r="AO48" s="6">
        <v>2556</v>
      </c>
      <c r="AP48" s="19">
        <v>1812</v>
      </c>
      <c r="AQ48" s="19">
        <v>1409</v>
      </c>
      <c r="AR48" s="55">
        <f t="shared" si="9"/>
        <v>17675</v>
      </c>
      <c r="AS48" s="7">
        <f t="shared" si="13"/>
        <v>158493</v>
      </c>
      <c r="AT48" s="41"/>
      <c r="AU48" s="5">
        <v>9905</v>
      </c>
      <c r="AV48" s="6">
        <v>646</v>
      </c>
      <c r="AW48" s="6"/>
      <c r="AX48" s="6"/>
      <c r="AY48" s="6">
        <v>1347</v>
      </c>
      <c r="AZ48" s="6">
        <v>2556</v>
      </c>
      <c r="BA48" s="19">
        <v>1812</v>
      </c>
      <c r="BB48" s="19">
        <v>1409</v>
      </c>
      <c r="BC48" s="19">
        <f t="shared" si="15"/>
        <v>17675</v>
      </c>
      <c r="BD48" s="7">
        <f t="shared" si="16"/>
        <v>158493</v>
      </c>
      <c r="BE48" s="18"/>
    </row>
    <row r="49" spans="1:57" s="4" customFormat="1" ht="11.25" customHeight="1" x14ac:dyDescent="0.2">
      <c r="A49" s="125">
        <v>51</v>
      </c>
      <c r="B49" s="103">
        <v>39800</v>
      </c>
      <c r="C49" s="68">
        <v>37372.699999999997</v>
      </c>
      <c r="D49" s="6">
        <v>688.2</v>
      </c>
      <c r="E49" s="6">
        <v>365.8</v>
      </c>
      <c r="F49" s="6">
        <v>0</v>
      </c>
      <c r="G49" s="6">
        <v>365.8</v>
      </c>
      <c r="H49" s="6">
        <v>5815.2</v>
      </c>
      <c r="I49" s="6">
        <v>2312.9</v>
      </c>
      <c r="J49" s="6">
        <v>1966.4</v>
      </c>
      <c r="K49" s="6">
        <f t="shared" si="7"/>
        <v>48521.2</v>
      </c>
      <c r="L49" s="7">
        <f t="shared" si="10"/>
        <v>352820.30000000005</v>
      </c>
      <c r="M49" s="9"/>
      <c r="N49" s="68">
        <v>13851</v>
      </c>
      <c r="O49" s="6">
        <v>1112</v>
      </c>
      <c r="P49" s="6"/>
      <c r="Q49" s="6"/>
      <c r="R49" s="6">
        <v>1927</v>
      </c>
      <c r="S49" s="6">
        <v>4957</v>
      </c>
      <c r="T49" s="19">
        <v>3640</v>
      </c>
      <c r="U49" s="19">
        <v>1720</v>
      </c>
      <c r="V49" s="6">
        <f t="shared" si="8"/>
        <v>27207</v>
      </c>
      <c r="W49" s="7">
        <f t="shared" si="11"/>
        <v>185700</v>
      </c>
      <c r="X49" s="8"/>
      <c r="Y49" s="5">
        <v>13851</v>
      </c>
      <c r="Z49" s="6">
        <v>1112</v>
      </c>
      <c r="AA49" s="6"/>
      <c r="AB49" s="6"/>
      <c r="AC49" s="6">
        <v>1927</v>
      </c>
      <c r="AD49" s="6">
        <v>4957</v>
      </c>
      <c r="AE49" s="19">
        <v>3640</v>
      </c>
      <c r="AF49" s="19">
        <v>1720</v>
      </c>
      <c r="AG49" s="19">
        <f t="shared" si="2"/>
        <v>27207</v>
      </c>
      <c r="AH49" s="7">
        <f t="shared" si="12"/>
        <v>185700</v>
      </c>
      <c r="AI49" s="41"/>
      <c r="AJ49" s="5">
        <v>13851</v>
      </c>
      <c r="AK49" s="6">
        <v>1112</v>
      </c>
      <c r="AL49" s="6"/>
      <c r="AM49" s="6"/>
      <c r="AN49" s="6">
        <v>1927</v>
      </c>
      <c r="AO49" s="6">
        <v>4957</v>
      </c>
      <c r="AP49" s="19">
        <v>3640</v>
      </c>
      <c r="AQ49" s="19">
        <v>1720</v>
      </c>
      <c r="AR49" s="55">
        <f t="shared" si="9"/>
        <v>27207</v>
      </c>
      <c r="AS49" s="7">
        <f t="shared" si="13"/>
        <v>185700</v>
      </c>
      <c r="AT49" s="41"/>
      <c r="AU49" s="5">
        <v>13851</v>
      </c>
      <c r="AV49" s="6">
        <v>1112</v>
      </c>
      <c r="AW49" s="6"/>
      <c r="AX49" s="6"/>
      <c r="AY49" s="6">
        <v>1927</v>
      </c>
      <c r="AZ49" s="6">
        <v>4957</v>
      </c>
      <c r="BA49" s="19">
        <v>3640</v>
      </c>
      <c r="BB49" s="19">
        <v>1720</v>
      </c>
      <c r="BC49" s="19">
        <f t="shared" si="5"/>
        <v>27207</v>
      </c>
      <c r="BD49" s="7">
        <f t="shared" si="16"/>
        <v>185700</v>
      </c>
      <c r="BE49" s="18"/>
    </row>
    <row r="50" spans="1:57" s="4" customFormat="1" ht="11.25" customHeight="1" x14ac:dyDescent="0.2">
      <c r="A50" s="124">
        <v>52</v>
      </c>
      <c r="B50" s="103">
        <v>39807</v>
      </c>
      <c r="C50" s="68">
        <v>37733</v>
      </c>
      <c r="D50" s="6">
        <v>665.7</v>
      </c>
      <c r="E50" s="6">
        <v>420.7</v>
      </c>
      <c r="F50" s="6">
        <v>0</v>
      </c>
      <c r="G50" s="6">
        <v>420.7</v>
      </c>
      <c r="H50" s="6">
        <v>8109</v>
      </c>
      <c r="I50" s="6">
        <v>1790</v>
      </c>
      <c r="J50" s="6">
        <v>1964.6</v>
      </c>
      <c r="K50" s="6">
        <f t="shared" si="7"/>
        <v>50682.999999999993</v>
      </c>
      <c r="L50" s="7">
        <f t="shared" si="10"/>
        <v>403503.30000000005</v>
      </c>
      <c r="M50" s="9"/>
      <c r="N50" s="68">
        <v>13660</v>
      </c>
      <c r="O50" s="6">
        <v>629</v>
      </c>
      <c r="P50" s="6"/>
      <c r="Q50" s="6"/>
      <c r="R50" s="6">
        <v>1734</v>
      </c>
      <c r="S50" s="6">
        <v>3512</v>
      </c>
      <c r="T50" s="19">
        <v>2817</v>
      </c>
      <c r="U50" s="19">
        <v>1660</v>
      </c>
      <c r="V50" s="6">
        <f t="shared" si="8"/>
        <v>24012</v>
      </c>
      <c r="W50" s="7">
        <f t="shared" si="11"/>
        <v>209712</v>
      </c>
      <c r="X50" s="8"/>
      <c r="Y50" s="5">
        <v>13660</v>
      </c>
      <c r="Z50" s="6">
        <v>629</v>
      </c>
      <c r="AA50" s="6"/>
      <c r="AB50" s="6"/>
      <c r="AC50" s="6">
        <v>1734</v>
      </c>
      <c r="AD50" s="6">
        <v>3512</v>
      </c>
      <c r="AE50" s="19">
        <v>2817</v>
      </c>
      <c r="AF50" s="19">
        <v>1660</v>
      </c>
      <c r="AG50" s="19">
        <f t="shared" si="2"/>
        <v>24012</v>
      </c>
      <c r="AH50" s="7">
        <f t="shared" si="12"/>
        <v>209712</v>
      </c>
      <c r="AI50" s="41"/>
      <c r="AJ50" s="5">
        <v>13660</v>
      </c>
      <c r="AK50" s="6">
        <v>629</v>
      </c>
      <c r="AL50" s="6"/>
      <c r="AM50" s="6"/>
      <c r="AN50" s="6">
        <v>1734</v>
      </c>
      <c r="AO50" s="6">
        <v>3512</v>
      </c>
      <c r="AP50" s="19">
        <v>2817</v>
      </c>
      <c r="AQ50" s="19">
        <v>1660</v>
      </c>
      <c r="AR50" s="55">
        <f t="shared" si="9"/>
        <v>24012</v>
      </c>
      <c r="AS50" s="7">
        <f t="shared" si="13"/>
        <v>209712</v>
      </c>
      <c r="AT50" s="41"/>
      <c r="AU50" s="5">
        <v>13660</v>
      </c>
      <c r="AV50" s="6">
        <v>629</v>
      </c>
      <c r="AW50" s="6"/>
      <c r="AX50" s="6"/>
      <c r="AY50" s="6">
        <v>1734</v>
      </c>
      <c r="AZ50" s="6">
        <v>3512</v>
      </c>
      <c r="BA50" s="19">
        <v>2817</v>
      </c>
      <c r="BB50" s="19">
        <v>1660</v>
      </c>
      <c r="BC50" s="19">
        <f t="shared" si="5"/>
        <v>24012</v>
      </c>
      <c r="BD50" s="7">
        <f t="shared" si="16"/>
        <v>209712</v>
      </c>
      <c r="BE50" s="18"/>
    </row>
    <row r="51" spans="1:57" s="4" customFormat="1" ht="11.25" customHeight="1" x14ac:dyDescent="0.2">
      <c r="A51" s="125">
        <v>1</v>
      </c>
      <c r="B51" s="103">
        <v>39814</v>
      </c>
      <c r="C51" s="68">
        <v>39217.1</v>
      </c>
      <c r="D51" s="6">
        <v>650.5</v>
      </c>
      <c r="E51" s="6">
        <v>432.2</v>
      </c>
      <c r="F51" s="6">
        <v>0</v>
      </c>
      <c r="G51" s="6">
        <v>432.2</v>
      </c>
      <c r="H51" s="6">
        <v>9498.7000000000007</v>
      </c>
      <c r="I51" s="6">
        <v>1641.2</v>
      </c>
      <c r="J51" s="6">
        <v>1924.4</v>
      </c>
      <c r="K51" s="6">
        <f t="shared" si="7"/>
        <v>53364.1</v>
      </c>
      <c r="L51" s="7">
        <f t="shared" si="10"/>
        <v>456867.4</v>
      </c>
      <c r="M51" s="9"/>
      <c r="N51" s="68">
        <v>13758</v>
      </c>
      <c r="O51" s="6">
        <v>454</v>
      </c>
      <c r="P51" s="6"/>
      <c r="Q51" s="6"/>
      <c r="R51" s="6">
        <v>1548</v>
      </c>
      <c r="S51" s="6">
        <v>4496</v>
      </c>
      <c r="T51" s="19">
        <v>4148</v>
      </c>
      <c r="U51" s="19">
        <v>1633</v>
      </c>
      <c r="V51" s="6">
        <f t="shared" si="8"/>
        <v>26037</v>
      </c>
      <c r="W51" s="7">
        <f t="shared" si="11"/>
        <v>235749</v>
      </c>
      <c r="X51" s="8"/>
      <c r="Y51" s="5">
        <v>13758</v>
      </c>
      <c r="Z51" s="6">
        <v>454</v>
      </c>
      <c r="AA51" s="6"/>
      <c r="AB51" s="6"/>
      <c r="AC51" s="6">
        <v>1548</v>
      </c>
      <c r="AD51" s="6">
        <v>4496</v>
      </c>
      <c r="AE51" s="19">
        <v>4148</v>
      </c>
      <c r="AF51" s="19">
        <v>1633</v>
      </c>
      <c r="AG51" s="19">
        <f t="shared" si="2"/>
        <v>26037</v>
      </c>
      <c r="AH51" s="7">
        <f t="shared" si="12"/>
        <v>235749</v>
      </c>
      <c r="AI51" s="41"/>
      <c r="AJ51" s="5">
        <v>13758</v>
      </c>
      <c r="AK51" s="6">
        <v>454</v>
      </c>
      <c r="AL51" s="6"/>
      <c r="AM51" s="6"/>
      <c r="AN51" s="6">
        <v>1548</v>
      </c>
      <c r="AO51" s="6">
        <v>4496</v>
      </c>
      <c r="AP51" s="19">
        <v>4148</v>
      </c>
      <c r="AQ51" s="19">
        <v>1633</v>
      </c>
      <c r="AR51" s="55">
        <f t="shared" si="9"/>
        <v>26037</v>
      </c>
      <c r="AS51" s="7">
        <f t="shared" si="13"/>
        <v>235749</v>
      </c>
      <c r="AT51" s="41"/>
      <c r="AU51" s="5">
        <v>13758</v>
      </c>
      <c r="AV51" s="6">
        <v>454</v>
      </c>
      <c r="AW51" s="6"/>
      <c r="AX51" s="6"/>
      <c r="AY51" s="6">
        <v>1548</v>
      </c>
      <c r="AZ51" s="6">
        <v>4496</v>
      </c>
      <c r="BA51" s="19">
        <v>4148</v>
      </c>
      <c r="BB51" s="19">
        <v>1633</v>
      </c>
      <c r="BC51" s="19">
        <f t="shared" si="5"/>
        <v>26037</v>
      </c>
      <c r="BD51" s="7">
        <f t="shared" si="16"/>
        <v>235749</v>
      </c>
      <c r="BE51" s="18"/>
    </row>
    <row r="52" spans="1:57" s="4" customFormat="1" ht="11.25" customHeight="1" thickBot="1" x14ac:dyDescent="0.25">
      <c r="A52" s="126">
        <v>2</v>
      </c>
      <c r="B52" s="104">
        <v>39821</v>
      </c>
      <c r="C52" s="69">
        <v>40531.9</v>
      </c>
      <c r="D52" s="13">
        <v>599</v>
      </c>
      <c r="E52" s="13">
        <v>420</v>
      </c>
      <c r="F52" s="13">
        <v>0</v>
      </c>
      <c r="G52" s="13">
        <v>420</v>
      </c>
      <c r="H52" s="13">
        <v>10635.5</v>
      </c>
      <c r="I52" s="13">
        <v>2217.5</v>
      </c>
      <c r="J52" s="13">
        <v>1898.6</v>
      </c>
      <c r="K52" s="13">
        <f t="shared" si="7"/>
        <v>56302.5</v>
      </c>
      <c r="L52" s="14">
        <f t="shared" si="10"/>
        <v>513169.9</v>
      </c>
      <c r="M52" s="28"/>
      <c r="N52" s="69">
        <v>16728</v>
      </c>
      <c r="O52" s="13">
        <v>628</v>
      </c>
      <c r="P52" s="13"/>
      <c r="Q52" s="13"/>
      <c r="R52" s="13">
        <v>1215</v>
      </c>
      <c r="S52" s="13">
        <v>5938</v>
      </c>
      <c r="T52" s="13">
        <v>6098</v>
      </c>
      <c r="U52" s="13">
        <v>1950</v>
      </c>
      <c r="V52" s="13">
        <f t="shared" si="8"/>
        <v>32557</v>
      </c>
      <c r="W52" s="14">
        <f t="shared" si="11"/>
        <v>268306</v>
      </c>
      <c r="X52" s="25"/>
      <c r="Y52" s="12">
        <v>16728</v>
      </c>
      <c r="Z52" s="13">
        <v>628</v>
      </c>
      <c r="AA52" s="13"/>
      <c r="AB52" s="13"/>
      <c r="AC52" s="13">
        <v>1215</v>
      </c>
      <c r="AD52" s="13">
        <v>5938</v>
      </c>
      <c r="AE52" s="13">
        <v>6098</v>
      </c>
      <c r="AF52" s="13">
        <v>1950</v>
      </c>
      <c r="AG52" s="29">
        <f t="shared" si="2"/>
        <v>32557</v>
      </c>
      <c r="AH52" s="14">
        <f t="shared" si="12"/>
        <v>268306</v>
      </c>
      <c r="AI52" s="42"/>
      <c r="AJ52" s="12">
        <v>16728</v>
      </c>
      <c r="AK52" s="13">
        <v>628</v>
      </c>
      <c r="AL52" s="13"/>
      <c r="AM52" s="13"/>
      <c r="AN52" s="13">
        <v>1215</v>
      </c>
      <c r="AO52" s="13">
        <v>5938</v>
      </c>
      <c r="AP52" s="13">
        <v>6098</v>
      </c>
      <c r="AQ52" s="13">
        <v>1950</v>
      </c>
      <c r="AR52" s="55">
        <f t="shared" si="9"/>
        <v>32557</v>
      </c>
      <c r="AS52" s="7">
        <f t="shared" si="13"/>
        <v>268306</v>
      </c>
      <c r="AT52" s="39"/>
      <c r="AU52" s="12">
        <v>16728</v>
      </c>
      <c r="AV52" s="13">
        <v>628</v>
      </c>
      <c r="AW52" s="13"/>
      <c r="AX52" s="13"/>
      <c r="AY52" s="13">
        <v>1215</v>
      </c>
      <c r="AZ52" s="13">
        <v>5938</v>
      </c>
      <c r="BA52" s="13">
        <v>6098</v>
      </c>
      <c r="BB52" s="13">
        <v>1950</v>
      </c>
      <c r="BC52" s="29">
        <f t="shared" si="5"/>
        <v>32557</v>
      </c>
      <c r="BD52" s="14">
        <f t="shared" si="16"/>
        <v>268306</v>
      </c>
      <c r="BE52" s="33" t="s">
        <v>19</v>
      </c>
    </row>
    <row r="53" spans="1:57" s="4" customFormat="1" ht="11.25" customHeight="1" x14ac:dyDescent="0.2">
      <c r="A53" s="101">
        <v>3</v>
      </c>
      <c r="B53" s="105">
        <v>39828</v>
      </c>
      <c r="C53" s="70">
        <v>38327.5</v>
      </c>
      <c r="D53" s="31">
        <v>578.4</v>
      </c>
      <c r="E53" s="31">
        <v>420</v>
      </c>
      <c r="F53" s="31">
        <v>0</v>
      </c>
      <c r="G53" s="31">
        <v>420</v>
      </c>
      <c r="H53" s="31">
        <v>11692.3</v>
      </c>
      <c r="I53" s="31">
        <v>2299.9</v>
      </c>
      <c r="J53" s="31">
        <v>1859</v>
      </c>
      <c r="K53" s="31">
        <f t="shared" si="7"/>
        <v>55177.1</v>
      </c>
      <c r="L53" s="32">
        <f t="shared" si="10"/>
        <v>568347</v>
      </c>
      <c r="M53" s="35"/>
      <c r="N53" s="70">
        <v>15690</v>
      </c>
      <c r="O53" s="31">
        <v>670</v>
      </c>
      <c r="P53" s="31">
        <v>530</v>
      </c>
      <c r="Q53" s="31">
        <v>0</v>
      </c>
      <c r="R53" s="31">
        <v>530</v>
      </c>
      <c r="S53" s="31">
        <v>1730</v>
      </c>
      <c r="T53" s="31">
        <v>2330</v>
      </c>
      <c r="U53" s="31">
        <v>1730</v>
      </c>
      <c r="V53" s="31">
        <f t="shared" si="8"/>
        <v>22680</v>
      </c>
      <c r="W53" s="32">
        <f t="shared" si="11"/>
        <v>290986</v>
      </c>
      <c r="X53" s="63" t="s">
        <v>20</v>
      </c>
      <c r="Y53" s="30">
        <v>19216</v>
      </c>
      <c r="Z53" s="31">
        <v>348</v>
      </c>
      <c r="AA53" s="31"/>
      <c r="AB53" s="31"/>
      <c r="AC53" s="31">
        <v>1317</v>
      </c>
      <c r="AD53" s="31">
        <v>5837</v>
      </c>
      <c r="AE53" s="31">
        <v>4869</v>
      </c>
      <c r="AF53" s="31">
        <v>1872</v>
      </c>
      <c r="AG53" s="31">
        <f t="shared" si="2"/>
        <v>33459</v>
      </c>
      <c r="AH53" s="32">
        <f t="shared" si="12"/>
        <v>301765</v>
      </c>
      <c r="AI53" s="43"/>
      <c r="AJ53" s="30">
        <v>19216</v>
      </c>
      <c r="AK53" s="31">
        <v>348</v>
      </c>
      <c r="AL53" s="31"/>
      <c r="AM53" s="31"/>
      <c r="AN53" s="31">
        <v>1317</v>
      </c>
      <c r="AO53" s="31">
        <v>5837</v>
      </c>
      <c r="AP53" s="31">
        <v>4869</v>
      </c>
      <c r="AQ53" s="31">
        <v>1872</v>
      </c>
      <c r="AR53" s="55">
        <f t="shared" si="9"/>
        <v>33459</v>
      </c>
      <c r="AS53" s="7">
        <f t="shared" si="13"/>
        <v>301765</v>
      </c>
      <c r="AT53" s="39"/>
      <c r="AU53" s="30">
        <v>19216</v>
      </c>
      <c r="AV53" s="31">
        <v>348</v>
      </c>
      <c r="AW53" s="31"/>
      <c r="AX53" s="31"/>
      <c r="AY53" s="31">
        <v>1317</v>
      </c>
      <c r="AZ53" s="31">
        <v>5837</v>
      </c>
      <c r="BA53" s="31">
        <v>4869</v>
      </c>
      <c r="BB53" s="31">
        <v>1872</v>
      </c>
      <c r="BC53" s="31">
        <f t="shared" si="5"/>
        <v>33459</v>
      </c>
      <c r="BD53" s="32">
        <f t="shared" si="16"/>
        <v>301765</v>
      </c>
      <c r="BE53" s="34" t="s">
        <v>20</v>
      </c>
    </row>
    <row r="54" spans="1:57" s="4" customFormat="1" ht="11.25" customHeight="1" x14ac:dyDescent="0.2">
      <c r="A54" s="96">
        <v>4</v>
      </c>
      <c r="B54" s="103">
        <v>39835</v>
      </c>
      <c r="C54" s="68">
        <v>34007.1</v>
      </c>
      <c r="D54" s="6">
        <v>635.6</v>
      </c>
      <c r="E54" s="6">
        <v>468</v>
      </c>
      <c r="F54" s="6">
        <v>0</v>
      </c>
      <c r="G54" s="6">
        <v>468</v>
      </c>
      <c r="H54" s="6">
        <v>11891</v>
      </c>
      <c r="I54" s="6">
        <v>2542.9</v>
      </c>
      <c r="J54" s="6">
        <v>1884.7</v>
      </c>
      <c r="K54" s="6">
        <f t="shared" si="7"/>
        <v>51429.299999999996</v>
      </c>
      <c r="L54" s="7">
        <f t="shared" si="10"/>
        <v>619776.30000000005</v>
      </c>
      <c r="M54" s="9"/>
      <c r="N54" s="68">
        <v>19150</v>
      </c>
      <c r="O54" s="6">
        <v>590</v>
      </c>
      <c r="P54" s="6">
        <v>700</v>
      </c>
      <c r="Q54" s="6">
        <v>0</v>
      </c>
      <c r="R54" s="6">
        <v>700</v>
      </c>
      <c r="S54" s="6">
        <v>1910</v>
      </c>
      <c r="T54" s="6">
        <v>3060</v>
      </c>
      <c r="U54" s="6">
        <v>2760</v>
      </c>
      <c r="V54" s="6">
        <f t="shared" si="8"/>
        <v>28170</v>
      </c>
      <c r="W54" s="7">
        <f t="shared" si="11"/>
        <v>319156</v>
      </c>
      <c r="X54" s="8"/>
      <c r="Y54" s="5">
        <v>23724</v>
      </c>
      <c r="Z54" s="6">
        <v>598</v>
      </c>
      <c r="AA54" s="6"/>
      <c r="AB54" s="6"/>
      <c r="AC54" s="6">
        <v>1786</v>
      </c>
      <c r="AD54" s="6">
        <v>5989</v>
      </c>
      <c r="AE54" s="6">
        <v>4081</v>
      </c>
      <c r="AF54" s="6">
        <v>1890</v>
      </c>
      <c r="AG54" s="6">
        <f t="shared" si="2"/>
        <v>38068</v>
      </c>
      <c r="AH54" s="7">
        <f t="shared" si="12"/>
        <v>339833</v>
      </c>
      <c r="AI54" s="39"/>
      <c r="AJ54" s="5">
        <v>23724</v>
      </c>
      <c r="AK54" s="6">
        <v>598</v>
      </c>
      <c r="AL54" s="6"/>
      <c r="AM54" s="6"/>
      <c r="AN54" s="6">
        <v>1786</v>
      </c>
      <c r="AO54" s="6">
        <v>5989</v>
      </c>
      <c r="AP54" s="6">
        <v>4081</v>
      </c>
      <c r="AQ54" s="6">
        <v>1890</v>
      </c>
      <c r="AR54" s="55">
        <f t="shared" si="9"/>
        <v>38068</v>
      </c>
      <c r="AS54" s="7">
        <f t="shared" si="13"/>
        <v>339833</v>
      </c>
      <c r="AT54" s="39"/>
      <c r="AU54" s="5">
        <v>23724</v>
      </c>
      <c r="AV54" s="6">
        <v>598</v>
      </c>
      <c r="AW54" s="6"/>
      <c r="AX54" s="6"/>
      <c r="AY54" s="6">
        <v>1786</v>
      </c>
      <c r="AZ54" s="6">
        <v>5989</v>
      </c>
      <c r="BA54" s="6">
        <v>4081</v>
      </c>
      <c r="BB54" s="6">
        <v>1890</v>
      </c>
      <c r="BC54" s="6">
        <f t="shared" si="5"/>
        <v>38068</v>
      </c>
      <c r="BD54" s="7">
        <f t="shared" si="16"/>
        <v>339833</v>
      </c>
      <c r="BE54" s="9"/>
    </row>
    <row r="55" spans="1:57" s="4" customFormat="1" ht="11.25" customHeight="1" x14ac:dyDescent="0.2">
      <c r="A55" s="99">
        <v>5</v>
      </c>
      <c r="B55" s="103">
        <v>39842</v>
      </c>
      <c r="C55" s="68">
        <v>29424.5</v>
      </c>
      <c r="D55" s="6">
        <v>729.9</v>
      </c>
      <c r="E55" s="6">
        <v>768</v>
      </c>
      <c r="F55" s="6">
        <v>0</v>
      </c>
      <c r="G55" s="6">
        <v>768</v>
      </c>
      <c r="H55" s="6">
        <v>12081</v>
      </c>
      <c r="I55" s="6">
        <v>3485.9</v>
      </c>
      <c r="J55" s="6">
        <v>2545.1999999999998</v>
      </c>
      <c r="K55" s="6">
        <f t="shared" si="7"/>
        <v>49034.5</v>
      </c>
      <c r="L55" s="7">
        <f t="shared" si="10"/>
        <v>668810.80000000005</v>
      </c>
      <c r="M55" s="9"/>
      <c r="N55" s="68">
        <v>22410</v>
      </c>
      <c r="O55" s="6">
        <v>560</v>
      </c>
      <c r="P55" s="6">
        <v>430</v>
      </c>
      <c r="Q55" s="6">
        <v>0</v>
      </c>
      <c r="R55" s="6">
        <v>430</v>
      </c>
      <c r="S55" s="6">
        <v>2420</v>
      </c>
      <c r="T55" s="6">
        <v>3920</v>
      </c>
      <c r="U55" s="6">
        <v>2980</v>
      </c>
      <c r="V55" s="6">
        <f t="shared" si="8"/>
        <v>32720</v>
      </c>
      <c r="W55" s="7">
        <f t="shared" si="11"/>
        <v>351876</v>
      </c>
      <c r="X55" s="8"/>
      <c r="Y55" s="5">
        <v>14644</v>
      </c>
      <c r="Z55" s="6">
        <v>308</v>
      </c>
      <c r="AA55" s="6"/>
      <c r="AB55" s="6"/>
      <c r="AC55" s="6">
        <v>1070</v>
      </c>
      <c r="AD55" s="6">
        <v>4737</v>
      </c>
      <c r="AE55" s="6">
        <v>4565</v>
      </c>
      <c r="AF55" s="6">
        <v>1469</v>
      </c>
      <c r="AG55" s="6">
        <f t="shared" si="2"/>
        <v>26793</v>
      </c>
      <c r="AH55" s="7">
        <f t="shared" si="12"/>
        <v>366626</v>
      </c>
      <c r="AI55" s="39"/>
      <c r="AJ55" s="5">
        <v>14644</v>
      </c>
      <c r="AK55" s="6">
        <v>308</v>
      </c>
      <c r="AL55" s="6"/>
      <c r="AM55" s="6"/>
      <c r="AN55" s="6">
        <v>1070</v>
      </c>
      <c r="AO55" s="6">
        <v>4737</v>
      </c>
      <c r="AP55" s="6">
        <v>4565</v>
      </c>
      <c r="AQ55" s="6">
        <v>1469</v>
      </c>
      <c r="AR55" s="55">
        <f t="shared" si="9"/>
        <v>26793</v>
      </c>
      <c r="AS55" s="7">
        <f t="shared" si="13"/>
        <v>366626</v>
      </c>
      <c r="AT55" s="39"/>
      <c r="AU55" s="5">
        <v>14644</v>
      </c>
      <c r="AV55" s="6">
        <v>308</v>
      </c>
      <c r="AW55" s="6"/>
      <c r="AX55" s="6"/>
      <c r="AY55" s="6">
        <v>1070</v>
      </c>
      <c r="AZ55" s="6">
        <v>4737</v>
      </c>
      <c r="BA55" s="6">
        <v>4565</v>
      </c>
      <c r="BB55" s="6">
        <v>1469</v>
      </c>
      <c r="BC55" s="6">
        <f t="shared" si="5"/>
        <v>26793</v>
      </c>
      <c r="BD55" s="7">
        <f t="shared" si="16"/>
        <v>366626</v>
      </c>
      <c r="BE55" s="9"/>
    </row>
    <row r="56" spans="1:57" s="4" customFormat="1" ht="11.25" customHeight="1" x14ac:dyDescent="0.2">
      <c r="A56" s="96">
        <v>6</v>
      </c>
      <c r="B56" s="103">
        <v>39849</v>
      </c>
      <c r="C56" s="68">
        <v>27346.6</v>
      </c>
      <c r="D56" s="6">
        <v>805.9</v>
      </c>
      <c r="E56" s="6">
        <v>1216</v>
      </c>
      <c r="F56" s="6">
        <v>57.8</v>
      </c>
      <c r="G56" s="6">
        <v>1273.8</v>
      </c>
      <c r="H56" s="6">
        <v>12880</v>
      </c>
      <c r="I56" s="6">
        <v>5523.9</v>
      </c>
      <c r="J56" s="6">
        <v>2725.3</v>
      </c>
      <c r="K56" s="6">
        <f t="shared" si="7"/>
        <v>50555.500000000007</v>
      </c>
      <c r="L56" s="7">
        <f t="shared" si="10"/>
        <v>719366.3</v>
      </c>
      <c r="M56" s="9"/>
      <c r="N56" s="68">
        <v>26870</v>
      </c>
      <c r="O56" s="6">
        <v>560</v>
      </c>
      <c r="P56" s="6">
        <v>420</v>
      </c>
      <c r="Q56" s="6">
        <v>20</v>
      </c>
      <c r="R56" s="6">
        <v>440</v>
      </c>
      <c r="S56" s="6">
        <v>3170</v>
      </c>
      <c r="T56" s="6">
        <v>3540</v>
      </c>
      <c r="U56" s="6">
        <v>3060</v>
      </c>
      <c r="V56" s="6">
        <f t="shared" si="8"/>
        <v>37640</v>
      </c>
      <c r="W56" s="7">
        <f t="shared" si="11"/>
        <v>389516</v>
      </c>
      <c r="X56" s="8"/>
      <c r="Y56" s="5">
        <v>21618</v>
      </c>
      <c r="Z56" s="6">
        <v>312</v>
      </c>
      <c r="AA56" s="6"/>
      <c r="AB56" s="6"/>
      <c r="AC56" s="6">
        <v>1726</v>
      </c>
      <c r="AD56" s="6">
        <v>6178</v>
      </c>
      <c r="AE56" s="6">
        <v>4611</v>
      </c>
      <c r="AF56" s="6">
        <v>1861</v>
      </c>
      <c r="AG56" s="6">
        <f t="shared" si="2"/>
        <v>36306</v>
      </c>
      <c r="AH56" s="7">
        <f t="shared" si="12"/>
        <v>402932</v>
      </c>
      <c r="AI56" s="39"/>
      <c r="AJ56" s="5">
        <v>21618</v>
      </c>
      <c r="AK56" s="6">
        <v>312</v>
      </c>
      <c r="AL56" s="6"/>
      <c r="AM56" s="6"/>
      <c r="AN56" s="6">
        <v>1726</v>
      </c>
      <c r="AO56" s="6">
        <v>6178</v>
      </c>
      <c r="AP56" s="6">
        <v>4611</v>
      </c>
      <c r="AQ56" s="6">
        <v>1861</v>
      </c>
      <c r="AR56" s="55">
        <f t="shared" si="9"/>
        <v>36306</v>
      </c>
      <c r="AS56" s="7">
        <f t="shared" si="13"/>
        <v>402932</v>
      </c>
      <c r="AT56" s="39"/>
      <c r="AU56" s="5">
        <v>21618</v>
      </c>
      <c r="AV56" s="6">
        <v>312</v>
      </c>
      <c r="AW56" s="6"/>
      <c r="AX56" s="6"/>
      <c r="AY56" s="6">
        <v>1726</v>
      </c>
      <c r="AZ56" s="6">
        <v>6178</v>
      </c>
      <c r="BA56" s="6">
        <v>4611</v>
      </c>
      <c r="BB56" s="6">
        <v>1861</v>
      </c>
      <c r="BC56" s="6">
        <f t="shared" si="5"/>
        <v>36306</v>
      </c>
      <c r="BD56" s="7">
        <f t="shared" si="16"/>
        <v>402932</v>
      </c>
      <c r="BE56" s="9"/>
    </row>
    <row r="57" spans="1:57" s="4" customFormat="1" ht="11.25" customHeight="1" x14ac:dyDescent="0.2">
      <c r="A57" s="99">
        <v>7</v>
      </c>
      <c r="B57" s="103">
        <v>39856</v>
      </c>
      <c r="C57" s="68">
        <v>24898.400000000001</v>
      </c>
      <c r="D57" s="6">
        <v>897</v>
      </c>
      <c r="E57" s="6">
        <v>2196</v>
      </c>
      <c r="F57" s="6">
        <v>271.39999999999998</v>
      </c>
      <c r="G57" s="6">
        <v>2467.4</v>
      </c>
      <c r="H57" s="6">
        <v>14604.7</v>
      </c>
      <c r="I57" s="6">
        <v>8289.1</v>
      </c>
      <c r="J57" s="6">
        <v>2712.6</v>
      </c>
      <c r="K57" s="6">
        <f t="shared" si="7"/>
        <v>53869.2</v>
      </c>
      <c r="L57" s="7">
        <f t="shared" si="10"/>
        <v>773235.5</v>
      </c>
      <c r="M57" s="9"/>
      <c r="N57" s="68">
        <v>30020</v>
      </c>
      <c r="O57" s="6">
        <v>560</v>
      </c>
      <c r="P57" s="6">
        <v>420</v>
      </c>
      <c r="Q57" s="6">
        <v>90</v>
      </c>
      <c r="R57" s="6">
        <v>510</v>
      </c>
      <c r="S57" s="6">
        <v>3750</v>
      </c>
      <c r="T57" s="6">
        <v>3570</v>
      </c>
      <c r="U57" s="6">
        <v>3500</v>
      </c>
      <c r="V57" s="6">
        <f t="shared" si="8"/>
        <v>41910</v>
      </c>
      <c r="W57" s="7">
        <f t="shared" si="11"/>
        <v>431426</v>
      </c>
      <c r="X57" s="8"/>
      <c r="Y57" s="5">
        <v>20444</v>
      </c>
      <c r="Z57" s="6">
        <v>368</v>
      </c>
      <c r="AA57" s="6"/>
      <c r="AB57" s="6"/>
      <c r="AC57" s="6">
        <v>1676</v>
      </c>
      <c r="AD57" s="6">
        <v>6721</v>
      </c>
      <c r="AE57" s="6">
        <v>3674</v>
      </c>
      <c r="AF57" s="6">
        <v>1954</v>
      </c>
      <c r="AG57" s="6">
        <f t="shared" si="2"/>
        <v>34837</v>
      </c>
      <c r="AH57" s="7">
        <f t="shared" si="12"/>
        <v>437769</v>
      </c>
      <c r="AI57" s="39"/>
      <c r="AJ57" s="5">
        <v>20444</v>
      </c>
      <c r="AK57" s="6">
        <v>368</v>
      </c>
      <c r="AL57" s="6"/>
      <c r="AM57" s="6"/>
      <c r="AN57" s="6">
        <v>1676</v>
      </c>
      <c r="AO57" s="6">
        <v>6721</v>
      </c>
      <c r="AP57" s="6">
        <v>3674</v>
      </c>
      <c r="AQ57" s="6">
        <v>1954</v>
      </c>
      <c r="AR57" s="55">
        <f t="shared" si="9"/>
        <v>34837</v>
      </c>
      <c r="AS57" s="7">
        <f t="shared" si="13"/>
        <v>437769</v>
      </c>
      <c r="AT57" s="39"/>
      <c r="AU57" s="5">
        <v>20444</v>
      </c>
      <c r="AV57" s="6">
        <v>368</v>
      </c>
      <c r="AW57" s="6"/>
      <c r="AX57" s="6"/>
      <c r="AY57" s="6">
        <v>1676</v>
      </c>
      <c r="AZ57" s="6">
        <v>6721</v>
      </c>
      <c r="BA57" s="6">
        <v>3674</v>
      </c>
      <c r="BB57" s="6">
        <v>1954</v>
      </c>
      <c r="BC57" s="6">
        <f t="shared" si="5"/>
        <v>34837</v>
      </c>
      <c r="BD57" s="7">
        <f t="shared" si="16"/>
        <v>437769</v>
      </c>
      <c r="BE57" s="9"/>
    </row>
    <row r="58" spans="1:57" s="4" customFormat="1" ht="11.25" customHeight="1" x14ac:dyDescent="0.2">
      <c r="A58" s="96">
        <v>8</v>
      </c>
      <c r="B58" s="103">
        <v>39863</v>
      </c>
      <c r="C58" s="68">
        <v>25212.2</v>
      </c>
      <c r="D58" s="6">
        <v>1177.4000000000001</v>
      </c>
      <c r="E58" s="6">
        <v>3012</v>
      </c>
      <c r="F58" s="6">
        <v>266.8</v>
      </c>
      <c r="G58" s="6">
        <v>3278.8</v>
      </c>
      <c r="H58" s="6">
        <v>16662</v>
      </c>
      <c r="I58" s="6">
        <v>11702.6</v>
      </c>
      <c r="J58" s="6">
        <v>2713.2</v>
      </c>
      <c r="K58" s="6">
        <f t="shared" si="7"/>
        <v>60746.2</v>
      </c>
      <c r="L58" s="7">
        <f t="shared" si="10"/>
        <v>833981.7</v>
      </c>
      <c r="M58" s="9"/>
      <c r="N58" s="68">
        <v>32200</v>
      </c>
      <c r="O58" s="6">
        <v>430</v>
      </c>
      <c r="P58" s="6">
        <v>340</v>
      </c>
      <c r="Q58" s="6">
        <v>90</v>
      </c>
      <c r="R58" s="6">
        <v>430</v>
      </c>
      <c r="S58" s="6">
        <v>4480</v>
      </c>
      <c r="T58" s="6">
        <v>3630</v>
      </c>
      <c r="U58" s="6">
        <v>3540</v>
      </c>
      <c r="V58" s="6">
        <f t="shared" si="8"/>
        <v>44710</v>
      </c>
      <c r="W58" s="7">
        <f t="shared" si="11"/>
        <v>476136</v>
      </c>
      <c r="X58" s="8"/>
      <c r="Y58" s="5">
        <v>24047</v>
      </c>
      <c r="Z58" s="6">
        <v>326</v>
      </c>
      <c r="AA58" s="6"/>
      <c r="AB58" s="6"/>
      <c r="AC58" s="6">
        <v>2008</v>
      </c>
      <c r="AD58" s="6">
        <v>6399</v>
      </c>
      <c r="AE58" s="6">
        <v>5930</v>
      </c>
      <c r="AF58" s="6">
        <v>1920</v>
      </c>
      <c r="AG58" s="6">
        <f t="shared" si="2"/>
        <v>40630</v>
      </c>
      <c r="AH58" s="7">
        <f t="shared" si="12"/>
        <v>478399</v>
      </c>
      <c r="AI58" s="39"/>
      <c r="AJ58" s="5">
        <v>24047</v>
      </c>
      <c r="AK58" s="6">
        <v>326</v>
      </c>
      <c r="AL58" s="6"/>
      <c r="AM58" s="6"/>
      <c r="AN58" s="6">
        <v>2008</v>
      </c>
      <c r="AO58" s="6">
        <v>6399</v>
      </c>
      <c r="AP58" s="6">
        <v>5930</v>
      </c>
      <c r="AQ58" s="6">
        <v>1920</v>
      </c>
      <c r="AR58" s="55">
        <f t="shared" si="9"/>
        <v>40630</v>
      </c>
      <c r="AS58" s="7">
        <f t="shared" si="13"/>
        <v>478399</v>
      </c>
      <c r="AT58" s="39"/>
      <c r="AU58" s="5">
        <v>24047</v>
      </c>
      <c r="AV58" s="6">
        <v>326</v>
      </c>
      <c r="AW58" s="6"/>
      <c r="AX58" s="6"/>
      <c r="AY58" s="6">
        <v>2008</v>
      </c>
      <c r="AZ58" s="6">
        <v>6399</v>
      </c>
      <c r="BA58" s="6">
        <v>5930</v>
      </c>
      <c r="BB58" s="6">
        <v>1920</v>
      </c>
      <c r="BC58" s="6">
        <f t="shared" si="5"/>
        <v>40630</v>
      </c>
      <c r="BD58" s="7">
        <f t="shared" si="16"/>
        <v>478399</v>
      </c>
      <c r="BE58" s="9"/>
    </row>
    <row r="59" spans="1:57" s="4" customFormat="1" ht="11.25" customHeight="1" x14ac:dyDescent="0.2">
      <c r="A59" s="99">
        <v>9</v>
      </c>
      <c r="B59" s="103">
        <v>39870</v>
      </c>
      <c r="C59" s="68">
        <v>25220.7</v>
      </c>
      <c r="D59" s="6">
        <v>1178.3</v>
      </c>
      <c r="E59" s="6">
        <v>4054</v>
      </c>
      <c r="F59" s="6">
        <v>332</v>
      </c>
      <c r="G59" s="6">
        <v>4386</v>
      </c>
      <c r="H59" s="6">
        <v>20579.3</v>
      </c>
      <c r="I59" s="6">
        <v>13482.2</v>
      </c>
      <c r="J59" s="6">
        <v>2677.5</v>
      </c>
      <c r="K59" s="6">
        <f t="shared" si="7"/>
        <v>67524</v>
      </c>
      <c r="L59" s="7">
        <f t="shared" si="10"/>
        <v>901505.7</v>
      </c>
      <c r="M59" s="9"/>
      <c r="N59" s="68">
        <v>36150</v>
      </c>
      <c r="O59" s="6">
        <v>320</v>
      </c>
      <c r="P59" s="6">
        <v>290</v>
      </c>
      <c r="Q59" s="6">
        <v>90</v>
      </c>
      <c r="R59" s="6">
        <v>380</v>
      </c>
      <c r="S59" s="6">
        <v>4880</v>
      </c>
      <c r="T59" s="6">
        <v>4730</v>
      </c>
      <c r="U59" s="6">
        <v>3200</v>
      </c>
      <c r="V59" s="6">
        <f t="shared" si="8"/>
        <v>49660</v>
      </c>
      <c r="W59" s="7">
        <f t="shared" si="11"/>
        <v>525796</v>
      </c>
      <c r="X59" s="8"/>
      <c r="Y59" s="5">
        <v>22784</v>
      </c>
      <c r="Z59" s="6">
        <v>436</v>
      </c>
      <c r="AA59" s="6"/>
      <c r="AB59" s="6"/>
      <c r="AC59" s="6">
        <v>1976</v>
      </c>
      <c r="AD59" s="6">
        <v>6203</v>
      </c>
      <c r="AE59" s="6">
        <v>6578</v>
      </c>
      <c r="AF59" s="6">
        <v>1930</v>
      </c>
      <c r="AG59" s="6">
        <f t="shared" si="2"/>
        <v>39907</v>
      </c>
      <c r="AH59" s="7">
        <f t="shared" si="12"/>
        <v>518306</v>
      </c>
      <c r="AI59" s="39"/>
      <c r="AJ59" s="5">
        <v>22784</v>
      </c>
      <c r="AK59" s="6">
        <v>436</v>
      </c>
      <c r="AL59" s="6"/>
      <c r="AM59" s="6"/>
      <c r="AN59" s="6">
        <v>1976</v>
      </c>
      <c r="AO59" s="6">
        <v>6203</v>
      </c>
      <c r="AP59" s="6">
        <v>6578</v>
      </c>
      <c r="AQ59" s="6">
        <v>1930</v>
      </c>
      <c r="AR59" s="55">
        <f t="shared" si="9"/>
        <v>39907</v>
      </c>
      <c r="AS59" s="7">
        <f t="shared" si="13"/>
        <v>518306</v>
      </c>
      <c r="AT59" s="39"/>
      <c r="AU59" s="5">
        <v>22784</v>
      </c>
      <c r="AV59" s="6">
        <v>436</v>
      </c>
      <c r="AW59" s="6"/>
      <c r="AX59" s="6"/>
      <c r="AY59" s="6">
        <v>1976</v>
      </c>
      <c r="AZ59" s="6">
        <v>6203</v>
      </c>
      <c r="BA59" s="6">
        <v>6578</v>
      </c>
      <c r="BB59" s="6">
        <v>1930</v>
      </c>
      <c r="BC59" s="6">
        <f t="shared" si="5"/>
        <v>39907</v>
      </c>
      <c r="BD59" s="7">
        <f t="shared" si="16"/>
        <v>518306</v>
      </c>
      <c r="BE59" s="9"/>
    </row>
    <row r="60" spans="1:57" s="4" customFormat="1" ht="11.25" customHeight="1" thickBot="1" x14ac:dyDescent="0.25">
      <c r="A60" s="100">
        <v>10</v>
      </c>
      <c r="B60" s="104">
        <v>39877</v>
      </c>
      <c r="C60" s="69">
        <v>22271.200000000001</v>
      </c>
      <c r="D60" s="13">
        <v>1568.6</v>
      </c>
      <c r="E60" s="13">
        <v>5516.1</v>
      </c>
      <c r="F60" s="13">
        <v>832</v>
      </c>
      <c r="G60" s="13">
        <v>6348.1</v>
      </c>
      <c r="H60" s="13">
        <v>22083.5</v>
      </c>
      <c r="I60" s="13">
        <v>12592.9</v>
      </c>
      <c r="J60" s="13">
        <v>2634.4</v>
      </c>
      <c r="K60" s="13">
        <f t="shared" si="7"/>
        <v>67498.7</v>
      </c>
      <c r="L60" s="14">
        <f t="shared" si="10"/>
        <v>969004.39999999991</v>
      </c>
      <c r="M60" s="28"/>
      <c r="N60" s="69">
        <v>36320</v>
      </c>
      <c r="O60" s="13">
        <v>210</v>
      </c>
      <c r="P60" s="13">
        <v>1120</v>
      </c>
      <c r="Q60" s="13">
        <v>300</v>
      </c>
      <c r="R60" s="13">
        <v>1420</v>
      </c>
      <c r="S60" s="13">
        <v>6210</v>
      </c>
      <c r="T60" s="13">
        <v>5590</v>
      </c>
      <c r="U60" s="13">
        <v>3050</v>
      </c>
      <c r="V60" s="13">
        <f t="shared" si="8"/>
        <v>52800</v>
      </c>
      <c r="W60" s="14">
        <f t="shared" si="11"/>
        <v>578596</v>
      </c>
      <c r="X60" s="25"/>
      <c r="Y60" s="12">
        <v>30459</v>
      </c>
      <c r="Z60" s="13">
        <v>216</v>
      </c>
      <c r="AA60" s="13"/>
      <c r="AB60" s="13"/>
      <c r="AC60" s="13">
        <v>1870</v>
      </c>
      <c r="AD60" s="13">
        <v>8379</v>
      </c>
      <c r="AE60" s="13">
        <v>6578</v>
      </c>
      <c r="AF60" s="13">
        <v>1930</v>
      </c>
      <c r="AG60" s="13">
        <f t="shared" si="2"/>
        <v>49432</v>
      </c>
      <c r="AH60" s="14">
        <f t="shared" si="12"/>
        <v>567738</v>
      </c>
      <c r="AI60" s="98" t="s">
        <v>25</v>
      </c>
      <c r="AJ60" s="12">
        <v>30459</v>
      </c>
      <c r="AK60" s="13">
        <v>216</v>
      </c>
      <c r="AL60" s="13"/>
      <c r="AM60" s="13"/>
      <c r="AN60" s="13">
        <v>1870</v>
      </c>
      <c r="AO60" s="13">
        <v>8379</v>
      </c>
      <c r="AP60" s="13">
        <v>6578</v>
      </c>
      <c r="AQ60" s="13">
        <v>1930</v>
      </c>
      <c r="AR60" s="55">
        <f t="shared" si="9"/>
        <v>49432</v>
      </c>
      <c r="AS60" s="7">
        <f t="shared" si="13"/>
        <v>567738</v>
      </c>
      <c r="AT60" s="39"/>
      <c r="AU60" s="12">
        <v>30459</v>
      </c>
      <c r="AV60" s="13">
        <v>216</v>
      </c>
      <c r="AW60" s="13"/>
      <c r="AX60" s="13"/>
      <c r="AY60" s="13">
        <v>1870</v>
      </c>
      <c r="AZ60" s="13">
        <v>8379</v>
      </c>
      <c r="BA60" s="13">
        <v>6578</v>
      </c>
      <c r="BB60" s="13">
        <v>1930</v>
      </c>
      <c r="BC60" s="13">
        <f t="shared" si="5"/>
        <v>49432</v>
      </c>
      <c r="BD60" s="14">
        <f t="shared" si="16"/>
        <v>567738</v>
      </c>
      <c r="BE60" s="28"/>
    </row>
    <row r="61" spans="1:57" s="4" customFormat="1" ht="11.25" customHeight="1" x14ac:dyDescent="0.2">
      <c r="A61" s="102">
        <v>11</v>
      </c>
      <c r="B61" s="106">
        <v>39884</v>
      </c>
      <c r="C61" s="87">
        <v>20640.099999999999</v>
      </c>
      <c r="D61" s="85">
        <v>1900.1</v>
      </c>
      <c r="E61" s="85">
        <v>6195.1</v>
      </c>
      <c r="F61" s="85">
        <v>882</v>
      </c>
      <c r="G61" s="85">
        <v>7077.1</v>
      </c>
      <c r="H61" s="85">
        <v>21652</v>
      </c>
      <c r="I61" s="85">
        <v>8574.2000000000007</v>
      </c>
      <c r="J61" s="85">
        <v>2586.1999999999998</v>
      </c>
      <c r="K61" s="85">
        <f t="shared" si="7"/>
        <v>62429.7</v>
      </c>
      <c r="L61" s="86">
        <f t="shared" si="10"/>
        <v>1031434.0999999999</v>
      </c>
      <c r="M61" s="130"/>
      <c r="N61" s="87">
        <v>33930</v>
      </c>
      <c r="O61" s="85">
        <v>130</v>
      </c>
      <c r="P61" s="85">
        <v>1560</v>
      </c>
      <c r="Q61" s="85">
        <v>340</v>
      </c>
      <c r="R61" s="85">
        <v>1900</v>
      </c>
      <c r="S61" s="85">
        <v>7820</v>
      </c>
      <c r="T61" s="85">
        <v>5540</v>
      </c>
      <c r="U61" s="85">
        <v>2860</v>
      </c>
      <c r="V61" s="85">
        <f t="shared" si="8"/>
        <v>52180</v>
      </c>
      <c r="W61" s="86">
        <f t="shared" si="11"/>
        <v>630776</v>
      </c>
      <c r="X61" s="131"/>
      <c r="Y61" s="84">
        <v>28015.200000000001</v>
      </c>
      <c r="Z61" s="85">
        <v>75.599999999999994</v>
      </c>
      <c r="AA61" s="85"/>
      <c r="AB61" s="85"/>
      <c r="AC61" s="85">
        <v>336</v>
      </c>
      <c r="AD61" s="85">
        <v>5880.8</v>
      </c>
      <c r="AE61" s="85">
        <v>4635.1000000000004</v>
      </c>
      <c r="AF61" s="85">
        <v>2797</v>
      </c>
      <c r="AG61" s="85">
        <f t="shared" si="2"/>
        <v>41739.699999999997</v>
      </c>
      <c r="AH61" s="86">
        <f t="shared" si="12"/>
        <v>609477.69999999995</v>
      </c>
      <c r="AI61" s="132" t="s">
        <v>22</v>
      </c>
      <c r="AJ61" s="84">
        <v>28989</v>
      </c>
      <c r="AK61" s="85">
        <v>196</v>
      </c>
      <c r="AL61" s="85"/>
      <c r="AM61" s="85"/>
      <c r="AN61" s="85">
        <v>2296</v>
      </c>
      <c r="AO61" s="85">
        <v>8448</v>
      </c>
      <c r="AP61" s="85">
        <v>6091</v>
      </c>
      <c r="AQ61" s="85">
        <v>1930</v>
      </c>
      <c r="AR61" s="55">
        <f t="shared" si="9"/>
        <v>47950</v>
      </c>
      <c r="AS61" s="7">
        <f t="shared" si="13"/>
        <v>615688</v>
      </c>
      <c r="AT61" s="58"/>
      <c r="AU61" s="84">
        <v>28989</v>
      </c>
      <c r="AV61" s="85">
        <v>196</v>
      </c>
      <c r="AW61" s="85"/>
      <c r="AX61" s="85"/>
      <c r="AY61" s="85">
        <v>2296</v>
      </c>
      <c r="AZ61" s="85">
        <v>8448</v>
      </c>
      <c r="BA61" s="85">
        <v>6091</v>
      </c>
      <c r="BB61" s="85">
        <v>1930</v>
      </c>
      <c r="BC61" s="85">
        <f t="shared" si="5"/>
        <v>47950</v>
      </c>
      <c r="BD61" s="86">
        <f t="shared" si="16"/>
        <v>615688</v>
      </c>
      <c r="BE61" s="132" t="s">
        <v>22</v>
      </c>
    </row>
    <row r="62" spans="1:57" s="4" customFormat="1" ht="11.25" customHeight="1" x14ac:dyDescent="0.2">
      <c r="A62" s="96">
        <v>12</v>
      </c>
      <c r="B62" s="103">
        <v>39891</v>
      </c>
      <c r="C62" s="68">
        <v>20269.599999999999</v>
      </c>
      <c r="D62" s="6">
        <v>2138.1999999999998</v>
      </c>
      <c r="E62" s="6">
        <v>6918.9</v>
      </c>
      <c r="F62" s="6">
        <v>1026</v>
      </c>
      <c r="G62" s="6">
        <v>7944.9</v>
      </c>
      <c r="H62" s="6">
        <v>20379.5</v>
      </c>
      <c r="I62" s="6">
        <v>4058.7</v>
      </c>
      <c r="J62" s="6">
        <v>2555.1999999999998</v>
      </c>
      <c r="K62" s="6">
        <f t="shared" si="7"/>
        <v>57346.099999999991</v>
      </c>
      <c r="L62" s="7">
        <f t="shared" si="10"/>
        <v>1088780.2</v>
      </c>
      <c r="M62" s="9"/>
      <c r="N62" s="68">
        <v>29600</v>
      </c>
      <c r="O62" s="6">
        <v>160</v>
      </c>
      <c r="P62" s="6">
        <v>2580</v>
      </c>
      <c r="Q62" s="6">
        <v>360</v>
      </c>
      <c r="R62" s="6">
        <v>2940</v>
      </c>
      <c r="S62" s="6">
        <v>9240</v>
      </c>
      <c r="T62" s="6">
        <v>5330</v>
      </c>
      <c r="U62" s="6">
        <v>2780</v>
      </c>
      <c r="V62" s="6">
        <f t="shared" si="8"/>
        <v>50050</v>
      </c>
      <c r="W62" s="7">
        <f t="shared" si="11"/>
        <v>680826</v>
      </c>
      <c r="X62" s="8"/>
      <c r="Y62" s="5">
        <v>23375.200000000001</v>
      </c>
      <c r="Z62" s="6">
        <v>75.599999999999994</v>
      </c>
      <c r="AA62" s="6"/>
      <c r="AB62" s="6"/>
      <c r="AC62" s="6">
        <v>364.4</v>
      </c>
      <c r="AD62" s="6">
        <v>6561.3</v>
      </c>
      <c r="AE62" s="6">
        <v>4738.8999999999996</v>
      </c>
      <c r="AF62" s="6">
        <v>2815.4</v>
      </c>
      <c r="AG62" s="6">
        <f t="shared" si="2"/>
        <v>37930.800000000003</v>
      </c>
      <c r="AH62" s="7">
        <f t="shared" si="12"/>
        <v>647408.5</v>
      </c>
      <c r="AI62" s="39"/>
      <c r="AJ62" s="5">
        <v>33801</v>
      </c>
      <c r="AK62" s="6">
        <v>220</v>
      </c>
      <c r="AL62" s="6"/>
      <c r="AM62" s="6"/>
      <c r="AN62" s="6">
        <v>2692</v>
      </c>
      <c r="AO62" s="6">
        <v>9327</v>
      </c>
      <c r="AP62" s="6">
        <v>7398</v>
      </c>
      <c r="AQ62" s="6">
        <v>1930</v>
      </c>
      <c r="AR62" s="55">
        <f t="shared" si="9"/>
        <v>55368</v>
      </c>
      <c r="AS62" s="7">
        <f t="shared" si="13"/>
        <v>671056</v>
      </c>
      <c r="AT62" s="39"/>
      <c r="AU62" s="5">
        <v>33801</v>
      </c>
      <c r="AV62" s="6">
        <v>220</v>
      </c>
      <c r="AW62" s="6"/>
      <c r="AX62" s="6"/>
      <c r="AY62" s="6">
        <v>2692</v>
      </c>
      <c r="AZ62" s="6">
        <v>9327</v>
      </c>
      <c r="BA62" s="6">
        <v>7398</v>
      </c>
      <c r="BB62" s="6">
        <v>1930</v>
      </c>
      <c r="BC62" s="6">
        <f t="shared" si="5"/>
        <v>55368</v>
      </c>
      <c r="BD62" s="7">
        <f t="shared" si="16"/>
        <v>671056</v>
      </c>
      <c r="BE62" s="9"/>
    </row>
    <row r="63" spans="1:57" s="4" customFormat="1" ht="11.25" customHeight="1" x14ac:dyDescent="0.2">
      <c r="A63" s="99">
        <v>13</v>
      </c>
      <c r="B63" s="103">
        <v>39898</v>
      </c>
      <c r="C63" s="68">
        <v>18034.900000000001</v>
      </c>
      <c r="D63" s="6">
        <v>2346.3000000000002</v>
      </c>
      <c r="E63" s="6">
        <v>6772.6</v>
      </c>
      <c r="F63" s="6">
        <v>1386</v>
      </c>
      <c r="G63" s="6">
        <v>8158.6</v>
      </c>
      <c r="H63" s="6">
        <v>20116.8</v>
      </c>
      <c r="I63" s="6">
        <v>6859.5</v>
      </c>
      <c r="J63" s="6">
        <v>3005.2</v>
      </c>
      <c r="K63" s="6">
        <f t="shared" si="7"/>
        <v>58521.3</v>
      </c>
      <c r="L63" s="7">
        <f t="shared" si="10"/>
        <v>1147301.5</v>
      </c>
      <c r="M63" s="9"/>
      <c r="N63" s="68">
        <v>34470</v>
      </c>
      <c r="O63" s="6">
        <v>590</v>
      </c>
      <c r="P63" s="6">
        <v>4180</v>
      </c>
      <c r="Q63" s="6">
        <v>610</v>
      </c>
      <c r="R63" s="6">
        <v>4790</v>
      </c>
      <c r="S63" s="6">
        <v>11360</v>
      </c>
      <c r="T63" s="6">
        <v>8400</v>
      </c>
      <c r="U63" s="6">
        <v>2750</v>
      </c>
      <c r="V63" s="6">
        <f t="shared" si="8"/>
        <v>62360</v>
      </c>
      <c r="W63" s="7">
        <f t="shared" si="11"/>
        <v>743186</v>
      </c>
      <c r="X63" s="8"/>
      <c r="Y63" s="5">
        <v>26143.8</v>
      </c>
      <c r="Z63" s="6">
        <v>75.599999999999994</v>
      </c>
      <c r="AA63" s="6"/>
      <c r="AB63" s="6"/>
      <c r="AC63" s="6">
        <v>476.4</v>
      </c>
      <c r="AD63" s="6">
        <v>6862.5</v>
      </c>
      <c r="AE63" s="6">
        <v>3695</v>
      </c>
      <c r="AF63" s="6">
        <v>2765.8</v>
      </c>
      <c r="AG63" s="6">
        <f t="shared" si="2"/>
        <v>40019.100000000006</v>
      </c>
      <c r="AH63" s="7">
        <f t="shared" si="12"/>
        <v>687427.6</v>
      </c>
      <c r="AI63" s="39"/>
      <c r="AJ63" s="5">
        <v>33908</v>
      </c>
      <c r="AK63" s="6">
        <v>190</v>
      </c>
      <c r="AL63" s="6"/>
      <c r="AM63" s="6"/>
      <c r="AN63" s="6">
        <v>2492</v>
      </c>
      <c r="AO63" s="6">
        <v>9830</v>
      </c>
      <c r="AP63" s="6">
        <v>6285</v>
      </c>
      <c r="AQ63" s="6">
        <v>2000</v>
      </c>
      <c r="AR63" s="55">
        <f t="shared" si="9"/>
        <v>54705</v>
      </c>
      <c r="AS63" s="7">
        <f t="shared" si="13"/>
        <v>725761</v>
      </c>
      <c r="AT63" s="39"/>
      <c r="AU63" s="5">
        <v>33908</v>
      </c>
      <c r="AV63" s="6">
        <v>190</v>
      </c>
      <c r="AW63" s="6"/>
      <c r="AX63" s="6"/>
      <c r="AY63" s="6">
        <v>2492</v>
      </c>
      <c r="AZ63" s="6">
        <v>9830</v>
      </c>
      <c r="BA63" s="6">
        <v>6285</v>
      </c>
      <c r="BB63" s="6">
        <v>2000</v>
      </c>
      <c r="BC63" s="6">
        <f t="shared" si="5"/>
        <v>54705</v>
      </c>
      <c r="BD63" s="7">
        <f t="shared" si="16"/>
        <v>725761</v>
      </c>
      <c r="BE63" s="9"/>
    </row>
    <row r="64" spans="1:57" s="4" customFormat="1" ht="11.25" customHeight="1" x14ac:dyDescent="0.2">
      <c r="A64" s="96">
        <v>14</v>
      </c>
      <c r="B64" s="103">
        <v>39905</v>
      </c>
      <c r="C64" s="68">
        <v>14308.8</v>
      </c>
      <c r="D64" s="6">
        <v>1823.2</v>
      </c>
      <c r="E64" s="6">
        <v>5909.2</v>
      </c>
      <c r="F64" s="6">
        <v>1623.4</v>
      </c>
      <c r="G64" s="6">
        <v>7532.6</v>
      </c>
      <c r="H64" s="6">
        <v>20481.3</v>
      </c>
      <c r="I64" s="6">
        <v>11577.8</v>
      </c>
      <c r="J64" s="6">
        <v>3347.6</v>
      </c>
      <c r="K64" s="6">
        <f t="shared" si="7"/>
        <v>59071.299999999996</v>
      </c>
      <c r="L64" s="7">
        <f t="shared" si="10"/>
        <v>1206372.8</v>
      </c>
      <c r="M64" s="9"/>
      <c r="N64" s="68">
        <v>42180</v>
      </c>
      <c r="O64" s="6">
        <v>540</v>
      </c>
      <c r="P64" s="6">
        <v>5250</v>
      </c>
      <c r="Q64" s="6">
        <v>960</v>
      </c>
      <c r="R64" s="6">
        <v>6210</v>
      </c>
      <c r="S64" s="6">
        <v>13490</v>
      </c>
      <c r="T64" s="6">
        <v>11470</v>
      </c>
      <c r="U64" s="6">
        <v>2670</v>
      </c>
      <c r="V64" s="6">
        <f t="shared" si="8"/>
        <v>76560</v>
      </c>
      <c r="W64" s="7">
        <f t="shared" si="11"/>
        <v>819746</v>
      </c>
      <c r="X64" s="8"/>
      <c r="Y64" s="5">
        <v>30857.5</v>
      </c>
      <c r="Z64" s="6">
        <v>75.599999999999994</v>
      </c>
      <c r="AA64" s="6"/>
      <c r="AB64" s="6"/>
      <c r="AC64" s="6">
        <v>1201.5</v>
      </c>
      <c r="AD64" s="6">
        <v>7307.6</v>
      </c>
      <c r="AE64" s="6">
        <v>4116.7</v>
      </c>
      <c r="AF64" s="6">
        <v>2734.2</v>
      </c>
      <c r="AG64" s="6">
        <f t="shared" si="2"/>
        <v>46293.099999999991</v>
      </c>
      <c r="AH64" s="7">
        <f t="shared" si="12"/>
        <v>733720.7</v>
      </c>
      <c r="AI64" s="39"/>
      <c r="AJ64" s="5">
        <v>35858</v>
      </c>
      <c r="AK64" s="6">
        <v>540</v>
      </c>
      <c r="AL64" s="6"/>
      <c r="AM64" s="6"/>
      <c r="AN64" s="6">
        <v>2858</v>
      </c>
      <c r="AO64" s="6">
        <v>10900</v>
      </c>
      <c r="AP64" s="6">
        <v>7153</v>
      </c>
      <c r="AQ64" s="6">
        <v>2010</v>
      </c>
      <c r="AR64" s="55">
        <f t="shared" si="9"/>
        <v>59319</v>
      </c>
      <c r="AS64" s="7">
        <f t="shared" si="13"/>
        <v>785080</v>
      </c>
      <c r="AT64" s="39"/>
      <c r="AU64" s="5">
        <v>35858</v>
      </c>
      <c r="AV64" s="6">
        <v>540</v>
      </c>
      <c r="AW64" s="6"/>
      <c r="AX64" s="6"/>
      <c r="AY64" s="6">
        <v>2858</v>
      </c>
      <c r="AZ64" s="6">
        <v>10900</v>
      </c>
      <c r="BA64" s="6">
        <v>7153</v>
      </c>
      <c r="BB64" s="6">
        <v>2010</v>
      </c>
      <c r="BC64" s="6">
        <f t="shared" si="5"/>
        <v>59319</v>
      </c>
      <c r="BD64" s="7">
        <f t="shared" si="16"/>
        <v>785080</v>
      </c>
      <c r="BE64" s="9"/>
    </row>
    <row r="65" spans="1:57" s="4" customFormat="1" ht="11.25" customHeight="1" x14ac:dyDescent="0.2">
      <c r="A65" s="99">
        <v>15</v>
      </c>
      <c r="B65" s="103">
        <v>39912</v>
      </c>
      <c r="C65" s="68">
        <v>13320.7</v>
      </c>
      <c r="D65" s="6">
        <v>1987.7</v>
      </c>
      <c r="E65" s="6">
        <v>5433</v>
      </c>
      <c r="F65" s="6">
        <v>2052</v>
      </c>
      <c r="G65" s="6">
        <v>7485</v>
      </c>
      <c r="H65" s="6">
        <v>20160.5</v>
      </c>
      <c r="I65" s="6">
        <v>17848.7</v>
      </c>
      <c r="J65" s="6">
        <v>3353</v>
      </c>
      <c r="K65" s="6">
        <f t="shared" si="7"/>
        <v>64155.600000000006</v>
      </c>
      <c r="L65" s="7">
        <f t="shared" si="10"/>
        <v>1270528.4000000001</v>
      </c>
      <c r="M65" s="9"/>
      <c r="N65" s="68">
        <v>47520</v>
      </c>
      <c r="O65" s="6">
        <v>410</v>
      </c>
      <c r="P65" s="6">
        <v>4560</v>
      </c>
      <c r="Q65" s="6">
        <v>1180</v>
      </c>
      <c r="R65" s="6">
        <v>5740</v>
      </c>
      <c r="S65" s="6">
        <v>16090</v>
      </c>
      <c r="T65" s="6">
        <v>10560</v>
      </c>
      <c r="U65" s="6">
        <v>2980</v>
      </c>
      <c r="V65" s="6">
        <f t="shared" si="8"/>
        <v>83300</v>
      </c>
      <c r="W65" s="7">
        <f t="shared" si="11"/>
        <v>903046</v>
      </c>
      <c r="X65" s="8"/>
      <c r="Y65" s="5">
        <v>33891.599999999999</v>
      </c>
      <c r="Z65" s="6">
        <v>135.30000000000001</v>
      </c>
      <c r="AA65" s="6"/>
      <c r="AB65" s="6"/>
      <c r="AC65" s="6">
        <v>1221.4000000000001</v>
      </c>
      <c r="AD65" s="6">
        <v>7593.5</v>
      </c>
      <c r="AE65" s="6">
        <v>3641.1</v>
      </c>
      <c r="AF65" s="6">
        <v>3031.7</v>
      </c>
      <c r="AG65" s="6">
        <f t="shared" si="2"/>
        <v>49514.6</v>
      </c>
      <c r="AH65" s="7">
        <f t="shared" si="12"/>
        <v>783235.29999999993</v>
      </c>
      <c r="AI65" s="39"/>
      <c r="AJ65" s="5">
        <v>33789</v>
      </c>
      <c r="AK65" s="6">
        <v>520</v>
      </c>
      <c r="AL65" s="6"/>
      <c r="AM65" s="6"/>
      <c r="AN65" s="6">
        <v>2694</v>
      </c>
      <c r="AO65" s="6">
        <v>9887</v>
      </c>
      <c r="AP65" s="6">
        <v>8057</v>
      </c>
      <c r="AQ65" s="6">
        <v>2130</v>
      </c>
      <c r="AR65" s="55">
        <f t="shared" si="9"/>
        <v>57077</v>
      </c>
      <c r="AS65" s="7">
        <f t="shared" si="13"/>
        <v>842157</v>
      </c>
      <c r="AT65" s="39"/>
      <c r="AU65" s="5">
        <v>33789</v>
      </c>
      <c r="AV65" s="6">
        <v>520</v>
      </c>
      <c r="AW65" s="6"/>
      <c r="AX65" s="6"/>
      <c r="AY65" s="6">
        <v>2694</v>
      </c>
      <c r="AZ65" s="6">
        <v>9887</v>
      </c>
      <c r="BA65" s="6">
        <v>8057</v>
      </c>
      <c r="BB65" s="6">
        <v>2130</v>
      </c>
      <c r="BC65" s="6">
        <f t="shared" si="5"/>
        <v>57077</v>
      </c>
      <c r="BD65" s="7">
        <f t="shared" si="16"/>
        <v>842157</v>
      </c>
      <c r="BE65" s="9"/>
    </row>
    <row r="66" spans="1:57" s="4" customFormat="1" ht="11.25" customHeight="1" x14ac:dyDescent="0.2">
      <c r="A66" s="96">
        <v>16</v>
      </c>
      <c r="B66" s="103">
        <v>39919</v>
      </c>
      <c r="C66" s="68">
        <v>11971.6</v>
      </c>
      <c r="D66" s="6">
        <v>1144.4000000000001</v>
      </c>
      <c r="E66" s="6">
        <v>5206.3</v>
      </c>
      <c r="F66" s="6">
        <v>2795.6</v>
      </c>
      <c r="G66" s="6">
        <v>8001.9</v>
      </c>
      <c r="H66" s="6">
        <v>20428.7</v>
      </c>
      <c r="I66" s="6">
        <v>23048.799999999999</v>
      </c>
      <c r="J66" s="6">
        <v>3333.9</v>
      </c>
      <c r="K66" s="6">
        <f t="shared" si="7"/>
        <v>67929.3</v>
      </c>
      <c r="L66" s="7">
        <f t="shared" si="10"/>
        <v>1338457.7000000002</v>
      </c>
      <c r="M66" s="9"/>
      <c r="N66" s="68">
        <v>46710</v>
      </c>
      <c r="O66" s="6">
        <v>490</v>
      </c>
      <c r="P66" s="6">
        <v>3960</v>
      </c>
      <c r="Q66" s="6">
        <v>1930</v>
      </c>
      <c r="R66" s="6">
        <v>5890</v>
      </c>
      <c r="S66" s="6">
        <v>17110</v>
      </c>
      <c r="T66" s="6">
        <v>6780</v>
      </c>
      <c r="U66" s="6">
        <v>3460</v>
      </c>
      <c r="V66" s="6">
        <f t="shared" si="8"/>
        <v>80440</v>
      </c>
      <c r="W66" s="7">
        <f t="shared" si="11"/>
        <v>983486</v>
      </c>
      <c r="X66" s="8"/>
      <c r="Y66" s="5">
        <v>34287.699999999997</v>
      </c>
      <c r="Z66" s="6">
        <v>215.6</v>
      </c>
      <c r="AA66" s="6"/>
      <c r="AB66" s="6"/>
      <c r="AC66" s="6">
        <v>1964.3</v>
      </c>
      <c r="AD66" s="6">
        <v>7524.3</v>
      </c>
      <c r="AE66" s="6">
        <v>7365.3</v>
      </c>
      <c r="AF66" s="6">
        <v>3590.1</v>
      </c>
      <c r="AG66" s="6">
        <f t="shared" si="2"/>
        <v>54947.3</v>
      </c>
      <c r="AH66" s="7">
        <f t="shared" si="12"/>
        <v>838182.6</v>
      </c>
      <c r="AI66" s="39"/>
      <c r="AJ66" s="5">
        <v>34665</v>
      </c>
      <c r="AK66" s="6">
        <v>1070</v>
      </c>
      <c r="AL66" s="6"/>
      <c r="AM66" s="6"/>
      <c r="AN66" s="6">
        <v>2082</v>
      </c>
      <c r="AO66" s="6">
        <v>8227</v>
      </c>
      <c r="AP66" s="6">
        <v>10918</v>
      </c>
      <c r="AQ66" s="6">
        <v>2210</v>
      </c>
      <c r="AR66" s="55">
        <f t="shared" si="9"/>
        <v>59172</v>
      </c>
      <c r="AS66" s="7">
        <f t="shared" si="13"/>
        <v>901329</v>
      </c>
      <c r="AT66" s="39"/>
      <c r="AU66" s="5">
        <v>34665</v>
      </c>
      <c r="AV66" s="6">
        <v>1070</v>
      </c>
      <c r="AW66" s="6"/>
      <c r="AX66" s="6"/>
      <c r="AY66" s="6">
        <v>2082</v>
      </c>
      <c r="AZ66" s="6">
        <v>8227</v>
      </c>
      <c r="BA66" s="6">
        <v>10918</v>
      </c>
      <c r="BB66" s="6">
        <v>2210</v>
      </c>
      <c r="BC66" s="6">
        <f t="shared" si="5"/>
        <v>59172</v>
      </c>
      <c r="BD66" s="7">
        <f t="shared" si="16"/>
        <v>901329</v>
      </c>
      <c r="BE66" s="9"/>
    </row>
    <row r="67" spans="1:57" s="4" customFormat="1" ht="11.25" customHeight="1" x14ac:dyDescent="0.2">
      <c r="A67" s="99">
        <v>17</v>
      </c>
      <c r="B67" s="103">
        <v>39926</v>
      </c>
      <c r="C67" s="68">
        <v>9368.5</v>
      </c>
      <c r="D67" s="6">
        <v>1977</v>
      </c>
      <c r="E67" s="6">
        <v>5808.4</v>
      </c>
      <c r="F67" s="6">
        <v>3297</v>
      </c>
      <c r="G67" s="6">
        <v>9105.4</v>
      </c>
      <c r="H67" s="6">
        <v>20544.7</v>
      </c>
      <c r="I67" s="6">
        <v>29969.599999999999</v>
      </c>
      <c r="J67" s="6">
        <v>3301.5</v>
      </c>
      <c r="K67" s="6">
        <f t="shared" si="7"/>
        <v>74266.700000000012</v>
      </c>
      <c r="L67" s="7">
        <f t="shared" si="10"/>
        <v>1412724.4000000001</v>
      </c>
      <c r="M67" s="9"/>
      <c r="N67" s="68">
        <v>45370</v>
      </c>
      <c r="O67" s="6">
        <v>540</v>
      </c>
      <c r="P67" s="6">
        <v>3670</v>
      </c>
      <c r="Q67" s="6">
        <v>2630</v>
      </c>
      <c r="R67" s="6">
        <v>6300</v>
      </c>
      <c r="S67" s="6">
        <v>18950</v>
      </c>
      <c r="T67" s="6">
        <v>3720</v>
      </c>
      <c r="U67" s="6">
        <v>3380</v>
      </c>
      <c r="V67" s="6">
        <f t="shared" si="8"/>
        <v>78260</v>
      </c>
      <c r="W67" s="7">
        <f t="shared" si="11"/>
        <v>1061746</v>
      </c>
      <c r="X67" s="8"/>
      <c r="Y67" s="5">
        <v>37367.800000000003</v>
      </c>
      <c r="Z67" s="6">
        <v>200.4</v>
      </c>
      <c r="AA67" s="6"/>
      <c r="AB67" s="6"/>
      <c r="AC67" s="6">
        <v>4340.1000000000004</v>
      </c>
      <c r="AD67" s="6">
        <v>8842.7999999999993</v>
      </c>
      <c r="AE67" s="6">
        <v>12538.8</v>
      </c>
      <c r="AF67" s="6">
        <v>3975.5</v>
      </c>
      <c r="AG67" s="6">
        <f t="shared" si="2"/>
        <v>67265.400000000009</v>
      </c>
      <c r="AH67" s="7">
        <f t="shared" si="12"/>
        <v>905448</v>
      </c>
      <c r="AI67" s="39"/>
      <c r="AJ67" s="5">
        <v>50872</v>
      </c>
      <c r="AK67" s="6">
        <v>1278</v>
      </c>
      <c r="AL67" s="6"/>
      <c r="AM67" s="6"/>
      <c r="AN67" s="6">
        <v>3048</v>
      </c>
      <c r="AO67" s="6">
        <v>12860</v>
      </c>
      <c r="AP67" s="6">
        <v>12612</v>
      </c>
      <c r="AQ67" s="6">
        <v>2250</v>
      </c>
      <c r="AR67" s="55">
        <f t="shared" si="9"/>
        <v>82920</v>
      </c>
      <c r="AS67" s="7">
        <f t="shared" si="13"/>
        <v>984249</v>
      </c>
      <c r="AT67" s="39"/>
      <c r="AU67" s="5">
        <v>50872</v>
      </c>
      <c r="AV67" s="6">
        <v>1278</v>
      </c>
      <c r="AW67" s="6"/>
      <c r="AX67" s="6"/>
      <c r="AY67" s="6">
        <v>3048</v>
      </c>
      <c r="AZ67" s="6">
        <v>12860</v>
      </c>
      <c r="BA67" s="6">
        <v>12612</v>
      </c>
      <c r="BB67" s="6">
        <v>2250</v>
      </c>
      <c r="BC67" s="6">
        <f t="shared" si="5"/>
        <v>82920</v>
      </c>
      <c r="BD67" s="7">
        <f t="shared" si="16"/>
        <v>984249</v>
      </c>
      <c r="BE67" s="9"/>
    </row>
    <row r="68" spans="1:57" s="4" customFormat="1" ht="11.25" customHeight="1" x14ac:dyDescent="0.2">
      <c r="A68" s="96">
        <v>18</v>
      </c>
      <c r="B68" s="103">
        <v>39933</v>
      </c>
      <c r="C68" s="68">
        <v>8023.2</v>
      </c>
      <c r="D68" s="6">
        <v>3309.4</v>
      </c>
      <c r="E68" s="6">
        <v>6671.5</v>
      </c>
      <c r="F68" s="6">
        <v>3771.9</v>
      </c>
      <c r="G68" s="6">
        <v>10443.4</v>
      </c>
      <c r="H68" s="6">
        <v>20081</v>
      </c>
      <c r="I68" s="6">
        <v>31253.8</v>
      </c>
      <c r="J68" s="6">
        <v>3274.3</v>
      </c>
      <c r="K68" s="6">
        <f t="shared" si="7"/>
        <v>76385.100000000006</v>
      </c>
      <c r="L68" s="7">
        <f t="shared" si="10"/>
        <v>1489109.5000000002</v>
      </c>
      <c r="M68" s="9"/>
      <c r="N68" s="68">
        <v>41770</v>
      </c>
      <c r="O68" s="6">
        <v>370</v>
      </c>
      <c r="P68" s="6">
        <v>4110</v>
      </c>
      <c r="Q68" s="6">
        <v>3160</v>
      </c>
      <c r="R68" s="6">
        <v>7270</v>
      </c>
      <c r="S68" s="6">
        <v>19230</v>
      </c>
      <c r="T68" s="6">
        <v>7000</v>
      </c>
      <c r="U68" s="6">
        <v>3320</v>
      </c>
      <c r="V68" s="6">
        <f t="shared" si="8"/>
        <v>78960</v>
      </c>
      <c r="W68" s="7">
        <f t="shared" si="11"/>
        <v>1140706</v>
      </c>
      <c r="X68" s="8"/>
      <c r="Y68" s="57">
        <v>39172.800000000003</v>
      </c>
      <c r="Z68" s="36">
        <v>632.70000000000005</v>
      </c>
      <c r="AA68" s="36"/>
      <c r="AB68" s="36"/>
      <c r="AC68" s="36">
        <v>7523.2</v>
      </c>
      <c r="AD68" s="36">
        <v>10625.6</v>
      </c>
      <c r="AE68" s="36">
        <v>11595.1</v>
      </c>
      <c r="AF68" s="36">
        <v>4062.8</v>
      </c>
      <c r="AG68" s="6">
        <f t="shared" si="2"/>
        <v>73612.2</v>
      </c>
      <c r="AH68" s="7">
        <f>AG68+AH67</f>
        <v>979060.2</v>
      </c>
      <c r="AI68" s="39"/>
      <c r="AJ68" s="5">
        <v>57487</v>
      </c>
      <c r="AK68" s="6">
        <v>1635</v>
      </c>
      <c r="AL68" s="6"/>
      <c r="AM68" s="6"/>
      <c r="AN68" s="6">
        <v>3097</v>
      </c>
      <c r="AO68" s="6">
        <v>12973</v>
      </c>
      <c r="AP68" s="6">
        <v>15213</v>
      </c>
      <c r="AQ68" s="6">
        <v>2210</v>
      </c>
      <c r="AR68" s="55">
        <f t="shared" si="9"/>
        <v>92615</v>
      </c>
      <c r="AS68" s="7">
        <f t="shared" si="13"/>
        <v>1076864</v>
      </c>
      <c r="AT68" s="39"/>
      <c r="AU68" s="5">
        <v>57487</v>
      </c>
      <c r="AV68" s="6">
        <v>1635</v>
      </c>
      <c r="AW68" s="6"/>
      <c r="AX68" s="6"/>
      <c r="AY68" s="6">
        <v>3097</v>
      </c>
      <c r="AZ68" s="6">
        <v>12973</v>
      </c>
      <c r="BA68" s="6">
        <v>15213</v>
      </c>
      <c r="BB68" s="6">
        <v>2210</v>
      </c>
      <c r="BC68" s="6">
        <f t="shared" si="5"/>
        <v>92615</v>
      </c>
      <c r="BD68" s="7">
        <f t="shared" si="16"/>
        <v>1076864</v>
      </c>
      <c r="BE68" s="39"/>
    </row>
    <row r="69" spans="1:57" s="4" customFormat="1" ht="11.25" customHeight="1" x14ac:dyDescent="0.2">
      <c r="A69" s="99">
        <v>19</v>
      </c>
      <c r="B69" s="103">
        <v>39940</v>
      </c>
      <c r="C69" s="68">
        <v>7025</v>
      </c>
      <c r="D69" s="6">
        <v>4090</v>
      </c>
      <c r="E69" s="6">
        <v>9017.7000000000007</v>
      </c>
      <c r="F69" s="6">
        <v>4329</v>
      </c>
      <c r="G69" s="6">
        <v>13346.7</v>
      </c>
      <c r="H69" s="6">
        <v>19233.900000000001</v>
      </c>
      <c r="I69" s="6">
        <v>34800.300000000003</v>
      </c>
      <c r="J69" s="6">
        <v>3267</v>
      </c>
      <c r="K69" s="6">
        <f t="shared" si="7"/>
        <v>81762.900000000009</v>
      </c>
      <c r="L69" s="7">
        <f t="shared" si="10"/>
        <v>1570872.4000000001</v>
      </c>
      <c r="M69" s="9"/>
      <c r="N69" s="68">
        <v>37380</v>
      </c>
      <c r="O69" s="6">
        <v>920</v>
      </c>
      <c r="P69" s="6">
        <v>4550</v>
      </c>
      <c r="Q69" s="6">
        <v>3810</v>
      </c>
      <c r="R69" s="6">
        <v>8360</v>
      </c>
      <c r="S69" s="6">
        <v>21070</v>
      </c>
      <c r="T69" s="6">
        <v>14850</v>
      </c>
      <c r="U69" s="6">
        <v>3300</v>
      </c>
      <c r="V69" s="6">
        <f t="shared" si="8"/>
        <v>85880</v>
      </c>
      <c r="W69" s="7">
        <f t="shared" si="11"/>
        <v>1226586</v>
      </c>
      <c r="X69" s="8"/>
      <c r="Y69" s="57">
        <v>38270.9</v>
      </c>
      <c r="Z69" s="36">
        <v>987.9</v>
      </c>
      <c r="AA69" s="36"/>
      <c r="AB69" s="36"/>
      <c r="AC69" s="36">
        <v>7352.1</v>
      </c>
      <c r="AD69" s="36">
        <v>14376.3</v>
      </c>
      <c r="AE69" s="36">
        <v>4974</v>
      </c>
      <c r="AF69" s="36">
        <v>4042.6</v>
      </c>
      <c r="AG69" s="6">
        <f t="shared" si="2"/>
        <v>70003.8</v>
      </c>
      <c r="AH69" s="7">
        <f>+AG69+AH68</f>
        <v>1049064</v>
      </c>
      <c r="AI69" s="39"/>
      <c r="AJ69" s="5">
        <v>51036</v>
      </c>
      <c r="AK69" s="6">
        <v>963</v>
      </c>
      <c r="AL69" s="6"/>
      <c r="AM69" s="6"/>
      <c r="AN69" s="6">
        <v>2410</v>
      </c>
      <c r="AO69" s="6">
        <v>10475</v>
      </c>
      <c r="AP69" s="6">
        <v>12421</v>
      </c>
      <c r="AQ69" s="6">
        <v>1996</v>
      </c>
      <c r="AR69" s="55">
        <f t="shared" si="9"/>
        <v>79301</v>
      </c>
      <c r="AS69" s="7">
        <f t="shared" si="13"/>
        <v>1156165</v>
      </c>
      <c r="AT69" s="39"/>
      <c r="AU69" s="5">
        <v>51036</v>
      </c>
      <c r="AV69" s="6">
        <v>963</v>
      </c>
      <c r="AW69" s="6"/>
      <c r="AX69" s="6"/>
      <c r="AY69" s="6">
        <v>2410</v>
      </c>
      <c r="AZ69" s="6">
        <v>10475</v>
      </c>
      <c r="BA69" s="6">
        <v>12421</v>
      </c>
      <c r="BB69" s="6">
        <v>1996</v>
      </c>
      <c r="BC69" s="6">
        <f t="shared" si="5"/>
        <v>79301</v>
      </c>
      <c r="BD69" s="7">
        <f t="shared" si="16"/>
        <v>1156165</v>
      </c>
      <c r="BE69" s="9"/>
    </row>
    <row r="70" spans="1:57" s="4" customFormat="1" ht="11.25" customHeight="1" x14ac:dyDescent="0.2">
      <c r="A70" s="96">
        <v>20</v>
      </c>
      <c r="B70" s="103">
        <v>39947</v>
      </c>
      <c r="C70" s="68">
        <v>8452.2999999999993</v>
      </c>
      <c r="D70" s="6">
        <v>3951.3</v>
      </c>
      <c r="E70" s="6">
        <v>11690.7</v>
      </c>
      <c r="F70" s="6">
        <v>4947.8999999999996</v>
      </c>
      <c r="G70" s="6">
        <v>16638.599999999999</v>
      </c>
      <c r="H70" s="6">
        <v>19513.2</v>
      </c>
      <c r="I70" s="6">
        <v>31740.400000000001</v>
      </c>
      <c r="J70" s="6">
        <v>3252.3</v>
      </c>
      <c r="K70" s="6">
        <f t="shared" si="7"/>
        <v>83548.099999999991</v>
      </c>
      <c r="L70" s="7">
        <f t="shared" si="10"/>
        <v>1654420.5000000002</v>
      </c>
      <c r="M70" s="9"/>
      <c r="N70" s="68">
        <v>35320</v>
      </c>
      <c r="O70" s="6">
        <v>1390</v>
      </c>
      <c r="P70" s="6">
        <v>4940</v>
      </c>
      <c r="Q70" s="6">
        <v>4180</v>
      </c>
      <c r="R70" s="6">
        <v>9120</v>
      </c>
      <c r="S70" s="6">
        <v>23570</v>
      </c>
      <c r="T70" s="6">
        <v>19100</v>
      </c>
      <c r="U70" s="6">
        <v>3290</v>
      </c>
      <c r="V70" s="6">
        <f t="shared" si="8"/>
        <v>91790</v>
      </c>
      <c r="W70" s="7">
        <f t="shared" si="11"/>
        <v>1318376</v>
      </c>
      <c r="X70" s="8"/>
      <c r="Y70" s="57">
        <v>47664.3</v>
      </c>
      <c r="Z70" s="36">
        <v>1067.7</v>
      </c>
      <c r="AA70" s="36"/>
      <c r="AB70" s="36"/>
      <c r="AC70" s="36">
        <v>7613.8</v>
      </c>
      <c r="AD70" s="36">
        <v>17940.099999999999</v>
      </c>
      <c r="AE70" s="36">
        <v>6436.1</v>
      </c>
      <c r="AF70" s="36">
        <v>3968.6</v>
      </c>
      <c r="AG70" s="6">
        <f t="shared" si="2"/>
        <v>84690.6</v>
      </c>
      <c r="AH70" s="7">
        <f t="shared" ref="AH70:AH122" si="17">+AG70+AH69</f>
        <v>1133754.6000000001</v>
      </c>
      <c r="AI70" s="39"/>
      <c r="AJ70" s="5">
        <v>53292</v>
      </c>
      <c r="AK70" s="6">
        <v>1066</v>
      </c>
      <c r="AL70" s="6"/>
      <c r="AM70" s="6"/>
      <c r="AN70" s="6">
        <v>2758</v>
      </c>
      <c r="AO70" s="6">
        <v>11603</v>
      </c>
      <c r="AP70" s="6">
        <v>11370</v>
      </c>
      <c r="AQ70" s="6">
        <v>2430</v>
      </c>
      <c r="AR70" s="55">
        <f t="shared" si="9"/>
        <v>82519</v>
      </c>
      <c r="AS70" s="7">
        <f t="shared" si="13"/>
        <v>1238684</v>
      </c>
      <c r="AT70" s="39"/>
      <c r="AU70" s="5">
        <v>53292</v>
      </c>
      <c r="AV70" s="6">
        <v>1066</v>
      </c>
      <c r="AW70" s="6"/>
      <c r="AX70" s="6"/>
      <c r="AY70" s="6">
        <v>2758</v>
      </c>
      <c r="AZ70" s="6">
        <v>11603</v>
      </c>
      <c r="BA70" s="6">
        <v>11370</v>
      </c>
      <c r="BB70" s="6">
        <v>2430</v>
      </c>
      <c r="BC70" s="6">
        <f t="shared" si="5"/>
        <v>82519</v>
      </c>
      <c r="BD70" s="7">
        <f t="shared" si="16"/>
        <v>1238684</v>
      </c>
      <c r="BE70" s="9"/>
    </row>
    <row r="71" spans="1:57" s="4" customFormat="1" ht="11.25" customHeight="1" x14ac:dyDescent="0.2">
      <c r="A71" s="99">
        <v>21</v>
      </c>
      <c r="B71" s="103">
        <v>39954</v>
      </c>
      <c r="C71" s="68">
        <v>9512</v>
      </c>
      <c r="D71" s="6">
        <v>3534.9</v>
      </c>
      <c r="E71" s="6">
        <v>14466</v>
      </c>
      <c r="F71" s="6">
        <v>5637</v>
      </c>
      <c r="G71" s="6">
        <v>20103</v>
      </c>
      <c r="H71" s="6">
        <v>20207.5</v>
      </c>
      <c r="I71" s="6">
        <v>29696.2</v>
      </c>
      <c r="J71" s="6">
        <v>3226.2</v>
      </c>
      <c r="K71" s="6">
        <f t="shared" si="7"/>
        <v>86279.8</v>
      </c>
      <c r="L71" s="7">
        <f t="shared" si="10"/>
        <v>1740700.3000000003</v>
      </c>
      <c r="M71" s="9"/>
      <c r="N71" s="68">
        <v>30980</v>
      </c>
      <c r="O71" s="6">
        <v>1580</v>
      </c>
      <c r="P71" s="6">
        <v>5530</v>
      </c>
      <c r="Q71" s="6">
        <v>5320</v>
      </c>
      <c r="R71" s="6">
        <v>10850</v>
      </c>
      <c r="S71" s="6">
        <v>26300</v>
      </c>
      <c r="T71" s="6">
        <v>24400</v>
      </c>
      <c r="U71" s="6">
        <v>3270</v>
      </c>
      <c r="V71" s="6">
        <f t="shared" si="8"/>
        <v>97380</v>
      </c>
      <c r="W71" s="7">
        <f t="shared" si="11"/>
        <v>1415756</v>
      </c>
      <c r="X71" s="8"/>
      <c r="Y71" s="57">
        <v>40597.699999999997</v>
      </c>
      <c r="Z71" s="36">
        <v>1122.8</v>
      </c>
      <c r="AA71" s="36"/>
      <c r="AB71" s="36"/>
      <c r="AC71" s="36">
        <v>9265.1</v>
      </c>
      <c r="AD71" s="36">
        <v>22428.6</v>
      </c>
      <c r="AE71" s="36">
        <v>16118.1</v>
      </c>
      <c r="AF71" s="36">
        <v>3889.1</v>
      </c>
      <c r="AG71" s="6">
        <f t="shared" si="2"/>
        <v>93421.400000000009</v>
      </c>
      <c r="AH71" s="7">
        <f t="shared" si="17"/>
        <v>1227176</v>
      </c>
      <c r="AI71" s="39"/>
      <c r="AJ71" s="5">
        <v>43297</v>
      </c>
      <c r="AK71" s="6">
        <v>962</v>
      </c>
      <c r="AL71" s="6"/>
      <c r="AM71" s="6"/>
      <c r="AN71" s="6">
        <v>2662</v>
      </c>
      <c r="AO71" s="6">
        <v>11519</v>
      </c>
      <c r="AP71" s="6">
        <v>7594</v>
      </c>
      <c r="AQ71" s="6">
        <v>2560</v>
      </c>
      <c r="AR71" s="55">
        <f t="shared" si="9"/>
        <v>68594</v>
      </c>
      <c r="AS71" s="7">
        <f t="shared" si="13"/>
        <v>1307278</v>
      </c>
      <c r="AT71" s="39"/>
      <c r="AU71" s="5">
        <v>43297</v>
      </c>
      <c r="AV71" s="6">
        <v>962</v>
      </c>
      <c r="AW71" s="6"/>
      <c r="AX71" s="6"/>
      <c r="AY71" s="6">
        <v>2662</v>
      </c>
      <c r="AZ71" s="6">
        <v>11519</v>
      </c>
      <c r="BA71" s="6">
        <v>7594</v>
      </c>
      <c r="BB71" s="6">
        <v>2560</v>
      </c>
      <c r="BC71" s="6">
        <f t="shared" si="5"/>
        <v>68594</v>
      </c>
      <c r="BD71" s="7">
        <f t="shared" si="16"/>
        <v>1307278</v>
      </c>
      <c r="BE71" s="9"/>
    </row>
    <row r="72" spans="1:57" s="4" customFormat="1" ht="11.25" customHeight="1" x14ac:dyDescent="0.2">
      <c r="A72" s="96">
        <v>22</v>
      </c>
      <c r="B72" s="103">
        <v>39961</v>
      </c>
      <c r="C72" s="68">
        <v>8608.4</v>
      </c>
      <c r="D72" s="6">
        <v>3501.9</v>
      </c>
      <c r="E72" s="6">
        <v>16336.2</v>
      </c>
      <c r="F72" s="6">
        <v>5829</v>
      </c>
      <c r="G72" s="6">
        <v>22165.200000000001</v>
      </c>
      <c r="H72" s="6">
        <v>21331.7</v>
      </c>
      <c r="I72" s="6">
        <v>26742</v>
      </c>
      <c r="J72" s="6">
        <v>3217.9</v>
      </c>
      <c r="K72" s="6">
        <f t="shared" si="7"/>
        <v>85567.099999999991</v>
      </c>
      <c r="L72" s="7">
        <f t="shared" si="10"/>
        <v>1826267.4000000004</v>
      </c>
      <c r="M72" s="9"/>
      <c r="N72" s="68">
        <v>26870</v>
      </c>
      <c r="O72" s="6">
        <v>1570</v>
      </c>
      <c r="P72" s="6">
        <v>6570</v>
      </c>
      <c r="Q72" s="6">
        <v>5430</v>
      </c>
      <c r="R72" s="6">
        <v>12000</v>
      </c>
      <c r="S72" s="6">
        <v>28020</v>
      </c>
      <c r="T72" s="6">
        <v>26760</v>
      </c>
      <c r="U72" s="6">
        <v>3210</v>
      </c>
      <c r="V72" s="6">
        <f t="shared" si="8"/>
        <v>98430</v>
      </c>
      <c r="W72" s="7">
        <f t="shared" si="11"/>
        <v>1514186</v>
      </c>
      <c r="X72" s="8"/>
      <c r="Y72" s="57">
        <v>34726.300000000003</v>
      </c>
      <c r="Z72" s="36">
        <v>1203.9000000000001</v>
      </c>
      <c r="AA72" s="36"/>
      <c r="AB72" s="36"/>
      <c r="AC72" s="36">
        <v>10744.5</v>
      </c>
      <c r="AD72" s="36">
        <v>25854.7</v>
      </c>
      <c r="AE72" s="36">
        <v>21760.5</v>
      </c>
      <c r="AF72" s="36">
        <v>3651.9</v>
      </c>
      <c r="AG72" s="6">
        <f t="shared" si="2"/>
        <v>97941.8</v>
      </c>
      <c r="AH72" s="7">
        <f t="shared" si="17"/>
        <v>1325117.8</v>
      </c>
      <c r="AI72" s="39"/>
      <c r="AJ72" s="5">
        <v>49531</v>
      </c>
      <c r="AK72" s="6">
        <v>810</v>
      </c>
      <c r="AL72" s="6"/>
      <c r="AM72" s="6"/>
      <c r="AN72" s="6">
        <v>3079</v>
      </c>
      <c r="AO72" s="6">
        <v>14006</v>
      </c>
      <c r="AP72" s="6">
        <v>10303</v>
      </c>
      <c r="AQ72" s="6">
        <v>2480</v>
      </c>
      <c r="AR72" s="55">
        <f t="shared" si="9"/>
        <v>80209</v>
      </c>
      <c r="AS72" s="7">
        <f t="shared" si="13"/>
        <v>1387487</v>
      </c>
      <c r="AT72" s="39"/>
      <c r="AU72" s="5">
        <v>49531</v>
      </c>
      <c r="AV72" s="6">
        <v>810</v>
      </c>
      <c r="AW72" s="6"/>
      <c r="AX72" s="6"/>
      <c r="AY72" s="6">
        <v>3079</v>
      </c>
      <c r="AZ72" s="6">
        <v>14006</v>
      </c>
      <c r="BA72" s="6">
        <v>10303</v>
      </c>
      <c r="BB72" s="6">
        <v>2480</v>
      </c>
      <c r="BC72" s="6">
        <f t="shared" si="5"/>
        <v>80209</v>
      </c>
      <c r="BD72" s="7">
        <f t="shared" si="16"/>
        <v>1387487</v>
      </c>
      <c r="BE72" s="9"/>
    </row>
    <row r="73" spans="1:57" s="4" customFormat="1" ht="11.25" customHeight="1" x14ac:dyDescent="0.2">
      <c r="A73" s="99">
        <v>23</v>
      </c>
      <c r="B73" s="103">
        <v>39968</v>
      </c>
      <c r="C73" s="68">
        <v>7952.3</v>
      </c>
      <c r="D73" s="6">
        <v>3149.6</v>
      </c>
      <c r="E73" s="6">
        <v>17867.5</v>
      </c>
      <c r="F73" s="6">
        <v>6069</v>
      </c>
      <c r="G73" s="6">
        <v>23936.5</v>
      </c>
      <c r="H73" s="6">
        <v>23848.5</v>
      </c>
      <c r="I73" s="6">
        <v>21759.7</v>
      </c>
      <c r="J73" s="6">
        <v>3235.2</v>
      </c>
      <c r="K73" s="6">
        <f t="shared" si="7"/>
        <v>83881.8</v>
      </c>
      <c r="L73" s="7">
        <f t="shared" si="10"/>
        <v>1910149.2000000004</v>
      </c>
      <c r="M73" s="9"/>
      <c r="N73" s="68">
        <v>20580</v>
      </c>
      <c r="O73" s="6">
        <v>1680</v>
      </c>
      <c r="P73" s="6">
        <v>7740</v>
      </c>
      <c r="Q73" s="6">
        <v>5720</v>
      </c>
      <c r="R73" s="6">
        <v>13460</v>
      </c>
      <c r="S73" s="6">
        <v>31430</v>
      </c>
      <c r="T73" s="6">
        <v>25070</v>
      </c>
      <c r="U73" s="6">
        <v>3190</v>
      </c>
      <c r="V73" s="6">
        <f t="shared" si="8"/>
        <v>95410</v>
      </c>
      <c r="W73" s="7">
        <f t="shared" si="11"/>
        <v>1609596</v>
      </c>
      <c r="X73" s="8"/>
      <c r="Y73" s="57">
        <v>29809.200000000001</v>
      </c>
      <c r="Z73" s="36">
        <v>1009.7</v>
      </c>
      <c r="AA73" s="36"/>
      <c r="AB73" s="36"/>
      <c r="AC73" s="36">
        <v>11615.1</v>
      </c>
      <c r="AD73" s="36">
        <v>28699.4</v>
      </c>
      <c r="AE73" s="36">
        <v>24405.9</v>
      </c>
      <c r="AF73" s="36">
        <v>3545.2</v>
      </c>
      <c r="AG73" s="6">
        <f t="shared" si="2"/>
        <v>99084.499999999985</v>
      </c>
      <c r="AH73" s="7">
        <f t="shared" si="17"/>
        <v>1424202.3</v>
      </c>
      <c r="AI73" s="39"/>
      <c r="AJ73" s="5">
        <v>43836</v>
      </c>
      <c r="AK73" s="6">
        <v>1024</v>
      </c>
      <c r="AL73" s="6"/>
      <c r="AM73" s="6"/>
      <c r="AN73" s="6">
        <v>2803</v>
      </c>
      <c r="AO73" s="6">
        <v>13499</v>
      </c>
      <c r="AP73" s="6">
        <v>10907</v>
      </c>
      <c r="AQ73" s="6">
        <v>2790</v>
      </c>
      <c r="AR73" s="55">
        <f t="shared" si="9"/>
        <v>74859</v>
      </c>
      <c r="AS73" s="7">
        <f t="shared" si="13"/>
        <v>1462346</v>
      </c>
      <c r="AT73" s="39"/>
      <c r="AU73" s="5">
        <v>43836</v>
      </c>
      <c r="AV73" s="6">
        <v>1024</v>
      </c>
      <c r="AW73" s="6"/>
      <c r="AX73" s="6"/>
      <c r="AY73" s="6">
        <v>2803</v>
      </c>
      <c r="AZ73" s="6">
        <v>13499</v>
      </c>
      <c r="BA73" s="6">
        <v>10907</v>
      </c>
      <c r="BB73" s="6">
        <v>2790</v>
      </c>
      <c r="BC73" s="6">
        <f t="shared" si="5"/>
        <v>74859</v>
      </c>
      <c r="BD73" s="7">
        <f t="shared" si="16"/>
        <v>1462346</v>
      </c>
      <c r="BE73" s="9"/>
    </row>
    <row r="74" spans="1:57" s="4" customFormat="1" ht="11.25" customHeight="1" x14ac:dyDescent="0.2">
      <c r="A74" s="96">
        <v>24</v>
      </c>
      <c r="B74" s="103">
        <v>39975</v>
      </c>
      <c r="C74" s="68">
        <v>7976.3</v>
      </c>
      <c r="D74" s="6">
        <v>2847.9</v>
      </c>
      <c r="E74" s="6">
        <v>18608.400000000001</v>
      </c>
      <c r="F74" s="6">
        <v>6165</v>
      </c>
      <c r="G74" s="6">
        <v>24773.4</v>
      </c>
      <c r="H74" s="6">
        <v>26084.799999999999</v>
      </c>
      <c r="I74" s="6">
        <v>15907.2</v>
      </c>
      <c r="J74" s="6">
        <v>3228.1</v>
      </c>
      <c r="K74" s="6">
        <f t="shared" si="7"/>
        <v>80817.700000000012</v>
      </c>
      <c r="L74" s="7">
        <f t="shared" si="10"/>
        <v>1990966.9000000004</v>
      </c>
      <c r="M74" s="9"/>
      <c r="N74" s="68">
        <v>16230</v>
      </c>
      <c r="O74" s="6">
        <v>1950</v>
      </c>
      <c r="P74" s="6">
        <v>8600</v>
      </c>
      <c r="Q74" s="6">
        <v>5860</v>
      </c>
      <c r="R74" s="6">
        <v>14460</v>
      </c>
      <c r="S74" s="6">
        <v>32660</v>
      </c>
      <c r="T74" s="6">
        <v>15830</v>
      </c>
      <c r="U74" s="6">
        <v>3200</v>
      </c>
      <c r="V74" s="6">
        <f t="shared" si="8"/>
        <v>84330</v>
      </c>
      <c r="W74" s="7">
        <f t="shared" si="11"/>
        <v>1693926</v>
      </c>
      <c r="X74" s="8"/>
      <c r="Y74" s="57">
        <v>26590.400000000001</v>
      </c>
      <c r="Z74" s="36">
        <v>2023.1</v>
      </c>
      <c r="AA74" s="36"/>
      <c r="AB74" s="36"/>
      <c r="AC74" s="36">
        <v>12244.9</v>
      </c>
      <c r="AD74" s="36">
        <v>30624.3</v>
      </c>
      <c r="AE74" s="36">
        <v>24557.9</v>
      </c>
      <c r="AF74" s="36">
        <v>3509.8</v>
      </c>
      <c r="AG74" s="6">
        <f t="shared" si="2"/>
        <v>99550.400000000009</v>
      </c>
      <c r="AH74" s="7">
        <f t="shared" si="17"/>
        <v>1523752.7</v>
      </c>
      <c r="AI74" s="44"/>
      <c r="AJ74" s="5">
        <v>43741</v>
      </c>
      <c r="AK74" s="6">
        <v>1018</v>
      </c>
      <c r="AL74" s="6"/>
      <c r="AM74" s="6"/>
      <c r="AN74" s="6">
        <v>2648</v>
      </c>
      <c r="AO74" s="6">
        <v>13442</v>
      </c>
      <c r="AP74" s="6">
        <v>12546</v>
      </c>
      <c r="AQ74" s="6">
        <v>2630</v>
      </c>
      <c r="AR74" s="55">
        <f t="shared" si="9"/>
        <v>76025</v>
      </c>
      <c r="AS74" s="7">
        <f t="shared" si="13"/>
        <v>1538371</v>
      </c>
      <c r="AT74" s="44"/>
      <c r="AU74" s="5">
        <v>43741</v>
      </c>
      <c r="AV74" s="6">
        <v>1018</v>
      </c>
      <c r="AW74" s="6"/>
      <c r="AX74" s="6"/>
      <c r="AY74" s="6">
        <v>2648</v>
      </c>
      <c r="AZ74" s="6">
        <v>13442</v>
      </c>
      <c r="BA74" s="6">
        <v>12546</v>
      </c>
      <c r="BB74" s="6">
        <v>2630</v>
      </c>
      <c r="BC74" s="6">
        <f t="shared" si="5"/>
        <v>76025</v>
      </c>
      <c r="BD74" s="7">
        <f t="shared" si="16"/>
        <v>1538371</v>
      </c>
      <c r="BE74" s="20"/>
    </row>
    <row r="75" spans="1:57" s="4" customFormat="1" ht="11.25" customHeight="1" x14ac:dyDescent="0.2">
      <c r="A75" s="99">
        <v>25</v>
      </c>
      <c r="B75" s="103">
        <v>39982</v>
      </c>
      <c r="C75" s="68">
        <v>7231.1</v>
      </c>
      <c r="D75" s="6">
        <v>2936.5</v>
      </c>
      <c r="E75" s="6">
        <v>19190.8</v>
      </c>
      <c r="F75" s="6">
        <v>6045</v>
      </c>
      <c r="G75" s="6">
        <v>25235.8</v>
      </c>
      <c r="H75" s="6">
        <v>29337.9</v>
      </c>
      <c r="I75" s="6">
        <v>10008.4</v>
      </c>
      <c r="J75" s="6">
        <v>3253.9</v>
      </c>
      <c r="K75" s="6">
        <f t="shared" si="7"/>
        <v>78003.599999999991</v>
      </c>
      <c r="L75" s="7">
        <f t="shared" si="10"/>
        <v>2068970.5000000005</v>
      </c>
      <c r="M75" s="9"/>
      <c r="N75" s="68">
        <v>11190</v>
      </c>
      <c r="O75" s="6">
        <v>2260</v>
      </c>
      <c r="P75" s="6">
        <v>10430</v>
      </c>
      <c r="Q75" s="6">
        <v>6060</v>
      </c>
      <c r="R75" s="6">
        <v>16490</v>
      </c>
      <c r="S75" s="6">
        <v>32550</v>
      </c>
      <c r="T75" s="6">
        <v>9080</v>
      </c>
      <c r="U75" s="6">
        <v>3240</v>
      </c>
      <c r="V75" s="6">
        <f t="shared" si="8"/>
        <v>74810</v>
      </c>
      <c r="W75" s="7">
        <f t="shared" si="11"/>
        <v>1768736</v>
      </c>
      <c r="X75" s="8"/>
      <c r="Y75" s="57">
        <v>23004.799999999999</v>
      </c>
      <c r="Z75" s="36">
        <v>2793.6</v>
      </c>
      <c r="AA75" s="36"/>
      <c r="AB75" s="36"/>
      <c r="AC75" s="36">
        <v>12545.1</v>
      </c>
      <c r="AD75" s="36">
        <v>33069.599999999999</v>
      </c>
      <c r="AE75" s="36">
        <v>25911.1</v>
      </c>
      <c r="AF75" s="36">
        <v>3428.2</v>
      </c>
      <c r="AG75" s="6">
        <f t="shared" si="2"/>
        <v>100752.40000000001</v>
      </c>
      <c r="AH75" s="7">
        <f t="shared" si="17"/>
        <v>1624505.0999999999</v>
      </c>
      <c r="AI75" s="39"/>
      <c r="AJ75" s="5">
        <v>45591</v>
      </c>
      <c r="AK75" s="6">
        <v>1290</v>
      </c>
      <c r="AL75" s="6"/>
      <c r="AM75" s="6"/>
      <c r="AN75" s="6">
        <v>3450</v>
      </c>
      <c r="AO75" s="6">
        <v>14125</v>
      </c>
      <c r="AP75" s="6">
        <v>13036</v>
      </c>
      <c r="AQ75" s="6">
        <v>2510</v>
      </c>
      <c r="AR75" s="55">
        <f t="shared" si="9"/>
        <v>80002</v>
      </c>
      <c r="AS75" s="7">
        <f t="shared" si="13"/>
        <v>1618373</v>
      </c>
      <c r="AT75" s="39"/>
      <c r="AU75" s="5">
        <v>45591</v>
      </c>
      <c r="AV75" s="6">
        <v>1290</v>
      </c>
      <c r="AW75" s="6"/>
      <c r="AX75" s="6"/>
      <c r="AY75" s="6">
        <v>3450</v>
      </c>
      <c r="AZ75" s="6">
        <v>14125</v>
      </c>
      <c r="BA75" s="6">
        <v>13036</v>
      </c>
      <c r="BB75" s="6">
        <v>2510</v>
      </c>
      <c r="BC75" s="6">
        <f t="shared" si="5"/>
        <v>80002</v>
      </c>
      <c r="BD75" s="7">
        <f t="shared" si="16"/>
        <v>1618373</v>
      </c>
      <c r="BE75" s="9"/>
    </row>
    <row r="76" spans="1:57" s="4" customFormat="1" ht="11.25" customHeight="1" x14ac:dyDescent="0.2">
      <c r="A76" s="96">
        <v>26</v>
      </c>
      <c r="B76" s="103">
        <v>39989</v>
      </c>
      <c r="C76" s="68">
        <v>6202.4</v>
      </c>
      <c r="D76" s="6">
        <v>2625</v>
      </c>
      <c r="E76" s="6">
        <v>19251.099999999999</v>
      </c>
      <c r="F76" s="6">
        <v>5885</v>
      </c>
      <c r="G76" s="6">
        <v>25136.1</v>
      </c>
      <c r="H76" s="6">
        <v>30904</v>
      </c>
      <c r="I76" s="6">
        <v>6763.6</v>
      </c>
      <c r="J76" s="6">
        <v>3261.1</v>
      </c>
      <c r="K76" s="6">
        <f t="shared" si="7"/>
        <v>74892.200000000012</v>
      </c>
      <c r="L76" s="7">
        <f t="shared" si="10"/>
        <v>2143862.7000000007</v>
      </c>
      <c r="M76" s="9"/>
      <c r="N76" s="68">
        <v>8660</v>
      </c>
      <c r="O76" s="6">
        <v>2780</v>
      </c>
      <c r="P76" s="6">
        <v>12080</v>
      </c>
      <c r="Q76" s="6">
        <v>6060</v>
      </c>
      <c r="R76" s="6">
        <v>18140</v>
      </c>
      <c r="S76" s="6">
        <v>32800</v>
      </c>
      <c r="T76" s="6">
        <v>14810</v>
      </c>
      <c r="U76" s="6">
        <v>3250</v>
      </c>
      <c r="V76" s="6">
        <f t="shared" si="8"/>
        <v>80440</v>
      </c>
      <c r="W76" s="7">
        <f t="shared" si="11"/>
        <v>1849176</v>
      </c>
      <c r="X76" s="8"/>
      <c r="Y76" s="57">
        <v>20179.8</v>
      </c>
      <c r="Z76" s="36">
        <v>1879.1</v>
      </c>
      <c r="AA76" s="36"/>
      <c r="AB76" s="36"/>
      <c r="AC76" s="36">
        <v>12918.6</v>
      </c>
      <c r="AD76" s="36">
        <v>34085.599999999999</v>
      </c>
      <c r="AE76" s="36">
        <v>27383.3</v>
      </c>
      <c r="AF76" s="36">
        <v>3425.6</v>
      </c>
      <c r="AG76" s="6">
        <f>+Y76+Z76+AC76+AD76+AE76+AF76</f>
        <v>99872.000000000015</v>
      </c>
      <c r="AH76" s="7">
        <f t="shared" si="17"/>
        <v>1724377.0999999999</v>
      </c>
      <c r="AI76" s="39"/>
      <c r="AJ76" s="5">
        <v>41046</v>
      </c>
      <c r="AK76" s="6">
        <v>1360</v>
      </c>
      <c r="AL76" s="6"/>
      <c r="AM76" s="6"/>
      <c r="AN76" s="6">
        <v>3467</v>
      </c>
      <c r="AO76" s="6">
        <v>15633</v>
      </c>
      <c r="AP76" s="6">
        <v>14273</v>
      </c>
      <c r="AQ76" s="6">
        <v>2679</v>
      </c>
      <c r="AR76" s="55">
        <f t="shared" si="9"/>
        <v>78458</v>
      </c>
      <c r="AS76" s="7">
        <f t="shared" si="13"/>
        <v>1696831</v>
      </c>
      <c r="AT76" s="39"/>
      <c r="AU76" s="5">
        <v>41046</v>
      </c>
      <c r="AV76" s="6">
        <v>1360</v>
      </c>
      <c r="AW76" s="6"/>
      <c r="AX76" s="6"/>
      <c r="AY76" s="6">
        <v>3467</v>
      </c>
      <c r="AZ76" s="6">
        <v>15633</v>
      </c>
      <c r="BA76" s="6">
        <v>14273</v>
      </c>
      <c r="BB76" s="6">
        <v>2679</v>
      </c>
      <c r="BC76" s="6">
        <f>+AU76+AV76+AY76+AZ76+BA76+BB76</f>
        <v>78458</v>
      </c>
      <c r="BD76" s="7">
        <f t="shared" si="16"/>
        <v>1696831</v>
      </c>
      <c r="BE76" s="9"/>
    </row>
    <row r="77" spans="1:57" s="4" customFormat="1" ht="11.25" customHeight="1" x14ac:dyDescent="0.2">
      <c r="A77" s="99">
        <v>27</v>
      </c>
      <c r="B77" s="103">
        <v>39996</v>
      </c>
      <c r="C77" s="68">
        <v>7003.3</v>
      </c>
      <c r="D77" s="6">
        <v>2581.4</v>
      </c>
      <c r="E77" s="6">
        <v>20118.8</v>
      </c>
      <c r="F77" s="6">
        <v>5821</v>
      </c>
      <c r="G77" s="6">
        <v>25939.8</v>
      </c>
      <c r="H77" s="6">
        <v>30953.1</v>
      </c>
      <c r="I77" s="6">
        <v>6161.5</v>
      </c>
      <c r="J77" s="6">
        <v>3322.1</v>
      </c>
      <c r="K77" s="6">
        <f t="shared" si="7"/>
        <v>75961.200000000012</v>
      </c>
      <c r="L77" s="7">
        <f t="shared" si="10"/>
        <v>2219823.9000000008</v>
      </c>
      <c r="M77" s="9"/>
      <c r="N77" s="68">
        <v>6730</v>
      </c>
      <c r="O77" s="6">
        <v>4100</v>
      </c>
      <c r="P77" s="6">
        <v>14440</v>
      </c>
      <c r="Q77" s="6">
        <v>6060</v>
      </c>
      <c r="R77" s="6">
        <v>20500</v>
      </c>
      <c r="S77" s="6">
        <v>32480</v>
      </c>
      <c r="T77" s="6">
        <v>17690</v>
      </c>
      <c r="U77" s="6">
        <v>3240</v>
      </c>
      <c r="V77" s="6">
        <f t="shared" si="8"/>
        <v>84740</v>
      </c>
      <c r="W77" s="7">
        <f t="shared" si="11"/>
        <v>1933916</v>
      </c>
      <c r="X77" s="8"/>
      <c r="Y77" s="57">
        <v>12186.6</v>
      </c>
      <c r="Z77" s="36">
        <v>2892.1</v>
      </c>
      <c r="AA77" s="36"/>
      <c r="AB77" s="36"/>
      <c r="AC77" s="36">
        <v>14691.7</v>
      </c>
      <c r="AD77" s="36">
        <v>34470.199999999997</v>
      </c>
      <c r="AE77" s="36">
        <v>21971.5</v>
      </c>
      <c r="AF77" s="36">
        <v>3371.6</v>
      </c>
      <c r="AG77" s="6">
        <f t="shared" ref="AG77:AG129" si="18">+Y77+Z77+AC77+AD77+AE77+AF77</f>
        <v>89583.700000000012</v>
      </c>
      <c r="AH77" s="7">
        <f t="shared" si="17"/>
        <v>1813960.7999999998</v>
      </c>
      <c r="AI77" s="39"/>
      <c r="AJ77" s="5">
        <v>43055</v>
      </c>
      <c r="AK77" s="6">
        <v>1670</v>
      </c>
      <c r="AL77" s="6"/>
      <c r="AM77" s="6"/>
      <c r="AN77" s="6">
        <v>4268</v>
      </c>
      <c r="AO77" s="6">
        <v>17418</v>
      </c>
      <c r="AP77" s="6">
        <v>15949</v>
      </c>
      <c r="AQ77" s="6">
        <v>3111</v>
      </c>
      <c r="AR77" s="55">
        <f t="shared" si="9"/>
        <v>85471</v>
      </c>
      <c r="AS77" s="7">
        <f t="shared" si="13"/>
        <v>1782302</v>
      </c>
      <c r="AT77" s="39"/>
      <c r="AU77" s="5">
        <v>43055</v>
      </c>
      <c r="AV77" s="6">
        <v>1670</v>
      </c>
      <c r="AW77" s="6"/>
      <c r="AX77" s="6"/>
      <c r="AY77" s="6">
        <v>4268</v>
      </c>
      <c r="AZ77" s="6">
        <v>17418</v>
      </c>
      <c r="BA77" s="6">
        <v>15949</v>
      </c>
      <c r="BB77" s="6">
        <v>3111</v>
      </c>
      <c r="BC77" s="6">
        <f t="shared" si="5"/>
        <v>85471</v>
      </c>
      <c r="BD77" s="7">
        <f t="shared" si="16"/>
        <v>1782302</v>
      </c>
      <c r="BE77" s="9"/>
    </row>
    <row r="78" spans="1:57" s="4" customFormat="1" ht="11.25" customHeight="1" x14ac:dyDescent="0.2">
      <c r="A78" s="96">
        <v>28</v>
      </c>
      <c r="B78" s="103">
        <v>40003</v>
      </c>
      <c r="C78" s="68">
        <v>7435.3</v>
      </c>
      <c r="D78" s="6">
        <v>2593.1999999999998</v>
      </c>
      <c r="E78" s="6">
        <v>22408.9</v>
      </c>
      <c r="F78" s="6">
        <v>5378.1</v>
      </c>
      <c r="G78" s="6">
        <v>27787</v>
      </c>
      <c r="H78" s="6">
        <v>31009.5</v>
      </c>
      <c r="I78" s="6">
        <v>5495.6</v>
      </c>
      <c r="J78" s="6">
        <v>3338</v>
      </c>
      <c r="K78" s="6">
        <f t="shared" si="7"/>
        <v>77658.600000000006</v>
      </c>
      <c r="L78" s="7">
        <f t="shared" si="10"/>
        <v>2297482.5000000009</v>
      </c>
      <c r="M78" s="9"/>
      <c r="N78" s="68">
        <v>6410</v>
      </c>
      <c r="O78" s="6">
        <v>4770</v>
      </c>
      <c r="P78" s="6">
        <v>16280</v>
      </c>
      <c r="Q78" s="6">
        <v>6020</v>
      </c>
      <c r="R78" s="6">
        <v>22300</v>
      </c>
      <c r="S78" s="6">
        <v>32210</v>
      </c>
      <c r="T78" s="6">
        <v>27030</v>
      </c>
      <c r="U78" s="6">
        <v>3240</v>
      </c>
      <c r="V78" s="6">
        <f t="shared" si="8"/>
        <v>95960</v>
      </c>
      <c r="W78" s="7">
        <f t="shared" si="11"/>
        <v>2029876</v>
      </c>
      <c r="X78" s="8"/>
      <c r="Y78" s="57">
        <v>7031.6</v>
      </c>
      <c r="Z78" s="36">
        <v>5260.6</v>
      </c>
      <c r="AA78" s="36"/>
      <c r="AB78" s="36"/>
      <c r="AC78" s="36">
        <v>17284.3</v>
      </c>
      <c r="AD78" s="36">
        <v>33686.199999999997</v>
      </c>
      <c r="AE78" s="36">
        <v>27473.7</v>
      </c>
      <c r="AF78" s="36">
        <v>3325.5</v>
      </c>
      <c r="AG78" s="6">
        <f t="shared" si="18"/>
        <v>94061.9</v>
      </c>
      <c r="AH78" s="7">
        <f t="shared" si="17"/>
        <v>1908022.6999999997</v>
      </c>
      <c r="AI78" s="39"/>
      <c r="AJ78" s="5">
        <v>45932</v>
      </c>
      <c r="AK78" s="6">
        <v>2221</v>
      </c>
      <c r="AL78" s="6"/>
      <c r="AM78" s="6"/>
      <c r="AN78" s="6">
        <v>5269</v>
      </c>
      <c r="AO78" s="6">
        <v>19879</v>
      </c>
      <c r="AP78" s="6">
        <v>22538</v>
      </c>
      <c r="AQ78" s="6">
        <v>3176</v>
      </c>
      <c r="AR78" s="55">
        <f t="shared" si="9"/>
        <v>99015</v>
      </c>
      <c r="AS78" s="7">
        <f t="shared" si="13"/>
        <v>1881317</v>
      </c>
      <c r="AT78" s="39"/>
      <c r="AU78" s="5">
        <v>45932</v>
      </c>
      <c r="AV78" s="6">
        <v>2221</v>
      </c>
      <c r="AW78" s="6"/>
      <c r="AX78" s="6"/>
      <c r="AY78" s="6">
        <v>5269</v>
      </c>
      <c r="AZ78" s="6">
        <v>19879</v>
      </c>
      <c r="BA78" s="6">
        <v>22538</v>
      </c>
      <c r="BB78" s="6">
        <v>3176</v>
      </c>
      <c r="BC78" s="6">
        <f t="shared" si="5"/>
        <v>99015</v>
      </c>
      <c r="BD78" s="7">
        <f t="shared" si="16"/>
        <v>1881317</v>
      </c>
      <c r="BE78" s="9"/>
    </row>
    <row r="79" spans="1:57" s="4" customFormat="1" ht="11.25" customHeight="1" x14ac:dyDescent="0.2">
      <c r="A79" s="99">
        <v>29</v>
      </c>
      <c r="B79" s="103">
        <v>40010</v>
      </c>
      <c r="C79" s="68">
        <v>7674.6</v>
      </c>
      <c r="D79" s="6">
        <v>2558.1999999999998</v>
      </c>
      <c r="E79" s="6">
        <v>23912.799999999999</v>
      </c>
      <c r="F79" s="6">
        <v>4649</v>
      </c>
      <c r="G79" s="6">
        <v>28561.8</v>
      </c>
      <c r="H79" s="6">
        <v>31492.400000000001</v>
      </c>
      <c r="I79" s="6">
        <v>3707.5</v>
      </c>
      <c r="J79" s="6">
        <v>3327.7</v>
      </c>
      <c r="K79" s="6">
        <f t="shared" si="7"/>
        <v>77322.2</v>
      </c>
      <c r="L79" s="7">
        <f t="shared" si="10"/>
        <v>2374804.7000000011</v>
      </c>
      <c r="M79" s="9"/>
      <c r="N79" s="68">
        <v>5520</v>
      </c>
      <c r="O79" s="6">
        <v>5690</v>
      </c>
      <c r="P79" s="6">
        <v>18290</v>
      </c>
      <c r="Q79" s="6">
        <v>5400</v>
      </c>
      <c r="R79" s="6">
        <v>23690</v>
      </c>
      <c r="S79" s="6">
        <v>31270</v>
      </c>
      <c r="T79" s="6">
        <v>31980</v>
      </c>
      <c r="U79" s="6">
        <v>3340</v>
      </c>
      <c r="V79" s="6">
        <f t="shared" si="8"/>
        <v>101490</v>
      </c>
      <c r="W79" s="7">
        <f t="shared" si="11"/>
        <v>2131366</v>
      </c>
      <c r="X79" s="8"/>
      <c r="Y79" s="57">
        <v>4960.6000000000004</v>
      </c>
      <c r="Z79" s="36">
        <v>5854.7</v>
      </c>
      <c r="AA79" s="36"/>
      <c r="AB79" s="36"/>
      <c r="AC79" s="36">
        <v>18647.8</v>
      </c>
      <c r="AD79" s="36">
        <v>33270.800000000003</v>
      </c>
      <c r="AE79" s="36">
        <v>32233.5</v>
      </c>
      <c r="AF79" s="36">
        <v>3294</v>
      </c>
      <c r="AG79" s="6">
        <f t="shared" si="18"/>
        <v>98261.4</v>
      </c>
      <c r="AH79" s="7">
        <f t="shared" si="17"/>
        <v>2006284.0999999996</v>
      </c>
      <c r="AI79" s="39"/>
      <c r="AJ79" s="5">
        <v>48705</v>
      </c>
      <c r="AK79" s="6">
        <v>2313</v>
      </c>
      <c r="AL79" s="6"/>
      <c r="AM79" s="6"/>
      <c r="AN79" s="6">
        <v>5546</v>
      </c>
      <c r="AO79" s="6">
        <v>22987</v>
      </c>
      <c r="AP79" s="6">
        <v>18587</v>
      </c>
      <c r="AQ79" s="6">
        <v>3013</v>
      </c>
      <c r="AR79" s="55">
        <f t="shared" si="9"/>
        <v>101151</v>
      </c>
      <c r="AS79" s="7">
        <f t="shared" si="13"/>
        <v>1982468</v>
      </c>
      <c r="AT79" s="39"/>
      <c r="AU79" s="5">
        <v>48705</v>
      </c>
      <c r="AV79" s="6">
        <v>2313</v>
      </c>
      <c r="AW79" s="6"/>
      <c r="AX79" s="6"/>
      <c r="AY79" s="6">
        <v>5546</v>
      </c>
      <c r="AZ79" s="6">
        <v>22987</v>
      </c>
      <c r="BA79" s="6">
        <v>18587</v>
      </c>
      <c r="BB79" s="6">
        <v>3013</v>
      </c>
      <c r="BC79" s="6">
        <f t="shared" si="5"/>
        <v>101151</v>
      </c>
      <c r="BD79" s="7">
        <f t="shared" si="16"/>
        <v>1982468</v>
      </c>
      <c r="BE79" s="83"/>
    </row>
    <row r="80" spans="1:57" s="4" customFormat="1" ht="11.25" customHeight="1" x14ac:dyDescent="0.2">
      <c r="A80" s="96">
        <v>30</v>
      </c>
      <c r="B80" s="103">
        <v>40017</v>
      </c>
      <c r="C80" s="68">
        <v>7484.5</v>
      </c>
      <c r="D80" s="6">
        <v>3123.7</v>
      </c>
      <c r="E80" s="6">
        <v>24689.3</v>
      </c>
      <c r="F80" s="6">
        <v>4082.1</v>
      </c>
      <c r="G80" s="6">
        <v>28771.4</v>
      </c>
      <c r="H80" s="6">
        <v>30059.4</v>
      </c>
      <c r="I80" s="6">
        <v>2594.8000000000002</v>
      </c>
      <c r="J80" s="6">
        <v>3311.9</v>
      </c>
      <c r="K80" s="6">
        <f t="shared" si="7"/>
        <v>75345.7</v>
      </c>
      <c r="L80" s="7">
        <f t="shared" si="10"/>
        <v>2450150.4000000013</v>
      </c>
      <c r="M80" s="9"/>
      <c r="N80" s="68">
        <v>4200</v>
      </c>
      <c r="O80" s="6">
        <v>5670</v>
      </c>
      <c r="P80" s="6">
        <v>20060</v>
      </c>
      <c r="Q80" s="6">
        <v>5280</v>
      </c>
      <c r="R80" s="6">
        <v>25340</v>
      </c>
      <c r="S80" s="6">
        <v>30040</v>
      </c>
      <c r="T80" s="6">
        <v>32950</v>
      </c>
      <c r="U80" s="6">
        <v>3320</v>
      </c>
      <c r="V80" s="6">
        <f t="shared" si="8"/>
        <v>101520</v>
      </c>
      <c r="W80" s="7">
        <f t="shared" si="11"/>
        <v>2232886</v>
      </c>
      <c r="X80" s="8"/>
      <c r="Y80" s="57">
        <v>5759</v>
      </c>
      <c r="Z80" s="36">
        <v>6617.2</v>
      </c>
      <c r="AA80" s="36"/>
      <c r="AB80" s="36"/>
      <c r="AC80" s="36">
        <v>20933.099999999999</v>
      </c>
      <c r="AD80" s="36">
        <v>33415.800000000003</v>
      </c>
      <c r="AE80" s="36">
        <v>33356</v>
      </c>
      <c r="AF80" s="36">
        <v>3332.9</v>
      </c>
      <c r="AG80" s="6">
        <f t="shared" si="18"/>
        <v>103414</v>
      </c>
      <c r="AH80" s="7">
        <f t="shared" si="17"/>
        <v>2109698.0999999996</v>
      </c>
      <c r="AI80" s="39"/>
      <c r="AJ80" s="5">
        <v>44403</v>
      </c>
      <c r="AK80" s="6">
        <v>1655</v>
      </c>
      <c r="AL80" s="6"/>
      <c r="AM80" s="6"/>
      <c r="AN80" s="6">
        <v>6603</v>
      </c>
      <c r="AO80" s="6">
        <v>21679</v>
      </c>
      <c r="AP80" s="6">
        <v>18867</v>
      </c>
      <c r="AQ80" s="6">
        <v>3247</v>
      </c>
      <c r="AR80" s="55">
        <f t="shared" si="9"/>
        <v>96454</v>
      </c>
      <c r="AS80" s="7">
        <f t="shared" si="13"/>
        <v>2078922</v>
      </c>
      <c r="AT80" s="39"/>
      <c r="AU80" s="5">
        <v>44403</v>
      </c>
      <c r="AV80" s="6">
        <v>1655</v>
      </c>
      <c r="AW80" s="6"/>
      <c r="AX80" s="6"/>
      <c r="AY80" s="6">
        <v>6603</v>
      </c>
      <c r="AZ80" s="6">
        <v>21679</v>
      </c>
      <c r="BA80" s="6">
        <v>18867</v>
      </c>
      <c r="BB80" s="6">
        <v>3247</v>
      </c>
      <c r="BC80" s="6">
        <f t="shared" si="5"/>
        <v>96454</v>
      </c>
      <c r="BD80" s="7">
        <f t="shared" si="16"/>
        <v>2078922</v>
      </c>
      <c r="BE80" s="9"/>
    </row>
    <row r="81" spans="1:57" s="4" customFormat="1" ht="11.25" customHeight="1" x14ac:dyDescent="0.2">
      <c r="A81" s="99">
        <v>31</v>
      </c>
      <c r="B81" s="103">
        <v>40024</v>
      </c>
      <c r="C81" s="68">
        <v>6250.8</v>
      </c>
      <c r="D81" s="6">
        <v>3723.1</v>
      </c>
      <c r="E81" s="6">
        <v>25229.3</v>
      </c>
      <c r="F81" s="6">
        <v>2959</v>
      </c>
      <c r="G81" s="6">
        <v>28188.3</v>
      </c>
      <c r="H81" s="6">
        <v>28885.7</v>
      </c>
      <c r="I81" s="6">
        <v>2590.4</v>
      </c>
      <c r="J81" s="6">
        <v>3315</v>
      </c>
      <c r="K81" s="6">
        <f t="shared" si="7"/>
        <v>72953.299999999988</v>
      </c>
      <c r="L81" s="7">
        <f t="shared" si="10"/>
        <v>2523103.7000000011</v>
      </c>
      <c r="M81" s="22"/>
      <c r="N81" s="68">
        <v>4250</v>
      </c>
      <c r="O81" s="6">
        <v>5220</v>
      </c>
      <c r="P81" s="6">
        <v>21320</v>
      </c>
      <c r="Q81" s="6">
        <v>4090</v>
      </c>
      <c r="R81" s="6">
        <v>25410</v>
      </c>
      <c r="S81" s="6">
        <v>27260</v>
      </c>
      <c r="T81" s="6">
        <v>31810</v>
      </c>
      <c r="U81" s="6">
        <v>3330</v>
      </c>
      <c r="V81" s="6">
        <f t="shared" si="8"/>
        <v>97280</v>
      </c>
      <c r="W81" s="7">
        <f t="shared" si="11"/>
        <v>2330166</v>
      </c>
      <c r="X81" s="21"/>
      <c r="Y81" s="57">
        <v>3773.9</v>
      </c>
      <c r="Z81" s="36">
        <v>6839.7</v>
      </c>
      <c r="AA81" s="36"/>
      <c r="AB81" s="36"/>
      <c r="AC81" s="36">
        <v>21419.1</v>
      </c>
      <c r="AD81" s="36">
        <v>33380.800000000003</v>
      </c>
      <c r="AE81" s="36">
        <v>32261.7</v>
      </c>
      <c r="AF81" s="36">
        <v>3342</v>
      </c>
      <c r="AG81" s="6">
        <f t="shared" si="18"/>
        <v>101017.2</v>
      </c>
      <c r="AH81" s="7">
        <f t="shared" si="17"/>
        <v>2210715.2999999998</v>
      </c>
      <c r="AI81" s="45"/>
      <c r="AJ81" s="5">
        <v>43852</v>
      </c>
      <c r="AK81" s="6">
        <v>2065</v>
      </c>
      <c r="AL81" s="6"/>
      <c r="AM81" s="6"/>
      <c r="AN81" s="6">
        <v>7893</v>
      </c>
      <c r="AO81" s="6">
        <v>19197</v>
      </c>
      <c r="AP81" s="6">
        <v>17999</v>
      </c>
      <c r="AQ81" s="6">
        <v>3034</v>
      </c>
      <c r="AR81" s="55">
        <f t="shared" si="9"/>
        <v>94040</v>
      </c>
      <c r="AS81" s="7">
        <f t="shared" si="13"/>
        <v>2172962</v>
      </c>
      <c r="AT81" s="39"/>
      <c r="AU81" s="5">
        <v>43852</v>
      </c>
      <c r="AV81" s="6">
        <v>2065</v>
      </c>
      <c r="AW81" s="6"/>
      <c r="AX81" s="6"/>
      <c r="AY81" s="6">
        <v>7893</v>
      </c>
      <c r="AZ81" s="6">
        <v>19197</v>
      </c>
      <c r="BA81" s="6">
        <v>17999</v>
      </c>
      <c r="BB81" s="6">
        <v>3034</v>
      </c>
      <c r="BC81" s="6">
        <f t="shared" si="5"/>
        <v>94040</v>
      </c>
      <c r="BD81" s="7">
        <f t="shared" si="16"/>
        <v>2172962</v>
      </c>
      <c r="BE81" s="22"/>
    </row>
    <row r="82" spans="1:57" s="4" customFormat="1" ht="11.25" customHeight="1" x14ac:dyDescent="0.2">
      <c r="A82" s="96">
        <v>32</v>
      </c>
      <c r="B82" s="103">
        <v>40031</v>
      </c>
      <c r="C82" s="68">
        <v>5362.4</v>
      </c>
      <c r="D82" s="6">
        <v>3761.5</v>
      </c>
      <c r="E82" s="6">
        <v>26985.200000000001</v>
      </c>
      <c r="F82" s="6">
        <v>2473.4</v>
      </c>
      <c r="G82" s="6">
        <v>29458.6</v>
      </c>
      <c r="H82" s="6">
        <v>26022.6</v>
      </c>
      <c r="I82" s="6">
        <v>5185.8999999999996</v>
      </c>
      <c r="J82" s="6">
        <v>3394.5</v>
      </c>
      <c r="K82" s="6">
        <f t="shared" si="7"/>
        <v>73185.5</v>
      </c>
      <c r="L82" s="7">
        <f t="shared" si="10"/>
        <v>2596289.2000000011</v>
      </c>
      <c r="M82" s="22"/>
      <c r="N82" s="68">
        <v>5520</v>
      </c>
      <c r="O82" s="6">
        <v>5080</v>
      </c>
      <c r="P82" s="6">
        <v>21470</v>
      </c>
      <c r="Q82" s="6">
        <v>3650</v>
      </c>
      <c r="R82" s="6">
        <v>25120</v>
      </c>
      <c r="S82" s="6">
        <v>24900</v>
      </c>
      <c r="T82" s="6">
        <v>27610</v>
      </c>
      <c r="U82" s="6">
        <v>3370</v>
      </c>
      <c r="V82" s="6">
        <f t="shared" si="8"/>
        <v>91600</v>
      </c>
      <c r="W82" s="7">
        <f t="shared" si="11"/>
        <v>2421766</v>
      </c>
      <c r="X82" s="21"/>
      <c r="Y82" s="57">
        <v>3072.2</v>
      </c>
      <c r="Z82" s="36">
        <v>6427.1</v>
      </c>
      <c r="AA82" s="36"/>
      <c r="AB82" s="36"/>
      <c r="AC82" s="36">
        <v>21812.1</v>
      </c>
      <c r="AD82" s="36">
        <v>31103</v>
      </c>
      <c r="AE82" s="36">
        <v>27687.7</v>
      </c>
      <c r="AF82" s="36">
        <v>3315.6</v>
      </c>
      <c r="AG82" s="6">
        <f t="shared" si="18"/>
        <v>93417.7</v>
      </c>
      <c r="AH82" s="7">
        <f t="shared" si="17"/>
        <v>2304133</v>
      </c>
      <c r="AI82" s="45"/>
      <c r="AJ82" s="5">
        <v>46745</v>
      </c>
      <c r="AK82" s="6">
        <v>2690</v>
      </c>
      <c r="AL82" s="6"/>
      <c r="AM82" s="6"/>
      <c r="AN82" s="6">
        <v>7749</v>
      </c>
      <c r="AO82" s="6">
        <v>21634</v>
      </c>
      <c r="AP82" s="6">
        <v>19278</v>
      </c>
      <c r="AQ82" s="6">
        <v>2872</v>
      </c>
      <c r="AR82" s="55">
        <f t="shared" si="9"/>
        <v>100968</v>
      </c>
      <c r="AS82" s="7">
        <f t="shared" si="13"/>
        <v>2273930</v>
      </c>
      <c r="AT82" s="39"/>
      <c r="AU82" s="5">
        <v>46745</v>
      </c>
      <c r="AV82" s="6">
        <v>2690</v>
      </c>
      <c r="AW82" s="6"/>
      <c r="AX82" s="6"/>
      <c r="AY82" s="6">
        <v>7749</v>
      </c>
      <c r="AZ82" s="6">
        <v>21634</v>
      </c>
      <c r="BA82" s="6">
        <v>19278</v>
      </c>
      <c r="BB82" s="6">
        <v>2872</v>
      </c>
      <c r="BC82" s="6">
        <f t="shared" si="5"/>
        <v>100968</v>
      </c>
      <c r="BD82" s="7">
        <f t="shared" si="16"/>
        <v>2273930</v>
      </c>
      <c r="BE82" s="22"/>
    </row>
    <row r="83" spans="1:57" s="4" customFormat="1" ht="11.25" customHeight="1" x14ac:dyDescent="0.2">
      <c r="A83" s="99">
        <v>33</v>
      </c>
      <c r="B83" s="103">
        <v>40038</v>
      </c>
      <c r="C83" s="68">
        <v>4047.7</v>
      </c>
      <c r="D83" s="6">
        <v>3866.2</v>
      </c>
      <c r="E83" s="6">
        <v>27935.8</v>
      </c>
      <c r="F83" s="6">
        <v>1432</v>
      </c>
      <c r="G83" s="6">
        <v>29367.8</v>
      </c>
      <c r="H83" s="6">
        <v>23913.1</v>
      </c>
      <c r="I83" s="6">
        <v>2879</v>
      </c>
      <c r="J83" s="6">
        <v>3392</v>
      </c>
      <c r="K83" s="6">
        <f t="shared" si="7"/>
        <v>67465.799999999988</v>
      </c>
      <c r="L83" s="7">
        <f t="shared" si="10"/>
        <v>2663755.0000000009</v>
      </c>
      <c r="M83" s="22"/>
      <c r="N83" s="68">
        <v>7060</v>
      </c>
      <c r="O83" s="6">
        <v>4940</v>
      </c>
      <c r="P83" s="6">
        <v>21560</v>
      </c>
      <c r="Q83" s="6">
        <v>2540</v>
      </c>
      <c r="R83" s="6">
        <v>24100</v>
      </c>
      <c r="S83" s="6">
        <v>23420</v>
      </c>
      <c r="T83" s="6">
        <v>18070</v>
      </c>
      <c r="U83" s="6">
        <v>3430</v>
      </c>
      <c r="V83" s="6">
        <f t="shared" si="8"/>
        <v>81020</v>
      </c>
      <c r="W83" s="7">
        <f t="shared" si="11"/>
        <v>2502786</v>
      </c>
      <c r="X83" s="21"/>
      <c r="Y83" s="57">
        <v>3518.4</v>
      </c>
      <c r="Z83" s="36">
        <v>5350.4</v>
      </c>
      <c r="AA83" s="36"/>
      <c r="AB83" s="36"/>
      <c r="AC83" s="36">
        <v>22451</v>
      </c>
      <c r="AD83" s="36">
        <v>29681.599999999999</v>
      </c>
      <c r="AE83" s="36">
        <v>17862.8</v>
      </c>
      <c r="AF83" s="36">
        <v>3303.6</v>
      </c>
      <c r="AG83" s="6">
        <f t="shared" si="18"/>
        <v>82167.8</v>
      </c>
      <c r="AH83" s="7">
        <f t="shared" si="17"/>
        <v>2386300.7999999998</v>
      </c>
      <c r="AI83" s="45"/>
      <c r="AJ83" s="5">
        <v>43698</v>
      </c>
      <c r="AK83" s="6">
        <v>2156</v>
      </c>
      <c r="AL83" s="6"/>
      <c r="AM83" s="6"/>
      <c r="AN83" s="6">
        <v>7826</v>
      </c>
      <c r="AO83" s="6">
        <v>18628</v>
      </c>
      <c r="AP83" s="6">
        <v>19446</v>
      </c>
      <c r="AQ83" s="6">
        <v>2538</v>
      </c>
      <c r="AR83" s="55">
        <f t="shared" si="9"/>
        <v>94292</v>
      </c>
      <c r="AS83" s="7">
        <f t="shared" si="13"/>
        <v>2368222</v>
      </c>
      <c r="AT83" s="39"/>
      <c r="AU83" s="5">
        <v>43698</v>
      </c>
      <c r="AV83" s="6">
        <v>2156</v>
      </c>
      <c r="AW83" s="6"/>
      <c r="AX83" s="6"/>
      <c r="AY83" s="6">
        <v>7826</v>
      </c>
      <c r="AZ83" s="6">
        <v>18628</v>
      </c>
      <c r="BA83" s="6">
        <v>19446</v>
      </c>
      <c r="BB83" s="6">
        <v>2538</v>
      </c>
      <c r="BC83" s="6">
        <f t="shared" si="5"/>
        <v>94292</v>
      </c>
      <c r="BD83" s="7">
        <f t="shared" si="16"/>
        <v>2368222</v>
      </c>
      <c r="BE83" s="22"/>
    </row>
    <row r="84" spans="1:57" s="4" customFormat="1" ht="11.25" customHeight="1" x14ac:dyDescent="0.2">
      <c r="A84" s="96">
        <v>34</v>
      </c>
      <c r="B84" s="103">
        <v>40045</v>
      </c>
      <c r="C84" s="68">
        <v>3801.8</v>
      </c>
      <c r="D84" s="6">
        <v>3381.1</v>
      </c>
      <c r="E84" s="6">
        <v>25637.200000000001</v>
      </c>
      <c r="F84" s="6">
        <v>660.6</v>
      </c>
      <c r="G84" s="6">
        <v>26297.8</v>
      </c>
      <c r="H84" s="6">
        <v>21408.5</v>
      </c>
      <c r="I84" s="6">
        <v>3230.2</v>
      </c>
      <c r="J84" s="6">
        <v>3391</v>
      </c>
      <c r="K84" s="6">
        <f t="shared" si="7"/>
        <v>61510.399999999994</v>
      </c>
      <c r="L84" s="7">
        <f t="shared" si="10"/>
        <v>2725265.4000000008</v>
      </c>
      <c r="M84" s="22"/>
      <c r="N84" s="68">
        <v>6850</v>
      </c>
      <c r="O84" s="6">
        <v>5510</v>
      </c>
      <c r="P84" s="6">
        <v>23110</v>
      </c>
      <c r="Q84" s="6">
        <v>1760</v>
      </c>
      <c r="R84" s="6">
        <v>24870</v>
      </c>
      <c r="S84" s="6">
        <v>22870</v>
      </c>
      <c r="T84" s="6">
        <v>5750</v>
      </c>
      <c r="U84" s="6">
        <v>3460</v>
      </c>
      <c r="V84" s="6">
        <f t="shared" si="8"/>
        <v>69310</v>
      </c>
      <c r="W84" s="7">
        <f t="shared" si="11"/>
        <v>2572096</v>
      </c>
      <c r="X84" s="21"/>
      <c r="Y84" s="57">
        <v>4208.3999999999996</v>
      </c>
      <c r="Z84" s="36">
        <v>4234.8</v>
      </c>
      <c r="AA84" s="36"/>
      <c r="AB84" s="36"/>
      <c r="AC84" s="36">
        <v>22432.1</v>
      </c>
      <c r="AD84" s="36">
        <v>27979.1</v>
      </c>
      <c r="AE84" s="36">
        <v>5735.4</v>
      </c>
      <c r="AF84" s="36">
        <v>3377.9</v>
      </c>
      <c r="AG84" s="6">
        <f t="shared" si="18"/>
        <v>67967.7</v>
      </c>
      <c r="AH84" s="7">
        <f t="shared" si="17"/>
        <v>2454268.5</v>
      </c>
      <c r="AI84" s="45"/>
      <c r="AJ84" s="5">
        <v>40887</v>
      </c>
      <c r="AK84" s="6">
        <v>1784</v>
      </c>
      <c r="AL84" s="6"/>
      <c r="AM84" s="6"/>
      <c r="AN84" s="6">
        <v>6932</v>
      </c>
      <c r="AO84" s="6">
        <v>21420</v>
      </c>
      <c r="AP84" s="6">
        <v>21241</v>
      </c>
      <c r="AQ84" s="6">
        <v>3015</v>
      </c>
      <c r="AR84" s="55">
        <f t="shared" si="9"/>
        <v>95279</v>
      </c>
      <c r="AS84" s="7">
        <f t="shared" si="13"/>
        <v>2463501</v>
      </c>
      <c r="AT84" s="39"/>
      <c r="AU84" s="5">
        <v>40887</v>
      </c>
      <c r="AV84" s="6">
        <v>1784</v>
      </c>
      <c r="AW84" s="6"/>
      <c r="AX84" s="6"/>
      <c r="AY84" s="6">
        <v>6932</v>
      </c>
      <c r="AZ84" s="6">
        <v>21420</v>
      </c>
      <c r="BA84" s="6">
        <v>21241</v>
      </c>
      <c r="BB84" s="6">
        <v>3015</v>
      </c>
      <c r="BC84" s="6">
        <f t="shared" si="5"/>
        <v>95279</v>
      </c>
      <c r="BD84" s="7">
        <f t="shared" si="16"/>
        <v>2463501</v>
      </c>
      <c r="BE84" s="22"/>
    </row>
    <row r="85" spans="1:57" s="4" customFormat="1" ht="11.25" customHeight="1" x14ac:dyDescent="0.2">
      <c r="A85" s="99">
        <v>35</v>
      </c>
      <c r="B85" s="103">
        <v>40052</v>
      </c>
      <c r="C85" s="68">
        <v>3567.9</v>
      </c>
      <c r="D85" s="6">
        <v>2916.8</v>
      </c>
      <c r="E85" s="6">
        <v>25841.1</v>
      </c>
      <c r="F85" s="6">
        <v>304</v>
      </c>
      <c r="G85" s="6">
        <v>26145.1</v>
      </c>
      <c r="H85" s="6">
        <v>17974</v>
      </c>
      <c r="I85" s="6">
        <v>4831</v>
      </c>
      <c r="J85" s="6">
        <v>3391</v>
      </c>
      <c r="K85" s="6">
        <f t="shared" si="7"/>
        <v>58825.8</v>
      </c>
      <c r="L85" s="7">
        <f t="shared" si="10"/>
        <v>2784091.2000000007</v>
      </c>
      <c r="M85" s="22"/>
      <c r="N85" s="68">
        <v>6770</v>
      </c>
      <c r="O85" s="6">
        <v>4430</v>
      </c>
      <c r="P85" s="6">
        <v>24830</v>
      </c>
      <c r="Q85" s="6">
        <v>1140</v>
      </c>
      <c r="R85" s="6">
        <v>25970</v>
      </c>
      <c r="S85" s="6">
        <v>23570</v>
      </c>
      <c r="T85" s="6">
        <v>2940</v>
      </c>
      <c r="U85" s="6">
        <v>3470</v>
      </c>
      <c r="V85" s="6">
        <f t="shared" si="8"/>
        <v>67150</v>
      </c>
      <c r="W85" s="7">
        <f t="shared" si="11"/>
        <v>2639246</v>
      </c>
      <c r="X85" s="21"/>
      <c r="Y85" s="57">
        <v>5225.8999999999996</v>
      </c>
      <c r="Z85" s="36">
        <v>2917.4</v>
      </c>
      <c r="AA85" s="36"/>
      <c r="AB85" s="36"/>
      <c r="AC85" s="36">
        <v>22861.4</v>
      </c>
      <c r="AD85" s="36">
        <v>24768.3</v>
      </c>
      <c r="AE85" s="36">
        <v>3012.4</v>
      </c>
      <c r="AF85" s="36">
        <v>3443.7</v>
      </c>
      <c r="AG85" s="6">
        <f t="shared" si="18"/>
        <v>62229.1</v>
      </c>
      <c r="AH85" s="7">
        <f t="shared" si="17"/>
        <v>2516497.6</v>
      </c>
      <c r="AI85" s="45"/>
      <c r="AJ85" s="5">
        <v>51759</v>
      </c>
      <c r="AK85" s="6">
        <v>2406</v>
      </c>
      <c r="AL85" s="6"/>
      <c r="AM85" s="6"/>
      <c r="AN85" s="6">
        <v>10875</v>
      </c>
      <c r="AO85" s="6">
        <v>25704</v>
      </c>
      <c r="AP85" s="6">
        <v>24886</v>
      </c>
      <c r="AQ85" s="6">
        <v>3184</v>
      </c>
      <c r="AR85" s="55">
        <f t="shared" si="9"/>
        <v>118814</v>
      </c>
      <c r="AS85" s="7">
        <f t="shared" si="13"/>
        <v>2582315</v>
      </c>
      <c r="AT85" s="39"/>
      <c r="AU85" s="5">
        <v>51759</v>
      </c>
      <c r="AV85" s="6">
        <v>2406</v>
      </c>
      <c r="AW85" s="6"/>
      <c r="AX85" s="6"/>
      <c r="AY85" s="6">
        <v>10875</v>
      </c>
      <c r="AZ85" s="6">
        <v>25704</v>
      </c>
      <c r="BA85" s="6">
        <v>24886</v>
      </c>
      <c r="BB85" s="6">
        <v>3184</v>
      </c>
      <c r="BC85" s="6">
        <f t="shared" si="5"/>
        <v>118814</v>
      </c>
      <c r="BD85" s="7">
        <f t="shared" si="16"/>
        <v>2582315</v>
      </c>
      <c r="BE85" s="22"/>
    </row>
    <row r="86" spans="1:57" s="4" customFormat="1" ht="11.25" customHeight="1" x14ac:dyDescent="0.2">
      <c r="A86" s="96">
        <v>36</v>
      </c>
      <c r="B86" s="103">
        <v>40059</v>
      </c>
      <c r="C86" s="68">
        <v>2190.1999999999998</v>
      </c>
      <c r="D86" s="6">
        <v>2556</v>
      </c>
      <c r="E86" s="6">
        <v>25252.6</v>
      </c>
      <c r="F86" s="6">
        <v>80</v>
      </c>
      <c r="G86" s="6">
        <v>25332.6</v>
      </c>
      <c r="H86" s="6">
        <v>14361.7</v>
      </c>
      <c r="I86" s="6">
        <v>6462.2</v>
      </c>
      <c r="J86" s="6">
        <v>3433.3</v>
      </c>
      <c r="K86" s="6">
        <f t="shared" si="7"/>
        <v>54336</v>
      </c>
      <c r="L86" s="7">
        <f t="shared" si="10"/>
        <v>2838427.2000000007</v>
      </c>
      <c r="M86" s="22"/>
      <c r="N86" s="68">
        <v>7650</v>
      </c>
      <c r="O86" s="6">
        <v>4320</v>
      </c>
      <c r="P86" s="6">
        <v>28850</v>
      </c>
      <c r="Q86" s="6">
        <v>670</v>
      </c>
      <c r="R86" s="6">
        <v>29520</v>
      </c>
      <c r="S86" s="6">
        <v>24980</v>
      </c>
      <c r="T86" s="6">
        <v>2960</v>
      </c>
      <c r="U86" s="6">
        <v>3500</v>
      </c>
      <c r="V86" s="6">
        <f t="shared" si="8"/>
        <v>72930</v>
      </c>
      <c r="W86" s="7">
        <f t="shared" si="11"/>
        <v>2712176</v>
      </c>
      <c r="X86" s="21"/>
      <c r="Y86" s="57">
        <v>6933.8</v>
      </c>
      <c r="Z86" s="36">
        <v>2074.6999999999998</v>
      </c>
      <c r="AA86" s="36"/>
      <c r="AB86" s="36"/>
      <c r="AC86" s="36">
        <v>22363.9</v>
      </c>
      <c r="AD86" s="36">
        <v>23703.3</v>
      </c>
      <c r="AE86" s="36">
        <v>2882.3</v>
      </c>
      <c r="AF86" s="36">
        <v>3440.7</v>
      </c>
      <c r="AG86" s="6">
        <f t="shared" si="18"/>
        <v>61398.7</v>
      </c>
      <c r="AH86" s="7">
        <f t="shared" si="17"/>
        <v>2577896.3000000003</v>
      </c>
      <c r="AI86" s="45"/>
      <c r="AJ86" s="5">
        <v>59927</v>
      </c>
      <c r="AK86" s="6">
        <v>3775</v>
      </c>
      <c r="AL86" s="6"/>
      <c r="AM86" s="6"/>
      <c r="AN86" s="6">
        <v>13042</v>
      </c>
      <c r="AO86" s="6">
        <v>28324</v>
      </c>
      <c r="AP86" s="6">
        <v>27260</v>
      </c>
      <c r="AQ86" s="6">
        <v>3374</v>
      </c>
      <c r="AR86" s="55">
        <f t="shared" si="9"/>
        <v>135702</v>
      </c>
      <c r="AS86" s="7">
        <f t="shared" si="13"/>
        <v>2718017</v>
      </c>
      <c r="AT86" s="39"/>
      <c r="AU86" s="5">
        <v>59927</v>
      </c>
      <c r="AV86" s="6">
        <v>3775</v>
      </c>
      <c r="AW86" s="6"/>
      <c r="AX86" s="6"/>
      <c r="AY86" s="6">
        <v>13042</v>
      </c>
      <c r="AZ86" s="6">
        <v>28324</v>
      </c>
      <c r="BA86" s="6">
        <v>27260</v>
      </c>
      <c r="BB86" s="6">
        <v>3374</v>
      </c>
      <c r="BC86" s="6">
        <f t="shared" ref="BC86:BC130" si="19">+AU86+AV86+AY86+AZ86+BA86+BB86</f>
        <v>135702</v>
      </c>
      <c r="BD86" s="7">
        <f t="shared" si="16"/>
        <v>2718017</v>
      </c>
      <c r="BE86" s="22"/>
    </row>
    <row r="87" spans="1:57" s="4" customFormat="1" ht="11.25" customHeight="1" x14ac:dyDescent="0.2">
      <c r="A87" s="99">
        <v>37</v>
      </c>
      <c r="B87" s="103">
        <v>40066</v>
      </c>
      <c r="C87" s="68">
        <v>2070.5</v>
      </c>
      <c r="D87" s="6">
        <v>2703.4</v>
      </c>
      <c r="E87" s="6">
        <v>23084.3</v>
      </c>
      <c r="F87" s="6">
        <v>0</v>
      </c>
      <c r="G87" s="6">
        <v>23084.3</v>
      </c>
      <c r="H87" s="6">
        <v>11681.5</v>
      </c>
      <c r="I87" s="6">
        <v>7374.6</v>
      </c>
      <c r="J87" s="6">
        <v>3478</v>
      </c>
      <c r="K87" s="6">
        <f t="shared" si="7"/>
        <v>50392.299999999996</v>
      </c>
      <c r="L87" s="7">
        <f t="shared" si="10"/>
        <v>2888819.5000000005</v>
      </c>
      <c r="M87" s="22"/>
      <c r="N87" s="68">
        <v>7170</v>
      </c>
      <c r="O87" s="6">
        <v>4920</v>
      </c>
      <c r="P87" s="6">
        <v>29000</v>
      </c>
      <c r="Q87" s="6">
        <v>370</v>
      </c>
      <c r="R87" s="6">
        <v>29370</v>
      </c>
      <c r="S87" s="6">
        <v>25620</v>
      </c>
      <c r="T87" s="6">
        <v>3820</v>
      </c>
      <c r="U87" s="6">
        <v>3530</v>
      </c>
      <c r="V87" s="6">
        <f t="shared" si="8"/>
        <v>74430</v>
      </c>
      <c r="W87" s="7">
        <f t="shared" si="11"/>
        <v>2786606</v>
      </c>
      <c r="X87" s="21"/>
      <c r="Y87" s="57">
        <v>6533.5</v>
      </c>
      <c r="Z87" s="36">
        <v>3129.1</v>
      </c>
      <c r="AA87" s="36"/>
      <c r="AB87" s="36"/>
      <c r="AC87" s="36">
        <v>20875.900000000001</v>
      </c>
      <c r="AD87" s="36">
        <v>22518.6</v>
      </c>
      <c r="AE87" s="36">
        <v>2890</v>
      </c>
      <c r="AF87" s="36">
        <v>3447.7</v>
      </c>
      <c r="AG87" s="6">
        <f t="shared" si="18"/>
        <v>59394.799999999996</v>
      </c>
      <c r="AH87" s="7">
        <f t="shared" si="17"/>
        <v>2637291.1</v>
      </c>
      <c r="AI87" s="45"/>
      <c r="AJ87" s="5">
        <v>54056</v>
      </c>
      <c r="AK87" s="6">
        <v>4049</v>
      </c>
      <c r="AL87" s="6"/>
      <c r="AM87" s="6"/>
      <c r="AN87" s="6">
        <v>13603</v>
      </c>
      <c r="AO87" s="6">
        <v>28553</v>
      </c>
      <c r="AP87" s="6">
        <v>25766</v>
      </c>
      <c r="AQ87" s="6">
        <v>3688</v>
      </c>
      <c r="AR87" s="55">
        <f t="shared" si="9"/>
        <v>129715</v>
      </c>
      <c r="AS87" s="7">
        <f t="shared" si="13"/>
        <v>2847732</v>
      </c>
      <c r="AT87" s="39"/>
      <c r="AU87" s="5">
        <v>54056</v>
      </c>
      <c r="AV87" s="6">
        <v>4049</v>
      </c>
      <c r="AW87" s="6"/>
      <c r="AX87" s="6"/>
      <c r="AY87" s="6">
        <v>13603</v>
      </c>
      <c r="AZ87" s="6">
        <v>28553</v>
      </c>
      <c r="BA87" s="6">
        <v>25766</v>
      </c>
      <c r="BB87" s="6">
        <v>3688</v>
      </c>
      <c r="BC87" s="6">
        <f t="shared" si="19"/>
        <v>129715</v>
      </c>
      <c r="BD87" s="7">
        <f t="shared" si="16"/>
        <v>2847732</v>
      </c>
      <c r="BE87" s="22"/>
    </row>
    <row r="88" spans="1:57" s="4" customFormat="1" ht="11.25" customHeight="1" x14ac:dyDescent="0.2">
      <c r="A88" s="96">
        <v>38</v>
      </c>
      <c r="B88" s="103">
        <v>40073</v>
      </c>
      <c r="C88" s="68">
        <v>1726.5</v>
      </c>
      <c r="D88" s="6">
        <v>2527.1</v>
      </c>
      <c r="E88" s="6">
        <v>20663.2</v>
      </c>
      <c r="F88" s="6">
        <v>0</v>
      </c>
      <c r="G88" s="6">
        <v>20663.2</v>
      </c>
      <c r="H88" s="6">
        <v>9666.4</v>
      </c>
      <c r="I88" s="6">
        <v>7414.5</v>
      </c>
      <c r="J88" s="6">
        <v>3478</v>
      </c>
      <c r="K88" s="6">
        <f t="shared" si="7"/>
        <v>45475.700000000004</v>
      </c>
      <c r="L88" s="7">
        <f t="shared" si="10"/>
        <v>2934295.2000000007</v>
      </c>
      <c r="M88" s="22"/>
      <c r="N88" s="68">
        <v>5460</v>
      </c>
      <c r="O88" s="6">
        <v>4960</v>
      </c>
      <c r="P88" s="6">
        <v>26390</v>
      </c>
      <c r="Q88" s="6">
        <v>210</v>
      </c>
      <c r="R88" s="6">
        <v>26600</v>
      </c>
      <c r="S88" s="6">
        <v>24750</v>
      </c>
      <c r="T88" s="6">
        <v>5120</v>
      </c>
      <c r="U88" s="6">
        <v>3590</v>
      </c>
      <c r="V88" s="6">
        <f t="shared" si="8"/>
        <v>70480</v>
      </c>
      <c r="W88" s="7">
        <f t="shared" si="11"/>
        <v>2857086</v>
      </c>
      <c r="X88" s="21"/>
      <c r="Y88" s="57">
        <v>5832.9</v>
      </c>
      <c r="Z88" s="36">
        <v>3725.7</v>
      </c>
      <c r="AA88" s="36"/>
      <c r="AB88" s="36"/>
      <c r="AC88" s="36">
        <v>19203.900000000001</v>
      </c>
      <c r="AD88" s="36">
        <v>20357.3</v>
      </c>
      <c r="AE88" s="36">
        <v>3234.5</v>
      </c>
      <c r="AF88" s="36">
        <v>3535.3</v>
      </c>
      <c r="AG88" s="6">
        <f t="shared" si="18"/>
        <v>55889.600000000006</v>
      </c>
      <c r="AH88" s="7">
        <f t="shared" si="17"/>
        <v>2693180.7</v>
      </c>
      <c r="AI88" s="45"/>
      <c r="AJ88" s="5">
        <v>46421</v>
      </c>
      <c r="AK88" s="6">
        <v>4142</v>
      </c>
      <c r="AL88" s="6"/>
      <c r="AM88" s="6"/>
      <c r="AN88" s="6">
        <v>13708</v>
      </c>
      <c r="AO88" s="6">
        <v>28407</v>
      </c>
      <c r="AP88" s="6">
        <v>23207</v>
      </c>
      <c r="AQ88" s="6">
        <v>3503</v>
      </c>
      <c r="AR88" s="55">
        <f t="shared" si="9"/>
        <v>119388</v>
      </c>
      <c r="AS88" s="7">
        <f t="shared" si="13"/>
        <v>2967120</v>
      </c>
      <c r="AT88" s="39"/>
      <c r="AU88" s="5">
        <v>46421</v>
      </c>
      <c r="AV88" s="6">
        <v>4142</v>
      </c>
      <c r="AW88" s="6"/>
      <c r="AX88" s="6"/>
      <c r="AY88" s="6">
        <v>13708</v>
      </c>
      <c r="AZ88" s="6">
        <v>28407</v>
      </c>
      <c r="BA88" s="6">
        <v>23207</v>
      </c>
      <c r="BB88" s="6">
        <v>3503</v>
      </c>
      <c r="BC88" s="6">
        <f t="shared" si="19"/>
        <v>119388</v>
      </c>
      <c r="BD88" s="7">
        <f t="shared" si="16"/>
        <v>2967120</v>
      </c>
      <c r="BE88" s="22"/>
    </row>
    <row r="89" spans="1:57" s="4" customFormat="1" ht="11.25" customHeight="1" x14ac:dyDescent="0.2">
      <c r="A89" s="99">
        <v>39</v>
      </c>
      <c r="B89" s="103">
        <v>40080</v>
      </c>
      <c r="C89" s="68">
        <v>1516.2</v>
      </c>
      <c r="D89" s="6">
        <v>2419.8000000000002</v>
      </c>
      <c r="E89" s="6">
        <v>17281.099999999999</v>
      </c>
      <c r="F89" s="6">
        <v>0</v>
      </c>
      <c r="G89" s="6">
        <v>17281.099999999999</v>
      </c>
      <c r="H89" s="6">
        <v>8910.2000000000007</v>
      </c>
      <c r="I89" s="6">
        <v>6464.1</v>
      </c>
      <c r="J89" s="6">
        <v>3478</v>
      </c>
      <c r="K89" s="6">
        <f t="shared" ref="K89:K129" si="20">+C89+D89+G89+H89+I89+J89</f>
        <v>40069.4</v>
      </c>
      <c r="L89" s="7">
        <f t="shared" si="10"/>
        <v>2974364.6000000006</v>
      </c>
      <c r="M89" s="22"/>
      <c r="N89" s="68">
        <v>5530</v>
      </c>
      <c r="O89" s="6">
        <v>5100</v>
      </c>
      <c r="P89" s="6">
        <v>22130</v>
      </c>
      <c r="Q89" s="6">
        <v>90</v>
      </c>
      <c r="R89" s="6">
        <v>22220</v>
      </c>
      <c r="S89" s="6">
        <v>24540</v>
      </c>
      <c r="T89" s="6">
        <v>7200</v>
      </c>
      <c r="U89" s="6">
        <v>3600</v>
      </c>
      <c r="V89" s="6">
        <f t="shared" ref="V89:V129" si="21">+N89+O89+R89+S89+T89+U89</f>
        <v>68190</v>
      </c>
      <c r="W89" s="7">
        <f t="shared" si="11"/>
        <v>2925276</v>
      </c>
      <c r="X89" s="21"/>
      <c r="Y89" s="57">
        <v>6417.4</v>
      </c>
      <c r="Z89" s="36">
        <v>2396</v>
      </c>
      <c r="AA89" s="36"/>
      <c r="AB89" s="36"/>
      <c r="AC89" s="36">
        <v>19287.099999999999</v>
      </c>
      <c r="AD89" s="36">
        <v>18641.3</v>
      </c>
      <c r="AE89" s="36">
        <v>5877.4</v>
      </c>
      <c r="AF89" s="36">
        <v>3581</v>
      </c>
      <c r="AG89" s="6">
        <f t="shared" si="18"/>
        <v>56200.200000000004</v>
      </c>
      <c r="AH89" s="7">
        <f t="shared" si="17"/>
        <v>2749380.9000000004</v>
      </c>
      <c r="AI89" s="45"/>
      <c r="AJ89" s="5">
        <v>33461</v>
      </c>
      <c r="AK89" s="6">
        <v>3429</v>
      </c>
      <c r="AL89" s="6"/>
      <c r="AM89" s="6"/>
      <c r="AN89" s="6">
        <v>11672</v>
      </c>
      <c r="AO89" s="6">
        <v>24055</v>
      </c>
      <c r="AP89" s="6">
        <v>21185</v>
      </c>
      <c r="AQ89" s="6">
        <v>3096</v>
      </c>
      <c r="AR89" s="55">
        <f t="shared" ref="AR89:AR129" si="22">+AJ89+AK89+AN89+AO89+AP89+AQ89</f>
        <v>96898</v>
      </c>
      <c r="AS89" s="7">
        <f t="shared" si="13"/>
        <v>3064018</v>
      </c>
      <c r="AT89" s="39"/>
      <c r="AU89" s="5">
        <v>33461</v>
      </c>
      <c r="AV89" s="6">
        <v>3429</v>
      </c>
      <c r="AW89" s="6"/>
      <c r="AX89" s="6"/>
      <c r="AY89" s="6">
        <v>11672</v>
      </c>
      <c r="AZ89" s="6">
        <v>24055</v>
      </c>
      <c r="BA89" s="6">
        <v>21185</v>
      </c>
      <c r="BB89" s="6">
        <v>3096</v>
      </c>
      <c r="BC89" s="6">
        <f t="shared" si="19"/>
        <v>96898</v>
      </c>
      <c r="BD89" s="7">
        <f t="shared" si="16"/>
        <v>3064018</v>
      </c>
      <c r="BE89" s="22"/>
    </row>
    <row r="90" spans="1:57" s="4" customFormat="1" ht="11.25" customHeight="1" x14ac:dyDescent="0.2">
      <c r="A90" s="96">
        <v>40</v>
      </c>
      <c r="B90" s="103">
        <v>40087</v>
      </c>
      <c r="C90" s="68">
        <v>1333</v>
      </c>
      <c r="D90" s="6">
        <v>2507.3000000000002</v>
      </c>
      <c r="E90" s="6">
        <v>13534.1</v>
      </c>
      <c r="F90" s="6">
        <v>0</v>
      </c>
      <c r="G90" s="6">
        <v>13534.1</v>
      </c>
      <c r="H90" s="6">
        <v>7963.6</v>
      </c>
      <c r="I90" s="6">
        <v>4254.6000000000004</v>
      </c>
      <c r="J90" s="6">
        <v>3482</v>
      </c>
      <c r="K90" s="6">
        <f t="shared" si="20"/>
        <v>33074.6</v>
      </c>
      <c r="L90" s="7">
        <f t="shared" ref="L90:L122" si="23">K90+L89</f>
        <v>3007439.2000000007</v>
      </c>
      <c r="M90" s="22"/>
      <c r="N90" s="68">
        <v>5650</v>
      </c>
      <c r="O90" s="6">
        <v>4850</v>
      </c>
      <c r="P90" s="6">
        <v>21450</v>
      </c>
      <c r="Q90" s="6">
        <v>90</v>
      </c>
      <c r="R90" s="6">
        <v>21540</v>
      </c>
      <c r="S90" s="6">
        <v>23460</v>
      </c>
      <c r="T90" s="6">
        <v>5610</v>
      </c>
      <c r="U90" s="6">
        <v>3630</v>
      </c>
      <c r="V90" s="6">
        <f t="shared" si="21"/>
        <v>64740</v>
      </c>
      <c r="W90" s="7">
        <f t="shared" ref="W90:W122" si="24">V90+W89</f>
        <v>2990016</v>
      </c>
      <c r="X90" s="21"/>
      <c r="Y90" s="57">
        <v>6032</v>
      </c>
      <c r="Z90" s="36">
        <v>2651.7</v>
      </c>
      <c r="AA90" s="36"/>
      <c r="AB90" s="36"/>
      <c r="AC90" s="36">
        <v>23061.599999999999</v>
      </c>
      <c r="AD90" s="36">
        <v>19044.900000000001</v>
      </c>
      <c r="AE90" s="36">
        <v>6444</v>
      </c>
      <c r="AF90" s="36">
        <v>3581</v>
      </c>
      <c r="AG90" s="6">
        <f t="shared" si="18"/>
        <v>60815.199999999997</v>
      </c>
      <c r="AH90" s="7">
        <f t="shared" si="17"/>
        <v>2810196.1000000006</v>
      </c>
      <c r="AI90" s="45"/>
      <c r="AJ90" s="5">
        <v>26991</v>
      </c>
      <c r="AK90" s="6">
        <v>3145</v>
      </c>
      <c r="AL90" s="6"/>
      <c r="AM90" s="6"/>
      <c r="AN90" s="6">
        <v>12456</v>
      </c>
      <c r="AO90" s="6">
        <v>27271</v>
      </c>
      <c r="AP90" s="6">
        <v>19294</v>
      </c>
      <c r="AQ90" s="6">
        <v>3342</v>
      </c>
      <c r="AR90" s="55">
        <f t="shared" si="22"/>
        <v>92499</v>
      </c>
      <c r="AS90" s="7">
        <f t="shared" ref="AS90:AS129" si="25">+AR90+AS89</f>
        <v>3156517</v>
      </c>
      <c r="AT90" s="39"/>
      <c r="AU90" s="5">
        <v>26991</v>
      </c>
      <c r="AV90" s="6">
        <v>3145</v>
      </c>
      <c r="AW90" s="6"/>
      <c r="AX90" s="6"/>
      <c r="AY90" s="6">
        <v>12456</v>
      </c>
      <c r="AZ90" s="6">
        <v>27271</v>
      </c>
      <c r="BA90" s="6">
        <v>19294</v>
      </c>
      <c r="BB90" s="6">
        <v>3342</v>
      </c>
      <c r="BC90" s="6">
        <f t="shared" si="19"/>
        <v>92499</v>
      </c>
      <c r="BD90" s="7">
        <f t="shared" si="16"/>
        <v>3156517</v>
      </c>
      <c r="BE90" s="22"/>
    </row>
    <row r="91" spans="1:57" s="4" customFormat="1" ht="11.25" customHeight="1" x14ac:dyDescent="0.2">
      <c r="A91" s="99">
        <v>41</v>
      </c>
      <c r="B91" s="103">
        <v>40094</v>
      </c>
      <c r="C91" s="68">
        <v>1324.8</v>
      </c>
      <c r="D91" s="6">
        <v>2448.1</v>
      </c>
      <c r="E91" s="6">
        <v>11509.2</v>
      </c>
      <c r="F91" s="6">
        <v>0</v>
      </c>
      <c r="G91" s="6">
        <v>11509.2</v>
      </c>
      <c r="H91" s="6">
        <v>7258.1</v>
      </c>
      <c r="I91" s="6">
        <v>2995.1</v>
      </c>
      <c r="J91" s="6">
        <v>3506</v>
      </c>
      <c r="K91" s="6">
        <f t="shared" si="20"/>
        <v>29041.3</v>
      </c>
      <c r="L91" s="7">
        <f t="shared" si="23"/>
        <v>3036480.5000000005</v>
      </c>
      <c r="M91" s="22"/>
      <c r="N91" s="68">
        <v>4130</v>
      </c>
      <c r="O91" s="6">
        <v>4570</v>
      </c>
      <c r="P91" s="6">
        <v>22120</v>
      </c>
      <c r="Q91" s="6">
        <v>0</v>
      </c>
      <c r="R91" s="6">
        <v>22120</v>
      </c>
      <c r="S91" s="6">
        <v>21070</v>
      </c>
      <c r="T91" s="6">
        <v>3880</v>
      </c>
      <c r="U91" s="6">
        <v>3630</v>
      </c>
      <c r="V91" s="6">
        <f t="shared" si="21"/>
        <v>59400</v>
      </c>
      <c r="W91" s="7">
        <f t="shared" si="24"/>
        <v>3049416</v>
      </c>
      <c r="X91" s="21"/>
      <c r="Y91" s="57">
        <v>4975</v>
      </c>
      <c r="Z91" s="36">
        <v>2992</v>
      </c>
      <c r="AA91" s="36"/>
      <c r="AB91" s="36"/>
      <c r="AC91" s="36">
        <v>29509</v>
      </c>
      <c r="AD91" s="36">
        <v>18822.2</v>
      </c>
      <c r="AE91" s="36">
        <v>5935.2</v>
      </c>
      <c r="AF91" s="36">
        <v>3633.6</v>
      </c>
      <c r="AG91" s="6">
        <f t="shared" si="18"/>
        <v>65867</v>
      </c>
      <c r="AH91" s="7">
        <f t="shared" si="17"/>
        <v>2876063.1000000006</v>
      </c>
      <c r="AI91" s="45"/>
      <c r="AJ91" s="5">
        <v>29557</v>
      </c>
      <c r="AK91" s="6">
        <v>2856</v>
      </c>
      <c r="AL91" s="6"/>
      <c r="AM91" s="6"/>
      <c r="AN91" s="6">
        <v>14014</v>
      </c>
      <c r="AO91" s="6">
        <v>31362</v>
      </c>
      <c r="AP91" s="6">
        <v>22623</v>
      </c>
      <c r="AQ91" s="6">
        <v>2916</v>
      </c>
      <c r="AR91" s="55">
        <f t="shared" si="22"/>
        <v>103328</v>
      </c>
      <c r="AS91" s="7">
        <f t="shared" si="25"/>
        <v>3259845</v>
      </c>
      <c r="AT91" s="39"/>
      <c r="AU91" s="5">
        <v>29557</v>
      </c>
      <c r="AV91" s="6">
        <v>2856</v>
      </c>
      <c r="AW91" s="6"/>
      <c r="AX91" s="6"/>
      <c r="AY91" s="6">
        <v>14014</v>
      </c>
      <c r="AZ91" s="6">
        <v>31362</v>
      </c>
      <c r="BA91" s="6">
        <v>22623</v>
      </c>
      <c r="BB91" s="6">
        <v>2916</v>
      </c>
      <c r="BC91" s="6">
        <f t="shared" si="19"/>
        <v>103328</v>
      </c>
      <c r="BD91" s="7">
        <f t="shared" si="16"/>
        <v>3259845</v>
      </c>
      <c r="BE91" s="22"/>
    </row>
    <row r="92" spans="1:57" s="4" customFormat="1" ht="11.25" customHeight="1" x14ac:dyDescent="0.2">
      <c r="A92" s="96">
        <v>42</v>
      </c>
      <c r="B92" s="103">
        <v>40101</v>
      </c>
      <c r="C92" s="68">
        <v>1135.4000000000001</v>
      </c>
      <c r="D92" s="6">
        <v>2878.7</v>
      </c>
      <c r="E92" s="6">
        <v>10821.1</v>
      </c>
      <c r="F92" s="6">
        <v>0</v>
      </c>
      <c r="G92" s="6">
        <v>10821.1</v>
      </c>
      <c r="H92" s="6">
        <v>6711.5</v>
      </c>
      <c r="I92" s="6">
        <v>2803.1</v>
      </c>
      <c r="J92" s="6">
        <v>3506</v>
      </c>
      <c r="K92" s="6">
        <f t="shared" si="20"/>
        <v>27855.8</v>
      </c>
      <c r="L92" s="7">
        <f t="shared" si="23"/>
        <v>3064336.3000000003</v>
      </c>
      <c r="M92" s="22"/>
      <c r="N92" s="68">
        <v>3340</v>
      </c>
      <c r="O92" s="6">
        <v>4050</v>
      </c>
      <c r="P92" s="6">
        <v>21960</v>
      </c>
      <c r="Q92" s="6">
        <v>0</v>
      </c>
      <c r="R92" s="6">
        <v>21960</v>
      </c>
      <c r="S92" s="6">
        <v>18250</v>
      </c>
      <c r="T92" s="6">
        <v>3450</v>
      </c>
      <c r="U92" s="6">
        <v>3630</v>
      </c>
      <c r="V92" s="6">
        <f t="shared" si="21"/>
        <v>54680</v>
      </c>
      <c r="W92" s="7">
        <f t="shared" si="24"/>
        <v>3104096</v>
      </c>
      <c r="X92" s="21"/>
      <c r="Y92" s="57">
        <v>3645.1</v>
      </c>
      <c r="Z92" s="36">
        <v>3469.5</v>
      </c>
      <c r="AA92" s="36"/>
      <c r="AB92" s="36"/>
      <c r="AC92" s="36">
        <v>31173.8</v>
      </c>
      <c r="AD92" s="36">
        <v>17812.3</v>
      </c>
      <c r="AE92" s="36">
        <v>4214.8999999999996</v>
      </c>
      <c r="AF92" s="36">
        <v>3633.6</v>
      </c>
      <c r="AG92" s="6">
        <f t="shared" si="18"/>
        <v>63949.2</v>
      </c>
      <c r="AH92" s="7">
        <f t="shared" si="17"/>
        <v>2940012.3000000007</v>
      </c>
      <c r="AI92" s="45"/>
      <c r="AJ92" s="5">
        <v>27956</v>
      </c>
      <c r="AK92" s="6">
        <v>2070</v>
      </c>
      <c r="AL92" s="6"/>
      <c r="AM92" s="6"/>
      <c r="AN92" s="6">
        <v>13709</v>
      </c>
      <c r="AO92" s="6">
        <v>31591</v>
      </c>
      <c r="AP92" s="6">
        <v>19124</v>
      </c>
      <c r="AQ92" s="6">
        <v>3281</v>
      </c>
      <c r="AR92" s="55">
        <f t="shared" si="22"/>
        <v>97731</v>
      </c>
      <c r="AS92" s="7">
        <f t="shared" si="25"/>
        <v>3357576</v>
      </c>
      <c r="AT92" s="39"/>
      <c r="AU92" s="5">
        <v>27956</v>
      </c>
      <c r="AV92" s="6">
        <v>2070</v>
      </c>
      <c r="AW92" s="6"/>
      <c r="AX92" s="6"/>
      <c r="AY92" s="6">
        <v>13709</v>
      </c>
      <c r="AZ92" s="6">
        <v>31591</v>
      </c>
      <c r="BA92" s="6">
        <v>19124</v>
      </c>
      <c r="BB92" s="6">
        <v>3281</v>
      </c>
      <c r="BC92" s="6">
        <f t="shared" si="19"/>
        <v>97731</v>
      </c>
      <c r="BD92" s="7">
        <f t="shared" si="16"/>
        <v>3357576</v>
      </c>
      <c r="BE92" s="22"/>
    </row>
    <row r="93" spans="1:57" s="4" customFormat="1" ht="11.25" customHeight="1" x14ac:dyDescent="0.2">
      <c r="A93" s="99">
        <v>43</v>
      </c>
      <c r="B93" s="103">
        <v>40108</v>
      </c>
      <c r="C93" s="68">
        <v>869.8</v>
      </c>
      <c r="D93" s="6">
        <v>2718.9</v>
      </c>
      <c r="E93" s="6">
        <v>8389.2000000000007</v>
      </c>
      <c r="F93" s="6">
        <v>0</v>
      </c>
      <c r="G93" s="6">
        <v>8389.2000000000007</v>
      </c>
      <c r="H93" s="6">
        <v>5845.4</v>
      </c>
      <c r="I93" s="6">
        <v>2726.1</v>
      </c>
      <c r="J93" s="6">
        <v>3513.1</v>
      </c>
      <c r="K93" s="6">
        <f t="shared" si="20"/>
        <v>24062.5</v>
      </c>
      <c r="L93" s="7">
        <f t="shared" si="23"/>
        <v>3088398.8000000003</v>
      </c>
      <c r="M93" s="22"/>
      <c r="N93" s="68">
        <v>2490</v>
      </c>
      <c r="O93" s="6">
        <v>3390</v>
      </c>
      <c r="P93" s="6">
        <v>22740</v>
      </c>
      <c r="Q93" s="6">
        <v>0</v>
      </c>
      <c r="R93" s="6">
        <v>22740</v>
      </c>
      <c r="S93" s="6">
        <v>15740</v>
      </c>
      <c r="T93" s="6">
        <v>3720</v>
      </c>
      <c r="U93" s="6">
        <v>3630</v>
      </c>
      <c r="V93" s="6">
        <f t="shared" si="21"/>
        <v>51710</v>
      </c>
      <c r="W93" s="7">
        <f t="shared" si="24"/>
        <v>3155806</v>
      </c>
      <c r="X93" s="21"/>
      <c r="Y93" s="57">
        <v>3110.3</v>
      </c>
      <c r="Z93" s="36">
        <v>4131.8</v>
      </c>
      <c r="AA93" s="36"/>
      <c r="AB93" s="36"/>
      <c r="AC93" s="36">
        <v>27460.400000000001</v>
      </c>
      <c r="AD93" s="36">
        <v>15909.7</v>
      </c>
      <c r="AE93" s="36">
        <v>3791.4</v>
      </c>
      <c r="AF93" s="36">
        <v>3633.6</v>
      </c>
      <c r="AG93" s="6">
        <f t="shared" si="18"/>
        <v>58037.2</v>
      </c>
      <c r="AH93" s="7">
        <f t="shared" si="17"/>
        <v>2998049.5000000009</v>
      </c>
      <c r="AI93" s="45"/>
      <c r="AJ93" s="5">
        <v>24828</v>
      </c>
      <c r="AK93" s="6">
        <v>1583</v>
      </c>
      <c r="AL93" s="6"/>
      <c r="AM93" s="6"/>
      <c r="AN93" s="6">
        <v>11092</v>
      </c>
      <c r="AO93" s="6">
        <v>25057</v>
      </c>
      <c r="AP93" s="6">
        <v>14476</v>
      </c>
      <c r="AQ93" s="6">
        <v>3616</v>
      </c>
      <c r="AR93" s="55">
        <f t="shared" si="22"/>
        <v>80652</v>
      </c>
      <c r="AS93" s="7">
        <f t="shared" si="25"/>
        <v>3438228</v>
      </c>
      <c r="AT93" s="39"/>
      <c r="AU93" s="5">
        <v>24828</v>
      </c>
      <c r="AV93" s="6">
        <v>1583</v>
      </c>
      <c r="AW93" s="6"/>
      <c r="AX93" s="6"/>
      <c r="AY93" s="6">
        <v>11092</v>
      </c>
      <c r="AZ93" s="6">
        <v>25057</v>
      </c>
      <c r="BA93" s="6">
        <v>14476</v>
      </c>
      <c r="BB93" s="6">
        <v>3616</v>
      </c>
      <c r="BC93" s="6">
        <f t="shared" si="19"/>
        <v>80652</v>
      </c>
      <c r="BD93" s="7">
        <f t="shared" si="16"/>
        <v>3438228</v>
      </c>
      <c r="BE93" s="22"/>
    </row>
    <row r="94" spans="1:57" s="4" customFormat="1" ht="11.25" customHeight="1" x14ac:dyDescent="0.2">
      <c r="A94" s="96">
        <v>44</v>
      </c>
      <c r="B94" s="103">
        <v>40115</v>
      </c>
      <c r="C94" s="68">
        <v>1061.0999999999999</v>
      </c>
      <c r="D94" s="6">
        <v>3227.2</v>
      </c>
      <c r="E94" s="6">
        <v>8505.7999999999993</v>
      </c>
      <c r="F94" s="6">
        <v>0</v>
      </c>
      <c r="G94" s="6">
        <v>8505.7999999999993</v>
      </c>
      <c r="H94" s="6">
        <v>4690.1000000000004</v>
      </c>
      <c r="I94" s="6">
        <v>2789.1</v>
      </c>
      <c r="J94" s="6">
        <v>3574.1</v>
      </c>
      <c r="K94" s="6">
        <f t="shared" si="20"/>
        <v>23847.399999999994</v>
      </c>
      <c r="L94" s="7">
        <f t="shared" si="23"/>
        <v>3112246.2</v>
      </c>
      <c r="M94" s="22"/>
      <c r="N94" s="68">
        <v>2080</v>
      </c>
      <c r="O94" s="6">
        <v>3120</v>
      </c>
      <c r="P94" s="6">
        <v>24150</v>
      </c>
      <c r="Q94" s="6">
        <v>20</v>
      </c>
      <c r="R94" s="6">
        <v>24170</v>
      </c>
      <c r="S94" s="6">
        <v>14100</v>
      </c>
      <c r="T94" s="6">
        <v>3470</v>
      </c>
      <c r="U94" s="6">
        <v>3630</v>
      </c>
      <c r="V94" s="6">
        <f t="shared" si="21"/>
        <v>50570</v>
      </c>
      <c r="W94" s="7">
        <f t="shared" si="24"/>
        <v>3206376</v>
      </c>
      <c r="X94" s="21"/>
      <c r="Y94" s="57">
        <v>2834.6</v>
      </c>
      <c r="Z94" s="36">
        <v>5822.1</v>
      </c>
      <c r="AA94" s="36"/>
      <c r="AB94" s="36"/>
      <c r="AC94" s="36">
        <v>23695</v>
      </c>
      <c r="AD94" s="36">
        <v>14384.3</v>
      </c>
      <c r="AE94" s="36">
        <v>3778.5</v>
      </c>
      <c r="AF94" s="36">
        <v>3674.8</v>
      </c>
      <c r="AG94" s="6">
        <f t="shared" si="18"/>
        <v>54189.3</v>
      </c>
      <c r="AH94" s="7">
        <f t="shared" si="17"/>
        <v>3052238.8000000007</v>
      </c>
      <c r="AI94" s="45"/>
      <c r="AJ94" s="5">
        <v>36518</v>
      </c>
      <c r="AK94" s="6">
        <v>3874</v>
      </c>
      <c r="AL94" s="6"/>
      <c r="AM94" s="6"/>
      <c r="AN94" s="6">
        <v>13904</v>
      </c>
      <c r="AO94" s="6">
        <v>30963</v>
      </c>
      <c r="AP94" s="6">
        <v>23999</v>
      </c>
      <c r="AQ94" s="6">
        <v>3674</v>
      </c>
      <c r="AR94" s="55">
        <f t="shared" si="22"/>
        <v>112932</v>
      </c>
      <c r="AS94" s="7">
        <f t="shared" si="25"/>
        <v>3551160</v>
      </c>
      <c r="AT94" s="39"/>
      <c r="AU94" s="5">
        <v>36518</v>
      </c>
      <c r="AV94" s="6">
        <v>3874</v>
      </c>
      <c r="AW94" s="6"/>
      <c r="AX94" s="6"/>
      <c r="AY94" s="6">
        <v>13904</v>
      </c>
      <c r="AZ94" s="6">
        <v>30963</v>
      </c>
      <c r="BA94" s="6">
        <v>23999</v>
      </c>
      <c r="BB94" s="6">
        <v>3674</v>
      </c>
      <c r="BC94" s="6">
        <f t="shared" si="19"/>
        <v>112932</v>
      </c>
      <c r="BD94" s="7">
        <f t="shared" si="16"/>
        <v>3551160</v>
      </c>
      <c r="BE94" s="22"/>
    </row>
    <row r="95" spans="1:57" s="4" customFormat="1" ht="11.25" customHeight="1" x14ac:dyDescent="0.2">
      <c r="A95" s="99">
        <v>45</v>
      </c>
      <c r="B95" s="103">
        <v>40122</v>
      </c>
      <c r="C95" s="68">
        <v>1433.7</v>
      </c>
      <c r="D95" s="6">
        <v>3608</v>
      </c>
      <c r="E95" s="6">
        <v>8449.9</v>
      </c>
      <c r="F95" s="6">
        <v>0</v>
      </c>
      <c r="G95" s="6">
        <v>8449.9</v>
      </c>
      <c r="H95" s="6">
        <v>3983.8</v>
      </c>
      <c r="I95" s="6">
        <v>2785.1</v>
      </c>
      <c r="J95" s="6">
        <v>3574.1</v>
      </c>
      <c r="K95" s="6">
        <f t="shared" si="20"/>
        <v>23834.599999999995</v>
      </c>
      <c r="L95" s="7">
        <f t="shared" si="23"/>
        <v>3136080.8000000003</v>
      </c>
      <c r="M95" s="22"/>
      <c r="N95" s="68">
        <v>1980</v>
      </c>
      <c r="O95" s="6">
        <v>3020</v>
      </c>
      <c r="P95" s="6">
        <v>23740</v>
      </c>
      <c r="Q95" s="6">
        <v>210</v>
      </c>
      <c r="R95" s="6">
        <v>23950</v>
      </c>
      <c r="S95" s="6">
        <v>14050</v>
      </c>
      <c r="T95" s="6">
        <v>4800</v>
      </c>
      <c r="U95" s="6">
        <v>3630</v>
      </c>
      <c r="V95" s="6">
        <f t="shared" si="21"/>
        <v>51430</v>
      </c>
      <c r="W95" s="7">
        <f t="shared" si="24"/>
        <v>3257806</v>
      </c>
      <c r="X95" s="21"/>
      <c r="Y95" s="57">
        <v>2837.8</v>
      </c>
      <c r="Z95" s="36">
        <v>4336.3</v>
      </c>
      <c r="AA95" s="36"/>
      <c r="AB95" s="36"/>
      <c r="AC95" s="36">
        <v>22024.1</v>
      </c>
      <c r="AD95" s="36">
        <v>13973.6</v>
      </c>
      <c r="AE95" s="36">
        <v>4947.7</v>
      </c>
      <c r="AF95" s="36">
        <v>3686.1</v>
      </c>
      <c r="AG95" s="6">
        <f t="shared" si="18"/>
        <v>51805.599999999991</v>
      </c>
      <c r="AH95" s="7">
        <f t="shared" si="17"/>
        <v>3104044.4000000008</v>
      </c>
      <c r="AI95" s="45"/>
      <c r="AJ95" s="5">
        <v>47324</v>
      </c>
      <c r="AK95" s="6">
        <v>3021</v>
      </c>
      <c r="AL95" s="6"/>
      <c r="AM95" s="6"/>
      <c r="AN95" s="6">
        <v>13934</v>
      </c>
      <c r="AO95" s="6">
        <v>31820</v>
      </c>
      <c r="AP95" s="6">
        <v>23044</v>
      </c>
      <c r="AQ95" s="6">
        <v>3529</v>
      </c>
      <c r="AR95" s="55">
        <f t="shared" si="22"/>
        <v>122672</v>
      </c>
      <c r="AS95" s="7">
        <f t="shared" si="25"/>
        <v>3673832</v>
      </c>
      <c r="AT95" s="39"/>
      <c r="AU95" s="5">
        <v>47324</v>
      </c>
      <c r="AV95" s="6">
        <v>3021</v>
      </c>
      <c r="AW95" s="6"/>
      <c r="AX95" s="6"/>
      <c r="AY95" s="6">
        <v>13934</v>
      </c>
      <c r="AZ95" s="6">
        <v>31820</v>
      </c>
      <c r="BA95" s="6">
        <v>23044</v>
      </c>
      <c r="BB95" s="6">
        <v>3529</v>
      </c>
      <c r="BC95" s="6">
        <f t="shared" si="19"/>
        <v>122672</v>
      </c>
      <c r="BD95" s="7">
        <f t="shared" si="16"/>
        <v>3673832</v>
      </c>
      <c r="BE95" s="22"/>
    </row>
    <row r="96" spans="1:57" s="4" customFormat="1" ht="11.25" customHeight="1" x14ac:dyDescent="0.2">
      <c r="A96" s="96">
        <v>46</v>
      </c>
      <c r="B96" s="103">
        <v>40129</v>
      </c>
      <c r="C96" s="68">
        <v>2014</v>
      </c>
      <c r="D96" s="6">
        <v>3550.1</v>
      </c>
      <c r="E96" s="6">
        <v>8132</v>
      </c>
      <c r="F96" s="6">
        <v>0</v>
      </c>
      <c r="G96" s="6">
        <v>8132</v>
      </c>
      <c r="H96" s="6">
        <v>3275.9</v>
      </c>
      <c r="I96" s="6">
        <v>2596.9</v>
      </c>
      <c r="J96" s="6">
        <v>3088.5</v>
      </c>
      <c r="K96" s="6">
        <f t="shared" si="20"/>
        <v>22657.4</v>
      </c>
      <c r="L96" s="7">
        <f t="shared" si="23"/>
        <v>3158738.2</v>
      </c>
      <c r="M96" s="22"/>
      <c r="N96" s="68">
        <v>1870</v>
      </c>
      <c r="O96" s="6">
        <v>3120</v>
      </c>
      <c r="P96" s="6">
        <v>21770</v>
      </c>
      <c r="Q96" s="6">
        <v>300</v>
      </c>
      <c r="R96" s="6">
        <v>22070</v>
      </c>
      <c r="S96" s="6">
        <v>12340</v>
      </c>
      <c r="T96" s="6">
        <v>5310</v>
      </c>
      <c r="U96" s="6">
        <v>3630</v>
      </c>
      <c r="V96" s="6">
        <f t="shared" si="21"/>
        <v>48340</v>
      </c>
      <c r="W96" s="7">
        <f t="shared" si="24"/>
        <v>3306146</v>
      </c>
      <c r="X96" s="21"/>
      <c r="Y96" s="57">
        <v>3507.7</v>
      </c>
      <c r="Z96" s="36">
        <v>2774.4</v>
      </c>
      <c r="AA96" s="36"/>
      <c r="AB96" s="36"/>
      <c r="AC96" s="36">
        <v>22114.6</v>
      </c>
      <c r="AD96" s="36">
        <v>15214.9</v>
      </c>
      <c r="AE96" s="36">
        <v>5064.1000000000004</v>
      </c>
      <c r="AF96" s="36">
        <v>3686.1</v>
      </c>
      <c r="AG96" s="6">
        <f t="shared" si="18"/>
        <v>52361.799999999996</v>
      </c>
      <c r="AH96" s="7">
        <f t="shared" si="17"/>
        <v>3156406.2000000007</v>
      </c>
      <c r="AI96" s="45"/>
      <c r="AJ96" s="5">
        <v>51237</v>
      </c>
      <c r="AK96" s="6">
        <v>2276</v>
      </c>
      <c r="AL96" s="6"/>
      <c r="AM96" s="6"/>
      <c r="AN96" s="6">
        <v>14076</v>
      </c>
      <c r="AO96" s="6">
        <v>29823</v>
      </c>
      <c r="AP96" s="6">
        <v>20200</v>
      </c>
      <c r="AQ96" s="6">
        <v>3690</v>
      </c>
      <c r="AR96" s="55">
        <f t="shared" si="22"/>
        <v>121302</v>
      </c>
      <c r="AS96" s="7">
        <f t="shared" si="25"/>
        <v>3795134</v>
      </c>
      <c r="AT96" s="39"/>
      <c r="AU96" s="5">
        <v>51237</v>
      </c>
      <c r="AV96" s="6">
        <v>2276</v>
      </c>
      <c r="AW96" s="6"/>
      <c r="AX96" s="6"/>
      <c r="AY96" s="6">
        <v>14076</v>
      </c>
      <c r="AZ96" s="6">
        <v>29823</v>
      </c>
      <c r="BA96" s="6">
        <v>20200</v>
      </c>
      <c r="BB96" s="6">
        <v>3690</v>
      </c>
      <c r="BC96" s="6">
        <f t="shared" si="19"/>
        <v>121302</v>
      </c>
      <c r="BD96" s="7">
        <f t="shared" si="16"/>
        <v>3795134</v>
      </c>
      <c r="BE96" s="22"/>
    </row>
    <row r="97" spans="1:57" s="4" customFormat="1" ht="11.25" customHeight="1" x14ac:dyDescent="0.2">
      <c r="A97" s="99">
        <v>47</v>
      </c>
      <c r="B97" s="103">
        <v>40136</v>
      </c>
      <c r="C97" s="68">
        <v>2516.1999999999998</v>
      </c>
      <c r="D97" s="6">
        <v>3229.2</v>
      </c>
      <c r="E97" s="6">
        <v>7369.9</v>
      </c>
      <c r="F97" s="6">
        <v>0</v>
      </c>
      <c r="G97" s="6">
        <v>7369.9</v>
      </c>
      <c r="H97" s="6">
        <v>3040</v>
      </c>
      <c r="I97" s="6">
        <v>2818.5</v>
      </c>
      <c r="J97" s="6">
        <v>2790.1</v>
      </c>
      <c r="K97" s="6">
        <f t="shared" si="20"/>
        <v>21763.899999999998</v>
      </c>
      <c r="L97" s="7">
        <f t="shared" si="23"/>
        <v>3180502.1</v>
      </c>
      <c r="M97" s="22"/>
      <c r="N97" s="68">
        <v>2040</v>
      </c>
      <c r="O97" s="6">
        <v>4100</v>
      </c>
      <c r="P97" s="6">
        <v>21050</v>
      </c>
      <c r="Q97" s="6">
        <v>240</v>
      </c>
      <c r="R97" s="6">
        <v>21290</v>
      </c>
      <c r="S97" s="6">
        <v>9380</v>
      </c>
      <c r="T97" s="6">
        <v>4920</v>
      </c>
      <c r="U97" s="6">
        <v>3630</v>
      </c>
      <c r="V97" s="6">
        <f t="shared" si="21"/>
        <v>45360</v>
      </c>
      <c r="W97" s="7">
        <f t="shared" si="24"/>
        <v>3351506</v>
      </c>
      <c r="X97" s="21"/>
      <c r="Y97" s="57">
        <v>2132.6999999999998</v>
      </c>
      <c r="Z97" s="36">
        <v>2834</v>
      </c>
      <c r="AA97" s="36"/>
      <c r="AB97" s="36"/>
      <c r="AC97" s="36">
        <v>22261.7</v>
      </c>
      <c r="AD97" s="36">
        <v>14504.7</v>
      </c>
      <c r="AE97" s="36">
        <v>4768.5</v>
      </c>
      <c r="AF97" s="36">
        <v>3686.1</v>
      </c>
      <c r="AG97" s="6">
        <f t="shared" si="18"/>
        <v>50187.700000000004</v>
      </c>
      <c r="AH97" s="7">
        <f t="shared" si="17"/>
        <v>3206593.9000000008</v>
      </c>
      <c r="AI97" s="45"/>
      <c r="AJ97" s="5">
        <v>54100</v>
      </c>
      <c r="AK97" s="6">
        <v>2670</v>
      </c>
      <c r="AL97" s="6"/>
      <c r="AM97" s="6"/>
      <c r="AN97" s="6">
        <v>14585</v>
      </c>
      <c r="AO97" s="6">
        <v>29465</v>
      </c>
      <c r="AP97" s="6">
        <v>19886</v>
      </c>
      <c r="AQ97" s="6">
        <v>3365</v>
      </c>
      <c r="AR97" s="55">
        <f t="shared" si="22"/>
        <v>124071</v>
      </c>
      <c r="AS97" s="7">
        <f t="shared" si="25"/>
        <v>3919205</v>
      </c>
      <c r="AT97" s="39"/>
      <c r="AU97" s="5">
        <v>54100</v>
      </c>
      <c r="AV97" s="6">
        <v>2670</v>
      </c>
      <c r="AW97" s="6"/>
      <c r="AX97" s="6"/>
      <c r="AY97" s="6">
        <v>14585</v>
      </c>
      <c r="AZ97" s="6">
        <v>29465</v>
      </c>
      <c r="BA97" s="6">
        <v>19886</v>
      </c>
      <c r="BB97" s="6">
        <v>3365</v>
      </c>
      <c r="BC97" s="6">
        <f t="shared" si="19"/>
        <v>124071</v>
      </c>
      <c r="BD97" s="7">
        <f t="shared" si="16"/>
        <v>3919205</v>
      </c>
      <c r="BE97" s="22"/>
    </row>
    <row r="98" spans="1:57" s="4" customFormat="1" ht="11.25" customHeight="1" x14ac:dyDescent="0.2">
      <c r="A98" s="96">
        <v>48</v>
      </c>
      <c r="B98" s="103">
        <v>40143</v>
      </c>
      <c r="C98" s="68">
        <v>2575.5</v>
      </c>
      <c r="D98" s="6">
        <v>2133</v>
      </c>
      <c r="E98" s="6">
        <v>6345.7</v>
      </c>
      <c r="F98" s="6">
        <v>0</v>
      </c>
      <c r="G98" s="6">
        <v>6345.7</v>
      </c>
      <c r="H98" s="6">
        <v>3213.4</v>
      </c>
      <c r="I98" s="6">
        <v>2448.6999999999998</v>
      </c>
      <c r="J98" s="6">
        <v>2790.1</v>
      </c>
      <c r="K98" s="6">
        <f t="shared" si="20"/>
        <v>19506.399999999998</v>
      </c>
      <c r="L98" s="7">
        <f t="shared" si="23"/>
        <v>3200008.5</v>
      </c>
      <c r="M98" s="22"/>
      <c r="N98" s="68">
        <v>2070</v>
      </c>
      <c r="O98" s="6">
        <v>3840</v>
      </c>
      <c r="P98" s="6">
        <v>18250</v>
      </c>
      <c r="Q98" s="6">
        <v>40</v>
      </c>
      <c r="R98" s="6">
        <v>18290</v>
      </c>
      <c r="S98" s="6">
        <v>6810</v>
      </c>
      <c r="T98" s="6">
        <v>3210</v>
      </c>
      <c r="U98" s="6">
        <v>3480</v>
      </c>
      <c r="V98" s="6">
        <f t="shared" si="21"/>
        <v>37700</v>
      </c>
      <c r="W98" s="7">
        <f t="shared" si="24"/>
        <v>3389206</v>
      </c>
      <c r="X98" s="21"/>
      <c r="Y98" s="57">
        <v>2060.8000000000002</v>
      </c>
      <c r="Z98" s="36">
        <v>2738.5</v>
      </c>
      <c r="AA98" s="36"/>
      <c r="AB98" s="36"/>
      <c r="AC98" s="36">
        <v>22084.9</v>
      </c>
      <c r="AD98" s="36">
        <v>12644</v>
      </c>
      <c r="AE98" s="36">
        <v>3462.1</v>
      </c>
      <c r="AF98" s="36">
        <v>3531.1</v>
      </c>
      <c r="AG98" s="6">
        <f t="shared" si="18"/>
        <v>46521.399999999994</v>
      </c>
      <c r="AH98" s="7">
        <f t="shared" si="17"/>
        <v>3253115.3000000007</v>
      </c>
      <c r="AI98" s="45"/>
      <c r="AJ98" s="5">
        <v>40031</v>
      </c>
      <c r="AK98" s="6">
        <v>3040</v>
      </c>
      <c r="AL98" s="6"/>
      <c r="AM98" s="6"/>
      <c r="AN98" s="6">
        <v>11520</v>
      </c>
      <c r="AO98" s="6">
        <v>27052</v>
      </c>
      <c r="AP98" s="6">
        <v>18488</v>
      </c>
      <c r="AQ98" s="6">
        <v>3888</v>
      </c>
      <c r="AR98" s="55">
        <f t="shared" si="22"/>
        <v>104019</v>
      </c>
      <c r="AS98" s="7">
        <f t="shared" si="25"/>
        <v>4023224</v>
      </c>
      <c r="AT98" s="39"/>
      <c r="AU98" s="5">
        <v>40031</v>
      </c>
      <c r="AV98" s="6">
        <v>3040</v>
      </c>
      <c r="AW98" s="6"/>
      <c r="AX98" s="6"/>
      <c r="AY98" s="6">
        <v>11520</v>
      </c>
      <c r="AZ98" s="6">
        <v>27052</v>
      </c>
      <c r="BA98" s="6">
        <v>18488</v>
      </c>
      <c r="BB98" s="6">
        <v>3888</v>
      </c>
      <c r="BC98" s="6">
        <f t="shared" si="19"/>
        <v>104019</v>
      </c>
      <c r="BD98" s="7">
        <f t="shared" si="16"/>
        <v>4023224</v>
      </c>
      <c r="BE98" s="22"/>
    </row>
    <row r="99" spans="1:57" s="4" customFormat="1" ht="11.25" customHeight="1" x14ac:dyDescent="0.2">
      <c r="A99" s="99">
        <v>49</v>
      </c>
      <c r="B99" s="103">
        <v>40150</v>
      </c>
      <c r="C99" s="68">
        <v>2459.3000000000002</v>
      </c>
      <c r="D99" s="6">
        <v>1603.8</v>
      </c>
      <c r="E99" s="6">
        <v>6345.2</v>
      </c>
      <c r="F99" s="6">
        <v>0</v>
      </c>
      <c r="G99" s="6">
        <v>6345.2</v>
      </c>
      <c r="H99" s="6">
        <v>3319.7</v>
      </c>
      <c r="I99" s="6">
        <v>2708.7</v>
      </c>
      <c r="J99" s="6">
        <v>2795.7</v>
      </c>
      <c r="K99" s="6">
        <f t="shared" si="20"/>
        <v>19232.400000000001</v>
      </c>
      <c r="L99" s="7">
        <f t="shared" si="23"/>
        <v>3219240.9</v>
      </c>
      <c r="M99" s="22"/>
      <c r="N99" s="68">
        <v>2130</v>
      </c>
      <c r="O99" s="6">
        <v>3940</v>
      </c>
      <c r="P99" s="6">
        <v>14240</v>
      </c>
      <c r="Q99" s="6">
        <v>0</v>
      </c>
      <c r="R99" s="6">
        <v>14240</v>
      </c>
      <c r="S99" s="6">
        <v>4990</v>
      </c>
      <c r="T99" s="6">
        <v>2380</v>
      </c>
      <c r="U99" s="6">
        <v>2800</v>
      </c>
      <c r="V99" s="6">
        <f t="shared" si="21"/>
        <v>30480</v>
      </c>
      <c r="W99" s="7">
        <f t="shared" si="24"/>
        <v>3419686</v>
      </c>
      <c r="X99" s="21"/>
      <c r="Y99" s="57">
        <v>2329.3000000000002</v>
      </c>
      <c r="Z99" s="36">
        <v>2472.1</v>
      </c>
      <c r="AA99" s="36"/>
      <c r="AB99" s="36"/>
      <c r="AC99" s="36">
        <v>20090.7</v>
      </c>
      <c r="AD99" s="36">
        <v>11857.5</v>
      </c>
      <c r="AE99" s="36">
        <v>2502</v>
      </c>
      <c r="AF99" s="36">
        <v>2851.9</v>
      </c>
      <c r="AG99" s="6">
        <f t="shared" si="18"/>
        <v>42103.5</v>
      </c>
      <c r="AH99" s="7">
        <f t="shared" si="17"/>
        <v>3295218.8000000007</v>
      </c>
      <c r="AI99" s="45"/>
      <c r="AJ99" s="5">
        <v>28069</v>
      </c>
      <c r="AK99" s="6">
        <v>2196</v>
      </c>
      <c r="AL99" s="6"/>
      <c r="AM99" s="6"/>
      <c r="AN99" s="6">
        <v>14470</v>
      </c>
      <c r="AO99" s="6">
        <v>24211</v>
      </c>
      <c r="AP99" s="6">
        <v>10512</v>
      </c>
      <c r="AQ99" s="6">
        <v>2858</v>
      </c>
      <c r="AR99" s="55">
        <f t="shared" si="22"/>
        <v>82316</v>
      </c>
      <c r="AS99" s="7">
        <f t="shared" si="25"/>
        <v>4105540</v>
      </c>
      <c r="AT99" s="39"/>
      <c r="AU99" s="5">
        <v>28069</v>
      </c>
      <c r="AV99" s="6">
        <v>2196</v>
      </c>
      <c r="AW99" s="6"/>
      <c r="AX99" s="6"/>
      <c r="AY99" s="6">
        <v>14470</v>
      </c>
      <c r="AZ99" s="6">
        <v>24211</v>
      </c>
      <c r="BA99" s="6">
        <v>10512</v>
      </c>
      <c r="BB99" s="6">
        <v>2858</v>
      </c>
      <c r="BC99" s="6">
        <f t="shared" si="19"/>
        <v>82316</v>
      </c>
      <c r="BD99" s="7">
        <f t="shared" si="16"/>
        <v>4105540</v>
      </c>
      <c r="BE99" s="22"/>
    </row>
    <row r="100" spans="1:57" s="4" customFormat="1" ht="11.25" customHeight="1" x14ac:dyDescent="0.2">
      <c r="A100" s="96">
        <v>50</v>
      </c>
      <c r="B100" s="103">
        <v>40157</v>
      </c>
      <c r="C100" s="68">
        <v>2587.6999999999998</v>
      </c>
      <c r="D100" s="6">
        <v>1511.8</v>
      </c>
      <c r="E100" s="6">
        <v>6552.1</v>
      </c>
      <c r="F100" s="6">
        <v>0</v>
      </c>
      <c r="G100" s="6">
        <v>6552.1</v>
      </c>
      <c r="H100" s="6">
        <v>3347</v>
      </c>
      <c r="I100" s="6">
        <v>2468.6999999999998</v>
      </c>
      <c r="J100" s="6">
        <v>2846.1</v>
      </c>
      <c r="K100" s="6">
        <f t="shared" si="20"/>
        <v>19313.399999999998</v>
      </c>
      <c r="L100" s="7">
        <f t="shared" si="23"/>
        <v>3238554.3</v>
      </c>
      <c r="M100" s="22"/>
      <c r="N100" s="68">
        <v>2050</v>
      </c>
      <c r="O100" s="6">
        <v>3990</v>
      </c>
      <c r="P100" s="6">
        <v>11650</v>
      </c>
      <c r="Q100" s="6">
        <v>0</v>
      </c>
      <c r="R100" s="6">
        <v>11650</v>
      </c>
      <c r="S100" s="6">
        <v>3900</v>
      </c>
      <c r="T100" s="6">
        <v>2670</v>
      </c>
      <c r="U100" s="6">
        <v>2800</v>
      </c>
      <c r="V100" s="6">
        <f t="shared" si="21"/>
        <v>27060</v>
      </c>
      <c r="W100" s="7">
        <f t="shared" si="24"/>
        <v>3446746</v>
      </c>
      <c r="X100" s="21"/>
      <c r="Y100" s="57">
        <v>2659.6</v>
      </c>
      <c r="Z100" s="36">
        <v>2423</v>
      </c>
      <c r="AA100" s="36"/>
      <c r="AB100" s="36"/>
      <c r="AC100" s="36">
        <v>18156.8</v>
      </c>
      <c r="AD100" s="36">
        <v>10342.9</v>
      </c>
      <c r="AE100" s="36">
        <v>2947</v>
      </c>
      <c r="AF100" s="36">
        <v>2851.9</v>
      </c>
      <c r="AG100" s="6">
        <f t="shared" si="18"/>
        <v>39381.200000000004</v>
      </c>
      <c r="AH100" s="7">
        <f t="shared" si="17"/>
        <v>3334600.0000000009</v>
      </c>
      <c r="AI100" s="45"/>
      <c r="AJ100" s="5">
        <v>32343</v>
      </c>
      <c r="AK100" s="6">
        <v>2377</v>
      </c>
      <c r="AL100" s="6"/>
      <c r="AM100" s="6"/>
      <c r="AN100" s="6">
        <v>16335</v>
      </c>
      <c r="AO100" s="6">
        <v>28946</v>
      </c>
      <c r="AP100" s="6">
        <v>11114</v>
      </c>
      <c r="AQ100" s="6">
        <v>2958</v>
      </c>
      <c r="AR100" s="55">
        <f t="shared" si="22"/>
        <v>94073</v>
      </c>
      <c r="AS100" s="7">
        <f t="shared" si="25"/>
        <v>4199613</v>
      </c>
      <c r="AT100" s="39"/>
      <c r="AU100" s="5">
        <v>32343</v>
      </c>
      <c r="AV100" s="6">
        <v>2377</v>
      </c>
      <c r="AW100" s="6"/>
      <c r="AX100" s="6"/>
      <c r="AY100" s="6">
        <v>16335</v>
      </c>
      <c r="AZ100" s="6">
        <v>28946</v>
      </c>
      <c r="BA100" s="6">
        <v>11114</v>
      </c>
      <c r="BB100" s="6">
        <v>2958</v>
      </c>
      <c r="BC100" s="6">
        <f t="shared" si="19"/>
        <v>94073</v>
      </c>
      <c r="BD100" s="7">
        <f t="shared" si="16"/>
        <v>4199613</v>
      </c>
      <c r="BE100" s="22"/>
    </row>
    <row r="101" spans="1:57" s="4" customFormat="1" ht="11.25" customHeight="1" x14ac:dyDescent="0.2">
      <c r="A101" s="99">
        <v>51</v>
      </c>
      <c r="B101" s="103">
        <v>40164</v>
      </c>
      <c r="C101" s="68">
        <v>1987.3</v>
      </c>
      <c r="D101" s="6">
        <v>3084.2</v>
      </c>
      <c r="E101" s="6">
        <v>6704</v>
      </c>
      <c r="F101" s="6">
        <v>0</v>
      </c>
      <c r="G101" s="6">
        <v>6704</v>
      </c>
      <c r="H101" s="6">
        <v>2982.5</v>
      </c>
      <c r="I101" s="6">
        <v>2498.1999999999998</v>
      </c>
      <c r="J101" s="6">
        <v>2846.1</v>
      </c>
      <c r="K101" s="6">
        <f t="shared" si="20"/>
        <v>20102.3</v>
      </c>
      <c r="L101" s="7">
        <f t="shared" si="23"/>
        <v>3258656.5999999996</v>
      </c>
      <c r="M101" s="22"/>
      <c r="N101" s="68">
        <v>2140</v>
      </c>
      <c r="O101" s="6">
        <v>4200</v>
      </c>
      <c r="P101" s="6">
        <v>10100</v>
      </c>
      <c r="Q101" s="6">
        <v>0</v>
      </c>
      <c r="R101" s="6">
        <v>10100</v>
      </c>
      <c r="S101" s="6">
        <v>3620</v>
      </c>
      <c r="T101" s="6">
        <v>2840</v>
      </c>
      <c r="U101" s="6">
        <v>2800</v>
      </c>
      <c r="V101" s="6">
        <f t="shared" si="21"/>
        <v>25700</v>
      </c>
      <c r="W101" s="7">
        <f t="shared" si="24"/>
        <v>3472446</v>
      </c>
      <c r="X101" s="21"/>
      <c r="Y101" s="57">
        <v>2800.5</v>
      </c>
      <c r="Z101" s="36">
        <v>3841.9</v>
      </c>
      <c r="AA101" s="36"/>
      <c r="AB101" s="36"/>
      <c r="AC101" s="36">
        <v>17920.5</v>
      </c>
      <c r="AD101" s="36">
        <v>8821</v>
      </c>
      <c r="AE101" s="36">
        <v>2938</v>
      </c>
      <c r="AF101" s="36">
        <v>2851.9</v>
      </c>
      <c r="AG101" s="6">
        <f t="shared" si="18"/>
        <v>39173.800000000003</v>
      </c>
      <c r="AH101" s="7">
        <f t="shared" si="17"/>
        <v>3373773.8000000007</v>
      </c>
      <c r="AI101" s="45"/>
      <c r="AJ101" s="5">
        <v>29632</v>
      </c>
      <c r="AK101" s="6">
        <v>2266</v>
      </c>
      <c r="AL101" s="6"/>
      <c r="AM101" s="6"/>
      <c r="AN101" s="6">
        <v>15010</v>
      </c>
      <c r="AO101" s="6">
        <v>27757</v>
      </c>
      <c r="AP101" s="6">
        <v>13126</v>
      </c>
      <c r="AQ101" s="6">
        <v>2763</v>
      </c>
      <c r="AR101" s="55">
        <f t="shared" si="22"/>
        <v>90554</v>
      </c>
      <c r="AS101" s="7">
        <f t="shared" si="25"/>
        <v>4290167</v>
      </c>
      <c r="AT101" s="39"/>
      <c r="AU101" s="5">
        <v>29632</v>
      </c>
      <c r="AV101" s="6">
        <v>2266</v>
      </c>
      <c r="AW101" s="6"/>
      <c r="AX101" s="6"/>
      <c r="AY101" s="6">
        <v>15010</v>
      </c>
      <c r="AZ101" s="6">
        <v>27757</v>
      </c>
      <c r="BA101" s="6">
        <v>13126</v>
      </c>
      <c r="BB101" s="6">
        <v>2763</v>
      </c>
      <c r="BC101" s="6">
        <f t="shared" si="19"/>
        <v>90554</v>
      </c>
      <c r="BD101" s="7">
        <f t="shared" si="16"/>
        <v>4290167</v>
      </c>
      <c r="BE101" s="22"/>
    </row>
    <row r="102" spans="1:57" s="4" customFormat="1" ht="11.25" customHeight="1" x14ac:dyDescent="0.2">
      <c r="A102" s="96">
        <v>52</v>
      </c>
      <c r="B102" s="103">
        <v>40171</v>
      </c>
      <c r="C102" s="68">
        <v>1630</v>
      </c>
      <c r="D102" s="6">
        <v>3765.7</v>
      </c>
      <c r="E102" s="6">
        <v>7582</v>
      </c>
      <c r="F102" s="6">
        <v>0</v>
      </c>
      <c r="G102" s="6">
        <v>7582</v>
      </c>
      <c r="H102" s="6">
        <v>2711</v>
      </c>
      <c r="I102" s="6">
        <v>2596.4</v>
      </c>
      <c r="J102" s="6">
        <v>2846.1</v>
      </c>
      <c r="K102" s="6">
        <f t="shared" si="20"/>
        <v>21131.200000000001</v>
      </c>
      <c r="L102" s="7">
        <f t="shared" si="23"/>
        <v>3279787.8</v>
      </c>
      <c r="M102" s="22"/>
      <c r="N102" s="68">
        <v>2230</v>
      </c>
      <c r="O102" s="6">
        <v>3750</v>
      </c>
      <c r="P102" s="6">
        <v>9180</v>
      </c>
      <c r="Q102" s="6">
        <v>0</v>
      </c>
      <c r="R102" s="6">
        <v>9180</v>
      </c>
      <c r="S102" s="6">
        <v>3620</v>
      </c>
      <c r="T102" s="6">
        <v>2730</v>
      </c>
      <c r="U102" s="6">
        <v>2800</v>
      </c>
      <c r="V102" s="6">
        <f t="shared" si="21"/>
        <v>24310</v>
      </c>
      <c r="W102" s="7">
        <f t="shared" si="24"/>
        <v>3496756</v>
      </c>
      <c r="X102" s="21"/>
      <c r="Y102" s="57">
        <v>2816.9</v>
      </c>
      <c r="Z102" s="36">
        <v>4314.1000000000004</v>
      </c>
      <c r="AA102" s="36"/>
      <c r="AB102" s="36"/>
      <c r="AC102" s="36">
        <v>17477.8</v>
      </c>
      <c r="AD102" s="36">
        <v>6853.3</v>
      </c>
      <c r="AE102" s="36">
        <v>2468.5</v>
      </c>
      <c r="AF102" s="36">
        <v>2851.9</v>
      </c>
      <c r="AG102" s="6">
        <f t="shared" si="18"/>
        <v>36782.5</v>
      </c>
      <c r="AH102" s="7">
        <f t="shared" si="17"/>
        <v>3410556.3000000007</v>
      </c>
      <c r="AI102" s="45"/>
      <c r="AJ102" s="5">
        <v>36136</v>
      </c>
      <c r="AK102" s="6">
        <v>2600</v>
      </c>
      <c r="AL102" s="6"/>
      <c r="AM102" s="6"/>
      <c r="AN102" s="6">
        <v>15819</v>
      </c>
      <c r="AO102" s="6">
        <v>29163</v>
      </c>
      <c r="AP102" s="6">
        <v>15992</v>
      </c>
      <c r="AQ102" s="6">
        <v>2798</v>
      </c>
      <c r="AR102" s="55">
        <f t="shared" si="22"/>
        <v>102508</v>
      </c>
      <c r="AS102" s="7">
        <f t="shared" si="25"/>
        <v>4392675</v>
      </c>
      <c r="AT102" s="39"/>
      <c r="AU102" s="5">
        <v>36136</v>
      </c>
      <c r="AV102" s="6">
        <v>2600</v>
      </c>
      <c r="AW102" s="6"/>
      <c r="AX102" s="6"/>
      <c r="AY102" s="6">
        <v>15819</v>
      </c>
      <c r="AZ102" s="6">
        <v>29163</v>
      </c>
      <c r="BA102" s="6">
        <v>15992</v>
      </c>
      <c r="BB102" s="6">
        <v>2798</v>
      </c>
      <c r="BC102" s="6">
        <f t="shared" si="19"/>
        <v>102508</v>
      </c>
      <c r="BD102" s="7">
        <f t="shared" si="16"/>
        <v>4392675</v>
      </c>
      <c r="BE102" s="22"/>
    </row>
    <row r="103" spans="1:57" s="4" customFormat="1" ht="11.25" customHeight="1" x14ac:dyDescent="0.2">
      <c r="A103" s="99">
        <v>53</v>
      </c>
      <c r="B103" s="103">
        <v>40178</v>
      </c>
      <c r="C103" s="68">
        <v>1817.8</v>
      </c>
      <c r="D103" s="6">
        <v>5366.7</v>
      </c>
      <c r="E103" s="6">
        <v>9590</v>
      </c>
      <c r="F103" s="6">
        <v>0</v>
      </c>
      <c r="G103" s="6">
        <v>9590</v>
      </c>
      <c r="H103" s="6">
        <v>2862</v>
      </c>
      <c r="I103" s="6">
        <v>2679</v>
      </c>
      <c r="J103" s="6">
        <v>2846.1</v>
      </c>
      <c r="K103" s="6">
        <f t="shared" si="20"/>
        <v>25161.599999999999</v>
      </c>
      <c r="L103" s="7">
        <f t="shared" si="23"/>
        <v>3304949.4</v>
      </c>
      <c r="M103" s="22"/>
      <c r="N103" s="68">
        <v>1970</v>
      </c>
      <c r="O103" s="6">
        <v>3720</v>
      </c>
      <c r="P103" s="6">
        <v>8430</v>
      </c>
      <c r="Q103" s="6">
        <v>0</v>
      </c>
      <c r="R103" s="6">
        <v>8430</v>
      </c>
      <c r="S103" s="6">
        <v>3560</v>
      </c>
      <c r="T103" s="6">
        <v>2500</v>
      </c>
      <c r="U103" s="6">
        <v>2800</v>
      </c>
      <c r="V103" s="6">
        <f t="shared" si="21"/>
        <v>22980</v>
      </c>
      <c r="W103" s="7">
        <f t="shared" si="24"/>
        <v>3519736</v>
      </c>
      <c r="X103" s="21"/>
      <c r="Y103" s="57">
        <v>3740.9</v>
      </c>
      <c r="Z103" s="36">
        <v>3489.1</v>
      </c>
      <c r="AA103" s="36"/>
      <c r="AB103" s="36"/>
      <c r="AC103" s="36">
        <v>16039.2</v>
      </c>
      <c r="AD103" s="36">
        <v>5281.4</v>
      </c>
      <c r="AE103" s="36">
        <v>2464.5</v>
      </c>
      <c r="AF103" s="36">
        <v>2851.9</v>
      </c>
      <c r="AG103" s="6">
        <f t="shared" si="18"/>
        <v>33867</v>
      </c>
      <c r="AH103" s="7">
        <f t="shared" si="17"/>
        <v>3444423.3000000007</v>
      </c>
      <c r="AI103" s="45"/>
      <c r="AJ103" s="5">
        <v>30207</v>
      </c>
      <c r="AK103" s="6">
        <v>2336</v>
      </c>
      <c r="AL103" s="6"/>
      <c r="AM103" s="6"/>
      <c r="AN103" s="6">
        <v>14342</v>
      </c>
      <c r="AO103" s="6">
        <v>28517</v>
      </c>
      <c r="AP103" s="6">
        <v>13917</v>
      </c>
      <c r="AQ103" s="6">
        <v>2696</v>
      </c>
      <c r="AR103" s="55">
        <f t="shared" si="22"/>
        <v>92015</v>
      </c>
      <c r="AS103" s="7">
        <f t="shared" si="25"/>
        <v>4484690</v>
      </c>
      <c r="AT103" s="39"/>
      <c r="AU103" s="5">
        <v>30207</v>
      </c>
      <c r="AV103" s="6">
        <v>2336</v>
      </c>
      <c r="AW103" s="6"/>
      <c r="AX103" s="6"/>
      <c r="AY103" s="6">
        <v>14342</v>
      </c>
      <c r="AZ103" s="6">
        <v>28517</v>
      </c>
      <c r="BA103" s="6">
        <v>13917</v>
      </c>
      <c r="BB103" s="6">
        <v>2696</v>
      </c>
      <c r="BC103" s="6">
        <f t="shared" si="19"/>
        <v>92015</v>
      </c>
      <c r="BD103" s="7">
        <f t="shared" si="16"/>
        <v>4484690</v>
      </c>
      <c r="BE103" s="22"/>
    </row>
    <row r="104" spans="1:57" s="4" customFormat="1" ht="11.25" customHeight="1" thickBot="1" x14ac:dyDescent="0.25">
      <c r="A104" s="133">
        <v>1</v>
      </c>
      <c r="B104" s="134">
        <v>40185</v>
      </c>
      <c r="C104" s="135">
        <v>2276.6</v>
      </c>
      <c r="D104" s="136">
        <v>5969.8</v>
      </c>
      <c r="E104" s="136">
        <v>10986</v>
      </c>
      <c r="F104" s="136">
        <v>0</v>
      </c>
      <c r="G104" s="136">
        <v>10986</v>
      </c>
      <c r="H104" s="136">
        <v>2936</v>
      </c>
      <c r="I104" s="136">
        <v>2517.1999999999998</v>
      </c>
      <c r="J104" s="136">
        <v>2550.6</v>
      </c>
      <c r="K104" s="136">
        <f t="shared" si="20"/>
        <v>27236.2</v>
      </c>
      <c r="L104" s="137">
        <f t="shared" si="23"/>
        <v>3332185.6</v>
      </c>
      <c r="M104" s="22"/>
      <c r="N104" s="135">
        <v>1580</v>
      </c>
      <c r="O104" s="136">
        <v>4280</v>
      </c>
      <c r="P104" s="136">
        <v>7430</v>
      </c>
      <c r="Q104" s="136">
        <v>0</v>
      </c>
      <c r="R104" s="136">
        <v>7430</v>
      </c>
      <c r="S104" s="136">
        <v>3760</v>
      </c>
      <c r="T104" s="136">
        <v>2340</v>
      </c>
      <c r="U104" s="136">
        <v>2780</v>
      </c>
      <c r="V104" s="136">
        <f t="shared" si="21"/>
        <v>22170</v>
      </c>
      <c r="W104" s="137">
        <f t="shared" si="24"/>
        <v>3541906</v>
      </c>
      <c r="X104" s="21"/>
      <c r="Y104" s="138">
        <v>2293.8000000000002</v>
      </c>
      <c r="Z104" s="139">
        <v>9441.1</v>
      </c>
      <c r="AA104" s="139"/>
      <c r="AB104" s="139"/>
      <c r="AC104" s="139">
        <v>13323.1</v>
      </c>
      <c r="AD104" s="139">
        <v>4340.8999999999996</v>
      </c>
      <c r="AE104" s="139">
        <v>2464.5</v>
      </c>
      <c r="AF104" s="139">
        <v>2851.9</v>
      </c>
      <c r="AG104" s="136">
        <f t="shared" si="18"/>
        <v>34715.300000000003</v>
      </c>
      <c r="AH104" s="137">
        <f t="shared" si="17"/>
        <v>3479138.6000000006</v>
      </c>
      <c r="AI104" s="45"/>
      <c r="AJ104" s="140">
        <v>34644</v>
      </c>
      <c r="AK104" s="136">
        <v>2406</v>
      </c>
      <c r="AL104" s="136"/>
      <c r="AM104" s="136"/>
      <c r="AN104" s="136">
        <v>13587</v>
      </c>
      <c r="AO104" s="136">
        <v>28941</v>
      </c>
      <c r="AP104" s="136">
        <v>13985</v>
      </c>
      <c r="AQ104" s="136">
        <v>2717</v>
      </c>
      <c r="AR104" s="147">
        <f t="shared" si="22"/>
        <v>96280</v>
      </c>
      <c r="AS104" s="137">
        <f t="shared" si="25"/>
        <v>4580970</v>
      </c>
      <c r="AT104" s="148"/>
      <c r="AU104" s="140">
        <v>34644</v>
      </c>
      <c r="AV104" s="136">
        <v>2406</v>
      </c>
      <c r="AW104" s="136"/>
      <c r="AX104" s="136"/>
      <c r="AY104" s="136">
        <v>13587</v>
      </c>
      <c r="AZ104" s="136">
        <v>28941</v>
      </c>
      <c r="BA104" s="136">
        <v>13985</v>
      </c>
      <c r="BB104" s="136">
        <v>2717</v>
      </c>
      <c r="BC104" s="136">
        <f t="shared" si="19"/>
        <v>96280</v>
      </c>
      <c r="BD104" s="137">
        <f t="shared" si="16"/>
        <v>4580970</v>
      </c>
      <c r="BE104" s="22"/>
    </row>
    <row r="105" spans="1:57" s="4" customFormat="1" ht="11.25" customHeight="1" x14ac:dyDescent="0.2">
      <c r="A105" s="101">
        <v>2</v>
      </c>
      <c r="B105" s="105">
        <v>40192</v>
      </c>
      <c r="C105" s="70">
        <v>2157.4</v>
      </c>
      <c r="D105" s="31">
        <v>5494.8</v>
      </c>
      <c r="E105" s="31">
        <v>10004.5</v>
      </c>
      <c r="F105" s="31">
        <v>0</v>
      </c>
      <c r="G105" s="31">
        <v>10004.5</v>
      </c>
      <c r="H105" s="31">
        <v>4031</v>
      </c>
      <c r="I105" s="31">
        <v>2029.9</v>
      </c>
      <c r="J105" s="31">
        <v>1919.1</v>
      </c>
      <c r="K105" s="31">
        <f t="shared" si="20"/>
        <v>25636.7</v>
      </c>
      <c r="L105" s="32">
        <f t="shared" si="23"/>
        <v>3357822.3000000003</v>
      </c>
      <c r="M105" s="141"/>
      <c r="N105" s="70">
        <v>1300</v>
      </c>
      <c r="O105" s="31">
        <v>4250</v>
      </c>
      <c r="P105" s="31">
        <v>7720</v>
      </c>
      <c r="Q105" s="31">
        <v>0</v>
      </c>
      <c r="R105" s="31">
        <v>7720</v>
      </c>
      <c r="S105" s="31">
        <v>3970</v>
      </c>
      <c r="T105" s="31">
        <v>2190</v>
      </c>
      <c r="U105" s="31">
        <v>2690</v>
      </c>
      <c r="V105" s="31">
        <f t="shared" si="21"/>
        <v>22120</v>
      </c>
      <c r="W105" s="32">
        <f t="shared" si="24"/>
        <v>3564026</v>
      </c>
      <c r="X105" s="142"/>
      <c r="Y105" s="143">
        <v>2545.9</v>
      </c>
      <c r="Z105" s="144">
        <v>11790</v>
      </c>
      <c r="AA105" s="144"/>
      <c r="AB105" s="144"/>
      <c r="AC105" s="144">
        <v>10977.5</v>
      </c>
      <c r="AD105" s="144">
        <v>4407.1000000000004</v>
      </c>
      <c r="AE105" s="144">
        <v>2355.1999999999998</v>
      </c>
      <c r="AF105" s="144">
        <v>2779</v>
      </c>
      <c r="AG105" s="31">
        <f t="shared" si="18"/>
        <v>34854.699999999997</v>
      </c>
      <c r="AH105" s="32">
        <f t="shared" si="17"/>
        <v>3513993.3000000007</v>
      </c>
      <c r="AI105" s="145"/>
      <c r="AJ105" s="143">
        <v>4604.7677266000001</v>
      </c>
      <c r="AK105" s="144">
        <v>7179.4821593199986</v>
      </c>
      <c r="AL105" s="144">
        <v>27587.490038559994</v>
      </c>
      <c r="AM105" s="144">
        <v>137.01103182</v>
      </c>
      <c r="AN105" s="31">
        <v>27724.501070379993</v>
      </c>
      <c r="AO105" s="144">
        <v>14826.467298059999</v>
      </c>
      <c r="AP105" s="144">
        <v>12761.933545080001</v>
      </c>
      <c r="AQ105" s="144">
        <v>2113.5870853599999</v>
      </c>
      <c r="AR105" s="31">
        <f t="shared" si="22"/>
        <v>69210.738884799997</v>
      </c>
      <c r="AS105" s="32">
        <f t="shared" si="25"/>
        <v>4650180.7388848001</v>
      </c>
      <c r="AT105" s="149" t="s">
        <v>26</v>
      </c>
      <c r="AU105" s="143">
        <v>30574</v>
      </c>
      <c r="AV105" s="144">
        <v>2338</v>
      </c>
      <c r="AW105" s="144"/>
      <c r="AX105" s="144"/>
      <c r="AY105" s="31">
        <v>12423</v>
      </c>
      <c r="AZ105" s="144">
        <v>27831</v>
      </c>
      <c r="BA105" s="144">
        <v>13214</v>
      </c>
      <c r="BB105" s="144">
        <v>3507</v>
      </c>
      <c r="BC105" s="150">
        <f t="shared" si="19"/>
        <v>89887</v>
      </c>
      <c r="BD105" s="151">
        <f t="shared" si="16"/>
        <v>4670857</v>
      </c>
      <c r="BE105" s="146" t="s">
        <v>24</v>
      </c>
    </row>
    <row r="106" spans="1:57" s="4" customFormat="1" ht="11.25" customHeight="1" x14ac:dyDescent="0.2">
      <c r="A106" s="96">
        <v>3</v>
      </c>
      <c r="B106" s="103">
        <v>40199</v>
      </c>
      <c r="C106" s="68">
        <v>1893.4</v>
      </c>
      <c r="D106" s="6">
        <v>3996.3</v>
      </c>
      <c r="E106" s="6">
        <v>8347.9</v>
      </c>
      <c r="F106" s="6">
        <v>0</v>
      </c>
      <c r="G106" s="6">
        <v>8347.9</v>
      </c>
      <c r="H106" s="6">
        <v>4452</v>
      </c>
      <c r="I106" s="6">
        <v>2113.9</v>
      </c>
      <c r="J106" s="6">
        <v>1919.1</v>
      </c>
      <c r="K106" s="6">
        <f t="shared" si="20"/>
        <v>22722.6</v>
      </c>
      <c r="L106" s="7">
        <f t="shared" si="23"/>
        <v>3380544.9000000004</v>
      </c>
      <c r="M106" s="22"/>
      <c r="N106" s="68">
        <v>1300</v>
      </c>
      <c r="O106" s="6">
        <v>3430</v>
      </c>
      <c r="P106" s="6">
        <v>7600</v>
      </c>
      <c r="Q106" s="6">
        <v>0</v>
      </c>
      <c r="R106" s="6">
        <v>7600</v>
      </c>
      <c r="S106" s="6">
        <v>4010</v>
      </c>
      <c r="T106" s="6">
        <v>2140</v>
      </c>
      <c r="U106" s="6">
        <v>2660</v>
      </c>
      <c r="V106" s="6">
        <f t="shared" si="21"/>
        <v>21140</v>
      </c>
      <c r="W106" s="7">
        <f t="shared" si="24"/>
        <v>3585166</v>
      </c>
      <c r="X106" s="21"/>
      <c r="Y106" s="57">
        <v>5827.2</v>
      </c>
      <c r="Z106" s="36">
        <v>3267.1</v>
      </c>
      <c r="AA106" s="36"/>
      <c r="AB106" s="36"/>
      <c r="AC106" s="36">
        <v>10439.799999999999</v>
      </c>
      <c r="AD106" s="36">
        <v>5973.2</v>
      </c>
      <c r="AE106" s="36">
        <v>2320.1999999999998</v>
      </c>
      <c r="AF106" s="36">
        <v>2755.6</v>
      </c>
      <c r="AG106" s="6">
        <f t="shared" si="18"/>
        <v>30583.1</v>
      </c>
      <c r="AH106" s="7">
        <f t="shared" si="17"/>
        <v>3544576.4000000008</v>
      </c>
      <c r="AI106" s="45"/>
      <c r="AJ106" s="57">
        <v>7264.317100199999</v>
      </c>
      <c r="AK106" s="36">
        <v>4744.38105722</v>
      </c>
      <c r="AL106" s="36">
        <v>26659.900631299999</v>
      </c>
      <c r="AM106" s="36">
        <v>239.67171948000001</v>
      </c>
      <c r="AN106" s="6">
        <v>26899.572350779999</v>
      </c>
      <c r="AO106" s="36">
        <v>29393.615520699997</v>
      </c>
      <c r="AP106" s="36">
        <v>28130.850027999997</v>
      </c>
      <c r="AQ106" s="36">
        <v>3694.35349142</v>
      </c>
      <c r="AR106" s="6">
        <f t="shared" si="22"/>
        <v>100127.08954832</v>
      </c>
      <c r="AS106" s="7">
        <f t="shared" si="25"/>
        <v>4750307.8284331197</v>
      </c>
      <c r="AT106" s="39"/>
      <c r="AU106" s="57">
        <v>62072</v>
      </c>
      <c r="AV106" s="36">
        <v>2526</v>
      </c>
      <c r="AW106" s="36"/>
      <c r="AX106" s="36"/>
      <c r="AY106" s="6">
        <v>16079</v>
      </c>
      <c r="AZ106" s="36">
        <v>33434</v>
      </c>
      <c r="BA106" s="36">
        <v>17079</v>
      </c>
      <c r="BB106" s="36">
        <v>3427</v>
      </c>
      <c r="BC106" s="55">
        <f t="shared" si="19"/>
        <v>134617</v>
      </c>
      <c r="BD106" s="152">
        <f t="shared" si="16"/>
        <v>4805474</v>
      </c>
      <c r="BE106" s="22"/>
    </row>
    <row r="107" spans="1:57" s="4" customFormat="1" ht="11.25" customHeight="1" x14ac:dyDescent="0.2">
      <c r="A107" s="99">
        <v>4</v>
      </c>
      <c r="B107" s="103">
        <v>40206</v>
      </c>
      <c r="C107" s="68">
        <v>1360</v>
      </c>
      <c r="D107" s="6">
        <v>2241.3000000000002</v>
      </c>
      <c r="E107" s="6">
        <v>6346.8</v>
      </c>
      <c r="F107" s="6">
        <v>0</v>
      </c>
      <c r="G107" s="6">
        <v>6346.8</v>
      </c>
      <c r="H107" s="6">
        <v>5311.5</v>
      </c>
      <c r="I107" s="6">
        <v>2181.1999999999998</v>
      </c>
      <c r="J107" s="6">
        <v>2119.1</v>
      </c>
      <c r="K107" s="6">
        <f t="shared" si="20"/>
        <v>19559.899999999998</v>
      </c>
      <c r="L107" s="7">
        <f t="shared" si="23"/>
        <v>3400104.8000000003</v>
      </c>
      <c r="M107" s="22"/>
      <c r="N107" s="68">
        <v>1190</v>
      </c>
      <c r="O107" s="6">
        <v>1930</v>
      </c>
      <c r="P107" s="6">
        <v>6920</v>
      </c>
      <c r="Q107" s="6">
        <v>0</v>
      </c>
      <c r="R107" s="6">
        <v>6920</v>
      </c>
      <c r="S107" s="6">
        <v>4730</v>
      </c>
      <c r="T107" s="6">
        <v>1650</v>
      </c>
      <c r="U107" s="6">
        <v>1920</v>
      </c>
      <c r="V107" s="6">
        <f t="shared" si="21"/>
        <v>18340</v>
      </c>
      <c r="W107" s="7">
        <f t="shared" si="24"/>
        <v>3603506</v>
      </c>
      <c r="X107" s="21"/>
      <c r="Y107" s="57">
        <v>1730.5</v>
      </c>
      <c r="Z107" s="36">
        <v>2488.9</v>
      </c>
      <c r="AA107" s="36"/>
      <c r="AB107" s="36"/>
      <c r="AC107" s="36">
        <v>10524.3</v>
      </c>
      <c r="AD107" s="36">
        <v>9509.6</v>
      </c>
      <c r="AE107" s="36">
        <v>1803.4</v>
      </c>
      <c r="AF107" s="36">
        <v>1968</v>
      </c>
      <c r="AG107" s="6">
        <f t="shared" si="18"/>
        <v>28024.7</v>
      </c>
      <c r="AH107" s="7">
        <f t="shared" si="17"/>
        <v>3572601.100000001</v>
      </c>
      <c r="AI107" s="45"/>
      <c r="AJ107" s="57">
        <v>5167.7750719799997</v>
      </c>
      <c r="AK107" s="36">
        <v>5471.4633419399997</v>
      </c>
      <c r="AL107" s="36">
        <v>23960.536086060001</v>
      </c>
      <c r="AM107" s="36">
        <v>239.67171948000001</v>
      </c>
      <c r="AN107" s="6">
        <v>24200.207805540002</v>
      </c>
      <c r="AO107" s="36">
        <v>28206.57692308</v>
      </c>
      <c r="AP107" s="36">
        <v>37558.718350519994</v>
      </c>
      <c r="AQ107" s="36">
        <v>3691.1006179199999</v>
      </c>
      <c r="AR107" s="6">
        <f t="shared" si="22"/>
        <v>104295.84211098</v>
      </c>
      <c r="AS107" s="7">
        <f t="shared" si="25"/>
        <v>4854603.6705441</v>
      </c>
      <c r="AT107" s="39"/>
      <c r="AU107" s="57">
        <v>58455</v>
      </c>
      <c r="AV107" s="36">
        <v>2900</v>
      </c>
      <c r="AW107" s="36"/>
      <c r="AX107" s="36"/>
      <c r="AY107" s="6">
        <v>15355</v>
      </c>
      <c r="AZ107" s="36">
        <v>32670</v>
      </c>
      <c r="BA107" s="36">
        <v>16645</v>
      </c>
      <c r="BB107" s="36">
        <v>3217</v>
      </c>
      <c r="BC107" s="55">
        <f t="shared" si="19"/>
        <v>129242</v>
      </c>
      <c r="BD107" s="153">
        <f t="shared" si="16"/>
        <v>4934716</v>
      </c>
      <c r="BE107" s="22"/>
    </row>
    <row r="108" spans="1:57" s="4" customFormat="1" ht="11.25" customHeight="1" x14ac:dyDescent="0.2">
      <c r="A108" s="96">
        <v>5</v>
      </c>
      <c r="B108" s="103">
        <v>40213</v>
      </c>
      <c r="C108" s="68">
        <v>864</v>
      </c>
      <c r="D108" s="6">
        <v>1598.3</v>
      </c>
      <c r="E108" s="6">
        <v>6078.1</v>
      </c>
      <c r="F108" s="6">
        <v>0</v>
      </c>
      <c r="G108" s="6">
        <v>6078.1</v>
      </c>
      <c r="H108" s="6">
        <v>5979</v>
      </c>
      <c r="I108" s="6">
        <v>2225.4</v>
      </c>
      <c r="J108" s="6">
        <v>1919.1</v>
      </c>
      <c r="K108" s="6">
        <f t="shared" si="20"/>
        <v>18663.900000000001</v>
      </c>
      <c r="L108" s="7">
        <f t="shared" si="23"/>
        <v>3418768.7</v>
      </c>
      <c r="M108" s="22"/>
      <c r="N108" s="68">
        <v>1120</v>
      </c>
      <c r="O108" s="6">
        <v>1500</v>
      </c>
      <c r="P108" s="6">
        <v>7090</v>
      </c>
      <c r="Q108" s="6">
        <v>0</v>
      </c>
      <c r="R108" s="6">
        <v>7090</v>
      </c>
      <c r="S108" s="6">
        <v>5420</v>
      </c>
      <c r="T108" s="6">
        <v>1580</v>
      </c>
      <c r="U108" s="6">
        <v>1830</v>
      </c>
      <c r="V108" s="6">
        <f t="shared" si="21"/>
        <v>18540</v>
      </c>
      <c r="W108" s="7">
        <f t="shared" si="24"/>
        <v>3622046</v>
      </c>
      <c r="X108" s="21"/>
      <c r="Y108" s="57">
        <v>949.7</v>
      </c>
      <c r="Z108" s="36">
        <v>2530.6</v>
      </c>
      <c r="AA108" s="36"/>
      <c r="AB108" s="36"/>
      <c r="AC108" s="36">
        <v>11928.5</v>
      </c>
      <c r="AD108" s="36">
        <v>12086</v>
      </c>
      <c r="AE108" s="36">
        <v>1970.7</v>
      </c>
      <c r="AF108" s="36">
        <v>1868.9</v>
      </c>
      <c r="AG108" s="6">
        <f t="shared" si="18"/>
        <v>31334.400000000001</v>
      </c>
      <c r="AH108" s="7">
        <f t="shared" si="17"/>
        <v>3603935.5000000009</v>
      </c>
      <c r="AI108" s="45"/>
      <c r="AJ108" s="57">
        <v>4020.0311862399994</v>
      </c>
      <c r="AK108" s="36">
        <v>1380.77974328</v>
      </c>
      <c r="AL108" s="36">
        <v>28973.994839199997</v>
      </c>
      <c r="AM108" s="36">
        <v>68.440458439999986</v>
      </c>
      <c r="AN108" s="6">
        <v>29042.435297639997</v>
      </c>
      <c r="AO108" s="36">
        <v>38385.078334459999</v>
      </c>
      <c r="AP108" s="36">
        <v>93144.731523099996</v>
      </c>
      <c r="AQ108" s="36">
        <v>3702.1603878199994</v>
      </c>
      <c r="AR108" s="6">
        <f t="shared" si="22"/>
        <v>169675.21647253999</v>
      </c>
      <c r="AS108" s="7">
        <f t="shared" si="25"/>
        <v>5024278.88701664</v>
      </c>
      <c r="AT108" s="39"/>
      <c r="AU108" s="57">
        <v>35321</v>
      </c>
      <c r="AV108" s="36">
        <v>2904</v>
      </c>
      <c r="AW108" s="36"/>
      <c r="AX108" s="36"/>
      <c r="AY108" s="6">
        <v>17167</v>
      </c>
      <c r="AZ108" s="36">
        <v>29738</v>
      </c>
      <c r="BA108" s="36">
        <v>22192</v>
      </c>
      <c r="BB108" s="36">
        <v>3406</v>
      </c>
      <c r="BC108" s="55">
        <f t="shared" si="19"/>
        <v>110728</v>
      </c>
      <c r="BD108" s="153">
        <f t="shared" si="16"/>
        <v>5045444</v>
      </c>
      <c r="BE108" s="22"/>
    </row>
    <row r="109" spans="1:57" s="4" customFormat="1" ht="11.25" customHeight="1" x14ac:dyDescent="0.2">
      <c r="A109" s="99">
        <v>6</v>
      </c>
      <c r="B109" s="103">
        <v>40220</v>
      </c>
      <c r="C109" s="68">
        <v>715.4</v>
      </c>
      <c r="D109" s="6">
        <v>1513.8</v>
      </c>
      <c r="E109" s="6">
        <v>7102.1</v>
      </c>
      <c r="F109" s="6">
        <v>0</v>
      </c>
      <c r="G109" s="6">
        <v>7102.1</v>
      </c>
      <c r="H109" s="6">
        <v>5653.5</v>
      </c>
      <c r="I109" s="6">
        <v>2202</v>
      </c>
      <c r="J109" s="6">
        <v>1876.9</v>
      </c>
      <c r="K109" s="6">
        <f t="shared" si="20"/>
        <v>19063.7</v>
      </c>
      <c r="L109" s="7">
        <f t="shared" si="23"/>
        <v>3437832.4000000004</v>
      </c>
      <c r="M109" s="22"/>
      <c r="N109" s="68">
        <v>740</v>
      </c>
      <c r="O109" s="6">
        <v>1300</v>
      </c>
      <c r="P109" s="6">
        <v>6530</v>
      </c>
      <c r="Q109" s="6">
        <v>0</v>
      </c>
      <c r="R109" s="6">
        <v>6530</v>
      </c>
      <c r="S109" s="6">
        <v>5740</v>
      </c>
      <c r="T109" s="6">
        <v>1430</v>
      </c>
      <c r="U109" s="6">
        <v>1730</v>
      </c>
      <c r="V109" s="6">
        <f t="shared" si="21"/>
        <v>17470</v>
      </c>
      <c r="W109" s="7">
        <f t="shared" si="24"/>
        <v>3639516</v>
      </c>
      <c r="X109" s="21"/>
      <c r="Y109" s="57">
        <v>761.8</v>
      </c>
      <c r="Z109" s="36">
        <v>2346.6999999999998</v>
      </c>
      <c r="AA109" s="36"/>
      <c r="AB109" s="36"/>
      <c r="AC109" s="36">
        <v>12172.7</v>
      </c>
      <c r="AD109" s="36">
        <v>11879.5</v>
      </c>
      <c r="AE109" s="36">
        <v>1957.4</v>
      </c>
      <c r="AF109" s="36">
        <v>1811.2</v>
      </c>
      <c r="AG109" s="6">
        <f t="shared" si="18"/>
        <v>30929.300000000003</v>
      </c>
      <c r="AH109" s="7">
        <f t="shared" si="17"/>
        <v>3634864.8000000007</v>
      </c>
      <c r="AI109" s="39"/>
      <c r="AJ109" s="57">
        <v>5049.3704765799994</v>
      </c>
      <c r="AK109" s="36">
        <v>1636.5857153199997</v>
      </c>
      <c r="AL109" s="36">
        <v>22052.660720839995</v>
      </c>
      <c r="AM109" s="36">
        <v>0</v>
      </c>
      <c r="AN109" s="6">
        <v>22052.660720839995</v>
      </c>
      <c r="AO109" s="36">
        <v>37963.375813919993</v>
      </c>
      <c r="AP109" s="36">
        <v>134945.58726244001</v>
      </c>
      <c r="AQ109" s="36">
        <v>3702.5507326399998</v>
      </c>
      <c r="AR109" s="6">
        <f t="shared" si="22"/>
        <v>205350.13072173999</v>
      </c>
      <c r="AS109" s="7">
        <f t="shared" si="25"/>
        <v>5229629.0177383805</v>
      </c>
      <c r="AT109" s="39"/>
      <c r="AU109" s="57">
        <v>26981</v>
      </c>
      <c r="AV109" s="36">
        <v>2966</v>
      </c>
      <c r="AW109" s="36"/>
      <c r="AX109" s="36"/>
      <c r="AY109" s="6">
        <v>17073</v>
      </c>
      <c r="AZ109" s="36">
        <v>35451</v>
      </c>
      <c r="BA109" s="36">
        <v>28039</v>
      </c>
      <c r="BB109" s="36">
        <v>3641</v>
      </c>
      <c r="BC109" s="55">
        <f t="shared" si="19"/>
        <v>114151</v>
      </c>
      <c r="BD109" s="153">
        <f t="shared" si="16"/>
        <v>5159595</v>
      </c>
      <c r="BE109" s="9"/>
    </row>
    <row r="110" spans="1:57" s="4" customFormat="1" ht="11.25" customHeight="1" x14ac:dyDescent="0.2">
      <c r="A110" s="96">
        <v>7</v>
      </c>
      <c r="B110" s="103">
        <v>40227</v>
      </c>
      <c r="C110" s="68">
        <v>648.29999999999995</v>
      </c>
      <c r="D110" s="6">
        <v>1424.3</v>
      </c>
      <c r="E110" s="6">
        <v>7435</v>
      </c>
      <c r="F110" s="6">
        <v>0</v>
      </c>
      <c r="G110" s="6">
        <v>7435</v>
      </c>
      <c r="H110" s="6">
        <v>5460</v>
      </c>
      <c r="I110" s="6">
        <v>2418.3000000000002</v>
      </c>
      <c r="J110" s="6">
        <v>1832.2</v>
      </c>
      <c r="K110" s="6">
        <f t="shared" si="20"/>
        <v>19218.100000000002</v>
      </c>
      <c r="L110" s="7">
        <f t="shared" si="23"/>
        <v>3457050.5000000005</v>
      </c>
      <c r="M110" s="22"/>
      <c r="N110" s="68">
        <v>430</v>
      </c>
      <c r="O110" s="6">
        <v>1220</v>
      </c>
      <c r="P110" s="6">
        <v>6060</v>
      </c>
      <c r="Q110" s="6">
        <v>0</v>
      </c>
      <c r="R110" s="6">
        <v>6060</v>
      </c>
      <c r="S110" s="6">
        <v>5180</v>
      </c>
      <c r="T110" s="6">
        <v>1360</v>
      </c>
      <c r="U110" s="6">
        <v>1690</v>
      </c>
      <c r="V110" s="6">
        <f t="shared" si="21"/>
        <v>15940</v>
      </c>
      <c r="W110" s="7">
        <f t="shared" si="24"/>
        <v>3655456</v>
      </c>
      <c r="X110" s="21"/>
      <c r="Y110" s="57">
        <v>499.7</v>
      </c>
      <c r="Z110" s="36">
        <v>2183.9</v>
      </c>
      <c r="AA110" s="36"/>
      <c r="AB110" s="36"/>
      <c r="AC110" s="36">
        <v>11326</v>
      </c>
      <c r="AD110" s="36">
        <v>10440.4</v>
      </c>
      <c r="AE110" s="36">
        <v>1722</v>
      </c>
      <c r="AF110" s="36">
        <v>1735.2</v>
      </c>
      <c r="AG110" s="6">
        <f t="shared" si="18"/>
        <v>27907.200000000001</v>
      </c>
      <c r="AH110" s="7">
        <f t="shared" si="17"/>
        <v>3662772.0000000009</v>
      </c>
      <c r="AI110" s="39"/>
      <c r="AJ110" s="57">
        <v>1489.6859480599996</v>
      </c>
      <c r="AK110" s="36">
        <v>1563.3310041</v>
      </c>
      <c r="AL110" s="36">
        <v>24345.416078579998</v>
      </c>
      <c r="AM110" s="36">
        <v>0</v>
      </c>
      <c r="AN110" s="6">
        <v>24345.416078579998</v>
      </c>
      <c r="AO110" s="36">
        <v>42842.295719099995</v>
      </c>
      <c r="AP110" s="36">
        <v>54849.172267359987</v>
      </c>
      <c r="AQ110" s="36">
        <v>3679.5203882599999</v>
      </c>
      <c r="AR110" s="6">
        <f t="shared" si="22"/>
        <v>128769.42140545999</v>
      </c>
      <c r="AS110" s="7">
        <f t="shared" si="25"/>
        <v>5358398.4391438402</v>
      </c>
      <c r="AT110" s="39"/>
      <c r="AU110" s="57">
        <v>20144</v>
      </c>
      <c r="AV110" s="36">
        <v>2194</v>
      </c>
      <c r="AW110" s="36"/>
      <c r="AX110" s="36"/>
      <c r="AY110" s="6">
        <v>13709</v>
      </c>
      <c r="AZ110" s="36">
        <v>31184</v>
      </c>
      <c r="BA110" s="36">
        <v>22232</v>
      </c>
      <c r="BB110" s="36">
        <v>2752</v>
      </c>
      <c r="BC110" s="55">
        <f t="shared" si="19"/>
        <v>92215</v>
      </c>
      <c r="BD110" s="153">
        <f t="shared" si="16"/>
        <v>5251810</v>
      </c>
      <c r="BE110" s="9"/>
    </row>
    <row r="111" spans="1:57" s="23" customFormat="1" ht="11.25" customHeight="1" x14ac:dyDescent="0.2">
      <c r="A111" s="99">
        <v>8</v>
      </c>
      <c r="B111" s="103">
        <v>40234</v>
      </c>
      <c r="C111" s="68">
        <v>643.5</v>
      </c>
      <c r="D111" s="6">
        <v>1419.5</v>
      </c>
      <c r="E111" s="6">
        <v>7207</v>
      </c>
      <c r="F111" s="6">
        <v>4.8</v>
      </c>
      <c r="G111" s="6">
        <v>7211.8</v>
      </c>
      <c r="H111" s="6">
        <v>5337.6</v>
      </c>
      <c r="I111" s="6">
        <v>2441</v>
      </c>
      <c r="J111" s="6">
        <v>1829.8</v>
      </c>
      <c r="K111" s="6">
        <f t="shared" si="20"/>
        <v>18883.2</v>
      </c>
      <c r="L111" s="7">
        <f t="shared" si="23"/>
        <v>3475933.7000000007</v>
      </c>
      <c r="M111" s="22"/>
      <c r="N111" s="68">
        <v>390</v>
      </c>
      <c r="O111" s="6">
        <v>1220</v>
      </c>
      <c r="P111" s="6">
        <v>5520</v>
      </c>
      <c r="Q111" s="6">
        <v>0</v>
      </c>
      <c r="R111" s="6">
        <v>5520</v>
      </c>
      <c r="S111" s="6">
        <v>4600</v>
      </c>
      <c r="T111" s="6">
        <v>1360</v>
      </c>
      <c r="U111" s="6">
        <v>1690</v>
      </c>
      <c r="V111" s="6">
        <f t="shared" si="21"/>
        <v>14780</v>
      </c>
      <c r="W111" s="7">
        <f t="shared" si="24"/>
        <v>3670236</v>
      </c>
      <c r="X111" s="21"/>
      <c r="Y111" s="57">
        <v>436.4</v>
      </c>
      <c r="Z111" s="36">
        <v>2048.9</v>
      </c>
      <c r="AA111" s="36"/>
      <c r="AB111" s="36"/>
      <c r="AC111" s="36">
        <v>9530.1</v>
      </c>
      <c r="AD111" s="36">
        <v>8131.3</v>
      </c>
      <c r="AE111" s="36">
        <v>1457.3</v>
      </c>
      <c r="AF111" s="36">
        <v>1720.2</v>
      </c>
      <c r="AG111" s="6">
        <f t="shared" si="18"/>
        <v>23324.2</v>
      </c>
      <c r="AH111" s="7">
        <f t="shared" si="17"/>
        <v>3686096.2000000011</v>
      </c>
      <c r="AI111" s="39"/>
      <c r="AJ111" s="57">
        <v>1868.32042346</v>
      </c>
      <c r="AK111" s="36">
        <v>2348.3144371199996</v>
      </c>
      <c r="AL111" s="36">
        <v>21710.978888399997</v>
      </c>
      <c r="AM111" s="36">
        <v>0</v>
      </c>
      <c r="AN111" s="6">
        <v>21710.978888399997</v>
      </c>
      <c r="AO111" s="36">
        <v>49980.010982679989</v>
      </c>
      <c r="AP111" s="36">
        <v>21745.589462439995</v>
      </c>
      <c r="AQ111" s="36">
        <v>3650.8951014599993</v>
      </c>
      <c r="AR111" s="6">
        <f t="shared" si="22"/>
        <v>101304.10929555997</v>
      </c>
      <c r="AS111" s="7">
        <f t="shared" si="25"/>
        <v>5459702.5484394003</v>
      </c>
      <c r="AT111" s="39"/>
      <c r="AU111" s="57">
        <v>20778</v>
      </c>
      <c r="AV111" s="36">
        <v>2057</v>
      </c>
      <c r="AW111" s="36"/>
      <c r="AX111" s="36"/>
      <c r="AY111" s="6">
        <v>13715</v>
      </c>
      <c r="AZ111" s="36">
        <v>33474</v>
      </c>
      <c r="BA111" s="36">
        <v>21738</v>
      </c>
      <c r="BB111" s="36">
        <v>5027</v>
      </c>
      <c r="BC111" s="55">
        <f t="shared" si="19"/>
        <v>96789</v>
      </c>
      <c r="BD111" s="153">
        <f t="shared" si="16"/>
        <v>5348599</v>
      </c>
      <c r="BE111" s="9"/>
    </row>
    <row r="112" spans="1:57" s="24" customFormat="1" ht="11.25" customHeight="1" x14ac:dyDescent="0.2">
      <c r="A112" s="96">
        <v>9</v>
      </c>
      <c r="B112" s="103">
        <v>40241</v>
      </c>
      <c r="C112" s="68">
        <v>536.29999999999995</v>
      </c>
      <c r="D112" s="6">
        <v>1312.3</v>
      </c>
      <c r="E112" s="6">
        <v>6572</v>
      </c>
      <c r="F112" s="6">
        <v>83.6</v>
      </c>
      <c r="G112" s="6">
        <v>6655.6</v>
      </c>
      <c r="H112" s="6">
        <v>4764</v>
      </c>
      <c r="I112" s="6">
        <v>2451.3000000000002</v>
      </c>
      <c r="J112" s="6">
        <v>1671.2</v>
      </c>
      <c r="K112" s="6">
        <f t="shared" si="20"/>
        <v>17390.7</v>
      </c>
      <c r="L112" s="7">
        <f t="shared" si="23"/>
        <v>3493324.4000000008</v>
      </c>
      <c r="M112" s="22"/>
      <c r="N112" s="68">
        <v>390</v>
      </c>
      <c r="O112" s="6">
        <v>1220</v>
      </c>
      <c r="P112" s="6">
        <v>4870</v>
      </c>
      <c r="Q112" s="6">
        <v>0</v>
      </c>
      <c r="R112" s="6">
        <v>4870</v>
      </c>
      <c r="S112" s="6">
        <v>3900</v>
      </c>
      <c r="T112" s="6">
        <v>1360</v>
      </c>
      <c r="U112" s="6">
        <v>1690</v>
      </c>
      <c r="V112" s="6">
        <f t="shared" si="21"/>
        <v>13430</v>
      </c>
      <c r="W112" s="7">
        <f t="shared" si="24"/>
        <v>3683666</v>
      </c>
      <c r="X112" s="21"/>
      <c r="Y112" s="57">
        <v>436.4</v>
      </c>
      <c r="Z112" s="36">
        <v>1313.9</v>
      </c>
      <c r="AA112" s="36"/>
      <c r="AB112" s="36"/>
      <c r="AC112" s="36">
        <v>8902.4</v>
      </c>
      <c r="AD112" s="36">
        <v>5102.6000000000004</v>
      </c>
      <c r="AE112" s="36">
        <v>1409.6</v>
      </c>
      <c r="AF112" s="36">
        <v>1720.2</v>
      </c>
      <c r="AG112" s="6">
        <f t="shared" si="18"/>
        <v>18885.100000000002</v>
      </c>
      <c r="AH112" s="7">
        <f t="shared" si="17"/>
        <v>3704981.3000000012</v>
      </c>
      <c r="AI112" s="39"/>
      <c r="AJ112" s="57">
        <v>2368.6123677599994</v>
      </c>
      <c r="AK112" s="36">
        <v>3212.9282134199998</v>
      </c>
      <c r="AL112" s="36">
        <v>17481.592763699999</v>
      </c>
      <c r="AM112" s="36">
        <v>0</v>
      </c>
      <c r="AN112" s="6">
        <v>17481.592763699999</v>
      </c>
      <c r="AO112" s="36">
        <v>42955.105372080005</v>
      </c>
      <c r="AP112" s="36">
        <v>14439.505466499999</v>
      </c>
      <c r="AQ112" s="36">
        <v>3645.1700440999998</v>
      </c>
      <c r="AR112" s="6">
        <f t="shared" si="22"/>
        <v>84102.914227560017</v>
      </c>
      <c r="AS112" s="7">
        <f t="shared" si="25"/>
        <v>5543805.4626669604</v>
      </c>
      <c r="AT112" s="39"/>
      <c r="AU112" s="57">
        <v>31097</v>
      </c>
      <c r="AV112" s="36">
        <v>4198</v>
      </c>
      <c r="AW112" s="36"/>
      <c r="AX112" s="36"/>
      <c r="AY112" s="6">
        <v>17044</v>
      </c>
      <c r="AZ112" s="36">
        <v>48413</v>
      </c>
      <c r="BA112" s="36">
        <v>32910</v>
      </c>
      <c r="BB112" s="36">
        <v>4218</v>
      </c>
      <c r="BC112" s="55">
        <f t="shared" si="19"/>
        <v>137880</v>
      </c>
      <c r="BD112" s="153">
        <f t="shared" si="16"/>
        <v>5486479</v>
      </c>
      <c r="BE112" s="9"/>
    </row>
    <row r="113" spans="1:57" s="24" customFormat="1" ht="11.25" customHeight="1" x14ac:dyDescent="0.2">
      <c r="A113" s="99">
        <v>10</v>
      </c>
      <c r="B113" s="103">
        <v>40248</v>
      </c>
      <c r="C113" s="68">
        <v>536.29999999999995</v>
      </c>
      <c r="D113" s="6">
        <v>1312.3</v>
      </c>
      <c r="E113" s="6">
        <v>5891.3</v>
      </c>
      <c r="F113" s="6">
        <v>318</v>
      </c>
      <c r="G113" s="6">
        <v>6209.3</v>
      </c>
      <c r="H113" s="6">
        <v>3732.2</v>
      </c>
      <c r="I113" s="6">
        <v>1633.8</v>
      </c>
      <c r="J113" s="6">
        <v>726.2</v>
      </c>
      <c r="K113" s="6">
        <f t="shared" si="20"/>
        <v>14150.099999999999</v>
      </c>
      <c r="L113" s="7">
        <f t="shared" si="23"/>
        <v>3507474.5000000009</v>
      </c>
      <c r="M113" s="22"/>
      <c r="N113" s="68">
        <v>240</v>
      </c>
      <c r="O113" s="6">
        <v>880</v>
      </c>
      <c r="P113" s="6">
        <v>4280</v>
      </c>
      <c r="Q113" s="6">
        <v>0</v>
      </c>
      <c r="R113" s="6">
        <v>4280</v>
      </c>
      <c r="S113" s="6">
        <v>3260</v>
      </c>
      <c r="T113" s="6">
        <v>1210</v>
      </c>
      <c r="U113" s="6">
        <v>1600</v>
      </c>
      <c r="V113" s="6">
        <f t="shared" si="21"/>
        <v>11470</v>
      </c>
      <c r="W113" s="7">
        <f t="shared" si="24"/>
        <v>3695136</v>
      </c>
      <c r="X113" s="21"/>
      <c r="Y113" s="57">
        <v>290.8</v>
      </c>
      <c r="Z113" s="36">
        <v>1081.7</v>
      </c>
      <c r="AA113" s="36"/>
      <c r="AB113" s="36"/>
      <c r="AC113" s="36">
        <v>6670.5</v>
      </c>
      <c r="AD113" s="36">
        <v>2660.5</v>
      </c>
      <c r="AE113" s="36">
        <v>1264.0999999999999</v>
      </c>
      <c r="AF113" s="36">
        <v>1634.1</v>
      </c>
      <c r="AG113" s="6">
        <f t="shared" si="18"/>
        <v>13601.7</v>
      </c>
      <c r="AH113" s="7">
        <f t="shared" si="17"/>
        <v>3718583.0000000014</v>
      </c>
      <c r="AI113" s="39"/>
      <c r="AJ113" s="57">
        <v>1906.5742158199998</v>
      </c>
      <c r="AK113" s="36">
        <v>2433.01926306</v>
      </c>
      <c r="AL113" s="36">
        <v>13694.076975239999</v>
      </c>
      <c r="AM113" s="36">
        <v>0</v>
      </c>
      <c r="AN113" s="6">
        <v>13694.076975239999</v>
      </c>
      <c r="AO113" s="36">
        <v>32438.565346579999</v>
      </c>
      <c r="AP113" s="36">
        <v>14396.69765124</v>
      </c>
      <c r="AQ113" s="36">
        <v>3645.1700440999998</v>
      </c>
      <c r="AR113" s="6">
        <f t="shared" si="22"/>
        <v>68514.103496039999</v>
      </c>
      <c r="AS113" s="7">
        <f t="shared" si="25"/>
        <v>5612319.5661630007</v>
      </c>
      <c r="AT113" s="39"/>
      <c r="AU113" s="57">
        <v>26236</v>
      </c>
      <c r="AV113" s="36">
        <v>4638</v>
      </c>
      <c r="AW113" s="36"/>
      <c r="AX113" s="36"/>
      <c r="AY113" s="6">
        <v>19202</v>
      </c>
      <c r="AZ113" s="36">
        <v>54010</v>
      </c>
      <c r="BA113" s="36">
        <v>40426</v>
      </c>
      <c r="BB113" s="36">
        <v>4975</v>
      </c>
      <c r="BC113" s="55">
        <f t="shared" si="19"/>
        <v>149487</v>
      </c>
      <c r="BD113" s="153">
        <f t="shared" si="16"/>
        <v>5635966</v>
      </c>
      <c r="BE113" s="9"/>
    </row>
    <row r="114" spans="1:57" s="23" customFormat="1" ht="11.25" customHeight="1" x14ac:dyDescent="0.2">
      <c r="A114" s="96">
        <v>11</v>
      </c>
      <c r="B114" s="103">
        <v>40255</v>
      </c>
      <c r="C114" s="68">
        <v>388.7</v>
      </c>
      <c r="D114" s="6">
        <v>1016.7</v>
      </c>
      <c r="E114" s="6">
        <v>4332.3</v>
      </c>
      <c r="F114" s="6">
        <v>430.5</v>
      </c>
      <c r="G114" s="6">
        <v>4762.8</v>
      </c>
      <c r="H114" s="6">
        <v>2498.6999999999998</v>
      </c>
      <c r="I114" s="6">
        <v>1298.7</v>
      </c>
      <c r="J114" s="6">
        <v>628.29999999999995</v>
      </c>
      <c r="K114" s="6">
        <f t="shared" si="20"/>
        <v>10593.900000000001</v>
      </c>
      <c r="L114" s="7">
        <f t="shared" si="23"/>
        <v>3518068.4000000008</v>
      </c>
      <c r="M114" s="22"/>
      <c r="N114" s="68">
        <v>110</v>
      </c>
      <c r="O114" s="6">
        <v>610</v>
      </c>
      <c r="P114" s="6">
        <v>3000</v>
      </c>
      <c r="Q114" s="6">
        <v>0</v>
      </c>
      <c r="R114" s="6">
        <v>3000</v>
      </c>
      <c r="S114" s="6">
        <v>2200</v>
      </c>
      <c r="T114" s="6">
        <v>1080</v>
      </c>
      <c r="U114" s="6">
        <v>1520</v>
      </c>
      <c r="V114" s="6">
        <f t="shared" si="21"/>
        <v>8520</v>
      </c>
      <c r="W114" s="7">
        <f t="shared" si="24"/>
        <v>3703656</v>
      </c>
      <c r="X114" s="21"/>
      <c r="Y114" s="57">
        <v>124.7</v>
      </c>
      <c r="Z114" s="36">
        <v>565.4</v>
      </c>
      <c r="AA114" s="36"/>
      <c r="AB114" s="36"/>
      <c r="AC114" s="36">
        <v>3586.3</v>
      </c>
      <c r="AD114" s="36">
        <v>774.4</v>
      </c>
      <c r="AE114" s="36">
        <v>1097.9000000000001</v>
      </c>
      <c r="AF114" s="36">
        <v>1667.6</v>
      </c>
      <c r="AG114" s="6">
        <f t="shared" si="18"/>
        <v>7816.3000000000011</v>
      </c>
      <c r="AH114" s="7">
        <f t="shared" si="17"/>
        <v>3726399.3000000012</v>
      </c>
      <c r="AI114" s="39"/>
      <c r="AJ114" s="57">
        <v>839.24136299999998</v>
      </c>
      <c r="AK114" s="36">
        <v>2894.0164954799993</v>
      </c>
      <c r="AL114" s="36">
        <v>11471.843914979998</v>
      </c>
      <c r="AM114" s="36">
        <v>0</v>
      </c>
      <c r="AN114" s="6">
        <v>11471.843914979998</v>
      </c>
      <c r="AO114" s="36">
        <v>21391.286480819996</v>
      </c>
      <c r="AP114" s="36">
        <v>14248.756964459999</v>
      </c>
      <c r="AQ114" s="36">
        <v>3645.1700440999998</v>
      </c>
      <c r="AR114" s="6">
        <f t="shared" si="22"/>
        <v>54490.315262839991</v>
      </c>
      <c r="AS114" s="7">
        <f t="shared" si="25"/>
        <v>5666809.8814258408</v>
      </c>
      <c r="AT114" s="39"/>
      <c r="AU114" s="57">
        <v>15775</v>
      </c>
      <c r="AV114" s="36">
        <v>4126</v>
      </c>
      <c r="AW114" s="36"/>
      <c r="AX114" s="36"/>
      <c r="AY114" s="6">
        <v>17754</v>
      </c>
      <c r="AZ114" s="36">
        <v>48577</v>
      </c>
      <c r="BA114" s="36">
        <v>33234</v>
      </c>
      <c r="BB114" s="36">
        <v>4074</v>
      </c>
      <c r="BC114" s="55">
        <f t="shared" si="19"/>
        <v>123540</v>
      </c>
      <c r="BD114" s="153">
        <f t="shared" si="16"/>
        <v>5759506</v>
      </c>
      <c r="BE114" s="9"/>
    </row>
    <row r="115" spans="1:57" s="23" customFormat="1" ht="11.25" customHeight="1" x14ac:dyDescent="0.2">
      <c r="A115" s="99">
        <v>12</v>
      </c>
      <c r="B115" s="103">
        <v>40262</v>
      </c>
      <c r="C115" s="68">
        <v>261.2</v>
      </c>
      <c r="D115" s="6">
        <v>843</v>
      </c>
      <c r="E115" s="6">
        <v>2639.4</v>
      </c>
      <c r="F115" s="6">
        <v>342.6</v>
      </c>
      <c r="G115" s="6">
        <v>2982</v>
      </c>
      <c r="H115" s="6">
        <v>1404.8</v>
      </c>
      <c r="I115" s="6">
        <v>1003.3</v>
      </c>
      <c r="J115" s="6">
        <v>561.5</v>
      </c>
      <c r="K115" s="6">
        <f t="shared" si="20"/>
        <v>7055.8</v>
      </c>
      <c r="L115" s="7">
        <f t="shared" si="23"/>
        <v>3525124.2000000007</v>
      </c>
      <c r="M115" s="22"/>
      <c r="N115" s="68">
        <v>110</v>
      </c>
      <c r="O115" s="6">
        <v>550</v>
      </c>
      <c r="P115" s="6">
        <v>1530</v>
      </c>
      <c r="Q115" s="6">
        <v>0</v>
      </c>
      <c r="R115" s="6">
        <v>1530</v>
      </c>
      <c r="S115" s="6">
        <v>1040</v>
      </c>
      <c r="T115" s="6">
        <v>670</v>
      </c>
      <c r="U115" s="6">
        <v>910</v>
      </c>
      <c r="V115" s="6">
        <f t="shared" si="21"/>
        <v>4810</v>
      </c>
      <c r="W115" s="7">
        <f t="shared" si="24"/>
        <v>3708466</v>
      </c>
      <c r="X115" s="21"/>
      <c r="Y115" s="57">
        <v>124.7</v>
      </c>
      <c r="Z115" s="36">
        <v>148.69999999999999</v>
      </c>
      <c r="AA115" s="36"/>
      <c r="AB115" s="36"/>
      <c r="AC115" s="36">
        <v>1747.3</v>
      </c>
      <c r="AD115" s="36">
        <v>265.89999999999998</v>
      </c>
      <c r="AE115" s="36">
        <v>690.8</v>
      </c>
      <c r="AF115" s="36">
        <v>990.1</v>
      </c>
      <c r="AG115" s="6">
        <f t="shared" si="18"/>
        <v>3967.4999999999995</v>
      </c>
      <c r="AH115" s="7">
        <f t="shared" si="17"/>
        <v>3730366.8000000012</v>
      </c>
      <c r="AI115" s="39"/>
      <c r="AJ115" s="57">
        <v>688.95860729999993</v>
      </c>
      <c r="AK115" s="36">
        <v>5512.1893181599989</v>
      </c>
      <c r="AL115" s="36">
        <v>10006.489460699999</v>
      </c>
      <c r="AM115" s="36">
        <v>0</v>
      </c>
      <c r="AN115" s="6">
        <v>10006.489460699999</v>
      </c>
      <c r="AO115" s="36">
        <v>19522.31548266</v>
      </c>
      <c r="AP115" s="36">
        <v>14121.374438199999</v>
      </c>
      <c r="AQ115" s="36">
        <v>3645.1700440999998</v>
      </c>
      <c r="AR115" s="6">
        <f t="shared" si="22"/>
        <v>53496.497351119993</v>
      </c>
      <c r="AS115" s="7">
        <f t="shared" si="25"/>
        <v>5720306.378776961</v>
      </c>
      <c r="AT115" s="39"/>
      <c r="AU115" s="57">
        <v>16264</v>
      </c>
      <c r="AV115" s="36">
        <v>4905</v>
      </c>
      <c r="AW115" s="36"/>
      <c r="AX115" s="36"/>
      <c r="AY115" s="6">
        <v>19209</v>
      </c>
      <c r="AZ115" s="36">
        <v>57727</v>
      </c>
      <c r="BA115" s="36">
        <v>32032</v>
      </c>
      <c r="BB115" s="36">
        <v>4119</v>
      </c>
      <c r="BC115" s="55">
        <f t="shared" si="19"/>
        <v>134256</v>
      </c>
      <c r="BD115" s="153">
        <f t="shared" si="16"/>
        <v>5893762</v>
      </c>
      <c r="BE115" s="9"/>
    </row>
    <row r="116" spans="1:57" s="23" customFormat="1" ht="11.25" customHeight="1" x14ac:dyDescent="0.2">
      <c r="A116" s="96">
        <v>13</v>
      </c>
      <c r="B116" s="103">
        <v>40269</v>
      </c>
      <c r="C116" s="68">
        <v>261.2</v>
      </c>
      <c r="D116" s="6">
        <v>603</v>
      </c>
      <c r="E116" s="6">
        <v>1725.3</v>
      </c>
      <c r="F116" s="6">
        <v>80.599999999999994</v>
      </c>
      <c r="G116" s="6">
        <v>1805.9</v>
      </c>
      <c r="H116" s="6">
        <v>1451</v>
      </c>
      <c r="I116" s="6">
        <v>883.3</v>
      </c>
      <c r="J116" s="6">
        <v>561.5</v>
      </c>
      <c r="K116" s="6">
        <f t="shared" si="20"/>
        <v>5565.9000000000005</v>
      </c>
      <c r="L116" s="7">
        <f t="shared" si="23"/>
        <v>3530690.1000000006</v>
      </c>
      <c r="M116" s="22"/>
      <c r="N116" s="68">
        <v>110</v>
      </c>
      <c r="O116" s="6">
        <v>270</v>
      </c>
      <c r="P116" s="6">
        <v>1300</v>
      </c>
      <c r="Q116" s="6">
        <v>0</v>
      </c>
      <c r="R116" s="6">
        <v>1300</v>
      </c>
      <c r="S116" s="6">
        <v>1130</v>
      </c>
      <c r="T116" s="6">
        <v>390</v>
      </c>
      <c r="U116" s="6">
        <v>680</v>
      </c>
      <c r="V116" s="6">
        <f t="shared" si="21"/>
        <v>3880</v>
      </c>
      <c r="W116" s="7">
        <f t="shared" si="24"/>
        <v>3712346</v>
      </c>
      <c r="X116" s="21"/>
      <c r="Y116" s="57">
        <v>109.7</v>
      </c>
      <c r="Z116" s="36">
        <v>133.69999999999999</v>
      </c>
      <c r="AA116" s="36"/>
      <c r="AB116" s="36"/>
      <c r="AC116" s="36">
        <v>1900.2</v>
      </c>
      <c r="AD116" s="36">
        <v>22.8</v>
      </c>
      <c r="AE116" s="36">
        <v>387.7</v>
      </c>
      <c r="AF116" s="36">
        <v>484</v>
      </c>
      <c r="AG116" s="6">
        <f t="shared" si="18"/>
        <v>3038.1</v>
      </c>
      <c r="AH116" s="7">
        <f t="shared" si="17"/>
        <v>3733404.9000000013</v>
      </c>
      <c r="AI116" s="39"/>
      <c r="AJ116" s="57">
        <v>1308.3057216999998</v>
      </c>
      <c r="AK116" s="36">
        <v>6248.9001084399997</v>
      </c>
      <c r="AL116" s="36">
        <v>8475.4269617199989</v>
      </c>
      <c r="AM116" s="36">
        <v>0</v>
      </c>
      <c r="AN116" s="6">
        <v>8475.4269617199989</v>
      </c>
      <c r="AO116" s="36">
        <v>15030.48752398</v>
      </c>
      <c r="AP116" s="36">
        <v>15248.29993354</v>
      </c>
      <c r="AQ116" s="36">
        <v>3644.5194693999997</v>
      </c>
      <c r="AR116" s="6">
        <f t="shared" si="22"/>
        <v>49955.939718779999</v>
      </c>
      <c r="AS116" s="7">
        <f t="shared" si="25"/>
        <v>5770262.3184957411</v>
      </c>
      <c r="AT116" s="39"/>
      <c r="AU116" s="57">
        <v>12452</v>
      </c>
      <c r="AV116" s="36">
        <v>4274</v>
      </c>
      <c r="AW116" s="36"/>
      <c r="AX116" s="36"/>
      <c r="AY116" s="6">
        <v>18335</v>
      </c>
      <c r="AZ116" s="36">
        <v>52994</v>
      </c>
      <c r="BA116" s="36">
        <v>32265</v>
      </c>
      <c r="BB116" s="36">
        <v>3708</v>
      </c>
      <c r="BC116" s="55">
        <f t="shared" si="19"/>
        <v>124028</v>
      </c>
      <c r="BD116" s="153">
        <f t="shared" si="16"/>
        <v>6017790</v>
      </c>
      <c r="BE116" s="9"/>
    </row>
    <row r="117" spans="1:57" s="23" customFormat="1" ht="11.25" customHeight="1" x14ac:dyDescent="0.2">
      <c r="A117" s="99">
        <v>14</v>
      </c>
      <c r="B117" s="103">
        <v>40276</v>
      </c>
      <c r="C117" s="68">
        <v>259.2</v>
      </c>
      <c r="D117" s="6">
        <v>281</v>
      </c>
      <c r="E117" s="6">
        <v>1352.1</v>
      </c>
      <c r="F117" s="6">
        <v>0</v>
      </c>
      <c r="G117" s="6">
        <v>1352.1</v>
      </c>
      <c r="H117" s="6">
        <v>1182.7</v>
      </c>
      <c r="I117" s="6">
        <v>743.3</v>
      </c>
      <c r="J117" s="6">
        <v>560.5</v>
      </c>
      <c r="K117" s="6">
        <f t="shared" si="20"/>
        <v>4378.8</v>
      </c>
      <c r="L117" s="7">
        <f t="shared" si="23"/>
        <v>3535068.9000000004</v>
      </c>
      <c r="M117" s="22"/>
      <c r="N117" s="68">
        <v>70</v>
      </c>
      <c r="O117" s="6">
        <v>90</v>
      </c>
      <c r="P117" s="6">
        <v>430</v>
      </c>
      <c r="Q117" s="6">
        <v>0</v>
      </c>
      <c r="R117" s="6">
        <v>430</v>
      </c>
      <c r="S117" s="6">
        <v>380</v>
      </c>
      <c r="T117" s="6">
        <v>350</v>
      </c>
      <c r="U117" s="6">
        <v>460</v>
      </c>
      <c r="V117" s="6">
        <f t="shared" si="21"/>
        <v>1780</v>
      </c>
      <c r="W117" s="7">
        <f t="shared" si="24"/>
        <v>3714126</v>
      </c>
      <c r="X117" s="21"/>
      <c r="Y117" s="57">
        <v>51.5</v>
      </c>
      <c r="Z117" s="36">
        <v>68.7</v>
      </c>
      <c r="AA117" s="36"/>
      <c r="AB117" s="36"/>
      <c r="AC117" s="36">
        <v>619.29999999999995</v>
      </c>
      <c r="AD117" s="36">
        <v>0</v>
      </c>
      <c r="AE117" s="36">
        <v>329.6</v>
      </c>
      <c r="AF117" s="36">
        <v>451.5</v>
      </c>
      <c r="AG117" s="6">
        <f t="shared" si="18"/>
        <v>1520.6</v>
      </c>
      <c r="AH117" s="7">
        <f t="shared" si="17"/>
        <v>3734925.5000000014</v>
      </c>
      <c r="AI117" s="39"/>
      <c r="AJ117" s="57">
        <v>2386.5682294799994</v>
      </c>
      <c r="AK117" s="36">
        <v>3862.59210884</v>
      </c>
      <c r="AL117" s="36">
        <v>13628.108700660001</v>
      </c>
      <c r="AM117" s="36">
        <v>0</v>
      </c>
      <c r="AN117" s="6">
        <v>13628.108700660001</v>
      </c>
      <c r="AO117" s="36">
        <v>8811.5138517399992</v>
      </c>
      <c r="AP117" s="36">
        <v>14847.676033279997</v>
      </c>
      <c r="AQ117" s="36">
        <v>3643.2183199999999</v>
      </c>
      <c r="AR117" s="6">
        <f t="shared" si="22"/>
        <v>47179.677243999999</v>
      </c>
      <c r="AS117" s="7">
        <f t="shared" si="25"/>
        <v>5817441.9957397413</v>
      </c>
      <c r="AT117" s="39"/>
      <c r="AU117" s="57">
        <v>10107</v>
      </c>
      <c r="AV117" s="36">
        <v>3356</v>
      </c>
      <c r="AW117" s="36"/>
      <c r="AX117" s="36"/>
      <c r="AY117" s="6">
        <v>16870</v>
      </c>
      <c r="AZ117" s="36">
        <v>52396</v>
      </c>
      <c r="BA117" s="36">
        <v>31404</v>
      </c>
      <c r="BB117" s="36">
        <v>3199</v>
      </c>
      <c r="BC117" s="55">
        <f t="shared" si="19"/>
        <v>117332</v>
      </c>
      <c r="BD117" s="153">
        <f t="shared" si="16"/>
        <v>6135122</v>
      </c>
      <c r="BE117" s="9"/>
    </row>
    <row r="118" spans="1:57" s="23" customFormat="1" ht="11.25" customHeight="1" x14ac:dyDescent="0.2">
      <c r="A118" s="96">
        <v>15</v>
      </c>
      <c r="B118" s="103">
        <v>40283</v>
      </c>
      <c r="C118" s="68">
        <v>102.6</v>
      </c>
      <c r="D118" s="6">
        <v>118.1</v>
      </c>
      <c r="E118" s="6">
        <v>407.6</v>
      </c>
      <c r="F118" s="6">
        <v>0</v>
      </c>
      <c r="G118" s="6">
        <v>407.6</v>
      </c>
      <c r="H118" s="6">
        <v>228</v>
      </c>
      <c r="I118" s="6">
        <v>454.6</v>
      </c>
      <c r="J118" s="6">
        <v>479.1</v>
      </c>
      <c r="K118" s="6">
        <f t="shared" si="20"/>
        <v>1790</v>
      </c>
      <c r="L118" s="7">
        <f t="shared" si="23"/>
        <v>3536858.9000000004</v>
      </c>
      <c r="M118" s="22"/>
      <c r="N118" s="68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270</v>
      </c>
      <c r="U118" s="6">
        <v>410</v>
      </c>
      <c r="V118" s="6">
        <f t="shared" si="21"/>
        <v>680</v>
      </c>
      <c r="W118" s="7">
        <f t="shared" si="24"/>
        <v>3714806</v>
      </c>
      <c r="X118" s="21"/>
      <c r="Y118" s="57">
        <v>0</v>
      </c>
      <c r="Z118" s="36">
        <v>0</v>
      </c>
      <c r="AA118" s="36"/>
      <c r="AB118" s="36"/>
      <c r="AC118" s="36">
        <v>0</v>
      </c>
      <c r="AD118" s="36">
        <v>0</v>
      </c>
      <c r="AE118" s="36">
        <v>278.10000000000002</v>
      </c>
      <c r="AF118" s="36">
        <v>417.1</v>
      </c>
      <c r="AG118" s="6">
        <f t="shared" si="18"/>
        <v>695.2</v>
      </c>
      <c r="AH118" s="7">
        <f t="shared" si="17"/>
        <v>3735620.7000000016</v>
      </c>
      <c r="AI118" s="39"/>
      <c r="AJ118" s="57">
        <v>1314.8114687</v>
      </c>
      <c r="AK118" s="36">
        <v>1683.6873235999999</v>
      </c>
      <c r="AL118" s="36">
        <v>17448.803798819998</v>
      </c>
      <c r="AM118" s="36">
        <v>0</v>
      </c>
      <c r="AN118" s="6">
        <v>17448.803798819998</v>
      </c>
      <c r="AO118" s="36">
        <v>12495.718377839999</v>
      </c>
      <c r="AP118" s="36">
        <v>12455.2526315</v>
      </c>
      <c r="AQ118" s="36">
        <v>3643.2183199999999</v>
      </c>
      <c r="AR118" s="6">
        <f t="shared" si="22"/>
        <v>49041.491920460001</v>
      </c>
      <c r="AS118" s="7">
        <f t="shared" si="25"/>
        <v>5866483.4876602013</v>
      </c>
      <c r="AT118" s="39"/>
      <c r="AU118" s="57">
        <v>11589</v>
      </c>
      <c r="AV118" s="36">
        <v>3642</v>
      </c>
      <c r="AW118" s="36"/>
      <c r="AX118" s="36"/>
      <c r="AY118" s="6">
        <v>16228</v>
      </c>
      <c r="AZ118" s="36">
        <v>52290</v>
      </c>
      <c r="BA118" s="36">
        <v>27156</v>
      </c>
      <c r="BB118" s="36">
        <v>3388</v>
      </c>
      <c r="BC118" s="55">
        <f t="shared" si="19"/>
        <v>114293</v>
      </c>
      <c r="BD118" s="153">
        <f t="shared" si="16"/>
        <v>6249415</v>
      </c>
      <c r="BE118" s="9"/>
    </row>
    <row r="119" spans="1:57" s="23" customFormat="1" ht="11.25" customHeight="1" x14ac:dyDescent="0.2">
      <c r="A119" s="99">
        <v>16</v>
      </c>
      <c r="B119" s="103">
        <v>40290</v>
      </c>
      <c r="C119" s="68">
        <v>56</v>
      </c>
      <c r="D119" s="6">
        <v>56</v>
      </c>
      <c r="E119" s="6">
        <v>73.5</v>
      </c>
      <c r="F119" s="6">
        <v>0</v>
      </c>
      <c r="G119" s="6">
        <v>73.5</v>
      </c>
      <c r="H119" s="6">
        <v>28</v>
      </c>
      <c r="I119" s="6">
        <v>336</v>
      </c>
      <c r="J119" s="6">
        <v>448</v>
      </c>
      <c r="K119" s="6">
        <f t="shared" si="20"/>
        <v>997.5</v>
      </c>
      <c r="L119" s="7">
        <f t="shared" si="23"/>
        <v>3537856.4000000004</v>
      </c>
      <c r="M119" s="22"/>
      <c r="N119" s="68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270</v>
      </c>
      <c r="U119" s="6">
        <v>410</v>
      </c>
      <c r="V119" s="6">
        <f t="shared" si="21"/>
        <v>680</v>
      </c>
      <c r="W119" s="7">
        <f t="shared" si="24"/>
        <v>3715486</v>
      </c>
      <c r="X119" s="21"/>
      <c r="Y119" s="57">
        <v>0</v>
      </c>
      <c r="Z119" s="36">
        <v>0</v>
      </c>
      <c r="AA119" s="36"/>
      <c r="AB119" s="36"/>
      <c r="AC119" s="36">
        <v>0</v>
      </c>
      <c r="AD119" s="36">
        <v>0</v>
      </c>
      <c r="AE119" s="36">
        <v>278.10000000000002</v>
      </c>
      <c r="AF119" s="36">
        <v>417.1</v>
      </c>
      <c r="AG119" s="6">
        <f t="shared" si="18"/>
        <v>695.2</v>
      </c>
      <c r="AH119" s="7">
        <f t="shared" si="17"/>
        <v>3736315.9000000018</v>
      </c>
      <c r="AI119" s="39"/>
      <c r="AJ119" s="57">
        <v>1200.5705513799999</v>
      </c>
      <c r="AK119" s="36">
        <v>908.5926260199999</v>
      </c>
      <c r="AL119" s="36">
        <v>14037.970761660001</v>
      </c>
      <c r="AM119" s="36">
        <v>0</v>
      </c>
      <c r="AN119" s="6">
        <v>14037.970761660001</v>
      </c>
      <c r="AO119" s="36">
        <v>10747.363929059999</v>
      </c>
      <c r="AP119" s="36">
        <v>13989.82823386</v>
      </c>
      <c r="AQ119" s="36">
        <v>3643.2183199999999</v>
      </c>
      <c r="AR119" s="6">
        <f t="shared" si="22"/>
        <v>44527.544421979997</v>
      </c>
      <c r="AS119" s="7">
        <f t="shared" si="25"/>
        <v>5911011.0320821814</v>
      </c>
      <c r="AT119" s="39"/>
      <c r="AU119" s="57">
        <v>11756</v>
      </c>
      <c r="AV119" s="36">
        <v>4467</v>
      </c>
      <c r="AW119" s="36"/>
      <c r="AX119" s="36"/>
      <c r="AY119" s="6">
        <v>17767</v>
      </c>
      <c r="AZ119" s="36">
        <v>53789</v>
      </c>
      <c r="BA119" s="36">
        <v>29986</v>
      </c>
      <c r="BB119" s="36">
        <v>3496</v>
      </c>
      <c r="BC119" s="55">
        <f t="shared" si="19"/>
        <v>121261</v>
      </c>
      <c r="BD119" s="153">
        <f t="shared" si="16"/>
        <v>6370676</v>
      </c>
      <c r="BE119" s="9"/>
    </row>
    <row r="120" spans="1:57" s="23" customFormat="1" ht="11.25" customHeight="1" x14ac:dyDescent="0.2">
      <c r="A120" s="96">
        <v>17</v>
      </c>
      <c r="B120" s="103">
        <v>40297</v>
      </c>
      <c r="C120" s="68">
        <v>56</v>
      </c>
      <c r="D120" s="6">
        <v>56</v>
      </c>
      <c r="E120" s="6">
        <v>56</v>
      </c>
      <c r="F120" s="6">
        <v>0</v>
      </c>
      <c r="G120" s="6">
        <v>56</v>
      </c>
      <c r="H120" s="6">
        <v>28</v>
      </c>
      <c r="I120" s="6">
        <v>336</v>
      </c>
      <c r="J120" s="6">
        <v>448</v>
      </c>
      <c r="K120" s="6">
        <f t="shared" si="20"/>
        <v>980</v>
      </c>
      <c r="L120" s="7">
        <f t="shared" si="23"/>
        <v>3538836.4000000004</v>
      </c>
      <c r="M120" s="22"/>
      <c r="N120" s="68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270</v>
      </c>
      <c r="U120" s="6">
        <v>410</v>
      </c>
      <c r="V120" s="6">
        <f t="shared" si="21"/>
        <v>680</v>
      </c>
      <c r="W120" s="7">
        <f t="shared" si="24"/>
        <v>3716166</v>
      </c>
      <c r="X120" s="21"/>
      <c r="Y120" s="57">
        <v>0</v>
      </c>
      <c r="Z120" s="36">
        <v>0</v>
      </c>
      <c r="AA120" s="36"/>
      <c r="AB120" s="36"/>
      <c r="AC120" s="36">
        <v>0</v>
      </c>
      <c r="AD120" s="36">
        <v>0</v>
      </c>
      <c r="AE120" s="36">
        <v>278.10000000000002</v>
      </c>
      <c r="AF120" s="36">
        <v>417.1</v>
      </c>
      <c r="AG120" s="6">
        <f t="shared" si="18"/>
        <v>695.2</v>
      </c>
      <c r="AH120" s="7">
        <f t="shared" si="17"/>
        <v>3737011.100000002</v>
      </c>
      <c r="AI120" s="39"/>
      <c r="AJ120" s="57">
        <v>666.83906749999994</v>
      </c>
      <c r="AK120" s="36">
        <v>897.7930859999999</v>
      </c>
      <c r="AL120" s="36">
        <v>8902.7244246800001</v>
      </c>
      <c r="AM120" s="36">
        <v>0</v>
      </c>
      <c r="AN120" s="6">
        <v>8902.7244246800001</v>
      </c>
      <c r="AO120" s="36">
        <v>9244.2761421800005</v>
      </c>
      <c r="AP120" s="36">
        <v>11284.218171499999</v>
      </c>
      <c r="AQ120" s="36">
        <v>3643.2183199999999</v>
      </c>
      <c r="AR120" s="6">
        <f t="shared" si="22"/>
        <v>34639.069211859998</v>
      </c>
      <c r="AS120" s="7">
        <f t="shared" si="25"/>
        <v>5945650.1012940416</v>
      </c>
      <c r="AT120" s="39"/>
      <c r="AU120" s="57">
        <v>14068</v>
      </c>
      <c r="AV120" s="36">
        <v>4817</v>
      </c>
      <c r="AW120" s="36"/>
      <c r="AX120" s="36"/>
      <c r="AY120" s="6">
        <v>19413</v>
      </c>
      <c r="AZ120" s="36">
        <v>61217</v>
      </c>
      <c r="BA120" s="36">
        <v>33328</v>
      </c>
      <c r="BB120" s="36">
        <v>3492</v>
      </c>
      <c r="BC120" s="55">
        <f>AU120+AV120+AY120+AZ120+BA120+BB120</f>
        <v>136335</v>
      </c>
      <c r="BD120" s="153">
        <f t="shared" si="16"/>
        <v>6507011</v>
      </c>
      <c r="BE120" s="9"/>
    </row>
    <row r="121" spans="1:57" s="23" customFormat="1" ht="11.25" customHeight="1" x14ac:dyDescent="0.2">
      <c r="A121" s="99">
        <v>18</v>
      </c>
      <c r="B121" s="103">
        <v>40304</v>
      </c>
      <c r="C121" s="68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40</v>
      </c>
      <c r="J121" s="6">
        <v>60</v>
      </c>
      <c r="K121" s="6">
        <f t="shared" si="20"/>
        <v>100</v>
      </c>
      <c r="L121" s="7">
        <f t="shared" si="23"/>
        <v>3538936.4000000004</v>
      </c>
      <c r="M121" s="22"/>
      <c r="N121" s="68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38</v>
      </c>
      <c r="U121" s="6">
        <v>58</v>
      </c>
      <c r="V121" s="6">
        <f t="shared" si="21"/>
        <v>96</v>
      </c>
      <c r="W121" s="7">
        <f t="shared" si="24"/>
        <v>3716262</v>
      </c>
      <c r="X121" s="21"/>
      <c r="Y121" s="57">
        <v>0</v>
      </c>
      <c r="Z121" s="36">
        <v>0</v>
      </c>
      <c r="AA121" s="36"/>
      <c r="AB121" s="36"/>
      <c r="AC121" s="36">
        <v>0</v>
      </c>
      <c r="AD121" s="36">
        <v>0</v>
      </c>
      <c r="AE121" s="36">
        <v>39</v>
      </c>
      <c r="AF121" s="36">
        <v>59</v>
      </c>
      <c r="AG121" s="6">
        <f t="shared" si="18"/>
        <v>98</v>
      </c>
      <c r="AH121" s="7">
        <f t="shared" si="17"/>
        <v>3737109.100000002</v>
      </c>
      <c r="AI121" s="39"/>
      <c r="AJ121" s="57">
        <v>63.496090719999991</v>
      </c>
      <c r="AK121" s="36">
        <v>110.59769899999999</v>
      </c>
      <c r="AL121" s="36">
        <v>9763.8250975999999</v>
      </c>
      <c r="AM121" s="36">
        <v>0</v>
      </c>
      <c r="AN121" s="6">
        <v>9763.8250975999999</v>
      </c>
      <c r="AO121" s="36">
        <v>5703.7185098400005</v>
      </c>
      <c r="AP121" s="36">
        <v>9740.7947532199996</v>
      </c>
      <c r="AQ121" s="36">
        <v>3643.2183199999999</v>
      </c>
      <c r="AR121" s="6">
        <f t="shared" si="22"/>
        <v>29025.650470380002</v>
      </c>
      <c r="AS121" s="7">
        <f t="shared" si="25"/>
        <v>5974675.7517644214</v>
      </c>
      <c r="AT121" s="39"/>
      <c r="AU121" s="57">
        <v>11863</v>
      </c>
      <c r="AV121" s="36">
        <v>4902</v>
      </c>
      <c r="AW121" s="36"/>
      <c r="AX121" s="36"/>
      <c r="AY121" s="6">
        <v>17504</v>
      </c>
      <c r="AZ121" s="36">
        <v>59663</v>
      </c>
      <c r="BA121" s="36">
        <v>34797</v>
      </c>
      <c r="BB121" s="36">
        <v>3265</v>
      </c>
      <c r="BC121" s="55">
        <f>AU121+AV121+AY121+AZ121+BA121+BB121</f>
        <v>131994</v>
      </c>
      <c r="BD121" s="153">
        <f t="shared" si="16"/>
        <v>6639005</v>
      </c>
      <c r="BE121" s="9"/>
    </row>
    <row r="122" spans="1:57" s="23" customFormat="1" ht="11.25" customHeight="1" x14ac:dyDescent="0.2">
      <c r="A122" s="96">
        <v>19</v>
      </c>
      <c r="B122" s="103">
        <v>40311</v>
      </c>
      <c r="C122" s="68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f t="shared" si="20"/>
        <v>0</v>
      </c>
      <c r="L122" s="7">
        <f t="shared" si="23"/>
        <v>3538936.4000000004</v>
      </c>
      <c r="M122" s="22"/>
      <c r="N122" s="68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/>
      <c r="U122" s="6"/>
      <c r="V122" s="6">
        <f t="shared" si="21"/>
        <v>0</v>
      </c>
      <c r="W122" s="7">
        <f t="shared" si="24"/>
        <v>3716262</v>
      </c>
      <c r="X122" s="21"/>
      <c r="Y122" s="57">
        <v>0</v>
      </c>
      <c r="Z122" s="37">
        <v>0</v>
      </c>
      <c r="AA122" s="36"/>
      <c r="AB122" s="36"/>
      <c r="AC122" s="36">
        <v>0</v>
      </c>
      <c r="AD122" s="36">
        <v>0</v>
      </c>
      <c r="AE122" s="36"/>
      <c r="AF122" s="36"/>
      <c r="AG122" s="6">
        <f t="shared" si="18"/>
        <v>0</v>
      </c>
      <c r="AH122" s="7">
        <f t="shared" si="17"/>
        <v>3737109.100000002</v>
      </c>
      <c r="AI122" s="39"/>
      <c r="AJ122" s="57">
        <v>0</v>
      </c>
      <c r="AK122" s="36">
        <v>71.563216999999995</v>
      </c>
      <c r="AL122" s="36">
        <v>8242.130874299999</v>
      </c>
      <c r="AM122" s="36">
        <v>0</v>
      </c>
      <c r="AN122" s="6">
        <v>8242.130874299999</v>
      </c>
      <c r="AO122" s="36">
        <v>2279.4836338599998</v>
      </c>
      <c r="AP122" s="36">
        <v>8652.1230502399994</v>
      </c>
      <c r="AQ122" s="36">
        <v>3643.2183199999999</v>
      </c>
      <c r="AR122" s="6">
        <f t="shared" si="22"/>
        <v>22888.519095399999</v>
      </c>
      <c r="AS122" s="7">
        <f t="shared" si="25"/>
        <v>5997564.2708598217</v>
      </c>
      <c r="AT122" s="39"/>
      <c r="AU122" s="155">
        <v>13779</v>
      </c>
      <c r="AV122" s="156">
        <v>4235</v>
      </c>
      <c r="AW122" s="156"/>
      <c r="AX122" s="156"/>
      <c r="AY122" s="157">
        <v>17132</v>
      </c>
      <c r="AZ122" s="156">
        <v>56964</v>
      </c>
      <c r="BA122" s="156">
        <v>31448</v>
      </c>
      <c r="BB122" s="156">
        <v>3227</v>
      </c>
      <c r="BC122" s="158">
        <f>AU122+AV122+AY122+AZ122+BA122+BB122</f>
        <v>126785</v>
      </c>
      <c r="BD122" s="159">
        <f t="shared" si="16"/>
        <v>6765790</v>
      </c>
      <c r="BE122" s="9"/>
    </row>
    <row r="123" spans="1:57" s="23" customFormat="1" ht="11.25" customHeight="1" x14ac:dyDescent="0.2">
      <c r="A123" s="99">
        <v>20</v>
      </c>
      <c r="B123" s="103">
        <v>40318</v>
      </c>
      <c r="C123" s="68"/>
      <c r="D123" s="6"/>
      <c r="E123" s="6"/>
      <c r="F123" s="6"/>
      <c r="G123" s="6"/>
      <c r="H123" s="6"/>
      <c r="I123" s="6"/>
      <c r="J123" s="6"/>
      <c r="K123" s="6"/>
      <c r="L123" s="7"/>
      <c r="M123" s="22"/>
      <c r="N123" s="68"/>
      <c r="O123" s="6"/>
      <c r="P123" s="6"/>
      <c r="Q123" s="6"/>
      <c r="R123" s="6"/>
      <c r="S123" s="6"/>
      <c r="T123" s="6"/>
      <c r="U123" s="6"/>
      <c r="V123" s="6"/>
      <c r="W123" s="7"/>
      <c r="X123" s="21"/>
      <c r="Y123" s="57"/>
      <c r="Z123" s="37"/>
      <c r="AA123" s="36"/>
      <c r="AB123" s="36"/>
      <c r="AC123" s="36"/>
      <c r="AD123" s="36"/>
      <c r="AE123" s="36"/>
      <c r="AF123" s="36"/>
      <c r="AG123" s="6"/>
      <c r="AH123" s="7">
        <v>3737109.100000002</v>
      </c>
      <c r="AI123" s="39"/>
      <c r="AJ123" s="57">
        <v>0</v>
      </c>
      <c r="AK123" s="36">
        <v>71.563216999999995</v>
      </c>
      <c r="AL123" s="36">
        <v>5182.0877153799993</v>
      </c>
      <c r="AM123" s="36">
        <v>0</v>
      </c>
      <c r="AN123" s="6">
        <v>5182.0877153799993</v>
      </c>
      <c r="AO123" s="36">
        <v>1464.5737646399998</v>
      </c>
      <c r="AP123" s="36">
        <v>8510.1676506999993</v>
      </c>
      <c r="AQ123" s="36">
        <v>3643.2183199999999</v>
      </c>
      <c r="AR123" s="6">
        <f t="shared" si="22"/>
        <v>18871.61066772</v>
      </c>
      <c r="AS123" s="7">
        <f t="shared" si="25"/>
        <v>6016435.8815275421</v>
      </c>
      <c r="AT123" s="39"/>
      <c r="AU123" s="155">
        <v>13917</v>
      </c>
      <c r="AV123" s="156">
        <v>4162</v>
      </c>
      <c r="AW123" s="156"/>
      <c r="AX123" s="156"/>
      <c r="AY123" s="157">
        <v>15884</v>
      </c>
      <c r="AZ123" s="156">
        <v>54340</v>
      </c>
      <c r="BA123" s="156">
        <v>32130</v>
      </c>
      <c r="BB123" s="156">
        <v>3239</v>
      </c>
      <c r="BC123" s="158">
        <f t="shared" si="19"/>
        <v>123672</v>
      </c>
      <c r="BD123" s="159">
        <f t="shared" si="16"/>
        <v>6889462</v>
      </c>
      <c r="BE123" s="9"/>
    </row>
    <row r="124" spans="1:57" s="23" customFormat="1" ht="11.25" customHeight="1" x14ac:dyDescent="0.2">
      <c r="A124" s="96">
        <v>21</v>
      </c>
      <c r="B124" s="103">
        <v>40325</v>
      </c>
      <c r="C124" s="68"/>
      <c r="D124" s="6"/>
      <c r="E124" s="6"/>
      <c r="F124" s="6"/>
      <c r="G124" s="6"/>
      <c r="H124" s="6"/>
      <c r="I124" s="6"/>
      <c r="J124" s="6"/>
      <c r="K124" s="6"/>
      <c r="L124" s="7"/>
      <c r="M124" s="22"/>
      <c r="N124" s="68"/>
      <c r="O124" s="6"/>
      <c r="P124" s="6"/>
      <c r="Q124" s="6"/>
      <c r="R124" s="6"/>
      <c r="S124" s="6"/>
      <c r="T124" s="6"/>
      <c r="U124" s="6"/>
      <c r="V124" s="6"/>
      <c r="W124" s="7"/>
      <c r="X124" s="21"/>
      <c r="Y124" s="57"/>
      <c r="Z124" s="37"/>
      <c r="AA124" s="36"/>
      <c r="AB124" s="36"/>
      <c r="AC124" s="36"/>
      <c r="AD124" s="36"/>
      <c r="AE124" s="36"/>
      <c r="AF124" s="36"/>
      <c r="AG124" s="6"/>
      <c r="AH124" s="7"/>
      <c r="AI124" s="39"/>
      <c r="AJ124" s="57">
        <v>0</v>
      </c>
      <c r="AK124" s="36">
        <v>78.068963999999994</v>
      </c>
      <c r="AL124" s="36">
        <v>1317.6739973799997</v>
      </c>
      <c r="AM124" s="36">
        <v>0</v>
      </c>
      <c r="AN124" s="6">
        <v>1317.6739973799997</v>
      </c>
      <c r="AO124" s="36">
        <v>1640.7493933999999</v>
      </c>
      <c r="AP124" s="36">
        <v>8826.6071847799994</v>
      </c>
      <c r="AQ124" s="36">
        <v>3643.2183199999999</v>
      </c>
      <c r="AR124" s="6">
        <f t="shared" si="22"/>
        <v>15506.31785956</v>
      </c>
      <c r="AS124" s="7">
        <f t="shared" si="25"/>
        <v>6031942.1993871024</v>
      </c>
      <c r="AT124" s="39"/>
      <c r="AU124" s="155"/>
      <c r="AV124" s="156"/>
      <c r="AW124" s="156"/>
      <c r="AX124" s="156"/>
      <c r="AY124" s="157"/>
      <c r="AZ124" s="156"/>
      <c r="BA124" s="156"/>
      <c r="BB124" s="156"/>
      <c r="BC124" s="158">
        <f t="shared" si="19"/>
        <v>0</v>
      </c>
      <c r="BD124" s="160"/>
      <c r="BE124" s="9"/>
    </row>
    <row r="125" spans="1:57" s="23" customFormat="1" ht="11.25" customHeight="1" x14ac:dyDescent="0.2">
      <c r="A125" s="99">
        <v>22</v>
      </c>
      <c r="B125" s="103">
        <v>40332</v>
      </c>
      <c r="C125" s="68"/>
      <c r="D125" s="6"/>
      <c r="E125" s="6"/>
      <c r="F125" s="6"/>
      <c r="G125" s="6"/>
      <c r="H125" s="6"/>
      <c r="I125" s="6"/>
      <c r="J125" s="6"/>
      <c r="K125" s="6"/>
      <c r="L125" s="7"/>
      <c r="M125" s="22"/>
      <c r="N125" s="68"/>
      <c r="O125" s="6"/>
      <c r="P125" s="6"/>
      <c r="Q125" s="6"/>
      <c r="R125" s="6"/>
      <c r="S125" s="6"/>
      <c r="T125" s="6"/>
      <c r="U125" s="6"/>
      <c r="V125" s="6"/>
      <c r="W125" s="7"/>
      <c r="X125" s="21"/>
      <c r="Y125" s="57"/>
      <c r="Z125" s="37"/>
      <c r="AA125" s="36"/>
      <c r="AB125" s="36"/>
      <c r="AC125" s="36"/>
      <c r="AD125" s="36"/>
      <c r="AE125" s="36"/>
      <c r="AF125" s="36"/>
      <c r="AG125" s="6"/>
      <c r="AH125" s="7"/>
      <c r="AI125" s="39"/>
      <c r="AJ125" s="57">
        <v>0</v>
      </c>
      <c r="AK125" s="36">
        <v>182.16091599999999</v>
      </c>
      <c r="AL125" s="36">
        <v>374.47079731999997</v>
      </c>
      <c r="AM125" s="36">
        <v>0</v>
      </c>
      <c r="AN125" s="6">
        <v>374.47079731999997</v>
      </c>
      <c r="AO125" s="36">
        <v>968.31538348000004</v>
      </c>
      <c r="AP125" s="36">
        <v>9279.5372909199978</v>
      </c>
      <c r="AQ125" s="36">
        <v>3643.2183199999999</v>
      </c>
      <c r="AR125" s="6">
        <f t="shared" si="22"/>
        <v>14447.702707719998</v>
      </c>
      <c r="AS125" s="7">
        <f t="shared" si="25"/>
        <v>6046389.9020948224</v>
      </c>
      <c r="AT125" s="39"/>
      <c r="AU125" s="155"/>
      <c r="AV125" s="156"/>
      <c r="AW125" s="156"/>
      <c r="AX125" s="156"/>
      <c r="AY125" s="157"/>
      <c r="AZ125" s="156"/>
      <c r="BA125" s="156"/>
      <c r="BB125" s="156"/>
      <c r="BC125" s="158">
        <f t="shared" si="19"/>
        <v>0</v>
      </c>
      <c r="BD125" s="160"/>
      <c r="BE125" s="9"/>
    </row>
    <row r="126" spans="1:57" s="23" customFormat="1" ht="11.25" customHeight="1" x14ac:dyDescent="0.2">
      <c r="A126" s="96">
        <v>23</v>
      </c>
      <c r="B126" s="103">
        <v>40339</v>
      </c>
      <c r="C126" s="68"/>
      <c r="D126" s="6"/>
      <c r="E126" s="6"/>
      <c r="F126" s="6"/>
      <c r="G126" s="6"/>
      <c r="H126" s="6"/>
      <c r="I126" s="6"/>
      <c r="J126" s="6"/>
      <c r="K126" s="6"/>
      <c r="L126" s="7"/>
      <c r="M126" s="22"/>
      <c r="N126" s="68"/>
      <c r="O126" s="6"/>
      <c r="P126" s="6"/>
      <c r="Q126" s="6"/>
      <c r="R126" s="6"/>
      <c r="S126" s="6"/>
      <c r="T126" s="6"/>
      <c r="U126" s="6"/>
      <c r="V126" s="6"/>
      <c r="W126" s="7"/>
      <c r="X126" s="21"/>
      <c r="Y126" s="57"/>
      <c r="Z126" s="37"/>
      <c r="AA126" s="36"/>
      <c r="AB126" s="36"/>
      <c r="AC126" s="36"/>
      <c r="AD126" s="36"/>
      <c r="AE126" s="36"/>
      <c r="AF126" s="36"/>
      <c r="AG126" s="6"/>
      <c r="AH126" s="7"/>
      <c r="AI126" s="39"/>
      <c r="AJ126" s="57">
        <v>0</v>
      </c>
      <c r="AK126" s="36">
        <v>104.09195199999999</v>
      </c>
      <c r="AL126" s="36">
        <v>40.986206099999997</v>
      </c>
      <c r="AM126" s="36">
        <v>0</v>
      </c>
      <c r="AN126" s="6">
        <v>40.986206099999997</v>
      </c>
      <c r="AO126" s="36">
        <v>65.057469999999995</v>
      </c>
      <c r="AP126" s="36">
        <v>8475.1667318399996</v>
      </c>
      <c r="AQ126" s="36">
        <v>4944.3677199999993</v>
      </c>
      <c r="AR126" s="6">
        <f t="shared" si="22"/>
        <v>13629.670079939999</v>
      </c>
      <c r="AS126" s="7">
        <f t="shared" si="25"/>
        <v>6060019.5721747624</v>
      </c>
      <c r="AT126" s="39"/>
      <c r="AU126" s="155"/>
      <c r="AV126" s="156"/>
      <c r="AW126" s="156"/>
      <c r="AX126" s="156"/>
      <c r="AY126" s="157"/>
      <c r="AZ126" s="156"/>
      <c r="BA126" s="156"/>
      <c r="BB126" s="156"/>
      <c r="BC126" s="158">
        <f t="shared" si="19"/>
        <v>0</v>
      </c>
      <c r="BD126" s="160"/>
      <c r="BE126" s="9"/>
    </row>
    <row r="127" spans="1:57" s="23" customFormat="1" ht="11.25" customHeight="1" x14ac:dyDescent="0.2">
      <c r="A127" s="99">
        <v>24</v>
      </c>
      <c r="B127" s="103">
        <v>40346</v>
      </c>
      <c r="C127" s="68"/>
      <c r="D127" s="6"/>
      <c r="E127" s="6"/>
      <c r="F127" s="6"/>
      <c r="G127" s="6"/>
      <c r="H127" s="6"/>
      <c r="I127" s="6"/>
      <c r="J127" s="6"/>
      <c r="K127" s="6"/>
      <c r="L127" s="7"/>
      <c r="M127" s="22"/>
      <c r="N127" s="68"/>
      <c r="O127" s="6"/>
      <c r="P127" s="6"/>
      <c r="Q127" s="6"/>
      <c r="R127" s="6"/>
      <c r="S127" s="6"/>
      <c r="T127" s="6"/>
      <c r="U127" s="6"/>
      <c r="V127" s="6"/>
      <c r="W127" s="7"/>
      <c r="X127" s="21"/>
      <c r="Y127" s="57"/>
      <c r="Z127" s="37"/>
      <c r="AA127" s="36"/>
      <c r="AB127" s="36"/>
      <c r="AC127" s="36"/>
      <c r="AD127" s="36"/>
      <c r="AE127" s="36"/>
      <c r="AF127" s="36"/>
      <c r="AG127" s="6"/>
      <c r="AH127" s="7"/>
      <c r="AI127" s="39"/>
      <c r="AJ127" s="57">
        <v>0</v>
      </c>
      <c r="AK127" s="36">
        <v>0</v>
      </c>
      <c r="AL127" s="36">
        <v>0</v>
      </c>
      <c r="AM127" s="36">
        <v>0</v>
      </c>
      <c r="AN127" s="6">
        <v>0</v>
      </c>
      <c r="AO127" s="36">
        <v>0</v>
      </c>
      <c r="AP127" s="36">
        <v>5855.1722999999993</v>
      </c>
      <c r="AQ127" s="36">
        <v>2602.2987999999996</v>
      </c>
      <c r="AR127" s="6">
        <f t="shared" si="22"/>
        <v>8457.4710999999988</v>
      </c>
      <c r="AS127" s="7">
        <f t="shared" si="25"/>
        <v>6068477.0432747621</v>
      </c>
      <c r="AT127" s="39"/>
      <c r="AU127" s="155"/>
      <c r="AV127" s="156"/>
      <c r="AW127" s="156"/>
      <c r="AX127" s="156"/>
      <c r="AY127" s="157"/>
      <c r="AZ127" s="156"/>
      <c r="BA127" s="156"/>
      <c r="BB127" s="156"/>
      <c r="BC127" s="158">
        <f t="shared" si="19"/>
        <v>0</v>
      </c>
      <c r="BD127" s="160"/>
      <c r="BE127" s="9"/>
    </row>
    <row r="128" spans="1:57" s="23" customFormat="1" ht="11.25" customHeight="1" x14ac:dyDescent="0.2">
      <c r="A128" s="96">
        <v>25</v>
      </c>
      <c r="B128" s="103">
        <v>40353</v>
      </c>
      <c r="C128" s="68"/>
      <c r="D128" s="6"/>
      <c r="E128" s="6"/>
      <c r="F128" s="6"/>
      <c r="G128" s="6"/>
      <c r="H128" s="6"/>
      <c r="I128" s="6"/>
      <c r="J128" s="6"/>
      <c r="K128" s="6"/>
      <c r="L128" s="7"/>
      <c r="M128" s="22"/>
      <c r="N128" s="68"/>
      <c r="O128" s="6"/>
      <c r="P128" s="6"/>
      <c r="Q128" s="6"/>
      <c r="R128" s="6"/>
      <c r="S128" s="6"/>
      <c r="T128" s="6"/>
      <c r="U128" s="6"/>
      <c r="V128" s="6"/>
      <c r="W128" s="7"/>
      <c r="X128" s="21"/>
      <c r="Y128" s="57"/>
      <c r="Z128" s="37"/>
      <c r="AA128" s="36"/>
      <c r="AB128" s="36"/>
      <c r="AC128" s="36"/>
      <c r="AD128" s="36"/>
      <c r="AE128" s="36"/>
      <c r="AF128" s="36"/>
      <c r="AG128" s="6"/>
      <c r="AH128" s="7"/>
      <c r="AI128" s="39"/>
      <c r="AJ128" s="57">
        <v>0</v>
      </c>
      <c r="AK128" s="36">
        <v>0</v>
      </c>
      <c r="AL128" s="36">
        <v>0</v>
      </c>
      <c r="AM128" s="36">
        <v>0</v>
      </c>
      <c r="AN128" s="6">
        <v>0</v>
      </c>
      <c r="AO128" s="36">
        <v>0</v>
      </c>
      <c r="AP128" s="36">
        <v>0</v>
      </c>
      <c r="AQ128" s="36">
        <v>0</v>
      </c>
      <c r="AR128" s="6">
        <f t="shared" si="22"/>
        <v>0</v>
      </c>
      <c r="AS128" s="7">
        <f t="shared" si="25"/>
        <v>6068477.0432747621</v>
      </c>
      <c r="AT128" s="39"/>
      <c r="AU128" s="155"/>
      <c r="AV128" s="156"/>
      <c r="AW128" s="156"/>
      <c r="AX128" s="156"/>
      <c r="AY128" s="158"/>
      <c r="AZ128" s="156"/>
      <c r="BA128" s="156"/>
      <c r="BB128" s="156"/>
      <c r="BC128" s="158">
        <f t="shared" si="19"/>
        <v>0</v>
      </c>
      <c r="BD128" s="160"/>
      <c r="BE128" s="9"/>
    </row>
    <row r="129" spans="1:57" s="23" customFormat="1" ht="11.25" customHeight="1" x14ac:dyDescent="0.2">
      <c r="A129" s="99">
        <v>26</v>
      </c>
      <c r="B129" s="103">
        <v>40360</v>
      </c>
      <c r="C129" s="68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f t="shared" si="20"/>
        <v>0</v>
      </c>
      <c r="L129" s="7">
        <f>K129+L122</f>
        <v>3538936.4000000004</v>
      </c>
      <c r="M129" s="22"/>
      <c r="N129" s="68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/>
      <c r="U129" s="6"/>
      <c r="V129" s="6">
        <f t="shared" si="21"/>
        <v>0</v>
      </c>
      <c r="W129" s="7">
        <f>V129+W122</f>
        <v>3716262</v>
      </c>
      <c r="X129" s="21"/>
      <c r="Y129" s="57">
        <v>0</v>
      </c>
      <c r="Z129" s="37">
        <v>0</v>
      </c>
      <c r="AA129" s="37"/>
      <c r="AB129" s="36"/>
      <c r="AC129" s="36">
        <v>0</v>
      </c>
      <c r="AD129" s="36">
        <v>0</v>
      </c>
      <c r="AE129" s="36"/>
      <c r="AF129" s="36"/>
      <c r="AG129" s="6">
        <f t="shared" si="18"/>
        <v>0</v>
      </c>
      <c r="AH129" s="7"/>
      <c r="AI129" s="39"/>
      <c r="AJ129" s="57">
        <v>0</v>
      </c>
      <c r="AK129" s="37">
        <v>0</v>
      </c>
      <c r="AL129" s="37">
        <v>0</v>
      </c>
      <c r="AM129" s="36">
        <v>0</v>
      </c>
      <c r="AN129" s="6">
        <v>0</v>
      </c>
      <c r="AO129" s="36">
        <v>0</v>
      </c>
      <c r="AP129" s="36"/>
      <c r="AQ129" s="36">
        <v>0</v>
      </c>
      <c r="AR129" s="6">
        <f t="shared" si="22"/>
        <v>0</v>
      </c>
      <c r="AS129" s="7">
        <f t="shared" si="25"/>
        <v>6068477.0432747621</v>
      </c>
      <c r="AT129" s="39"/>
      <c r="AU129" s="155"/>
      <c r="AV129" s="156"/>
      <c r="AW129" s="156"/>
      <c r="AX129" s="156"/>
      <c r="AY129" s="158"/>
      <c r="AZ129" s="156"/>
      <c r="BA129" s="156"/>
      <c r="BB129" s="156"/>
      <c r="BC129" s="158">
        <f t="shared" si="19"/>
        <v>0</v>
      </c>
      <c r="BD129" s="160"/>
      <c r="BE129" s="9"/>
    </row>
    <row r="130" spans="1:57" s="23" customFormat="1" ht="11.25" customHeight="1" thickBot="1" x14ac:dyDescent="0.25">
      <c r="A130" s="100"/>
      <c r="B130" s="107"/>
      <c r="C130" s="69"/>
      <c r="D130" s="13"/>
      <c r="E130" s="13"/>
      <c r="F130" s="13"/>
      <c r="G130" s="13"/>
      <c r="H130" s="13"/>
      <c r="I130" s="13"/>
      <c r="J130" s="13"/>
      <c r="K130" s="13">
        <f>+C130+D130+G130+H130+I130+J130</f>
        <v>0</v>
      </c>
      <c r="L130" s="14"/>
      <c r="M130" s="28"/>
      <c r="N130" s="69"/>
      <c r="O130" s="13"/>
      <c r="P130" s="13"/>
      <c r="Q130" s="13"/>
      <c r="R130" s="13"/>
      <c r="S130" s="13"/>
      <c r="T130" s="13"/>
      <c r="U130" s="13"/>
      <c r="V130" s="13"/>
      <c r="W130" s="14"/>
      <c r="X130" s="25"/>
      <c r="Y130" s="26">
        <v>0</v>
      </c>
      <c r="Z130" s="27">
        <v>0</v>
      </c>
      <c r="AA130" s="27">
        <v>0</v>
      </c>
      <c r="AB130" s="27">
        <v>0</v>
      </c>
      <c r="AC130" s="13">
        <v>0</v>
      </c>
      <c r="AD130" s="27">
        <v>0</v>
      </c>
      <c r="AE130" s="27">
        <v>0</v>
      </c>
      <c r="AF130" s="27">
        <v>0</v>
      </c>
      <c r="AG130" s="13">
        <f>+Y130+Z130+AC130+AD130+AE130+AF130</f>
        <v>0</v>
      </c>
      <c r="AH130" s="14"/>
      <c r="AI130" s="42"/>
      <c r="AJ130" s="26">
        <v>0</v>
      </c>
      <c r="AK130" s="27">
        <v>0</v>
      </c>
      <c r="AL130" s="27">
        <v>0</v>
      </c>
      <c r="AM130" s="27">
        <v>0</v>
      </c>
      <c r="AN130" s="13">
        <v>0</v>
      </c>
      <c r="AO130" s="27">
        <v>0</v>
      </c>
      <c r="AP130" s="27">
        <v>0</v>
      </c>
      <c r="AQ130" s="27">
        <v>0</v>
      </c>
      <c r="AR130" s="13">
        <v>0</v>
      </c>
      <c r="AS130" s="14"/>
      <c r="AT130" s="42"/>
      <c r="AU130" s="163"/>
      <c r="AV130" s="164"/>
      <c r="AW130" s="164"/>
      <c r="AX130" s="164"/>
      <c r="AY130" s="161"/>
      <c r="AZ130" s="164"/>
      <c r="BA130" s="164"/>
      <c r="BB130" s="164"/>
      <c r="BC130" s="161">
        <f t="shared" si="19"/>
        <v>0</v>
      </c>
      <c r="BD130" s="162"/>
      <c r="BE130" s="28"/>
    </row>
    <row r="131" spans="1:57" x14ac:dyDescent="0.2">
      <c r="Y131" s="11">
        <v>0</v>
      </c>
      <c r="Z131" s="11">
        <v>0</v>
      </c>
      <c r="AA131" s="11">
        <v>0</v>
      </c>
      <c r="AB131" s="11">
        <v>0</v>
      </c>
      <c r="AC131" s="11">
        <v>0</v>
      </c>
      <c r="AD131" s="11">
        <v>0</v>
      </c>
      <c r="AE131" s="11">
        <v>0</v>
      </c>
      <c r="AF131" s="11">
        <v>0</v>
      </c>
      <c r="AJ131" s="111"/>
      <c r="AK131" s="111"/>
      <c r="AL131" s="111"/>
      <c r="AM131" s="111"/>
      <c r="AN131" s="111"/>
      <c r="AO131" s="111"/>
      <c r="AP131" s="111"/>
      <c r="AQ131" s="111"/>
      <c r="AR131" s="111"/>
      <c r="BE131" s="154"/>
    </row>
    <row r="132" spans="1:57" x14ac:dyDescent="0.2">
      <c r="AH132" s="88"/>
      <c r="AJ132" s="111"/>
      <c r="AR132" s="89"/>
      <c r="AU132" s="112"/>
      <c r="AV132" s="112"/>
      <c r="AW132" s="112"/>
      <c r="AX132" s="112"/>
      <c r="AY132" s="112"/>
      <c r="AZ132" s="112"/>
      <c r="BA132" s="112"/>
      <c r="BB132" s="112"/>
      <c r="BC132" s="113"/>
      <c r="BD132" s="111"/>
    </row>
    <row r="133" spans="1:57" x14ac:dyDescent="0.2">
      <c r="AH133" s="88"/>
      <c r="AR133" s="92"/>
      <c r="AU133" s="112"/>
      <c r="AV133" s="112"/>
      <c r="AW133" s="112"/>
      <c r="AX133" s="112"/>
      <c r="AY133" s="112"/>
      <c r="AZ133" s="112"/>
      <c r="BA133" s="112"/>
      <c r="BB133" s="112"/>
      <c r="BC133" s="113"/>
    </row>
    <row r="135" spans="1:57" x14ac:dyDescent="0.2">
      <c r="AH135" s="88"/>
      <c r="AJ135" s="90"/>
      <c r="AK135" s="90"/>
      <c r="AL135" s="90"/>
      <c r="AM135" s="90"/>
      <c r="AN135" s="90"/>
      <c r="AO135" s="90"/>
      <c r="AP135" s="90"/>
      <c r="AQ135" s="90"/>
      <c r="AR135" s="90"/>
      <c r="AS135" s="90"/>
    </row>
    <row r="136" spans="1:57" x14ac:dyDescent="0.2">
      <c r="AH136" s="88"/>
      <c r="AJ136" s="90"/>
      <c r="AK136" s="90"/>
      <c r="AL136" s="90"/>
      <c r="AM136" s="90"/>
      <c r="AN136" s="90"/>
      <c r="AO136" s="90"/>
      <c r="AP136" s="90"/>
      <c r="AQ136" s="90"/>
      <c r="AR136" s="90"/>
      <c r="AS136" s="90"/>
      <c r="AT136" s="95"/>
    </row>
    <row r="137" spans="1:57" x14ac:dyDescent="0.2">
      <c r="AK137" s="90"/>
      <c r="AL137" s="90"/>
      <c r="AN137" s="90"/>
      <c r="AO137" s="90"/>
      <c r="AP137" s="90"/>
      <c r="AQ137" s="90"/>
      <c r="AR137" s="90"/>
    </row>
    <row r="138" spans="1:57" x14ac:dyDescent="0.2">
      <c r="AR138" s="90"/>
    </row>
    <row r="140" spans="1:57" x14ac:dyDescent="0.2">
      <c r="AQ140" s="88"/>
      <c r="AR140" s="91"/>
    </row>
    <row r="141" spans="1:57" x14ac:dyDescent="0.2">
      <c r="AQ141" s="88"/>
      <c r="AR141" s="93"/>
      <c r="AS141" s="94"/>
    </row>
  </sheetData>
  <mergeCells count="5">
    <mergeCell ref="C2:M2"/>
    <mergeCell ref="AU2:BE2"/>
    <mergeCell ref="N2:X2"/>
    <mergeCell ref="Y2:AI2"/>
    <mergeCell ref="AJ2:AT2"/>
  </mergeCells>
  <phoneticPr fontId="0" type="noConversion"/>
  <printOptions gridLinesSet="0"/>
  <pageMargins left="0.23622047244094491" right="0.23622047244094491" top="0.35433070866141736" bottom="0.35433070866141736" header="0.35433070866141736" footer="0.15748031496062992"/>
  <pageSetup paperSize="9" scale="55" orientation="portrait" horizontalDpi="4294967292" verticalDpi="300" r:id="rId1"/>
  <headerFooter alignWithMargins="0">
    <oddFooter>&amp;L&amp;8&amp;D&amp;C&amp;8Page &amp;P&amp;R&amp;8&amp;F</oddFooter>
  </headerFooter>
  <ignoredErrors>
    <ignoredError sqref="BC12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="66" zoomScaleNormal="66" workbookViewId="0">
      <selection activeCell="AA13" sqref="AA13"/>
    </sheetView>
  </sheetViews>
  <sheetFormatPr defaultRowHeight="12.75" x14ac:dyDescent="0.2"/>
  <sheetData/>
  <phoneticPr fontId="2" type="noConversion"/>
  <pageMargins left="0.47244094488188981" right="0.39370078740157483" top="0.51181102362204722" bottom="0.51181102362204722" header="0.51181102362204722" footer="0.51181102362204722"/>
  <pageSetup paperSize="9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manhours</vt:lpstr>
      <vt:lpstr>CHART</vt:lpstr>
      <vt:lpstr>manhours!Print_Area</vt:lpstr>
      <vt:lpstr>manhours!Print_Titles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Jiaying CHEN [KSL-PROD]</dc:creator>
  <cp:lastModifiedBy>Jiaying CHEN [KSL-PROD]</cp:lastModifiedBy>
  <cp:lastPrinted>2010-01-22T05:39:28Z</cp:lastPrinted>
  <dcterms:created xsi:type="dcterms:W3CDTF">1999-05-07T01:47:00Z</dcterms:created>
  <dcterms:modified xsi:type="dcterms:W3CDTF">2019-02-27T02:26:21Z</dcterms:modified>
</cp:coreProperties>
</file>