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esktop\ESTATISTICAS\"/>
    </mc:Choice>
  </mc:AlternateContent>
  <bookViews>
    <workbookView xWindow="0" yWindow="0" windowWidth="20490" windowHeight="7650" activeTab="1"/>
  </bookViews>
  <sheets>
    <sheet name="ESTOQUE" sheetId="3" r:id="rId1"/>
    <sheet name="ENTRADA" sheetId="1" r:id="rId2"/>
    <sheet name="SAÍD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18" i="3" l="1"/>
  <c r="E18" i="3"/>
  <c r="F18" i="3" l="1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B2" i="2"/>
  <c r="E2" i="3"/>
  <c r="E3" i="3"/>
  <c r="E4" i="3"/>
  <c r="E5" i="3"/>
  <c r="B2" i="1"/>
  <c r="D2" i="3"/>
  <c r="D3" i="3"/>
  <c r="D4" i="3"/>
  <c r="D5" i="3"/>
  <c r="B3" i="2"/>
  <c r="F17" i="3" l="1"/>
  <c r="F16" i="3"/>
  <c r="F11" i="3"/>
  <c r="F15" i="3"/>
  <c r="F14" i="3"/>
  <c r="F13" i="3"/>
  <c r="F12" i="3"/>
  <c r="F9" i="3"/>
  <c r="F10" i="3"/>
  <c r="F8" i="3"/>
  <c r="F7" i="3"/>
  <c r="F3" i="3"/>
  <c r="F6" i="3"/>
  <c r="F2" i="3"/>
  <c r="F4" i="3"/>
  <c r="F5" i="3"/>
  <c r="G2" i="2" l="1"/>
</calcChain>
</file>

<file path=xl/sharedStrings.xml><?xml version="1.0" encoding="utf-8"?>
<sst xmlns="http://schemas.openxmlformats.org/spreadsheetml/2006/main" count="33" uniqueCount="24">
  <si>
    <t>CÓDIGO</t>
  </si>
  <si>
    <t>DESCRIÇÃO</t>
  </si>
  <si>
    <t>QUANTIDADE INICIAL</t>
  </si>
  <si>
    <t>QUANTIDADE ATUALIZADA</t>
  </si>
  <si>
    <t>TOTAL DE ENTRADAS</t>
  </si>
  <si>
    <t>TOTAL DE SAÍDAS</t>
  </si>
  <si>
    <t>DATA</t>
  </si>
  <si>
    <t xml:space="preserve">QUANTIDADE </t>
  </si>
  <si>
    <t>PREÇO</t>
  </si>
  <si>
    <t>GUEDEL N°4</t>
  </si>
  <si>
    <t>GUEDEL N°3</t>
  </si>
  <si>
    <t>GUEDEL N°2</t>
  </si>
  <si>
    <t>GUEDEL INF. N°2</t>
  </si>
  <si>
    <t>LIMITADOR</t>
  </si>
  <si>
    <t>GUEDEL INF. N°1</t>
  </si>
  <si>
    <t>COMBITUBE (Lote:202313) - (Val.: 01/17)</t>
  </si>
  <si>
    <t xml:space="preserve">FILTRO EXPIRADOR DO RESPIRADOR BENNETT (Lote:16346004) </t>
  </si>
  <si>
    <t>TUBO ENDOTRAQUEAL WEEL LEAD TAM.35 (Lote: 1210011626)</t>
  </si>
  <si>
    <t>ACESSÓRIO PARA SISTEMA DE VENTILAÇÃO (COPO) BENNETT (Val: 31/12/2099)</t>
  </si>
  <si>
    <t>ACESSÓRIO PARA SISTEMA DE VENTILAÇÃO (FILTRO) BENNETT (Val: 31/12/2099)</t>
  </si>
  <si>
    <t xml:space="preserve">MANGUITO ECG MINDRAY 46X66cm </t>
  </si>
  <si>
    <t>MANGUITO ECG MINDRAY 33X47cm</t>
  </si>
  <si>
    <t>MANGUITO ECG INFANTIL MINDRAY 18X26cm</t>
  </si>
  <si>
    <t>MANGUITO ECG INFANTIL PHILLIPS 10X19cm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</si>
</sst>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4" fontId="0" fillId="0" borderId="0" xfId="1" applyFont="1"/>
    <xf numFmtId="0" fontId="0" fillId="0" borderId="0" xfId="0" applyNumberFormat="1" applyAlignment="1">
      <alignment wrapText="1"/>
    </xf>
  </cellXfs>
  <cellStyles count="2">
    <cellStyle name="Moeda" xfId="1" builtinId="4"/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ESTOQU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ESTOQU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57150</xdr:rowOff>
    </xdr:from>
    <xdr:to>
      <xdr:col>8</xdr:col>
      <xdr:colOff>238125</xdr:colOff>
      <xdr:row>2</xdr:row>
      <xdr:rowOff>171450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191000" y="247650"/>
          <a:ext cx="1809750" cy="3048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VERIFICAR</a:t>
          </a:r>
          <a:r>
            <a:rPr lang="pt-BR" sz="1200" b="1" baseline="0"/>
            <a:t> ESTOQUE</a:t>
          </a:r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66675</xdr:rowOff>
    </xdr:from>
    <xdr:to>
      <xdr:col>9</xdr:col>
      <xdr:colOff>285750</xdr:colOff>
      <xdr:row>2</xdr:row>
      <xdr:rowOff>180975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238625" y="257175"/>
          <a:ext cx="1809750" cy="3048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VERIFICAR</a:t>
          </a:r>
          <a:r>
            <a:rPr lang="pt-BR" sz="1200" b="1" baseline="0"/>
            <a:t> ESTOQUE</a:t>
          </a:r>
          <a:endParaRPr lang="pt-BR" sz="12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bEstoque" displayName="tbEstoque" ref="A1:F18" totalsRowShown="0" headerRowDxfId="4">
  <autoFilter ref="A1:F18"/>
  <tableColumns count="6">
    <tableColumn id="1" name="CÓDIGO"/>
    <tableColumn id="2" name="DESCRIÇÃO"/>
    <tableColumn id="3" name="QUANTIDADE INICIAL" dataDxfId="3"/>
    <tableColumn id="4" name="TOTAL DE ENTRADAS" dataDxfId="2">
      <calculatedColumnFormula>SUMIF(tbEntrada[CÓDIGO],tbEstoque[CÓDIGO],tbEntrada[[QUANTIDADE ]])</calculatedColumnFormula>
    </tableColumn>
    <tableColumn id="5" name="TOTAL DE SAÍDAS" dataDxfId="1">
      <calculatedColumnFormula>SUMIF(tbSaida[CÓDIGO],tbEstoque[CÓDIGO],tbSaida[[QUANTIDADE ]])</calculatedColumnFormula>
    </tableColumn>
    <tableColumn id="6" name="QUANTIDADE ATUALIZADA" dataDxfId="0">
      <calculatedColumnFormula>C2+D2-E2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Entrada" displayName="tbEntrada" ref="A1:E3" totalsRowShown="0">
  <autoFilter ref="A1:E3"/>
  <tableColumns count="5">
    <tableColumn id="1" name="CÓDIGO"/>
    <tableColumn id="2" name="DESCRIÇÃO">
      <calculatedColumnFormula>IF(tbEntrada[CÓDIGO]="","",IFERROR(VLOOKUP(tbEntrada[CÓDIGO],tbEstoque[],2,FALSE),"Não Encontrado"))</calculatedColumnFormula>
    </tableColumn>
    <tableColumn id="3" name="DATA"/>
    <tableColumn id="4" name="QUANTIDADE "/>
    <tableColumn id="5" name="PREÇO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Saida" displayName="tbSaida" ref="A1:E3" totalsRowShown="0">
  <autoFilter ref="A1:E3"/>
  <tableColumns count="5">
    <tableColumn id="1" name="CÓDIGO"/>
    <tableColumn id="2" name="DESCRIÇÃO">
      <calculatedColumnFormula>IF(tbSaida[CÓDIGO]="","",IFERROR(VLOOKUP(tbSaida[CÓDIGO],tbEstoque[],2,FALSE),"Não Encontrado"))</calculatedColumnFormula>
    </tableColumn>
    <tableColumn id="3" name="DATA"/>
    <tableColumn id="4" name="QUANTIDADE "/>
    <tableColumn id="5" name="PREÇ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6" sqref="B16"/>
    </sheetView>
  </sheetViews>
  <sheetFormatPr defaultRowHeight="15" x14ac:dyDescent="0.25"/>
  <cols>
    <col min="1" max="1" width="11.5703125" customWidth="1"/>
    <col min="2" max="2" width="70.85546875" customWidth="1"/>
    <col min="3" max="5" width="14.85546875" style="1" customWidth="1"/>
    <col min="6" max="6" width="17" style="1" customWidth="1"/>
  </cols>
  <sheetData>
    <row r="1" spans="1:6" s="2" customFormat="1" ht="30" x14ac:dyDescent="0.25">
      <c r="A1" s="2" t="s">
        <v>0</v>
      </c>
      <c r="B1" s="2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 x14ac:dyDescent="0.25">
      <c r="A2">
        <v>1</v>
      </c>
      <c r="B2" t="s">
        <v>9</v>
      </c>
      <c r="C2" s="1">
        <v>34</v>
      </c>
      <c r="D2" s="1">
        <f>SUMIF(tbEntrada[CÓDIGO],tbEstoque[CÓDIGO],tbEntrada[[QUANTIDADE ]])</f>
        <v>10</v>
      </c>
      <c r="E2" s="1">
        <f>SUMIF(tbSaida[CÓDIGO],tbEstoque[CÓDIGO],tbSaida[[QUANTIDADE ]])</f>
        <v>0</v>
      </c>
      <c r="F2" s="1">
        <f t="shared" ref="F2:F17" si="0">C2+D2-E2</f>
        <v>44</v>
      </c>
    </row>
    <row r="3" spans="1:6" x14ac:dyDescent="0.25">
      <c r="A3">
        <v>2</v>
      </c>
      <c r="B3" t="s">
        <v>10</v>
      </c>
      <c r="C3" s="1">
        <v>10</v>
      </c>
      <c r="D3" s="1">
        <f>SUMIF(tbEntrada[CÓDIGO],tbEstoque[CÓDIGO],tbEntrada[[QUANTIDADE ]])</f>
        <v>0</v>
      </c>
      <c r="E3" s="1">
        <f>SUMIF(tbSaida[CÓDIGO],tbEstoque[CÓDIGO],tbSaida[[QUANTIDADE ]])</f>
        <v>0</v>
      </c>
      <c r="F3" s="1">
        <f t="shared" si="0"/>
        <v>10</v>
      </c>
    </row>
    <row r="4" spans="1:6" x14ac:dyDescent="0.25">
      <c r="A4">
        <v>3</v>
      </c>
      <c r="B4" t="s">
        <v>11</v>
      </c>
      <c r="C4" s="1">
        <v>1</v>
      </c>
      <c r="D4" s="1">
        <f>SUMIF(tbEntrada[CÓDIGO],tbEstoque[CÓDIGO],tbEntrada[[QUANTIDADE ]])</f>
        <v>0</v>
      </c>
      <c r="E4" s="1">
        <f>SUMIF(tbSaida[CÓDIGO],tbEstoque[CÓDIGO],tbSaida[[QUANTIDADE ]])</f>
        <v>0</v>
      </c>
      <c r="F4" s="1">
        <f t="shared" si="0"/>
        <v>1</v>
      </c>
    </row>
    <row r="5" spans="1:6" x14ac:dyDescent="0.25">
      <c r="A5">
        <v>5</v>
      </c>
      <c r="B5" t="s">
        <v>14</v>
      </c>
      <c r="C5" s="1">
        <v>4</v>
      </c>
      <c r="D5" s="1">
        <f>SUMIF(tbEntrada[CÓDIGO],tbEstoque[CÓDIGO],tbEntrada[[QUANTIDADE ]])</f>
        <v>0</v>
      </c>
      <c r="E5" s="1">
        <f>SUMIF(tbSaida[CÓDIGO],tbEstoque[CÓDIGO],tbSaida[[QUANTIDADE ]])</f>
        <v>0</v>
      </c>
      <c r="F5" s="1">
        <f t="shared" si="0"/>
        <v>4</v>
      </c>
    </row>
    <row r="6" spans="1:6" x14ac:dyDescent="0.25">
      <c r="A6">
        <v>6</v>
      </c>
      <c r="B6" t="s">
        <v>12</v>
      </c>
      <c r="C6" s="1">
        <v>11</v>
      </c>
      <c r="D6" s="6">
        <f>SUMIF(tbEntrada[CÓDIGO],tbEstoque[CÓDIGO],tbEntrada[[QUANTIDADE ]])</f>
        <v>15</v>
      </c>
      <c r="E6" s="6">
        <f>SUMIF(tbSaida[CÓDIGO],tbEstoque[CÓDIGO],tbSaida[[QUANTIDADE ]])</f>
        <v>15</v>
      </c>
      <c r="F6" s="1">
        <f t="shared" si="0"/>
        <v>11</v>
      </c>
    </row>
    <row r="7" spans="1:6" x14ac:dyDescent="0.25">
      <c r="A7">
        <v>7</v>
      </c>
      <c r="B7" t="s">
        <v>10</v>
      </c>
      <c r="C7" s="1">
        <v>6</v>
      </c>
      <c r="D7" s="6">
        <f>SUMIF(tbEntrada[CÓDIGO],tbEstoque[CÓDIGO],tbEntrada[[QUANTIDADE ]])</f>
        <v>0</v>
      </c>
      <c r="E7" s="6">
        <f>SUMIF(tbSaida[CÓDIGO],tbEstoque[CÓDIGO],tbSaida[[QUANTIDADE ]])</f>
        <v>0</v>
      </c>
      <c r="F7" s="1">
        <f t="shared" si="0"/>
        <v>6</v>
      </c>
    </row>
    <row r="8" spans="1:6" x14ac:dyDescent="0.25">
      <c r="A8">
        <v>8</v>
      </c>
      <c r="B8" t="s">
        <v>9</v>
      </c>
      <c r="C8" s="1">
        <v>0</v>
      </c>
      <c r="D8" s="6">
        <f>SUMIF(tbEntrada[CÓDIGO],tbEstoque[CÓDIGO],tbEntrada[[QUANTIDADE ]])</f>
        <v>0</v>
      </c>
      <c r="E8" s="6">
        <f>SUMIF(tbSaida[CÓDIGO],tbEstoque[CÓDIGO],tbSaida[[QUANTIDADE ]])</f>
        <v>0</v>
      </c>
      <c r="F8" s="1">
        <f t="shared" si="0"/>
        <v>0</v>
      </c>
    </row>
    <row r="9" spans="1:6" x14ac:dyDescent="0.25">
      <c r="A9">
        <v>9</v>
      </c>
      <c r="B9" t="s">
        <v>15</v>
      </c>
      <c r="C9" s="1">
        <v>5</v>
      </c>
      <c r="D9" s="6">
        <f>SUMIF(tbEntrada[CÓDIGO],tbEstoque[CÓDIGO],tbEntrada[[QUANTIDADE ]])</f>
        <v>0</v>
      </c>
      <c r="E9" s="6">
        <f>SUMIF(tbSaida[CÓDIGO],tbEstoque[CÓDIGO],tbSaida[[QUANTIDADE ]])</f>
        <v>0</v>
      </c>
      <c r="F9" s="1">
        <f t="shared" si="0"/>
        <v>5</v>
      </c>
    </row>
    <row r="10" spans="1:6" x14ac:dyDescent="0.25">
      <c r="A10">
        <v>10</v>
      </c>
      <c r="B10" t="s">
        <v>16</v>
      </c>
      <c r="C10" s="1">
        <v>10</v>
      </c>
      <c r="D10" s="6">
        <f>SUMIF(tbEntrada[CÓDIGO],tbEstoque[CÓDIGO],tbEntrada[[QUANTIDADE ]])</f>
        <v>0</v>
      </c>
      <c r="E10" s="6">
        <f>SUMIF(tbSaida[CÓDIGO],tbEstoque[CÓDIGO],tbSaida[[QUANTIDADE ]])</f>
        <v>0</v>
      </c>
      <c r="F10" s="1">
        <f t="shared" si="0"/>
        <v>10</v>
      </c>
    </row>
    <row r="11" spans="1:6" x14ac:dyDescent="0.25">
      <c r="A11">
        <v>11</v>
      </c>
      <c r="B11" t="s">
        <v>17</v>
      </c>
      <c r="C11" s="1">
        <v>5</v>
      </c>
      <c r="D11" s="6">
        <f>SUMIF(tbEntrada[CÓDIGO],tbEstoque[CÓDIGO],tbEntrada[[QUANTIDADE ]])</f>
        <v>0</v>
      </c>
      <c r="E11" s="6">
        <f>SUMIF(tbSaida[CÓDIGO],tbEstoque[CÓDIGO],tbSaida[[QUANTIDADE ]])</f>
        <v>0</v>
      </c>
      <c r="F11" s="1">
        <f t="shared" si="0"/>
        <v>5</v>
      </c>
    </row>
    <row r="12" spans="1:6" x14ac:dyDescent="0.25">
      <c r="A12">
        <v>12</v>
      </c>
      <c r="B12" t="s">
        <v>18</v>
      </c>
      <c r="C12" s="1">
        <v>10</v>
      </c>
      <c r="D12" s="6">
        <f>SUMIF(tbEntrada[CÓDIGO],tbEstoque[CÓDIGO],tbEntrada[[QUANTIDADE ]])</f>
        <v>0</v>
      </c>
      <c r="E12" s="6">
        <f>SUMIF(tbSaida[CÓDIGO],tbEstoque[CÓDIGO],tbSaida[[QUANTIDADE ]])</f>
        <v>0</v>
      </c>
      <c r="F12" s="1">
        <f t="shared" si="0"/>
        <v>10</v>
      </c>
    </row>
    <row r="13" spans="1:6" x14ac:dyDescent="0.25">
      <c r="A13">
        <v>13</v>
      </c>
      <c r="B13" t="s">
        <v>19</v>
      </c>
      <c r="C13" s="1">
        <v>8</v>
      </c>
      <c r="D13" s="6">
        <f>SUMIF(tbEntrada[CÓDIGO],tbEstoque[CÓDIGO],tbEntrada[[QUANTIDADE ]])</f>
        <v>0</v>
      </c>
      <c r="E13" s="6">
        <f>SUMIF(tbSaida[CÓDIGO],tbEstoque[CÓDIGO],tbSaida[[QUANTIDADE ]])</f>
        <v>0</v>
      </c>
      <c r="F13" s="1">
        <f t="shared" si="0"/>
        <v>8</v>
      </c>
    </row>
    <row r="14" spans="1:6" x14ac:dyDescent="0.25">
      <c r="A14">
        <v>14</v>
      </c>
      <c r="B14" t="s">
        <v>20</v>
      </c>
      <c r="C14" s="1">
        <v>11</v>
      </c>
      <c r="D14" s="6">
        <f>SUMIF(tbEntrada[CÓDIGO],tbEstoque[CÓDIGO],tbEntrada[[QUANTIDADE ]])</f>
        <v>0</v>
      </c>
      <c r="E14" s="6">
        <f>SUMIF(tbSaida[CÓDIGO],tbEstoque[CÓDIGO],tbSaida[[QUANTIDADE ]])</f>
        <v>0</v>
      </c>
      <c r="F14" s="1">
        <f t="shared" si="0"/>
        <v>11</v>
      </c>
    </row>
    <row r="15" spans="1:6" x14ac:dyDescent="0.25">
      <c r="A15">
        <v>15</v>
      </c>
      <c r="B15" t="s">
        <v>21</v>
      </c>
      <c r="C15" s="1">
        <v>6</v>
      </c>
      <c r="D15" s="6">
        <f>SUMIF(tbEntrada[CÓDIGO],tbEstoque[CÓDIGO],tbEntrada[[QUANTIDADE ]])</f>
        <v>0</v>
      </c>
      <c r="E15" s="6">
        <f>SUMIF(tbSaida[CÓDIGO],tbEstoque[CÓDIGO],tbSaida[[QUANTIDADE ]])</f>
        <v>0</v>
      </c>
      <c r="F15" s="1">
        <f t="shared" si="0"/>
        <v>6</v>
      </c>
    </row>
    <row r="16" spans="1:6" x14ac:dyDescent="0.25">
      <c r="A16">
        <v>16</v>
      </c>
      <c r="B16" t="s">
        <v>22</v>
      </c>
      <c r="C16" s="1">
        <v>10</v>
      </c>
      <c r="D16" s="6">
        <f>SUMIF(tbEntrada[CÓDIGO],tbEstoque[CÓDIGO],tbEntrada[[QUANTIDADE ]])</f>
        <v>0</v>
      </c>
      <c r="E16" s="6">
        <f>SUMIF(tbSaida[CÓDIGO],tbEstoque[CÓDIGO],tbSaida[[QUANTIDADE ]])</f>
        <v>0</v>
      </c>
      <c r="F16" s="1">
        <f t="shared" si="0"/>
        <v>10</v>
      </c>
    </row>
    <row r="17" spans="1:6" x14ac:dyDescent="0.25">
      <c r="A17">
        <v>17</v>
      </c>
      <c r="B17" t="s">
        <v>23</v>
      </c>
      <c r="C17" s="1">
        <v>8</v>
      </c>
      <c r="D17" s="6">
        <f>SUMIF(tbEntrada[CÓDIGO],tbEstoque[CÓDIGO],tbEntrada[[QUANTIDADE ]])</f>
        <v>0</v>
      </c>
      <c r="E17" s="6">
        <f>SUMIF(tbSaida[CÓDIGO],tbEstoque[CÓDIGO],tbSaida[[QUANTIDADE ]])</f>
        <v>0</v>
      </c>
      <c r="F17" s="1">
        <f t="shared" si="0"/>
        <v>8</v>
      </c>
    </row>
    <row r="18" spans="1:6" x14ac:dyDescent="0.25">
      <c r="D18" s="6">
        <f>SUMIF(tbEntrada[CÓDIGO],tbEstoque[CÓDIGO],tbEntrada[[QUANTIDADE ]])</f>
        <v>0</v>
      </c>
      <c r="E18" s="6">
        <f>SUMIF(tbSaida[CÓDIGO],tbEstoque[CÓDIGO],tbSaida[[QUANTIDADE ]])</f>
        <v>0</v>
      </c>
      <c r="F18" s="1">
        <f>C18+D18-E18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4" sqref="E4"/>
    </sheetView>
  </sheetViews>
  <sheetFormatPr defaultRowHeight="15" x14ac:dyDescent="0.25"/>
  <cols>
    <col min="1" max="1" width="10.42578125" customWidth="1"/>
    <col min="2" max="2" width="13.140625" customWidth="1"/>
    <col min="3" max="3" width="10.7109375" bestFit="1" customWidth="1"/>
    <col min="4" max="4" width="15.57031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>
        <v>6</v>
      </c>
      <c r="B2" t="str">
        <f>IF(tbEntrada[CÓDIGO]="","",IFERROR(VLOOKUP(tbEntrada[CÓDIGO],tbEstoque[],2,FALSE),"Não Encontrado"))</f>
        <v>GUEDEL INF. N°2</v>
      </c>
      <c r="C2" s="4">
        <v>43917</v>
      </c>
      <c r="D2">
        <v>15</v>
      </c>
      <c r="E2" s="5">
        <v>2</v>
      </c>
    </row>
    <row r="3" spans="1:5" x14ac:dyDescent="0.25">
      <c r="A3">
        <v>1</v>
      </c>
      <c r="B3" t="str">
        <f>IF(tbEntrada[CÓDIGO]="","",IFERROR(VLOOKUP(tbEntrada[CÓDIGO],tbEstoque[],2,FALSE),"Não Encontrado"))</f>
        <v>GUEDEL N°4</v>
      </c>
      <c r="C3" s="4">
        <v>43923</v>
      </c>
      <c r="D3">
        <v>10</v>
      </c>
      <c r="E3" s="5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1" max="1" width="10.42578125" customWidth="1"/>
    <col min="2" max="2" width="13.140625" customWidth="1"/>
    <col min="3" max="3" width="10.7109375" bestFit="1" customWidth="1"/>
    <col min="4" max="4" width="15.5703125" customWidth="1"/>
    <col min="7" max="7" width="10.140625" hidden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13</v>
      </c>
    </row>
    <row r="2" spans="1:7" x14ac:dyDescent="0.25">
      <c r="A2">
        <v>6</v>
      </c>
      <c r="B2" t="str">
        <f>IF(tbSaida[CÓDIGO]="","",IFERROR(VLOOKUP(tbSaida[CÓDIGO],tbEstoque[],2,FALSE),"Não Encontrado"))</f>
        <v>GUEDEL INF. N°2</v>
      </c>
      <c r="C2" s="4">
        <v>43926</v>
      </c>
      <c r="D2">
        <v>15</v>
      </c>
      <c r="E2" s="5">
        <v>5</v>
      </c>
      <c r="G2">
        <f>COUNTIF(tbEstoque[QUANTIDADE ATUALIZADA],"&lt;0")</f>
        <v>0</v>
      </c>
    </row>
    <row r="3" spans="1:7" x14ac:dyDescent="0.25">
      <c r="B3" t="str">
        <f>IF(tbSaida[CÓDIGO]="","",IFERROR(VLOOKUP(tbSaida[CÓDIGO],tbEstoque[],2,FALSE),"Não Encontrado"))</f>
        <v/>
      </c>
    </row>
  </sheetData>
  <dataValidations count="1">
    <dataValidation type="custom" allowBlank="1" showInputMessage="1" showErrorMessage="1" errorTitle="ATENÇÃO!!!" error="Não foi possivel adicionar esta saida, pois, não há quantidade suficiente deste produto no estoque." sqref="D1:D1048576">
      <formula1>$G$2&lt;=0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ENTRADA</vt:lpstr>
      <vt:lpstr>SAÍDA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e Raissa</dc:creator>
  <cp:lastModifiedBy>Filipe e Raissa</cp:lastModifiedBy>
  <dcterms:created xsi:type="dcterms:W3CDTF">2020-03-25T21:19:55Z</dcterms:created>
  <dcterms:modified xsi:type="dcterms:W3CDTF">2020-04-02T19:47:32Z</dcterms:modified>
</cp:coreProperties>
</file>