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101" documentId="13_ncr:1_{4B61595E-0943-4C91-ABA5-85F52610468E}" xr6:coauthVersionLast="47" xr6:coauthVersionMax="47" xr10:uidLastSave="{1454A460-6164-4F36-B044-AF2F457D4A1A}"/>
  <bookViews>
    <workbookView xWindow="5805" yWindow="-13755" windowWidth="24210" windowHeight="12285" activeTab="1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M5" i="3"/>
  <c r="M6" i="3"/>
  <c r="M7" i="3"/>
  <c r="M8" i="3"/>
  <c r="L5" i="3"/>
  <c r="L6" i="3"/>
  <c r="L7" i="3"/>
  <c r="L8" i="3"/>
  <c r="L4" i="3"/>
  <c r="M4" i="3" s="1"/>
  <c r="K6" i="3"/>
  <c r="K7" i="3"/>
  <c r="K8" i="3"/>
  <c r="J6" i="3"/>
  <c r="J7" i="3"/>
  <c r="J8" i="3"/>
  <c r="I6" i="3"/>
  <c r="I7" i="3"/>
  <c r="I8" i="3"/>
  <c r="H6" i="3"/>
  <c r="H7" i="3"/>
  <c r="H8" i="3"/>
  <c r="K5" i="3"/>
  <c r="K4" i="3"/>
  <c r="J5" i="3"/>
  <c r="J4" i="3"/>
  <c r="I5" i="3"/>
  <c r="I4" i="3"/>
  <c r="H5" i="3"/>
  <c r="B3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<sst xmlns="http://schemas.openxmlformats.org/spreadsheetml/2006/main" count="199" uniqueCount="89">
  <si>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</si>
  <si>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</si>
  <si>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</si>
  <si>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</si>
  <si>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</si>
  <si>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</si>
  <si>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日付</t>
    </r>
    <rPh sb="0" eb="2">
      <t>ヒヅケ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</si>
  <si>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</si>
  <si>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</si>
  <si>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</si>
  <si>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</si>
  <si>
    <t>出勤</t>
  </si>
  <si>
    <t>出勤</t>
    <rPh sb="0" eb="2">
      <t>シュッキン</t>
    </rPh>
    <phoneticPr fontId="1"/>
  </si>
  <si>
    <t>SJ-1部※SES-営業支援(原)</t>
  </si>
  <si>
    <t>SJ-1部※SES-営業支援(原)</t>
    <rPh sb="4" eb="5">
      <t>ブ</t>
    </rPh>
    <rPh sb="10" eb="12">
      <t>エイギョウ</t>
    </rPh>
    <rPh sb="12" eb="14">
      <t>シエン</t>
    </rPh>
    <rPh sb="15" eb="16">
      <t>ハラ</t>
    </rPh>
    <phoneticPr fontId="1"/>
  </si>
  <si>
    <t>23/07/01（土）</t>
  </si>
  <si>
    <t>法定外休日</t>
  </si>
  <si>
    <t>23/07/02（日）</t>
  </si>
  <si>
    <t>法定休日</t>
  </si>
  <si>
    <t>23/07/03（月）</t>
  </si>
  <si>
    <t>通常勤務</t>
  </si>
  <si>
    <t>23/07/04（火）</t>
  </si>
  <si>
    <t>23/07/05（水）</t>
  </si>
  <si>
    <t>ﾃﾚﾜ9-18</t>
  </si>
  <si>
    <t>23/07/06（木）</t>
  </si>
  <si>
    <t>当8:45</t>
  </si>
  <si>
    <t>当18:27</t>
  </si>
  <si>
    <t>23/07/07（金）</t>
  </si>
  <si>
    <t>23/07/08（土）</t>
  </si>
  <si>
    <t>23/07/09（日）</t>
  </si>
  <si>
    <t>23/07/10（月）</t>
  </si>
  <si>
    <t>当18:46</t>
  </si>
  <si>
    <t>23/07/11（火）</t>
  </si>
  <si>
    <t>当8:51</t>
  </si>
  <si>
    <t>当19:27</t>
  </si>
  <si>
    <t>23/07/12（水）</t>
  </si>
  <si>
    <t>当8:47</t>
  </si>
  <si>
    <t>当18:26</t>
  </si>
  <si>
    <t>23/07/13（木）</t>
  </si>
  <si>
    <t>当8:54</t>
  </si>
  <si>
    <t>当19:04</t>
  </si>
  <si>
    <t>23/07/14（金）</t>
  </si>
  <si>
    <t>当8:52</t>
  </si>
  <si>
    <t>23/07/15（土）</t>
  </si>
  <si>
    <t>23/07/16（日）</t>
  </si>
  <si>
    <t>23/07/17（月）</t>
  </si>
  <si>
    <t>23/07/18（火）</t>
  </si>
  <si>
    <t>当8:58</t>
  </si>
  <si>
    <t>当19:02</t>
  </si>
  <si>
    <t>23/07/19（水）</t>
  </si>
  <si>
    <t>当8:48</t>
  </si>
  <si>
    <t>当18:31</t>
  </si>
  <si>
    <t>23/07/20（木）</t>
  </si>
  <si>
    <t>当18:47</t>
  </si>
  <si>
    <t>23/07/21（金）</t>
  </si>
  <si>
    <t>当8:46</t>
  </si>
  <si>
    <t>当18:18</t>
  </si>
  <si>
    <t>23/07/22（土）</t>
  </si>
  <si>
    <t>23/07/23（日）</t>
  </si>
  <si>
    <t>23/07/24（月）</t>
  </si>
  <si>
    <t>当19:10</t>
  </si>
  <si>
    <t>23/07/25（火）</t>
  </si>
  <si>
    <t>当8:53</t>
  </si>
  <si>
    <t>当18:22</t>
  </si>
  <si>
    <t>23/07/26（水）</t>
  </si>
  <si>
    <t>当18:36</t>
  </si>
  <si>
    <t>23/07/27（木）</t>
  </si>
  <si>
    <t>当18:12</t>
  </si>
  <si>
    <t>23/07/28（金）</t>
  </si>
  <si>
    <t>当19:50</t>
  </si>
  <si>
    <t>23/07/29（土）</t>
  </si>
  <si>
    <t>23/07/30（日）</t>
  </si>
  <si>
    <t>23/07/31（月）</t>
  </si>
  <si>
    <t>法定外休日</t>
    <rPh sb="0" eb="3">
      <t>ホウテイガイ</t>
    </rPh>
    <rPh sb="3" eb="5">
      <t>キュウジツ</t>
    </rPh>
    <phoneticPr fontId="1"/>
  </si>
  <si>
    <t>休日</t>
  </si>
  <si>
    <t>休日</t>
    <rPh sb="0" eb="2">
      <t>キュウジツ</t>
    </rPh>
    <phoneticPr fontId="1"/>
  </si>
  <si>
    <t>定数(休み)</t>
    <rPh sb="0" eb="2">
      <t>テイスウ</t>
    </rPh>
    <rPh sb="3" eb="4">
      <t>ヤス</t>
    </rPh>
    <phoneticPr fontId="1"/>
  </si>
  <si>
    <t>休憩1</t>
    <rPh sb="0" eb="2">
      <t>キュウケイ</t>
    </rPh>
    <phoneticPr fontId="1"/>
  </si>
  <si>
    <t>休憩2</t>
    <rPh sb="0" eb="2">
      <t>キュウケイ</t>
    </rPh>
    <phoneticPr fontId="1"/>
  </si>
  <si>
    <t>休憩3</t>
    <rPh sb="0" eb="2">
      <t>キュウケイ</t>
    </rPh>
    <phoneticPr fontId="1"/>
  </si>
  <si>
    <t>休憩4</t>
    <rPh sb="0" eb="2">
      <t>キュウケイ</t>
    </rPh>
    <phoneticPr fontId="1"/>
  </si>
  <si>
    <t>変数名</t>
    <rPh sb="0" eb="2">
      <t>ヘンスウ</t>
    </rPh>
    <rPh sb="2" eb="3">
      <t>メイ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</si>
  <si>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</si>
  <si>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</si>
  <si>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休憩1まで</t>
    <rPh sb="0" eb="2">
      <t>キュウケイ</t>
    </rPh>
    <phoneticPr fontId="1"/>
  </si>
  <si>
    <t>休憩1から</t>
    <rPh sb="0" eb="2">
      <t>キュウケイ</t>
    </rPh>
    <phoneticPr fontId="1"/>
  </si>
  <si>
    <t>休憩2まで</t>
    <rPh sb="0" eb="2">
      <t>キュウケイ</t>
    </rPh>
    <phoneticPr fontId="1"/>
  </si>
  <si>
    <t>休憩2から</t>
    <rPh sb="0" eb="2">
      <t>キュウケイ</t>
    </rPh>
    <phoneticPr fontId="1"/>
  </si>
  <si>
    <t>休憩3まで</t>
    <rPh sb="0" eb="2">
      <t>キュウケイ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</si>
</sst>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0/00"/>
    <numFmt numFmtId="177" formatCode="yyyy/mm/dd\(aaa\)"/>
    <numFmt numFmtId="178" formatCode="yyyy/mm"/>
    <numFmt numFmtId="182" formatCode="[$-F400]h:mm:ss\ AM/PM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7" fontId="0" fillId="0" borderId="0" xfId="0" applyNumberFormat="1" applyAlignment="1">
      <alignment vertical="center"/>
    </xf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178" fontId="0" fillId="3" borderId="0" xfId="0" applyNumberFormat="1" applyFill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wrapText="1"/>
    </xf>
    <xf numFmtId="176" fontId="0" fillId="4" borderId="0" xfId="0" applyNumberFormat="1" applyFill="1" applyAlignment="1">
      <alignment horizontal="center" wrapText="1"/>
    </xf>
    <xf numFmtId="0" fontId="0" fillId="0" borderId="0" xfId="0" applyAlignment="1">
      <alignment horizontal="center" vertical="center"/>
    </xf>
    <xf numFmtId="20" fontId="0" fillId="0" borderId="0" xfId="0" applyNumberFormat="1"/>
    <xf numFmtId="46" fontId="0" fillId="0" borderId="0" xfId="0" applyNumberFormat="1"/>
    <xf numFmtId="182" fontId="0" fillId="0" borderId="0" xfId="0" applyNumberFormat="1"/>
  </cellXfs>
  <cellStyles count="1">
    <cellStyle name="標準" xfId="0" builtinId="0"/>
  </cellStyles>
  <dxfs count="2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zoomScale="85" zoomScaleNormal="85" workbookViewId="0">
      <selection activeCell="G11" sqref="G11"/>
    </sheetView>
  </sheetViews>
  <sheetFormatPr defaultRowHeight="18"/>
  <cols>
    <col min="1" max="1" width="9.1640625" customWidth="1"/>
    <col min="2" max="2" width="14.08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9" ht="18" customHeight="1">
      <c r="A1" t="s">
        <v>0</v>
      </c>
    </row>
    <row r="2" spans="1:9" ht="19" customHeight="1">
      <c r="A2" s="1"/>
      <c r="B2" t="s">
        <v>1</v>
      </c>
      <c r="C2" s="4" t="s">
        <v>2</v>
      </c>
      <c r="D2" s="12" t="s">
        <v>3</v>
      </c>
      <c r="E2" s="12"/>
    </row>
    <row r="3" spans="1:9">
      <c r="A3" s="1"/>
      <c r="B3" s="7">
        <f ca="1">TODAY()</f>
        <v>45166</v>
      </c>
      <c r="C3" s="9">
        <v>45108</v>
      </c>
      <c r="D3" s="13" t="s">
        <v>4</v>
      </c>
      <c r="E3" s="13"/>
    </row>
    <row r="4" spans="1:9">
      <c r="A4" s="1"/>
      <c r="B4" s="7"/>
      <c r="C4" s="5"/>
      <c r="D4" s="13" t="s">
        <v>5</v>
      </c>
      <c r="E4" s="13"/>
    </row>
    <row r="5" spans="1:9">
      <c r="A5" s="1"/>
      <c r="B5" s="7"/>
      <c r="C5" s="5"/>
      <c r="D5" s="8"/>
      <c r="E5" s="8"/>
    </row>
    <row r="6" spans="1:9">
      <c r="A6" s="1"/>
      <c r="B6" s="1" t="s">
        <v>6</v>
      </c>
      <c r="C6" s="14" t="s">
        <v>7</v>
      </c>
      <c r="D6" s="14"/>
      <c r="E6" s="1" t="s">
        <v>8</v>
      </c>
      <c r="F6" s="1" t="s">
        <v>9</v>
      </c>
      <c r="G6" s="1"/>
      <c r="H6" s="1" t="s">
        <v>10</v>
      </c>
    </row>
    <row r="7" spans="1:9">
      <c r="A7" s="1"/>
      <c r="B7" s="6">
        <f>IF(C3="",DATE(YEAR(B3),MONTH(B3),1),DATE(YEAR(C3),MONTH(C3),1))</f>
        <v>45108</v>
      </c>
      <c r="C7" s="11" t="s">
        <v>73</v>
      </c>
      <c r="D7" s="11"/>
      <c r="E7" s="3"/>
      <c r="F7" s="2" t="s">
        <v>14</v>
      </c>
      <c r="G7" s="1"/>
      <c r="I7">
        <v>1</v>
      </c>
    </row>
    <row r="8" spans="1:9">
      <c r="A8" s="1"/>
      <c r="B8" s="6">
        <f t="shared" ref="B8:B37" si="0">B7+1</f>
        <v>45109</v>
      </c>
      <c r="C8" s="11" t="s">
        <v>75</v>
      </c>
      <c r="D8" s="11"/>
      <c r="E8" s="2"/>
      <c r="F8" s="2" t="s">
        <v>13</v>
      </c>
      <c r="G8" s="1"/>
      <c r="H8" s="1"/>
    </row>
    <row r="9" spans="1:9">
      <c r="A9" s="1"/>
      <c r="B9" s="6">
        <f t="shared" si="0"/>
        <v>45110</v>
      </c>
      <c r="C9" s="11" t="s">
        <v>12</v>
      </c>
      <c r="D9" s="11"/>
      <c r="E9" s="3"/>
      <c r="F9" s="2" t="s">
        <v>14</v>
      </c>
      <c r="G9" s="1"/>
      <c r="H9" s="1"/>
    </row>
    <row r="10" spans="1:9">
      <c r="A10" s="1"/>
      <c r="B10" s="6">
        <f t="shared" si="0"/>
        <v>45111</v>
      </c>
      <c r="C10" s="11" t="s">
        <v>12</v>
      </c>
      <c r="D10" s="11"/>
      <c r="E10" s="2"/>
      <c r="F10" s="2" t="s">
        <v>13</v>
      </c>
      <c r="G10" s="1"/>
      <c r="H10" s="1"/>
    </row>
    <row r="11" spans="1:9">
      <c r="A11" s="1"/>
      <c r="B11" s="6">
        <f t="shared" si="0"/>
        <v>45112</v>
      </c>
      <c r="C11" s="11" t="s">
        <v>12</v>
      </c>
      <c r="D11" s="11"/>
      <c r="E11" s="3"/>
      <c r="F11" s="2" t="s">
        <v>14</v>
      </c>
      <c r="G11" s="1"/>
      <c r="H11" s="1"/>
    </row>
    <row r="12" spans="1:9">
      <c r="A12" s="1"/>
      <c r="B12" s="6">
        <f t="shared" si="0"/>
        <v>45113</v>
      </c>
      <c r="C12" s="11" t="s">
        <v>12</v>
      </c>
      <c r="D12" s="11"/>
      <c r="E12" s="2"/>
      <c r="F12" s="2" t="s">
        <v>13</v>
      </c>
      <c r="G12" s="1"/>
      <c r="H12" s="1"/>
    </row>
    <row r="13" spans="1:9">
      <c r="A13" s="1"/>
      <c r="B13" s="6">
        <f t="shared" si="0"/>
        <v>45114</v>
      </c>
      <c r="C13" s="11" t="s">
        <v>12</v>
      </c>
      <c r="D13" s="11"/>
      <c r="E13" s="3"/>
      <c r="F13" s="2" t="s">
        <v>14</v>
      </c>
      <c r="G13" s="1"/>
      <c r="H13" s="1"/>
    </row>
    <row r="14" spans="1:9">
      <c r="A14" s="1"/>
      <c r="B14" s="6">
        <f t="shared" si="0"/>
        <v>45115</v>
      </c>
      <c r="C14" s="11" t="s">
        <v>73</v>
      </c>
      <c r="D14" s="11"/>
      <c r="E14" s="2"/>
      <c r="F14" s="2" t="s">
        <v>13</v>
      </c>
      <c r="G14" s="1"/>
      <c r="H14" s="1"/>
    </row>
    <row r="15" spans="1:9">
      <c r="A15" s="1"/>
      <c r="B15" s="6">
        <f t="shared" si="0"/>
        <v>45116</v>
      </c>
      <c r="C15" s="11" t="s">
        <v>75</v>
      </c>
      <c r="D15" s="11"/>
      <c r="E15" s="3"/>
      <c r="F15" s="2" t="s">
        <v>14</v>
      </c>
      <c r="G15" s="1"/>
      <c r="H15" s="1"/>
    </row>
    <row r="16" spans="1:9">
      <c r="A16" s="1"/>
      <c r="B16" s="6">
        <f t="shared" si="0"/>
        <v>45117</v>
      </c>
      <c r="C16" s="11" t="s">
        <v>12</v>
      </c>
      <c r="D16" s="11"/>
      <c r="E16" s="2"/>
      <c r="F16" s="2" t="s">
        <v>13</v>
      </c>
      <c r="G16" s="1"/>
      <c r="H16" s="1"/>
    </row>
    <row r="17" spans="1:8">
      <c r="A17" s="1"/>
      <c r="B17" s="6">
        <f t="shared" si="0"/>
        <v>45118</v>
      </c>
      <c r="C17" s="11" t="s">
        <v>12</v>
      </c>
      <c r="D17" s="11"/>
      <c r="E17" s="3"/>
      <c r="F17" s="2" t="s">
        <v>14</v>
      </c>
      <c r="G17" s="1"/>
      <c r="H17" s="1"/>
    </row>
    <row r="18" spans="1:8">
      <c r="A18" s="1"/>
      <c r="B18" s="6">
        <f t="shared" si="0"/>
        <v>45119</v>
      </c>
      <c r="C18" s="11" t="s">
        <v>12</v>
      </c>
      <c r="D18" s="11"/>
      <c r="E18" s="2"/>
      <c r="F18" s="2" t="s">
        <v>13</v>
      </c>
      <c r="G18" s="1"/>
      <c r="H18" s="1"/>
    </row>
    <row r="19" spans="1:8">
      <c r="A19" s="1"/>
      <c r="B19" s="6">
        <f t="shared" si="0"/>
        <v>45120</v>
      </c>
      <c r="C19" s="11" t="s">
        <v>12</v>
      </c>
      <c r="D19" s="11"/>
      <c r="E19" s="3"/>
      <c r="F19" s="2" t="s">
        <v>14</v>
      </c>
      <c r="G19" s="1"/>
      <c r="H19" s="1"/>
    </row>
    <row r="20" spans="1:8">
      <c r="B20" s="6">
        <f t="shared" si="0"/>
        <v>45121</v>
      </c>
      <c r="C20" s="11" t="s">
        <v>12</v>
      </c>
      <c r="D20" s="11"/>
      <c r="E20" s="2"/>
      <c r="F20" s="2" t="s">
        <v>13</v>
      </c>
      <c r="G20" s="1"/>
      <c r="H20" s="1"/>
    </row>
    <row r="21" spans="1:8">
      <c r="B21" s="6">
        <f t="shared" si="0"/>
        <v>45122</v>
      </c>
      <c r="C21" s="11" t="s">
        <v>16</v>
      </c>
      <c r="D21" s="11"/>
      <c r="E21" s="3"/>
      <c r="F21" s="2" t="s">
        <v>14</v>
      </c>
      <c r="G21" s="1"/>
      <c r="H21" s="1"/>
    </row>
    <row r="22" spans="1:8">
      <c r="B22" s="6">
        <f t="shared" si="0"/>
        <v>45123</v>
      </c>
      <c r="C22" s="10" t="s">
        <v>74</v>
      </c>
      <c r="D22" s="10"/>
      <c r="E22" s="2"/>
      <c r="F22" s="2" t="s">
        <v>13</v>
      </c>
    </row>
    <row r="23" spans="1:8">
      <c r="B23" s="6">
        <f t="shared" si="0"/>
        <v>45124</v>
      </c>
      <c r="C23" s="10" t="s">
        <v>11</v>
      </c>
      <c r="D23" s="10"/>
      <c r="E23" s="3"/>
      <c r="F23" s="2" t="s">
        <v>14</v>
      </c>
    </row>
    <row r="24" spans="1:8">
      <c r="B24" s="6">
        <f t="shared" si="0"/>
        <v>45125</v>
      </c>
      <c r="C24" s="10" t="s">
        <v>11</v>
      </c>
      <c r="D24" s="10"/>
      <c r="E24" s="2"/>
      <c r="F24" s="2" t="s">
        <v>13</v>
      </c>
    </row>
    <row r="25" spans="1:8">
      <c r="B25" s="6">
        <f t="shared" si="0"/>
        <v>45126</v>
      </c>
      <c r="C25" s="10" t="s">
        <v>11</v>
      </c>
      <c r="D25" s="10"/>
      <c r="E25" s="3"/>
      <c r="F25" s="2" t="s">
        <v>14</v>
      </c>
    </row>
    <row r="26" spans="1:8">
      <c r="B26" s="6">
        <f t="shared" si="0"/>
        <v>45127</v>
      </c>
      <c r="C26" s="10" t="s">
        <v>11</v>
      </c>
      <c r="D26" s="10"/>
      <c r="E26" s="2"/>
      <c r="F26" s="2" t="s">
        <v>13</v>
      </c>
    </row>
    <row r="27" spans="1:8">
      <c r="B27" s="6">
        <f t="shared" si="0"/>
        <v>45128</v>
      </c>
      <c r="C27" s="10" t="s">
        <v>11</v>
      </c>
      <c r="D27" s="10"/>
      <c r="E27" s="3"/>
      <c r="F27" s="2" t="s">
        <v>14</v>
      </c>
    </row>
    <row r="28" spans="1:8">
      <c r="B28" s="6">
        <f t="shared" si="0"/>
        <v>45129</v>
      </c>
      <c r="C28" s="10" t="s">
        <v>73</v>
      </c>
      <c r="D28" s="10"/>
      <c r="E28" s="2"/>
      <c r="F28" s="2" t="s">
        <v>13</v>
      </c>
    </row>
    <row r="29" spans="1:8">
      <c r="B29" s="6">
        <f t="shared" si="0"/>
        <v>45130</v>
      </c>
      <c r="C29" s="10" t="s">
        <v>75</v>
      </c>
      <c r="D29" s="10"/>
      <c r="E29" s="3"/>
      <c r="F29" s="2" t="s">
        <v>14</v>
      </c>
    </row>
    <row r="30" spans="1:8">
      <c r="B30" s="6">
        <f t="shared" si="0"/>
        <v>45131</v>
      </c>
      <c r="C30" s="10" t="s">
        <v>12</v>
      </c>
      <c r="D30" s="10"/>
      <c r="E30" s="2"/>
      <c r="F30" s="2" t="s">
        <v>13</v>
      </c>
    </row>
    <row r="31" spans="1:8">
      <c r="B31" s="6">
        <f t="shared" si="0"/>
        <v>45132</v>
      </c>
      <c r="C31" s="10" t="s">
        <v>12</v>
      </c>
      <c r="D31" s="10"/>
      <c r="E31" s="3"/>
      <c r="F31" s="2" t="s">
        <v>14</v>
      </c>
    </row>
    <row r="32" spans="1:8">
      <c r="B32" s="6">
        <f t="shared" si="0"/>
        <v>45133</v>
      </c>
      <c r="C32" s="10" t="s">
        <v>12</v>
      </c>
      <c r="D32" s="10"/>
      <c r="E32" s="2"/>
      <c r="F32" s="2" t="s">
        <v>13</v>
      </c>
    </row>
    <row r="33" spans="2:6">
      <c r="B33" s="6">
        <f t="shared" si="0"/>
        <v>45134</v>
      </c>
      <c r="C33" s="10" t="s">
        <v>12</v>
      </c>
      <c r="D33" s="10"/>
      <c r="E33" s="3"/>
      <c r="F33" s="2" t="s">
        <v>14</v>
      </c>
    </row>
    <row r="34" spans="2:6">
      <c r="B34" s="6">
        <f t="shared" si="0"/>
        <v>45135</v>
      </c>
      <c r="C34" s="10" t="s">
        <v>12</v>
      </c>
      <c r="D34" s="10"/>
      <c r="E34" s="2"/>
      <c r="F34" s="2" t="s">
        <v>13</v>
      </c>
    </row>
    <row r="35" spans="2:6">
      <c r="B35" s="6">
        <f t="shared" si="0"/>
        <v>45136</v>
      </c>
      <c r="C35" s="10" t="s">
        <v>73</v>
      </c>
      <c r="D35" s="10"/>
      <c r="E35" s="3"/>
      <c r="F35" s="2" t="s">
        <v>14</v>
      </c>
    </row>
    <row r="36" spans="2:6">
      <c r="B36" s="6">
        <f t="shared" si="0"/>
        <v>45137</v>
      </c>
      <c r="C36" s="10" t="s">
        <v>75</v>
      </c>
      <c r="D36" s="10"/>
      <c r="E36" s="2"/>
      <c r="F36" s="2" t="s">
        <v>13</v>
      </c>
    </row>
    <row r="37" spans="2:6">
      <c r="B37" s="6">
        <f t="shared" si="0"/>
        <v>45138</v>
      </c>
      <c r="C37" s="10" t="s">
        <v>12</v>
      </c>
      <c r="D37" s="10"/>
      <c r="E37" s="3"/>
      <c r="F37" s="2" t="s">
        <v>14</v>
      </c>
    </row>
  </sheetData>
  <mergeCells count="35">
    <mergeCell ref="D2:E2"/>
    <mergeCell ref="D3:E3"/>
    <mergeCell ref="D4:E4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00000000-0002-0000-0000-000000000000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B2:S32"/>
  <sheetViews>
    <sheetView tabSelected="1" workbookViewId="0">
      <selection activeCell="E4" sqref="E4:F21"/>
    </sheetView>
  </sheetViews>
  <sheetFormatPr defaultRowHeight="18"/>
  <cols>
    <col min="8" max="14" width="8.6640625" style="17"/>
  </cols>
  <sheetData>
    <row r="2" spans="2:19">
      <c r="B2" t="s">
        <v>15</v>
      </c>
      <c r="C2" t="s">
        <v>16</v>
      </c>
      <c r="Q2" t="s">
        <v>76</v>
      </c>
    </row>
    <row r="3" spans="2:19">
      <c r="B3" t="s">
        <v>17</v>
      </c>
      <c r="C3" t="s">
        <v>18</v>
      </c>
      <c r="H3" s="17" t="s">
        <v>82</v>
      </c>
      <c r="I3" s="17" t="s">
        <v>84</v>
      </c>
      <c r="J3" s="17" t="s">
        <v>85</v>
      </c>
      <c r="K3" s="17" t="s">
        <v>86</v>
      </c>
      <c r="L3" s="17" t="s">
        <v>87</v>
      </c>
      <c r="M3" s="17" t="s">
        <v>88</v>
      </c>
      <c r="Q3" t="s">
        <v>81</v>
      </c>
      <c r="R3" t="s">
        <v>82</v>
      </c>
      <c r="S3" t="s">
        <v>83</v>
      </c>
    </row>
    <row r="4" spans="2:19">
      <c r="B4" t="s">
        <v>19</v>
      </c>
      <c r="C4" t="s">
        <v>11</v>
      </c>
      <c r="D4" t="s">
        <v>20</v>
      </c>
      <c r="E4" s="15">
        <v>0.38194444444444442</v>
      </c>
      <c r="F4" s="15">
        <v>0.75</v>
      </c>
      <c r="H4" s="17">
        <f>IF(E4 &gt; $S$7, E4, $S$7)</f>
        <v>0.38194444444444442</v>
      </c>
      <c r="I4" s="17">
        <f>IF(F4 &gt; $R$4, $R$4, F4)</f>
        <v>0.5</v>
      </c>
      <c r="J4" s="17">
        <f>IF(F4 &gt; $S$4, $S$4, "昼休憩後はいません")</f>
        <v>0.54166666666666663</v>
      </c>
      <c r="K4" s="17">
        <f>IF(F4 &gt; $R$5, $R$5, F4)</f>
        <v>0.75</v>
      </c>
      <c r="L4" s="17" t="b">
        <f>IF(F4 &gt; $S$5, $S$5, FALSE)</f>
        <v>0</v>
      </c>
      <c r="M4" s="17" t="b">
        <f>IF(L4 = FALSE, FALSE,IF(F4 &gt; $R$6, $R$6, F4))</f>
        <v>0</v>
      </c>
      <c r="Q4" t="s">
        <v>77</v>
      </c>
      <c r="R4" s="15">
        <v>0.5</v>
      </c>
      <c r="S4" s="15">
        <v>0.54166666666666663</v>
      </c>
    </row>
    <row r="5" spans="2:19">
      <c r="B5" t="s">
        <v>21</v>
      </c>
      <c r="C5" t="s">
        <v>11</v>
      </c>
      <c r="D5" t="s">
        <v>20</v>
      </c>
      <c r="E5" s="15">
        <v>0.3611111111111111</v>
      </c>
      <c r="F5" s="15">
        <v>0.77916666666666667</v>
      </c>
      <c r="H5" s="17">
        <f>IF(E5 &gt; $S$7, E5, $S$7)</f>
        <v>0.375</v>
      </c>
      <c r="I5" s="17">
        <f>IF(F5 &gt; $R$4, $R$4, F5)</f>
        <v>0.5</v>
      </c>
      <c r="J5" s="17">
        <f>IF(F5 &gt; $S$4, $S$4, "昼休憩後はいません")</f>
        <v>0.54166666666666663</v>
      </c>
      <c r="K5" s="17">
        <f>IF(F5 &gt; $R$5, $R$5, F5)</f>
        <v>0.75</v>
      </c>
      <c r="L5" s="17">
        <f t="shared" ref="L5:L8" si="0">IF(F5 &gt; $S$5, $S$5, FALSE)</f>
        <v>0.77083333333333337</v>
      </c>
      <c r="M5" s="17">
        <f t="shared" ref="M5:M8" si="1">IF(L5 = FALSE, FALSE,IF(F5 &gt; $R$6, $R$6, F5))</f>
        <v>0.77916666666666667</v>
      </c>
      <c r="Q5" t="s">
        <v>78</v>
      </c>
      <c r="R5" s="15">
        <v>0.75</v>
      </c>
      <c r="S5" s="15">
        <v>0.77083333333333337</v>
      </c>
    </row>
    <row r="6" spans="2:19">
      <c r="B6" t="s">
        <v>22</v>
      </c>
      <c r="C6" t="s">
        <v>11</v>
      </c>
      <c r="D6" t="s">
        <v>23</v>
      </c>
      <c r="E6" s="15">
        <v>0.36805555555555558</v>
      </c>
      <c r="F6" s="15">
        <v>0.77430555555555547</v>
      </c>
      <c r="H6" s="17">
        <f t="shared" ref="H6:H8" si="2">IF(E6 &gt; $S$7, E6, $S$7)</f>
        <v>0.375</v>
      </c>
      <c r="I6" s="17">
        <f t="shared" ref="I6:I8" si="3">IF(F6 &gt; $R$4, $R$4, F6)</f>
        <v>0.5</v>
      </c>
      <c r="J6" s="17">
        <f t="shared" ref="J6:J8" si="4">IF(F6 &gt; $S$4, $S$4, "昼休憩後はいません")</f>
        <v>0.54166666666666663</v>
      </c>
      <c r="K6" s="17">
        <f t="shared" ref="K6:K8" si="5">IF(F6 &gt; $R$5, $R$5, F6)</f>
        <v>0.75</v>
      </c>
      <c r="L6" s="17">
        <f t="shared" si="0"/>
        <v>0.77083333333333337</v>
      </c>
      <c r="M6" s="17">
        <f t="shared" si="1"/>
        <v>0.77430555555555547</v>
      </c>
      <c r="Q6" t="s">
        <v>79</v>
      </c>
      <c r="R6" s="15">
        <v>0.97916666666666663</v>
      </c>
      <c r="S6" s="16">
        <v>2.0833333333333332E-2</v>
      </c>
    </row>
    <row r="7" spans="2:19">
      <c r="B7" t="s">
        <v>24</v>
      </c>
      <c r="C7" t="s">
        <v>11</v>
      </c>
      <c r="D7" t="s">
        <v>23</v>
      </c>
      <c r="E7" s="15">
        <v>0.36458333333333331</v>
      </c>
      <c r="F7" s="15">
        <v>0.76874999999999993</v>
      </c>
      <c r="H7" s="17">
        <f t="shared" si="2"/>
        <v>0.375</v>
      </c>
      <c r="I7" s="17">
        <f t="shared" si="3"/>
        <v>0.5</v>
      </c>
      <c r="J7" s="17">
        <f t="shared" si="4"/>
        <v>0.54166666666666663</v>
      </c>
      <c r="K7" s="17">
        <f t="shared" si="5"/>
        <v>0.75</v>
      </c>
      <c r="L7" s="17" t="b">
        <f t="shared" si="0"/>
        <v>0</v>
      </c>
      <c r="M7" s="17" t="b">
        <f t="shared" si="1"/>
        <v>0</v>
      </c>
      <c r="Q7" t="s">
        <v>80</v>
      </c>
      <c r="R7" s="15">
        <v>0.20833333333333334</v>
      </c>
      <c r="S7" s="15">
        <v>0.375</v>
      </c>
    </row>
    <row r="8" spans="2:19">
      <c r="B8" t="s">
        <v>27</v>
      </c>
      <c r="C8" t="s">
        <v>11</v>
      </c>
      <c r="D8" t="s">
        <v>20</v>
      </c>
      <c r="E8" s="15">
        <v>0.36180555555555555</v>
      </c>
      <c r="F8" s="15">
        <v>0.80902777777777779</v>
      </c>
      <c r="H8" s="17">
        <f t="shared" si="2"/>
        <v>0.375</v>
      </c>
      <c r="I8" s="17">
        <f t="shared" si="3"/>
        <v>0.5</v>
      </c>
      <c r="J8" s="17">
        <f t="shared" si="4"/>
        <v>0.54166666666666663</v>
      </c>
      <c r="K8" s="17">
        <f t="shared" si="5"/>
        <v>0.75</v>
      </c>
      <c r="L8" s="17">
        <f t="shared" si="0"/>
        <v>0.77083333333333337</v>
      </c>
      <c r="M8" s="17">
        <f t="shared" si="1"/>
        <v>0.80902777777777779</v>
      </c>
    </row>
    <row r="9" spans="2:19">
      <c r="B9" t="s">
        <v>28</v>
      </c>
      <c r="C9" t="s">
        <v>16</v>
      </c>
    </row>
    <row r="10" spans="2:19">
      <c r="B10" t="s">
        <v>29</v>
      </c>
      <c r="C10" t="s">
        <v>18</v>
      </c>
    </row>
    <row r="11" spans="2:19">
      <c r="B11" t="s">
        <v>30</v>
      </c>
      <c r="C11" t="s">
        <v>11</v>
      </c>
      <c r="D11" t="s">
        <v>23</v>
      </c>
      <c r="E11" t="s">
        <v>25</v>
      </c>
      <c r="F11" t="s">
        <v>31</v>
      </c>
    </row>
    <row r="12" spans="2:19">
      <c r="B12" t="s">
        <v>32</v>
      </c>
      <c r="C12" t="s">
        <v>11</v>
      </c>
      <c r="D12" t="s">
        <v>20</v>
      </c>
      <c r="E12" t="s">
        <v>33</v>
      </c>
      <c r="F12" t="s">
        <v>34</v>
      </c>
    </row>
    <row r="13" spans="2:19">
      <c r="B13" t="s">
        <v>35</v>
      </c>
      <c r="C13" t="s">
        <v>11</v>
      </c>
      <c r="D13" t="s">
        <v>23</v>
      </c>
      <c r="E13" t="s">
        <v>36</v>
      </c>
      <c r="F13" t="s">
        <v>37</v>
      </c>
    </row>
    <row r="14" spans="2:19">
      <c r="B14" t="s">
        <v>38</v>
      </c>
      <c r="C14" t="s">
        <v>11</v>
      </c>
      <c r="D14" t="s">
        <v>20</v>
      </c>
      <c r="E14" t="s">
        <v>39</v>
      </c>
      <c r="F14" t="s">
        <v>40</v>
      </c>
    </row>
    <row r="15" spans="2:19">
      <c r="B15" t="s">
        <v>41</v>
      </c>
      <c r="C15" t="s">
        <v>11</v>
      </c>
      <c r="D15" t="s">
        <v>23</v>
      </c>
      <c r="E15" t="s">
        <v>42</v>
      </c>
      <c r="F15" t="s">
        <v>26</v>
      </c>
    </row>
    <row r="16" spans="2:19">
      <c r="B16" t="s">
        <v>43</v>
      </c>
      <c r="C16" t="s">
        <v>16</v>
      </c>
    </row>
    <row r="17" spans="2:6">
      <c r="B17" t="s">
        <v>44</v>
      </c>
      <c r="C17" t="s">
        <v>18</v>
      </c>
    </row>
    <row r="18" spans="2:6">
      <c r="B18" t="s">
        <v>45</v>
      </c>
      <c r="C18" t="s">
        <v>16</v>
      </c>
    </row>
    <row r="19" spans="2:6">
      <c r="B19" t="s">
        <v>46</v>
      </c>
      <c r="C19" t="s">
        <v>11</v>
      </c>
      <c r="D19" t="s">
        <v>20</v>
      </c>
      <c r="E19" t="s">
        <v>47</v>
      </c>
      <c r="F19" t="s">
        <v>48</v>
      </c>
    </row>
    <row r="20" spans="2:6">
      <c r="B20" t="s">
        <v>49</v>
      </c>
      <c r="C20" t="s">
        <v>11</v>
      </c>
      <c r="D20" t="s">
        <v>23</v>
      </c>
      <c r="E20" t="s">
        <v>50</v>
      </c>
      <c r="F20" t="s">
        <v>51</v>
      </c>
    </row>
    <row r="21" spans="2:6">
      <c r="B21" t="s">
        <v>52</v>
      </c>
      <c r="C21" t="s">
        <v>11</v>
      </c>
      <c r="D21" t="s">
        <v>23</v>
      </c>
      <c r="E21" t="s">
        <v>42</v>
      </c>
      <c r="F21" t="s">
        <v>53</v>
      </c>
    </row>
    <row r="22" spans="2:6">
      <c r="B22" t="s">
        <v>54</v>
      </c>
      <c r="C22" t="s">
        <v>11</v>
      </c>
      <c r="D22" t="s">
        <v>23</v>
      </c>
      <c r="E22" t="s">
        <v>55</v>
      </c>
      <c r="F22" t="s">
        <v>56</v>
      </c>
    </row>
    <row r="23" spans="2:6">
      <c r="B23" t="s">
        <v>57</v>
      </c>
      <c r="C23" t="s">
        <v>16</v>
      </c>
    </row>
    <row r="24" spans="2:6">
      <c r="B24" t="s">
        <v>58</v>
      </c>
      <c r="C24" t="s">
        <v>18</v>
      </c>
    </row>
    <row r="25" spans="2:6">
      <c r="B25" t="s">
        <v>59</v>
      </c>
      <c r="C25" t="s">
        <v>11</v>
      </c>
      <c r="D25" t="s">
        <v>20</v>
      </c>
      <c r="E25" t="s">
        <v>39</v>
      </c>
      <c r="F25" t="s">
        <v>60</v>
      </c>
    </row>
    <row r="26" spans="2:6">
      <c r="B26" t="s">
        <v>61</v>
      </c>
      <c r="C26" t="s">
        <v>11</v>
      </c>
      <c r="D26" t="s">
        <v>23</v>
      </c>
      <c r="E26" t="s">
        <v>62</v>
      </c>
      <c r="F26" t="s">
        <v>63</v>
      </c>
    </row>
    <row r="27" spans="2:6">
      <c r="B27" t="s">
        <v>64</v>
      </c>
      <c r="C27" t="s">
        <v>11</v>
      </c>
      <c r="D27" t="s">
        <v>23</v>
      </c>
      <c r="E27" t="s">
        <v>42</v>
      </c>
      <c r="F27" t="s">
        <v>65</v>
      </c>
    </row>
    <row r="28" spans="2:6">
      <c r="B28" t="s">
        <v>66</v>
      </c>
      <c r="C28" t="s">
        <v>11</v>
      </c>
      <c r="D28" t="s">
        <v>23</v>
      </c>
      <c r="E28" t="s">
        <v>62</v>
      </c>
      <c r="F28" t="s">
        <v>67</v>
      </c>
    </row>
    <row r="29" spans="2:6">
      <c r="B29" t="s">
        <v>68</v>
      </c>
      <c r="C29" t="s">
        <v>11</v>
      </c>
      <c r="D29" t="s">
        <v>23</v>
      </c>
      <c r="E29" t="s">
        <v>62</v>
      </c>
      <c r="F29" t="s">
        <v>69</v>
      </c>
    </row>
    <row r="30" spans="2:6">
      <c r="B30" t="s">
        <v>70</v>
      </c>
      <c r="C30" t="s">
        <v>16</v>
      </c>
    </row>
    <row r="31" spans="2:6">
      <c r="B31" t="s">
        <v>71</v>
      </c>
      <c r="C31" t="s">
        <v>18</v>
      </c>
    </row>
    <row r="32" spans="2:6">
      <c r="B32" t="s">
        <v>72</v>
      </c>
      <c r="C32" t="s">
        <v>11</v>
      </c>
      <c r="D32" t="s">
        <v>23</v>
      </c>
      <c r="E32" t="s">
        <v>50</v>
      </c>
      <c r="F32" t="s">
        <v>26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落合 真嗣</cp:lastModifiedBy>
  <dcterms:created xsi:type="dcterms:W3CDTF">2015-06-05T18:19:34Z</dcterms:created>
  <dcterms:modified xsi:type="dcterms:W3CDTF">2023-08-28T08:59:13Z</dcterms:modified>
</cp:coreProperties>
</file>